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D:\사용자 삭제금지\Desktop\재고확인\2022.03.24\"/>
    </mc:Choice>
  </mc:AlternateContent>
  <bookViews>
    <workbookView xWindow="-105" yWindow="-105" windowWidth="23250" windowHeight="12570" firstSheet="6" activeTab="16"/>
  </bookViews>
  <sheets>
    <sheet name="02.28" sheetId="1041" state="hidden" r:id="rId1"/>
    <sheet name="03.01" sheetId="1043" r:id="rId2"/>
    <sheet name="03.02" sheetId="1045" r:id="rId3"/>
    <sheet name="03.03" sheetId="1046" r:id="rId4"/>
    <sheet name="03.04" sheetId="1047" r:id="rId5"/>
    <sheet name="03.05" sheetId="1048" r:id="rId6"/>
    <sheet name="03.07" sheetId="1049" r:id="rId7"/>
    <sheet name="03.08" sheetId="1051" r:id="rId8"/>
    <sheet name="03.10" sheetId="1052" r:id="rId9"/>
    <sheet name="03.11" sheetId="1053" r:id="rId10"/>
    <sheet name="03.12" sheetId="1054" r:id="rId11"/>
    <sheet name="03.14" sheetId="1055" r:id="rId12"/>
    <sheet name="03.15" sheetId="1056" r:id="rId13"/>
    <sheet name="03.16" sheetId="1057" r:id="rId14"/>
    <sheet name="03.17" sheetId="1058" r:id="rId15"/>
    <sheet name="03.18" sheetId="1059" r:id="rId16"/>
    <sheet name="03.19" sheetId="1060" r:id="rId17"/>
    <sheet name="03.21" sheetId="1061" r:id="rId18"/>
    <sheet name="03.22" sheetId="1062" r:id="rId19"/>
    <sheet name="03.23" sheetId="1063" r:id="rId20"/>
  </sheets>
  <definedNames>
    <definedName name="_xlnm._FilterDatabase" localSheetId="0" hidden="1">'02.28'!$A$3:$V$752</definedName>
    <definedName name="_xlnm._FilterDatabase" localSheetId="1" hidden="1">'03.01'!$A$3:$V$745</definedName>
    <definedName name="_xlnm._FilterDatabase" localSheetId="2" hidden="1">'03.02'!$A$3:$V$743</definedName>
    <definedName name="_xlnm._FilterDatabase" localSheetId="3" hidden="1">'03.03'!$A$3:$V$741</definedName>
    <definedName name="_xlnm._FilterDatabase" localSheetId="4" hidden="1">'03.04'!$A$3:$V$731</definedName>
    <definedName name="_xlnm._FilterDatabase" localSheetId="5" hidden="1">'03.05'!$A$3:$V$731</definedName>
    <definedName name="_xlnm._FilterDatabase" localSheetId="6" hidden="1">'03.07'!$A$3:$V$731</definedName>
    <definedName name="_xlnm._FilterDatabase" localSheetId="7" hidden="1">'03.08'!$A$3:$V$782</definedName>
    <definedName name="_xlnm._FilterDatabase" localSheetId="8" hidden="1">'03.10'!$A$3:$V$741</definedName>
    <definedName name="_xlnm._FilterDatabase" localSheetId="9" hidden="1">'03.11'!$A$3:$V$722</definedName>
    <definedName name="_xlnm._FilterDatabase" localSheetId="10" hidden="1">'03.12'!$A$3:$V$722</definedName>
    <definedName name="_xlnm._FilterDatabase" localSheetId="11" hidden="1">'03.14'!$A$3:$V$714</definedName>
    <definedName name="_xlnm._FilterDatabase" localSheetId="12" hidden="1">'03.15'!$A$3:$V$721</definedName>
    <definedName name="_xlnm._FilterDatabase" localSheetId="13" hidden="1">'03.16'!$A$3:$V$720</definedName>
    <definedName name="_xlnm._FilterDatabase" localSheetId="14" hidden="1">'03.17'!$A$3:$V$720</definedName>
    <definedName name="_xlnm._FilterDatabase" localSheetId="15" hidden="1">'03.18'!$A$3:$V$729</definedName>
    <definedName name="_xlnm._FilterDatabase" localSheetId="16" hidden="1">'03.19'!$A$3:$V$722</definedName>
    <definedName name="_xlnm._FilterDatabase" localSheetId="17" hidden="1">'03.21'!$A$3:$V$728</definedName>
    <definedName name="_xlnm._FilterDatabase" localSheetId="18" hidden="1">'03.22'!$A$3:$V$727</definedName>
    <definedName name="_xlnm._FilterDatabase" localSheetId="19" hidden="1">'03.23'!$A$3:$V$738</definedName>
    <definedName name="_xlnm.Print_Area" localSheetId="0">'02.28'!$A$104:$L$111</definedName>
    <definedName name="_xlnm.Print_Area" localSheetId="1">'03.01'!$A$54:$L$61</definedName>
    <definedName name="_xlnm.Print_Area" localSheetId="2">'03.02'!$A$93:$L$100</definedName>
    <definedName name="_xlnm.Print_Area" localSheetId="3">'03.03'!$A$106:$L$113</definedName>
    <definedName name="_xlnm.Print_Area" localSheetId="4">'03.04'!$A$99:$L$106</definedName>
    <definedName name="_xlnm.Print_Area" localSheetId="5">'03.05'!$A$32:$L$39</definedName>
    <definedName name="_xlnm.Print_Area" localSheetId="6">'03.07'!$A$98:$L$105</definedName>
    <definedName name="_xlnm.Print_Area" localSheetId="7">'03.08'!$A$148:$L$155</definedName>
    <definedName name="_xlnm.Print_Area" localSheetId="8">'03.10'!$A$107:$L$114</definedName>
    <definedName name="_xlnm.Print_Area" localSheetId="9">'03.11'!$A$88:$L$95</definedName>
    <definedName name="_xlnm.Print_Area" localSheetId="10">'03.12'!$A$31:$L$38</definedName>
    <definedName name="_xlnm.Print_Area" localSheetId="11">'03.14'!$A$88:$L$95</definedName>
    <definedName name="_xlnm.Print_Area" localSheetId="12">'03.15'!$A$93:$L$100</definedName>
    <definedName name="_xlnm.Print_Area" localSheetId="13">'03.16'!$A$84:$L$91</definedName>
    <definedName name="_xlnm.Print_Area" localSheetId="14">'03.17'!$A$104:$L$111</definedName>
    <definedName name="_xlnm.Print_Area" localSheetId="15">'03.18'!$A$110:$L$117</definedName>
    <definedName name="_xlnm.Print_Area" localSheetId="16">'03.19'!$A$31:$L$38</definedName>
    <definedName name="_xlnm.Print_Area" localSheetId="17">'03.21'!$A$98:$L$105</definedName>
    <definedName name="_xlnm.Print_Area" localSheetId="18">'03.22'!$A$97:$L$104</definedName>
    <definedName name="_xlnm.Print_Area" localSheetId="19">'03.23'!$A$78:$L$92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44" i="1063" l="1"/>
  <c r="G144" i="1063"/>
  <c r="F144" i="1063"/>
  <c r="S5" i="1063" s="1"/>
  <c r="E144" i="1063"/>
  <c r="R5" i="1063" s="1"/>
  <c r="D144" i="1063"/>
  <c r="E138" i="1063"/>
  <c r="H136" i="1063"/>
  <c r="H138" i="1063" s="1"/>
  <c r="G136" i="1063"/>
  <c r="G138" i="1063" s="1"/>
  <c r="F136" i="1063"/>
  <c r="F138" i="1063" s="1"/>
  <c r="E136" i="1063"/>
  <c r="D136" i="1063"/>
  <c r="D138" i="1063" s="1"/>
  <c r="H126" i="1063"/>
  <c r="H128" i="1063" s="1"/>
  <c r="G126" i="1063"/>
  <c r="G128" i="1063" s="1"/>
  <c r="F126" i="1063"/>
  <c r="F128" i="1063" s="1"/>
  <c r="E126" i="1063"/>
  <c r="E128" i="1063" s="1"/>
  <c r="D126" i="1063"/>
  <c r="D128" i="1063" s="1"/>
  <c r="H116" i="1063"/>
  <c r="H118" i="1063" s="1"/>
  <c r="G116" i="1063"/>
  <c r="G118" i="1063" s="1"/>
  <c r="F116" i="1063"/>
  <c r="F118" i="1063" s="1"/>
  <c r="E116" i="1063"/>
  <c r="E118" i="1063" s="1"/>
  <c r="D116" i="1063"/>
  <c r="D118" i="1063" s="1"/>
  <c r="H99" i="1063"/>
  <c r="H101" i="1063" s="1"/>
  <c r="G99" i="1063"/>
  <c r="G143" i="1063" s="1"/>
  <c r="T4" i="1063" s="1"/>
  <c r="F99" i="1063"/>
  <c r="F101" i="1063" s="1"/>
  <c r="E99" i="1063"/>
  <c r="E101" i="1063" s="1"/>
  <c r="D99" i="1063"/>
  <c r="D101" i="1063" s="1"/>
  <c r="H90" i="1063"/>
  <c r="H92" i="1063" s="1"/>
  <c r="G90" i="1063"/>
  <c r="G92" i="1063" s="1"/>
  <c r="F90" i="1063"/>
  <c r="F92" i="1063" s="1"/>
  <c r="E90" i="1063"/>
  <c r="E92" i="1063" s="1"/>
  <c r="D90" i="1063"/>
  <c r="D92" i="1063" s="1"/>
  <c r="H74" i="1063"/>
  <c r="H76" i="1063" s="1"/>
  <c r="U7" i="1063" s="1"/>
  <c r="G74" i="1063"/>
  <c r="G76" i="1063" s="1"/>
  <c r="T7" i="1063" s="1"/>
  <c r="F74" i="1063"/>
  <c r="F76" i="1063" s="1"/>
  <c r="S7" i="1063" s="1"/>
  <c r="E74" i="1063"/>
  <c r="E76" i="1063" s="1"/>
  <c r="R7" i="1063" s="1"/>
  <c r="D74" i="1063"/>
  <c r="D76" i="1063" s="1"/>
  <c r="Q7" i="1063" s="1"/>
  <c r="D66" i="1063"/>
  <c r="H64" i="1063"/>
  <c r="H66" i="1063" s="1"/>
  <c r="G64" i="1063"/>
  <c r="G66" i="1063" s="1"/>
  <c r="F64" i="1063"/>
  <c r="F66" i="1063" s="1"/>
  <c r="E64" i="1063"/>
  <c r="E66" i="1063" s="1"/>
  <c r="D64" i="1063"/>
  <c r="B55" i="1063" a="1"/>
  <c r="B55" i="1063" s="1"/>
  <c r="U51" i="1063"/>
  <c r="S51" i="1063"/>
  <c r="D54" i="1063"/>
  <c r="S50" i="1063"/>
  <c r="R50" i="1063"/>
  <c r="Q50" i="1063"/>
  <c r="P50" i="1063"/>
  <c r="H52" i="1063"/>
  <c r="G52" i="1063"/>
  <c r="G54" i="1063" s="1"/>
  <c r="F52" i="1063"/>
  <c r="F143" i="1063" s="1"/>
  <c r="S4" i="1063" s="1"/>
  <c r="E52" i="1063"/>
  <c r="E54" i="1063" s="1"/>
  <c r="D52" i="1063"/>
  <c r="T47" i="1063"/>
  <c r="T46" i="1063"/>
  <c r="T50" i="1063" s="1"/>
  <c r="S45" i="1063"/>
  <c r="R45" i="1063"/>
  <c r="R51" i="1063" s="1"/>
  <c r="Q45" i="1063"/>
  <c r="P45" i="1063"/>
  <c r="P51" i="1063" s="1"/>
  <c r="T44" i="1063"/>
  <c r="T43" i="1063"/>
  <c r="T42" i="1063"/>
  <c r="T41" i="1063"/>
  <c r="T40" i="1063"/>
  <c r="T39" i="1063"/>
  <c r="T38" i="1063"/>
  <c r="T37" i="1063"/>
  <c r="T45" i="1063" s="1"/>
  <c r="V30" i="1063"/>
  <c r="U30" i="1063"/>
  <c r="T30" i="1063"/>
  <c r="S30" i="1063"/>
  <c r="R30" i="1063"/>
  <c r="Q30" i="1063"/>
  <c r="P30" i="1063"/>
  <c r="V29" i="1063"/>
  <c r="U29" i="1063"/>
  <c r="T29" i="1063"/>
  <c r="S29" i="1063"/>
  <c r="R29" i="1063"/>
  <c r="Q29" i="1063"/>
  <c r="P29" i="1063"/>
  <c r="V27" i="1063"/>
  <c r="U27" i="1063"/>
  <c r="T27" i="1063"/>
  <c r="S27" i="1063"/>
  <c r="R27" i="1063"/>
  <c r="Q27" i="1063"/>
  <c r="P27" i="1063"/>
  <c r="V26" i="1063"/>
  <c r="U26" i="1063"/>
  <c r="T26" i="1063"/>
  <c r="S26" i="1063"/>
  <c r="R26" i="1063"/>
  <c r="Q26" i="1063"/>
  <c r="P26" i="1063"/>
  <c r="V24" i="1063"/>
  <c r="U24" i="1063"/>
  <c r="T24" i="1063"/>
  <c r="S24" i="1063"/>
  <c r="R24" i="1063"/>
  <c r="Q24" i="1063"/>
  <c r="P24" i="1063"/>
  <c r="V23" i="1063"/>
  <c r="U23" i="1063"/>
  <c r="T23" i="1063"/>
  <c r="S23" i="1063"/>
  <c r="R23" i="1063"/>
  <c r="Q23" i="1063"/>
  <c r="P23" i="1063"/>
  <c r="V21" i="1063"/>
  <c r="U21" i="1063"/>
  <c r="T21" i="1063"/>
  <c r="S21" i="1063"/>
  <c r="R21" i="1063"/>
  <c r="Q21" i="1063"/>
  <c r="P21" i="1063"/>
  <c r="V20" i="1063"/>
  <c r="U20" i="1063"/>
  <c r="T20" i="1063"/>
  <c r="S20" i="1063"/>
  <c r="R20" i="1063"/>
  <c r="Q20" i="1063"/>
  <c r="P20" i="1063"/>
  <c r="V18" i="1063"/>
  <c r="U18" i="1063"/>
  <c r="T18" i="1063"/>
  <c r="S18" i="1063"/>
  <c r="R18" i="1063"/>
  <c r="Q18" i="1063"/>
  <c r="P18" i="1063"/>
  <c r="V17" i="1063"/>
  <c r="U17" i="1063"/>
  <c r="T17" i="1063"/>
  <c r="S17" i="1063"/>
  <c r="R17" i="1063"/>
  <c r="Q17" i="1063"/>
  <c r="P17" i="1063"/>
  <c r="V15" i="1063"/>
  <c r="U15" i="1063"/>
  <c r="T15" i="1063"/>
  <c r="S15" i="1063"/>
  <c r="R15" i="1063"/>
  <c r="Q15" i="1063"/>
  <c r="P15" i="1063"/>
  <c r="V14" i="1063"/>
  <c r="U14" i="1063"/>
  <c r="T14" i="1063"/>
  <c r="S14" i="1063"/>
  <c r="R14" i="1063"/>
  <c r="Q14" i="1063"/>
  <c r="P14" i="1063"/>
  <c r="U5" i="1063"/>
  <c r="T5" i="1063"/>
  <c r="Q5" i="1063"/>
  <c r="H149" i="1062"/>
  <c r="G149" i="1062"/>
  <c r="T5" i="1062" s="1"/>
  <c r="F149" i="1062"/>
  <c r="E149" i="1062"/>
  <c r="R5" i="1062" s="1"/>
  <c r="D149" i="1062"/>
  <c r="D143" i="1062"/>
  <c r="H141" i="1062"/>
  <c r="H143" i="1062" s="1"/>
  <c r="G141" i="1062"/>
  <c r="G143" i="1062" s="1"/>
  <c r="F141" i="1062"/>
  <c r="F143" i="1062" s="1"/>
  <c r="E141" i="1062"/>
  <c r="E143" i="1062" s="1"/>
  <c r="D141" i="1062"/>
  <c r="G133" i="1062"/>
  <c r="H131" i="1062"/>
  <c r="H133" i="1062" s="1"/>
  <c r="G131" i="1062"/>
  <c r="F131" i="1062"/>
  <c r="F133" i="1062" s="1"/>
  <c r="E131" i="1062"/>
  <c r="E133" i="1062" s="1"/>
  <c r="D131" i="1062"/>
  <c r="D133" i="1062" s="1"/>
  <c r="H121" i="1062"/>
  <c r="H123" i="1062" s="1"/>
  <c r="G121" i="1062"/>
  <c r="G123" i="1062" s="1"/>
  <c r="F121" i="1062"/>
  <c r="F123" i="1062" s="1"/>
  <c r="E121" i="1062"/>
  <c r="E123" i="1062" s="1"/>
  <c r="D121" i="1062"/>
  <c r="D123" i="1062" s="1"/>
  <c r="H111" i="1062"/>
  <c r="H113" i="1062" s="1"/>
  <c r="G111" i="1062"/>
  <c r="G113" i="1062" s="1"/>
  <c r="F111" i="1062"/>
  <c r="F113" i="1062" s="1"/>
  <c r="E111" i="1062"/>
  <c r="E113" i="1062" s="1"/>
  <c r="D111" i="1062"/>
  <c r="D113" i="1062" s="1"/>
  <c r="H104" i="1062"/>
  <c r="H102" i="1062"/>
  <c r="G102" i="1062"/>
  <c r="G104" i="1062" s="1"/>
  <c r="F102" i="1062"/>
  <c r="F104" i="1062" s="1"/>
  <c r="E102" i="1062"/>
  <c r="E104" i="1062" s="1"/>
  <c r="D102" i="1062"/>
  <c r="D104" i="1062" s="1"/>
  <c r="G95" i="1062"/>
  <c r="T7" i="1062" s="1"/>
  <c r="H93" i="1062"/>
  <c r="H95" i="1062" s="1"/>
  <c r="U7" i="1062" s="1"/>
  <c r="G93" i="1062"/>
  <c r="F93" i="1062"/>
  <c r="F95" i="1062" s="1"/>
  <c r="S7" i="1062" s="1"/>
  <c r="E93" i="1062"/>
  <c r="E95" i="1062" s="1"/>
  <c r="R7" i="1062" s="1"/>
  <c r="D93" i="1062"/>
  <c r="D95" i="1062" s="1"/>
  <c r="Q7" i="1062" s="1"/>
  <c r="E85" i="1062"/>
  <c r="H83" i="1062"/>
  <c r="H85" i="1062" s="1"/>
  <c r="G83" i="1062"/>
  <c r="G85" i="1062" s="1"/>
  <c r="F83" i="1062"/>
  <c r="F85" i="1062" s="1"/>
  <c r="E83" i="1062"/>
  <c r="D83" i="1062"/>
  <c r="D85" i="1062" s="1"/>
  <c r="B75" i="1062" a="1"/>
  <c r="B75" i="1062" s="1"/>
  <c r="H74" i="1062"/>
  <c r="H72" i="1062"/>
  <c r="G72" i="1062"/>
  <c r="G74" i="1062" s="1"/>
  <c r="F72" i="1062"/>
  <c r="E72" i="1062"/>
  <c r="E148" i="1062" s="1"/>
  <c r="R4" i="1062" s="1"/>
  <c r="D72" i="1062"/>
  <c r="D74" i="1062" s="1"/>
  <c r="D150" i="1062" s="1"/>
  <c r="Q6" i="1062" s="1"/>
  <c r="Q8" i="1062" s="1"/>
  <c r="U50" i="1062"/>
  <c r="S49" i="1062"/>
  <c r="R49" i="1062"/>
  <c r="Q49" i="1062"/>
  <c r="P49" i="1062"/>
  <c r="T46" i="1062"/>
  <c r="T45" i="1062"/>
  <c r="T49" i="1062" s="1"/>
  <c r="S44" i="1062"/>
  <c r="S50" i="1062" s="1"/>
  <c r="R44" i="1062"/>
  <c r="Q44" i="1062"/>
  <c r="T43" i="1062"/>
  <c r="T42" i="1062"/>
  <c r="T41" i="1062"/>
  <c r="T40" i="1062"/>
  <c r="T39" i="1062"/>
  <c r="T38" i="1062"/>
  <c r="P37" i="1062"/>
  <c r="T37" i="1062" s="1"/>
  <c r="V30" i="1062"/>
  <c r="U30" i="1062"/>
  <c r="T30" i="1062"/>
  <c r="S30" i="1062"/>
  <c r="R30" i="1062"/>
  <c r="Q30" i="1062"/>
  <c r="P30" i="1062"/>
  <c r="V29" i="1062"/>
  <c r="U29" i="1062"/>
  <c r="T29" i="1062"/>
  <c r="S29" i="1062"/>
  <c r="V12" i="1062" s="1"/>
  <c r="R29" i="1062"/>
  <c r="Q29" i="1062"/>
  <c r="P29" i="1062"/>
  <c r="V27" i="1062"/>
  <c r="U27" i="1062"/>
  <c r="T27" i="1062"/>
  <c r="S27" i="1062"/>
  <c r="R27" i="1062"/>
  <c r="Q27" i="1062"/>
  <c r="P27" i="1062"/>
  <c r="V26" i="1062"/>
  <c r="U26" i="1062"/>
  <c r="T26" i="1062"/>
  <c r="S26" i="1062"/>
  <c r="R26" i="1062"/>
  <c r="Q26" i="1062"/>
  <c r="P26" i="1062"/>
  <c r="V24" i="1062"/>
  <c r="U24" i="1062"/>
  <c r="T24" i="1062"/>
  <c r="S24" i="1062"/>
  <c r="R24" i="1062"/>
  <c r="Q24" i="1062"/>
  <c r="P24" i="1062"/>
  <c r="V23" i="1062"/>
  <c r="U23" i="1062"/>
  <c r="T23" i="1062"/>
  <c r="S23" i="1062"/>
  <c r="R23" i="1062"/>
  <c r="Q23" i="1062"/>
  <c r="P23" i="1062"/>
  <c r="V21" i="1062"/>
  <c r="U21" i="1062"/>
  <c r="T21" i="1062"/>
  <c r="S21" i="1062"/>
  <c r="R21" i="1062"/>
  <c r="Q21" i="1062"/>
  <c r="P21" i="1062"/>
  <c r="V20" i="1062"/>
  <c r="U20" i="1062"/>
  <c r="T20" i="1062"/>
  <c r="S20" i="1062"/>
  <c r="R20" i="1062"/>
  <c r="Q20" i="1062"/>
  <c r="P20" i="1062"/>
  <c r="V18" i="1062"/>
  <c r="U18" i="1062"/>
  <c r="T18" i="1062"/>
  <c r="S18" i="1062"/>
  <c r="R18" i="1062"/>
  <c r="Q18" i="1062"/>
  <c r="P18" i="1062"/>
  <c r="V17" i="1062"/>
  <c r="U17" i="1062"/>
  <c r="T17" i="1062"/>
  <c r="S17" i="1062"/>
  <c r="R17" i="1062"/>
  <c r="Q17" i="1062"/>
  <c r="P17" i="1062"/>
  <c r="V15" i="1062"/>
  <c r="U15" i="1062"/>
  <c r="T15" i="1062"/>
  <c r="S15" i="1062"/>
  <c r="R15" i="1062"/>
  <c r="Q15" i="1062"/>
  <c r="P15" i="1062"/>
  <c r="V14" i="1062"/>
  <c r="U14" i="1062"/>
  <c r="T14" i="1062"/>
  <c r="S14" i="1062"/>
  <c r="R14" i="1062"/>
  <c r="Q14" i="1062"/>
  <c r="T12" i="1062" s="1"/>
  <c r="Q12" i="1062" s="1"/>
  <c r="P14" i="1062"/>
  <c r="U5" i="1062"/>
  <c r="S5" i="1062"/>
  <c r="Q5" i="1062"/>
  <c r="H150" i="1061"/>
  <c r="U5" i="1061" s="1"/>
  <c r="G150" i="1061"/>
  <c r="F150" i="1061"/>
  <c r="E150" i="1061"/>
  <c r="D150" i="1061"/>
  <c r="Q5" i="1061" s="1"/>
  <c r="H142" i="1061"/>
  <c r="H144" i="1061" s="1"/>
  <c r="G142" i="1061"/>
  <c r="G144" i="1061" s="1"/>
  <c r="F142" i="1061"/>
  <c r="F144" i="1061" s="1"/>
  <c r="E142" i="1061"/>
  <c r="E144" i="1061" s="1"/>
  <c r="D142" i="1061"/>
  <c r="D144" i="1061" s="1"/>
  <c r="G134" i="1061"/>
  <c r="H132" i="1061"/>
  <c r="H134" i="1061" s="1"/>
  <c r="G132" i="1061"/>
  <c r="F132" i="1061"/>
  <c r="F134" i="1061" s="1"/>
  <c r="E132" i="1061"/>
  <c r="E134" i="1061" s="1"/>
  <c r="D132" i="1061"/>
  <c r="D134" i="1061" s="1"/>
  <c r="G124" i="1061"/>
  <c r="H122" i="1061"/>
  <c r="H124" i="1061" s="1"/>
  <c r="G122" i="1061"/>
  <c r="F122" i="1061"/>
  <c r="F124" i="1061" s="1"/>
  <c r="E122" i="1061"/>
  <c r="E124" i="1061" s="1"/>
  <c r="D122" i="1061"/>
  <c r="D124" i="1061" s="1"/>
  <c r="H112" i="1061"/>
  <c r="H149" i="1061" s="1"/>
  <c r="U4" i="1061" s="1"/>
  <c r="G112" i="1061"/>
  <c r="G114" i="1061" s="1"/>
  <c r="F112" i="1061"/>
  <c r="F114" i="1061" s="1"/>
  <c r="E112" i="1061"/>
  <c r="D112" i="1061"/>
  <c r="D114" i="1061" s="1"/>
  <c r="H103" i="1061"/>
  <c r="H105" i="1061" s="1"/>
  <c r="G103" i="1061"/>
  <c r="G105" i="1061" s="1"/>
  <c r="F103" i="1061"/>
  <c r="F105" i="1061" s="1"/>
  <c r="E103" i="1061"/>
  <c r="E105" i="1061" s="1"/>
  <c r="D103" i="1061"/>
  <c r="D105" i="1061" s="1"/>
  <c r="G96" i="1061"/>
  <c r="T7" i="1061" s="1"/>
  <c r="H94" i="1061"/>
  <c r="H96" i="1061" s="1"/>
  <c r="U7" i="1061" s="1"/>
  <c r="G94" i="1061"/>
  <c r="F94" i="1061"/>
  <c r="F96" i="1061" s="1"/>
  <c r="S7" i="1061" s="1"/>
  <c r="E94" i="1061"/>
  <c r="E96" i="1061" s="1"/>
  <c r="R7" i="1061" s="1"/>
  <c r="D94" i="1061"/>
  <c r="D96" i="1061" s="1"/>
  <c r="Q7" i="1061" s="1"/>
  <c r="G80" i="1061"/>
  <c r="H78" i="1061"/>
  <c r="H80" i="1061" s="1"/>
  <c r="G78" i="1061"/>
  <c r="F78" i="1061"/>
  <c r="F80" i="1061" s="1"/>
  <c r="E78" i="1061"/>
  <c r="E80" i="1061" s="1"/>
  <c r="D78" i="1061"/>
  <c r="D80" i="1061" s="1"/>
  <c r="B70" i="1061" a="1"/>
  <c r="B70" i="1061" s="1"/>
  <c r="G69" i="1061"/>
  <c r="H67" i="1061"/>
  <c r="H69" i="1061" s="1"/>
  <c r="G67" i="1061"/>
  <c r="F67" i="1061"/>
  <c r="F149" i="1061" s="1"/>
  <c r="S4" i="1061" s="1"/>
  <c r="E67" i="1061"/>
  <c r="E69" i="1061" s="1"/>
  <c r="D67" i="1061"/>
  <c r="D69" i="1061" s="1"/>
  <c r="U50" i="1061"/>
  <c r="S49" i="1061"/>
  <c r="R49" i="1061"/>
  <c r="Q49" i="1061"/>
  <c r="P49" i="1061"/>
  <c r="T46" i="1061"/>
  <c r="T45" i="1061"/>
  <c r="T49" i="1061" s="1"/>
  <c r="S44" i="1061"/>
  <c r="R44" i="1061"/>
  <c r="Q44" i="1061"/>
  <c r="Q50" i="1061" s="1"/>
  <c r="P44" i="1061"/>
  <c r="P50" i="1061" s="1"/>
  <c r="T43" i="1061"/>
  <c r="T42" i="1061"/>
  <c r="T41" i="1061"/>
  <c r="T40" i="1061"/>
  <c r="T44" i="1061" s="1"/>
  <c r="T50" i="1061" s="1"/>
  <c r="T39" i="1061"/>
  <c r="T38" i="1061"/>
  <c r="T37" i="1061"/>
  <c r="V30" i="1061"/>
  <c r="U30" i="1061"/>
  <c r="T30" i="1061"/>
  <c r="S30" i="1061"/>
  <c r="R30" i="1061"/>
  <c r="Q30" i="1061"/>
  <c r="P30" i="1061"/>
  <c r="V29" i="1061"/>
  <c r="U29" i="1061"/>
  <c r="T29" i="1061"/>
  <c r="S29" i="1061"/>
  <c r="R29" i="1061"/>
  <c r="Q29" i="1061"/>
  <c r="P29" i="1061"/>
  <c r="V27" i="1061"/>
  <c r="U27" i="1061"/>
  <c r="T27" i="1061"/>
  <c r="S27" i="1061"/>
  <c r="R27" i="1061"/>
  <c r="Q27" i="1061"/>
  <c r="P27" i="1061"/>
  <c r="V26" i="1061"/>
  <c r="U26" i="1061"/>
  <c r="T26" i="1061"/>
  <c r="S26" i="1061"/>
  <c r="R26" i="1061"/>
  <c r="Q26" i="1061"/>
  <c r="P26" i="1061"/>
  <c r="V24" i="1061"/>
  <c r="U24" i="1061"/>
  <c r="T24" i="1061"/>
  <c r="S24" i="1061"/>
  <c r="R24" i="1061"/>
  <c r="Q24" i="1061"/>
  <c r="P24" i="1061"/>
  <c r="V23" i="1061"/>
  <c r="U23" i="1061"/>
  <c r="T23" i="1061"/>
  <c r="S23" i="1061"/>
  <c r="R23" i="1061"/>
  <c r="Q23" i="1061"/>
  <c r="P23" i="1061"/>
  <c r="V21" i="1061"/>
  <c r="U21" i="1061"/>
  <c r="T21" i="1061"/>
  <c r="S21" i="1061"/>
  <c r="R21" i="1061"/>
  <c r="Q21" i="1061"/>
  <c r="P21" i="1061"/>
  <c r="V20" i="1061"/>
  <c r="U20" i="1061"/>
  <c r="T20" i="1061"/>
  <c r="S20" i="1061"/>
  <c r="R20" i="1061"/>
  <c r="Q20" i="1061"/>
  <c r="P20" i="1061"/>
  <c r="V18" i="1061"/>
  <c r="U18" i="1061"/>
  <c r="T18" i="1061"/>
  <c r="S18" i="1061"/>
  <c r="R18" i="1061"/>
  <c r="Q18" i="1061"/>
  <c r="P18" i="1061"/>
  <c r="V17" i="1061"/>
  <c r="U17" i="1061"/>
  <c r="T17" i="1061"/>
  <c r="S17" i="1061"/>
  <c r="R17" i="1061"/>
  <c r="Q17" i="1061"/>
  <c r="P17" i="1061"/>
  <c r="V15" i="1061"/>
  <c r="U15" i="1061"/>
  <c r="T15" i="1061"/>
  <c r="S15" i="1061"/>
  <c r="R15" i="1061"/>
  <c r="Q15" i="1061"/>
  <c r="P15" i="1061"/>
  <c r="V31" i="1061" s="1"/>
  <c r="V14" i="1061"/>
  <c r="U14" i="1061"/>
  <c r="T14" i="1061"/>
  <c r="S14" i="1061"/>
  <c r="R14" i="1061"/>
  <c r="Q14" i="1061"/>
  <c r="P14" i="1061"/>
  <c r="T5" i="1061"/>
  <c r="S5" i="1061"/>
  <c r="R5" i="1061"/>
  <c r="V12" i="1063" l="1"/>
  <c r="Q51" i="1063"/>
  <c r="T12" i="1063"/>
  <c r="Q12" i="1063" s="1"/>
  <c r="T51" i="1063"/>
  <c r="D145" i="1063"/>
  <c r="Q6" i="1063" s="1"/>
  <c r="Q8" i="1063" s="1"/>
  <c r="G101" i="1063"/>
  <c r="G145" i="1063" s="1"/>
  <c r="T6" i="1063" s="1"/>
  <c r="T8" i="1063" s="1"/>
  <c r="D143" i="1063"/>
  <c r="Q4" i="1063" s="1"/>
  <c r="H143" i="1063"/>
  <c r="U4" i="1063" s="1"/>
  <c r="H54" i="1063"/>
  <c r="H145" i="1063" s="1"/>
  <c r="U6" i="1063" s="1"/>
  <c r="U8" i="1063" s="1"/>
  <c r="V31" i="1063"/>
  <c r="E145" i="1063"/>
  <c r="R6" i="1063" s="1"/>
  <c r="R8" i="1063" s="1"/>
  <c r="V31" i="1062"/>
  <c r="Q50" i="1062"/>
  <c r="G150" i="1062"/>
  <c r="T6" i="1062" s="1"/>
  <c r="T8" i="1062" s="1"/>
  <c r="H150" i="1062"/>
  <c r="U6" i="1062" s="1"/>
  <c r="U8" i="1062" s="1"/>
  <c r="T44" i="1062"/>
  <c r="T50" i="1062" s="1"/>
  <c r="R50" i="1062"/>
  <c r="F148" i="1062"/>
  <c r="S4" i="1062" s="1"/>
  <c r="E74" i="1062"/>
  <c r="E150" i="1062" s="1"/>
  <c r="R6" i="1062" s="1"/>
  <c r="R8" i="1062" s="1"/>
  <c r="T12" i="1061"/>
  <c r="V12" i="1061"/>
  <c r="G151" i="1061"/>
  <c r="T6" i="1061" s="1"/>
  <c r="T8" i="1061" s="1"/>
  <c r="E149" i="1061"/>
  <c r="R4" i="1061" s="1"/>
  <c r="E114" i="1061"/>
  <c r="E151" i="1061" s="1"/>
  <c r="R6" i="1061" s="1"/>
  <c r="R8" i="1061" s="1"/>
  <c r="R50" i="1061"/>
  <c r="G149" i="1061"/>
  <c r="T4" i="1061" s="1"/>
  <c r="S50" i="1061"/>
  <c r="D151" i="1061"/>
  <c r="Q6" i="1061" s="1"/>
  <c r="Q8" i="1061" s="1"/>
  <c r="G148" i="1062"/>
  <c r="T4" i="1062" s="1"/>
  <c r="F54" i="1063"/>
  <c r="F145" i="1063" s="1"/>
  <c r="S6" i="1063" s="1"/>
  <c r="S8" i="1063" s="1"/>
  <c r="D148" i="1062"/>
  <c r="Q4" i="1062" s="1"/>
  <c r="H148" i="1062"/>
  <c r="U4" i="1062" s="1"/>
  <c r="D149" i="1061"/>
  <c r="Q4" i="1061" s="1"/>
  <c r="P44" i="1062"/>
  <c r="P50" i="1062" s="1"/>
  <c r="F69" i="1061"/>
  <c r="F151" i="1061" s="1"/>
  <c r="S6" i="1061" s="1"/>
  <c r="S8" i="1061" s="1"/>
  <c r="H114" i="1061"/>
  <c r="H151" i="1061" s="1"/>
  <c r="U6" i="1061" s="1"/>
  <c r="U8" i="1061" s="1"/>
  <c r="F74" i="1062"/>
  <c r="F150" i="1062" s="1"/>
  <c r="S6" i="1062" s="1"/>
  <c r="S8" i="1062" s="1"/>
  <c r="E143" i="1063"/>
  <c r="R4" i="1063" s="1"/>
  <c r="H83" i="1060"/>
  <c r="G83" i="1060"/>
  <c r="F83" i="1060"/>
  <c r="E83" i="1060"/>
  <c r="D83" i="1060"/>
  <c r="G82" i="1060"/>
  <c r="T4" i="1060" s="1"/>
  <c r="H77" i="1060"/>
  <c r="D77" i="1060"/>
  <c r="H75" i="1060"/>
  <c r="G75" i="1060"/>
  <c r="G77" i="1060" s="1"/>
  <c r="F75" i="1060"/>
  <c r="F77" i="1060" s="1"/>
  <c r="E75" i="1060"/>
  <c r="E77" i="1060" s="1"/>
  <c r="D75" i="1060"/>
  <c r="F67" i="1060"/>
  <c r="H65" i="1060"/>
  <c r="H67" i="1060" s="1"/>
  <c r="G65" i="1060"/>
  <c r="G67" i="1060" s="1"/>
  <c r="F65" i="1060"/>
  <c r="E65" i="1060"/>
  <c r="E67" i="1060" s="1"/>
  <c r="D65" i="1060"/>
  <c r="D67" i="1060" s="1"/>
  <c r="H57" i="1060"/>
  <c r="D57" i="1060"/>
  <c r="H55" i="1060"/>
  <c r="G55" i="1060"/>
  <c r="G57" i="1060" s="1"/>
  <c r="F55" i="1060"/>
  <c r="F57" i="1060" s="1"/>
  <c r="E55" i="1060"/>
  <c r="E57" i="1060" s="1"/>
  <c r="D55" i="1060"/>
  <c r="U50" i="1060"/>
  <c r="S50" i="1060"/>
  <c r="T49" i="1060"/>
  <c r="S49" i="1060"/>
  <c r="R49" i="1060"/>
  <c r="Q49" i="1060"/>
  <c r="P49" i="1060"/>
  <c r="P50" i="1060" s="1"/>
  <c r="G47" i="1060"/>
  <c r="F47" i="1060"/>
  <c r="E47" i="1060"/>
  <c r="T46" i="1060"/>
  <c r="T45" i="1060"/>
  <c r="H45" i="1060"/>
  <c r="G45" i="1060"/>
  <c r="F45" i="1060"/>
  <c r="E45" i="1060"/>
  <c r="D45" i="1060"/>
  <c r="S44" i="1060"/>
  <c r="R44" i="1060"/>
  <c r="R50" i="1060" s="1"/>
  <c r="Q44" i="1060"/>
  <c r="Q50" i="1060" s="1"/>
  <c r="P44" i="1060"/>
  <c r="T43" i="1060"/>
  <c r="T42" i="1060"/>
  <c r="T41" i="1060"/>
  <c r="T40" i="1060"/>
  <c r="T39" i="1060"/>
  <c r="T38" i="1060"/>
  <c r="H38" i="1060"/>
  <c r="E38" i="1060"/>
  <c r="D38" i="1060"/>
  <c r="T37" i="1060"/>
  <c r="H36" i="1060"/>
  <c r="G36" i="1060"/>
  <c r="G38" i="1060" s="1"/>
  <c r="F36" i="1060"/>
  <c r="F38" i="1060" s="1"/>
  <c r="E36" i="1060"/>
  <c r="D36" i="1060"/>
  <c r="V30" i="1060"/>
  <c r="U30" i="1060"/>
  <c r="T30" i="1060"/>
  <c r="S30" i="1060"/>
  <c r="R30" i="1060"/>
  <c r="Q30" i="1060"/>
  <c r="P30" i="1060"/>
  <c r="V29" i="1060"/>
  <c r="U29" i="1060"/>
  <c r="T29" i="1060"/>
  <c r="S29" i="1060"/>
  <c r="R29" i="1060"/>
  <c r="Q29" i="1060"/>
  <c r="P29" i="1060"/>
  <c r="V27" i="1060"/>
  <c r="U27" i="1060"/>
  <c r="T27" i="1060"/>
  <c r="S27" i="1060"/>
  <c r="R27" i="1060"/>
  <c r="Q27" i="1060"/>
  <c r="P27" i="1060"/>
  <c r="H27" i="1060"/>
  <c r="H29" i="1060" s="1"/>
  <c r="U7" i="1060" s="1"/>
  <c r="G27" i="1060"/>
  <c r="G29" i="1060" s="1"/>
  <c r="T7" i="1060" s="1"/>
  <c r="F27" i="1060"/>
  <c r="F29" i="1060" s="1"/>
  <c r="S7" i="1060" s="1"/>
  <c r="E27" i="1060"/>
  <c r="E29" i="1060" s="1"/>
  <c r="R7" i="1060" s="1"/>
  <c r="D27" i="1060"/>
  <c r="D29" i="1060" s="1"/>
  <c r="Q7" i="1060" s="1"/>
  <c r="V26" i="1060"/>
  <c r="U26" i="1060"/>
  <c r="T26" i="1060"/>
  <c r="S26" i="1060"/>
  <c r="R26" i="1060"/>
  <c r="Q26" i="1060"/>
  <c r="P26" i="1060"/>
  <c r="V24" i="1060"/>
  <c r="U24" i="1060"/>
  <c r="T24" i="1060"/>
  <c r="S24" i="1060"/>
  <c r="R24" i="1060"/>
  <c r="Q24" i="1060"/>
  <c r="P24" i="1060"/>
  <c r="V23" i="1060"/>
  <c r="U23" i="1060"/>
  <c r="T23" i="1060"/>
  <c r="S23" i="1060"/>
  <c r="R23" i="1060"/>
  <c r="Q23" i="1060"/>
  <c r="P23" i="1060"/>
  <c r="V21" i="1060"/>
  <c r="U21" i="1060"/>
  <c r="T21" i="1060"/>
  <c r="S21" i="1060"/>
  <c r="R21" i="1060"/>
  <c r="Q21" i="1060"/>
  <c r="P21" i="1060"/>
  <c r="V20" i="1060"/>
  <c r="U20" i="1060"/>
  <c r="T20" i="1060"/>
  <c r="S20" i="1060"/>
  <c r="R20" i="1060"/>
  <c r="Q20" i="1060"/>
  <c r="P20" i="1060"/>
  <c r="H19" i="1060"/>
  <c r="G19" i="1060"/>
  <c r="F19" i="1060"/>
  <c r="D19" i="1060"/>
  <c r="V18" i="1060"/>
  <c r="U18" i="1060"/>
  <c r="T18" i="1060"/>
  <c r="S18" i="1060"/>
  <c r="R18" i="1060"/>
  <c r="Q18" i="1060"/>
  <c r="P18" i="1060"/>
  <c r="V17" i="1060"/>
  <c r="U17" i="1060"/>
  <c r="T17" i="1060"/>
  <c r="S17" i="1060"/>
  <c r="R17" i="1060"/>
  <c r="Q17" i="1060"/>
  <c r="P17" i="1060"/>
  <c r="H17" i="1060"/>
  <c r="G17" i="1060"/>
  <c r="F17" i="1060"/>
  <c r="E17" i="1060"/>
  <c r="E19" i="1060" s="1"/>
  <c r="D17" i="1060"/>
  <c r="V15" i="1060"/>
  <c r="U15" i="1060"/>
  <c r="T15" i="1060"/>
  <c r="S15" i="1060"/>
  <c r="R15" i="1060"/>
  <c r="Q15" i="1060"/>
  <c r="P15" i="1060"/>
  <c r="V14" i="1060"/>
  <c r="U14" i="1060"/>
  <c r="T14" i="1060"/>
  <c r="S14" i="1060"/>
  <c r="R14" i="1060"/>
  <c r="Q14" i="1060"/>
  <c r="P14" i="1060"/>
  <c r="B9" i="1060" a="1"/>
  <c r="B9" i="1060" s="1"/>
  <c r="H6" i="1060"/>
  <c r="H8" i="1060" s="1"/>
  <c r="G6" i="1060"/>
  <c r="G8" i="1060" s="1"/>
  <c r="F6" i="1060"/>
  <c r="F82" i="1060" s="1"/>
  <c r="S4" i="1060" s="1"/>
  <c r="E6" i="1060"/>
  <c r="D6" i="1060"/>
  <c r="D8" i="1060" s="1"/>
  <c r="U5" i="1060"/>
  <c r="T5" i="1060"/>
  <c r="S5" i="1060"/>
  <c r="R5" i="1060"/>
  <c r="Q5" i="1060"/>
  <c r="H162" i="1059"/>
  <c r="G162" i="1059"/>
  <c r="F162" i="1059"/>
  <c r="E162" i="1059"/>
  <c r="D162" i="1059"/>
  <c r="F161" i="1059"/>
  <c r="G156" i="1059"/>
  <c r="H154" i="1059"/>
  <c r="H156" i="1059" s="1"/>
  <c r="G154" i="1059"/>
  <c r="F154" i="1059"/>
  <c r="F156" i="1059" s="1"/>
  <c r="E154" i="1059"/>
  <c r="E156" i="1059" s="1"/>
  <c r="D154" i="1059"/>
  <c r="D156" i="1059" s="1"/>
  <c r="E146" i="1059"/>
  <c r="H144" i="1059"/>
  <c r="H146" i="1059" s="1"/>
  <c r="G144" i="1059"/>
  <c r="G146" i="1059" s="1"/>
  <c r="F144" i="1059"/>
  <c r="F146" i="1059" s="1"/>
  <c r="E144" i="1059"/>
  <c r="D144" i="1059"/>
  <c r="D146" i="1059" s="1"/>
  <c r="G136" i="1059"/>
  <c r="H134" i="1059"/>
  <c r="H136" i="1059" s="1"/>
  <c r="G134" i="1059"/>
  <c r="F134" i="1059"/>
  <c r="F136" i="1059" s="1"/>
  <c r="E134" i="1059"/>
  <c r="E136" i="1059" s="1"/>
  <c r="D134" i="1059"/>
  <c r="D136" i="1059" s="1"/>
  <c r="E126" i="1059"/>
  <c r="H124" i="1059"/>
  <c r="H126" i="1059" s="1"/>
  <c r="G124" i="1059"/>
  <c r="G126" i="1059" s="1"/>
  <c r="F124" i="1059"/>
  <c r="F126" i="1059" s="1"/>
  <c r="E124" i="1059"/>
  <c r="D124" i="1059"/>
  <c r="D126" i="1059" s="1"/>
  <c r="G117" i="1059"/>
  <c r="H115" i="1059"/>
  <c r="H117" i="1059" s="1"/>
  <c r="G115" i="1059"/>
  <c r="F115" i="1059"/>
  <c r="F117" i="1059" s="1"/>
  <c r="E115" i="1059"/>
  <c r="E117" i="1059" s="1"/>
  <c r="D115" i="1059"/>
  <c r="D117" i="1059" s="1"/>
  <c r="E108" i="1059"/>
  <c r="H106" i="1059"/>
  <c r="H108" i="1059" s="1"/>
  <c r="U7" i="1059" s="1"/>
  <c r="G106" i="1059"/>
  <c r="G108" i="1059" s="1"/>
  <c r="F106" i="1059"/>
  <c r="F108" i="1059" s="1"/>
  <c r="S7" i="1059" s="1"/>
  <c r="E106" i="1059"/>
  <c r="D106" i="1059"/>
  <c r="D108" i="1059" s="1"/>
  <c r="Q7" i="1059" s="1"/>
  <c r="G91" i="1059"/>
  <c r="H89" i="1059"/>
  <c r="H91" i="1059" s="1"/>
  <c r="G89" i="1059"/>
  <c r="F89" i="1059"/>
  <c r="F91" i="1059" s="1"/>
  <c r="E89" i="1059"/>
  <c r="E91" i="1059" s="1"/>
  <c r="D89" i="1059"/>
  <c r="D91" i="1059" s="1"/>
  <c r="B81" i="1059" a="1"/>
  <c r="B81" i="1059" s="1"/>
  <c r="G80" i="1059"/>
  <c r="E80" i="1059"/>
  <c r="E163" i="1059" s="1"/>
  <c r="R6" i="1059" s="1"/>
  <c r="R8" i="1059" s="1"/>
  <c r="H78" i="1059"/>
  <c r="G78" i="1059"/>
  <c r="F78" i="1059"/>
  <c r="F80" i="1059" s="1"/>
  <c r="F163" i="1059" s="1"/>
  <c r="E78" i="1059"/>
  <c r="E161" i="1059" s="1"/>
  <c r="R4" i="1059" s="1"/>
  <c r="D78" i="1059"/>
  <c r="U50" i="1059"/>
  <c r="R50" i="1059"/>
  <c r="P50" i="1059"/>
  <c r="S49" i="1059"/>
  <c r="R49" i="1059"/>
  <c r="Q49" i="1059"/>
  <c r="P49" i="1059"/>
  <c r="T46" i="1059"/>
  <c r="T49" i="1059" s="1"/>
  <c r="T45" i="1059"/>
  <c r="S44" i="1059"/>
  <c r="S50" i="1059" s="1"/>
  <c r="R44" i="1059"/>
  <c r="Q44" i="1059"/>
  <c r="P44" i="1059"/>
  <c r="T43" i="1059"/>
  <c r="T42" i="1059"/>
  <c r="T41" i="1059"/>
  <c r="T40" i="1059"/>
  <c r="T44" i="1059" s="1"/>
  <c r="T50" i="1059" s="1"/>
  <c r="T39" i="1059"/>
  <c r="T38" i="1059"/>
  <c r="T37" i="1059"/>
  <c r="V30" i="1059"/>
  <c r="U30" i="1059"/>
  <c r="T30" i="1059"/>
  <c r="S30" i="1059"/>
  <c r="R30" i="1059"/>
  <c r="Q30" i="1059"/>
  <c r="P30" i="1059"/>
  <c r="V29" i="1059"/>
  <c r="U29" i="1059"/>
  <c r="T29" i="1059"/>
  <c r="S29" i="1059"/>
  <c r="R29" i="1059"/>
  <c r="Q29" i="1059"/>
  <c r="P29" i="1059"/>
  <c r="V27" i="1059"/>
  <c r="U27" i="1059"/>
  <c r="T27" i="1059"/>
  <c r="S27" i="1059"/>
  <c r="R27" i="1059"/>
  <c r="Q27" i="1059"/>
  <c r="P27" i="1059"/>
  <c r="V26" i="1059"/>
  <c r="U26" i="1059"/>
  <c r="T26" i="1059"/>
  <c r="S26" i="1059"/>
  <c r="R26" i="1059"/>
  <c r="Q26" i="1059"/>
  <c r="P26" i="1059"/>
  <c r="V24" i="1059"/>
  <c r="U24" i="1059"/>
  <c r="T24" i="1059"/>
  <c r="S24" i="1059"/>
  <c r="R24" i="1059"/>
  <c r="Q24" i="1059"/>
  <c r="P24" i="1059"/>
  <c r="V23" i="1059"/>
  <c r="U23" i="1059"/>
  <c r="T23" i="1059"/>
  <c r="S23" i="1059"/>
  <c r="R23" i="1059"/>
  <c r="Q23" i="1059"/>
  <c r="P23" i="1059"/>
  <c r="V21" i="1059"/>
  <c r="U21" i="1059"/>
  <c r="T21" i="1059"/>
  <c r="S21" i="1059"/>
  <c r="R21" i="1059"/>
  <c r="Q21" i="1059"/>
  <c r="P21" i="1059"/>
  <c r="V20" i="1059"/>
  <c r="U20" i="1059"/>
  <c r="T20" i="1059"/>
  <c r="S20" i="1059"/>
  <c r="R20" i="1059"/>
  <c r="Q20" i="1059"/>
  <c r="P20" i="1059"/>
  <c r="V18" i="1059"/>
  <c r="U18" i="1059"/>
  <c r="T18" i="1059"/>
  <c r="S18" i="1059"/>
  <c r="R18" i="1059"/>
  <c r="Q18" i="1059"/>
  <c r="P18" i="1059"/>
  <c r="V17" i="1059"/>
  <c r="U17" i="1059"/>
  <c r="T17" i="1059"/>
  <c r="S17" i="1059"/>
  <c r="R17" i="1059"/>
  <c r="Q17" i="1059"/>
  <c r="P17" i="1059"/>
  <c r="V15" i="1059"/>
  <c r="U15" i="1059"/>
  <c r="T15" i="1059"/>
  <c r="S15" i="1059"/>
  <c r="R15" i="1059"/>
  <c r="Q15" i="1059"/>
  <c r="V31" i="1059" s="1"/>
  <c r="P15" i="1059"/>
  <c r="V14" i="1059"/>
  <c r="U14" i="1059"/>
  <c r="T14" i="1059"/>
  <c r="S14" i="1059"/>
  <c r="R14" i="1059"/>
  <c r="Q14" i="1059"/>
  <c r="P14" i="1059"/>
  <c r="T12" i="1059"/>
  <c r="T7" i="1059"/>
  <c r="R7" i="1059"/>
  <c r="S6" i="1059"/>
  <c r="S8" i="1059" s="1"/>
  <c r="U5" i="1059"/>
  <c r="T5" i="1059"/>
  <c r="S5" i="1059"/>
  <c r="R5" i="1059"/>
  <c r="Q5" i="1059"/>
  <c r="S4" i="1059"/>
  <c r="H156" i="1058"/>
  <c r="U5" i="1058" s="1"/>
  <c r="G156" i="1058"/>
  <c r="T5" i="1058" s="1"/>
  <c r="F156" i="1058"/>
  <c r="E156" i="1058"/>
  <c r="D156" i="1058"/>
  <c r="Q5" i="1058" s="1"/>
  <c r="H150" i="1058"/>
  <c r="H148" i="1058"/>
  <c r="G148" i="1058"/>
  <c r="G150" i="1058" s="1"/>
  <c r="F148" i="1058"/>
  <c r="F150" i="1058" s="1"/>
  <c r="E148" i="1058"/>
  <c r="E150" i="1058" s="1"/>
  <c r="D148" i="1058"/>
  <c r="D150" i="1058" s="1"/>
  <c r="H140" i="1058"/>
  <c r="H138" i="1058"/>
  <c r="G138" i="1058"/>
  <c r="G140" i="1058" s="1"/>
  <c r="F138" i="1058"/>
  <c r="F140" i="1058" s="1"/>
  <c r="E138" i="1058"/>
  <c r="E140" i="1058" s="1"/>
  <c r="D138" i="1058"/>
  <c r="D140" i="1058" s="1"/>
  <c r="H130" i="1058"/>
  <c r="H128" i="1058"/>
  <c r="G128" i="1058"/>
  <c r="G130" i="1058" s="1"/>
  <c r="F128" i="1058"/>
  <c r="F130" i="1058" s="1"/>
  <c r="E128" i="1058"/>
  <c r="E130" i="1058" s="1"/>
  <c r="D128" i="1058"/>
  <c r="D130" i="1058" s="1"/>
  <c r="H120" i="1058"/>
  <c r="H118" i="1058"/>
  <c r="G118" i="1058"/>
  <c r="G120" i="1058" s="1"/>
  <c r="F118" i="1058"/>
  <c r="E118" i="1058"/>
  <c r="E120" i="1058" s="1"/>
  <c r="D118" i="1058"/>
  <c r="D120" i="1058" s="1"/>
  <c r="H111" i="1058"/>
  <c r="H109" i="1058"/>
  <c r="G109" i="1058"/>
  <c r="G111" i="1058" s="1"/>
  <c r="F109" i="1058"/>
  <c r="F111" i="1058" s="1"/>
  <c r="E109" i="1058"/>
  <c r="E111" i="1058" s="1"/>
  <c r="D109" i="1058"/>
  <c r="D111" i="1058" s="1"/>
  <c r="H102" i="1058"/>
  <c r="H100" i="1058"/>
  <c r="G100" i="1058"/>
  <c r="G102" i="1058" s="1"/>
  <c r="T7" i="1058" s="1"/>
  <c r="F100" i="1058"/>
  <c r="F102" i="1058" s="1"/>
  <c r="S7" i="1058" s="1"/>
  <c r="E100" i="1058"/>
  <c r="E102" i="1058" s="1"/>
  <c r="R7" i="1058" s="1"/>
  <c r="D100" i="1058"/>
  <c r="D102" i="1058" s="1"/>
  <c r="Q7" i="1058" s="1"/>
  <c r="H92" i="1058"/>
  <c r="D92" i="1058"/>
  <c r="H90" i="1058"/>
  <c r="G90" i="1058"/>
  <c r="G92" i="1058" s="1"/>
  <c r="F90" i="1058"/>
  <c r="F92" i="1058" s="1"/>
  <c r="E90" i="1058"/>
  <c r="E92" i="1058" s="1"/>
  <c r="D90" i="1058"/>
  <c r="B81" i="1058" a="1"/>
  <c r="B81" i="1058" s="1"/>
  <c r="H78" i="1058"/>
  <c r="H155" i="1058" s="1"/>
  <c r="U4" i="1058" s="1"/>
  <c r="G78" i="1058"/>
  <c r="G80" i="1058" s="1"/>
  <c r="F78" i="1058"/>
  <c r="F80" i="1058" s="1"/>
  <c r="E78" i="1058"/>
  <c r="E80" i="1058" s="1"/>
  <c r="E157" i="1058" s="1"/>
  <c r="R6" i="1058" s="1"/>
  <c r="R8" i="1058" s="1"/>
  <c r="D78" i="1058"/>
  <c r="D155" i="1058" s="1"/>
  <c r="Q4" i="1058" s="1"/>
  <c r="U50" i="1058"/>
  <c r="S49" i="1058"/>
  <c r="R49" i="1058"/>
  <c r="Q49" i="1058"/>
  <c r="P49" i="1058"/>
  <c r="T46" i="1058"/>
  <c r="T49" i="1058" s="1"/>
  <c r="T45" i="1058"/>
  <c r="S44" i="1058"/>
  <c r="S50" i="1058" s="1"/>
  <c r="R44" i="1058"/>
  <c r="R50" i="1058" s="1"/>
  <c r="Q44" i="1058"/>
  <c r="Q50" i="1058" s="1"/>
  <c r="P44" i="1058"/>
  <c r="T43" i="1058"/>
  <c r="T42" i="1058"/>
  <c r="T41" i="1058"/>
  <c r="T40" i="1058"/>
  <c r="T39" i="1058"/>
  <c r="T38" i="1058"/>
  <c r="T37" i="1058"/>
  <c r="T44" i="1058" s="1"/>
  <c r="V30" i="1058"/>
  <c r="U30" i="1058"/>
  <c r="T30" i="1058"/>
  <c r="S30" i="1058"/>
  <c r="R30" i="1058"/>
  <c r="Q30" i="1058"/>
  <c r="P30" i="1058"/>
  <c r="V29" i="1058"/>
  <c r="U29" i="1058"/>
  <c r="T29" i="1058"/>
  <c r="S29" i="1058"/>
  <c r="R29" i="1058"/>
  <c r="Q29" i="1058"/>
  <c r="P29" i="1058"/>
  <c r="V27" i="1058"/>
  <c r="U27" i="1058"/>
  <c r="T27" i="1058"/>
  <c r="S27" i="1058"/>
  <c r="R27" i="1058"/>
  <c r="Q27" i="1058"/>
  <c r="P27" i="1058"/>
  <c r="V26" i="1058"/>
  <c r="U26" i="1058"/>
  <c r="T26" i="1058"/>
  <c r="S26" i="1058"/>
  <c r="R26" i="1058"/>
  <c r="Q26" i="1058"/>
  <c r="P26" i="1058"/>
  <c r="V24" i="1058"/>
  <c r="U24" i="1058"/>
  <c r="T24" i="1058"/>
  <c r="S24" i="1058"/>
  <c r="R24" i="1058"/>
  <c r="Q24" i="1058"/>
  <c r="P24" i="1058"/>
  <c r="V23" i="1058"/>
  <c r="U23" i="1058"/>
  <c r="T23" i="1058"/>
  <c r="S23" i="1058"/>
  <c r="R23" i="1058"/>
  <c r="Q23" i="1058"/>
  <c r="P23" i="1058"/>
  <c r="V21" i="1058"/>
  <c r="U21" i="1058"/>
  <c r="T21" i="1058"/>
  <c r="S21" i="1058"/>
  <c r="R21" i="1058"/>
  <c r="Q21" i="1058"/>
  <c r="P21" i="1058"/>
  <c r="V20" i="1058"/>
  <c r="U20" i="1058"/>
  <c r="T20" i="1058"/>
  <c r="S20" i="1058"/>
  <c r="R20" i="1058"/>
  <c r="Q20" i="1058"/>
  <c r="P20" i="1058"/>
  <c r="V18" i="1058"/>
  <c r="U18" i="1058"/>
  <c r="T18" i="1058"/>
  <c r="S18" i="1058"/>
  <c r="R18" i="1058"/>
  <c r="Q18" i="1058"/>
  <c r="P18" i="1058"/>
  <c r="V17" i="1058"/>
  <c r="U17" i="1058"/>
  <c r="T17" i="1058"/>
  <c r="S17" i="1058"/>
  <c r="R17" i="1058"/>
  <c r="Q17" i="1058"/>
  <c r="P17" i="1058"/>
  <c r="V15" i="1058"/>
  <c r="U15" i="1058"/>
  <c r="T15" i="1058"/>
  <c r="S15" i="1058"/>
  <c r="R15" i="1058"/>
  <c r="Q15" i="1058"/>
  <c r="P15" i="1058"/>
  <c r="V14" i="1058"/>
  <c r="U14" i="1058"/>
  <c r="T14" i="1058"/>
  <c r="S14" i="1058"/>
  <c r="R14" i="1058"/>
  <c r="Q14" i="1058"/>
  <c r="P14" i="1058"/>
  <c r="U7" i="1058"/>
  <c r="S5" i="1058"/>
  <c r="R5" i="1058"/>
  <c r="H144" i="1057"/>
  <c r="G144" i="1057"/>
  <c r="T5" i="1057" s="1"/>
  <c r="F144" i="1057"/>
  <c r="E144" i="1057"/>
  <c r="D144" i="1057"/>
  <c r="G138" i="1057"/>
  <c r="E138" i="1057"/>
  <c r="H136" i="1057"/>
  <c r="H138" i="1057" s="1"/>
  <c r="G136" i="1057"/>
  <c r="F136" i="1057"/>
  <c r="F138" i="1057" s="1"/>
  <c r="E136" i="1057"/>
  <c r="D136" i="1057"/>
  <c r="D138" i="1057" s="1"/>
  <c r="G128" i="1057"/>
  <c r="E128" i="1057"/>
  <c r="H126" i="1057"/>
  <c r="H128" i="1057" s="1"/>
  <c r="G126" i="1057"/>
  <c r="F126" i="1057"/>
  <c r="F128" i="1057" s="1"/>
  <c r="E126" i="1057"/>
  <c r="D126" i="1057"/>
  <c r="D128" i="1057" s="1"/>
  <c r="G118" i="1057"/>
  <c r="E118" i="1057"/>
  <c r="H116" i="1057"/>
  <c r="H118" i="1057" s="1"/>
  <c r="G116" i="1057"/>
  <c r="F116" i="1057"/>
  <c r="F118" i="1057" s="1"/>
  <c r="E116" i="1057"/>
  <c r="D116" i="1057"/>
  <c r="D118" i="1057" s="1"/>
  <c r="G100" i="1057"/>
  <c r="E100" i="1057"/>
  <c r="H98" i="1057"/>
  <c r="H100" i="1057" s="1"/>
  <c r="G98" i="1057"/>
  <c r="F98" i="1057"/>
  <c r="F100" i="1057" s="1"/>
  <c r="E98" i="1057"/>
  <c r="E143" i="1057" s="1"/>
  <c r="D98" i="1057"/>
  <c r="D100" i="1057" s="1"/>
  <c r="G91" i="1057"/>
  <c r="E91" i="1057"/>
  <c r="H89" i="1057"/>
  <c r="H91" i="1057" s="1"/>
  <c r="G89" i="1057"/>
  <c r="F89" i="1057"/>
  <c r="F91" i="1057" s="1"/>
  <c r="E89" i="1057"/>
  <c r="D89" i="1057"/>
  <c r="D91" i="1057" s="1"/>
  <c r="G82" i="1057"/>
  <c r="T7" i="1057" s="1"/>
  <c r="E82" i="1057"/>
  <c r="H80" i="1057"/>
  <c r="H82" i="1057" s="1"/>
  <c r="U7" i="1057" s="1"/>
  <c r="G80" i="1057"/>
  <c r="F80" i="1057"/>
  <c r="F82" i="1057" s="1"/>
  <c r="E80" i="1057"/>
  <c r="D80" i="1057"/>
  <c r="D82" i="1057" s="1"/>
  <c r="Q7" i="1057" s="1"/>
  <c r="G68" i="1057"/>
  <c r="E68" i="1057"/>
  <c r="H66" i="1057"/>
  <c r="H68" i="1057" s="1"/>
  <c r="G66" i="1057"/>
  <c r="F66" i="1057"/>
  <c r="F68" i="1057" s="1"/>
  <c r="E66" i="1057"/>
  <c r="D66" i="1057"/>
  <c r="D68" i="1057" s="1"/>
  <c r="B58" i="1057" a="1"/>
  <c r="B58" i="1057" s="1"/>
  <c r="G57" i="1057"/>
  <c r="E57" i="1057"/>
  <c r="E145" i="1057" s="1"/>
  <c r="R6" i="1057" s="1"/>
  <c r="H55" i="1057"/>
  <c r="H57" i="1057" s="1"/>
  <c r="H145" i="1057" s="1"/>
  <c r="U6" i="1057" s="1"/>
  <c r="U8" i="1057" s="1"/>
  <c r="G55" i="1057"/>
  <c r="G143" i="1057" s="1"/>
  <c r="T4" i="1057" s="1"/>
  <c r="F55" i="1057"/>
  <c r="F57" i="1057" s="1"/>
  <c r="F145" i="1057" s="1"/>
  <c r="S6" i="1057" s="1"/>
  <c r="S8" i="1057" s="1"/>
  <c r="E55" i="1057"/>
  <c r="D55" i="1057"/>
  <c r="D57" i="1057" s="1"/>
  <c r="D145" i="1057" s="1"/>
  <c r="Q6" i="1057" s="1"/>
  <c r="Q8" i="1057" s="1"/>
  <c r="U50" i="1057"/>
  <c r="P50" i="1057"/>
  <c r="S49" i="1057"/>
  <c r="R49" i="1057"/>
  <c r="Q49" i="1057"/>
  <c r="P49" i="1057"/>
  <c r="T46" i="1057"/>
  <c r="T45" i="1057"/>
  <c r="S44" i="1057"/>
  <c r="S50" i="1057" s="1"/>
  <c r="R44" i="1057"/>
  <c r="R50" i="1057" s="1"/>
  <c r="Q44" i="1057"/>
  <c r="P44" i="1057"/>
  <c r="T43" i="1057"/>
  <c r="T42" i="1057"/>
  <c r="T41" i="1057"/>
  <c r="T40" i="1057"/>
  <c r="T39" i="1057"/>
  <c r="T38" i="1057"/>
  <c r="T44" i="1057" s="1"/>
  <c r="T37" i="1057"/>
  <c r="V30" i="1057"/>
  <c r="U30" i="1057"/>
  <c r="T30" i="1057"/>
  <c r="S30" i="1057"/>
  <c r="R30" i="1057"/>
  <c r="Q30" i="1057"/>
  <c r="P30" i="1057"/>
  <c r="V29" i="1057"/>
  <c r="U29" i="1057"/>
  <c r="T29" i="1057"/>
  <c r="S29" i="1057"/>
  <c r="R29" i="1057"/>
  <c r="Q29" i="1057"/>
  <c r="P29" i="1057"/>
  <c r="V12" i="1057" s="1"/>
  <c r="V27" i="1057"/>
  <c r="U27" i="1057"/>
  <c r="T27" i="1057"/>
  <c r="S27" i="1057"/>
  <c r="R27" i="1057"/>
  <c r="Q27" i="1057"/>
  <c r="P27" i="1057"/>
  <c r="V26" i="1057"/>
  <c r="U26" i="1057"/>
  <c r="T26" i="1057"/>
  <c r="S26" i="1057"/>
  <c r="R26" i="1057"/>
  <c r="Q26" i="1057"/>
  <c r="P26" i="1057"/>
  <c r="V24" i="1057"/>
  <c r="U24" i="1057"/>
  <c r="T24" i="1057"/>
  <c r="S24" i="1057"/>
  <c r="R24" i="1057"/>
  <c r="Q24" i="1057"/>
  <c r="P24" i="1057"/>
  <c r="V23" i="1057"/>
  <c r="U23" i="1057"/>
  <c r="T23" i="1057"/>
  <c r="S23" i="1057"/>
  <c r="R23" i="1057"/>
  <c r="Q23" i="1057"/>
  <c r="P23" i="1057"/>
  <c r="V21" i="1057"/>
  <c r="U21" i="1057"/>
  <c r="T21" i="1057"/>
  <c r="S21" i="1057"/>
  <c r="R21" i="1057"/>
  <c r="Q21" i="1057"/>
  <c r="P21" i="1057"/>
  <c r="V20" i="1057"/>
  <c r="U20" i="1057"/>
  <c r="T20" i="1057"/>
  <c r="S20" i="1057"/>
  <c r="R20" i="1057"/>
  <c r="Q20" i="1057"/>
  <c r="P20" i="1057"/>
  <c r="V18" i="1057"/>
  <c r="U18" i="1057"/>
  <c r="T18" i="1057"/>
  <c r="S18" i="1057"/>
  <c r="R18" i="1057"/>
  <c r="Q18" i="1057"/>
  <c r="P18" i="1057"/>
  <c r="V17" i="1057"/>
  <c r="U17" i="1057"/>
  <c r="T17" i="1057"/>
  <c r="S17" i="1057"/>
  <c r="R17" i="1057"/>
  <c r="Q17" i="1057"/>
  <c r="P17" i="1057"/>
  <c r="V15" i="1057"/>
  <c r="U15" i="1057"/>
  <c r="T15" i="1057"/>
  <c r="S15" i="1057"/>
  <c r="R15" i="1057"/>
  <c r="Q15" i="1057"/>
  <c r="V31" i="1057" s="1"/>
  <c r="P15" i="1057"/>
  <c r="V14" i="1057"/>
  <c r="U14" i="1057"/>
  <c r="T14" i="1057"/>
  <c r="S14" i="1057"/>
  <c r="R14" i="1057"/>
  <c r="Q14" i="1057"/>
  <c r="P14" i="1057"/>
  <c r="T12" i="1057"/>
  <c r="Q12" i="1057" s="1"/>
  <c r="S7" i="1057"/>
  <c r="R7" i="1057"/>
  <c r="R8" i="1057" s="1"/>
  <c r="U5" i="1057"/>
  <c r="S5" i="1057"/>
  <c r="R5" i="1057"/>
  <c r="Q5" i="1057"/>
  <c r="R4" i="1057"/>
  <c r="F8" i="1060" l="1"/>
  <c r="F84" i="1060" s="1"/>
  <c r="S6" i="1060" s="1"/>
  <c r="V12" i="1060"/>
  <c r="Q12" i="1061"/>
  <c r="T50" i="1058"/>
  <c r="V12" i="1058"/>
  <c r="D80" i="1058"/>
  <c r="T12" i="1058"/>
  <c r="Q12" i="1058" s="1"/>
  <c r="G157" i="1058"/>
  <c r="T6" i="1058" s="1"/>
  <c r="T8" i="1058" s="1"/>
  <c r="H80" i="1058"/>
  <c r="H157" i="1058" s="1"/>
  <c r="U6" i="1058" s="1"/>
  <c r="U8" i="1058" s="1"/>
  <c r="F155" i="1058"/>
  <c r="S4" i="1058" s="1"/>
  <c r="F120" i="1058"/>
  <c r="G155" i="1058"/>
  <c r="T4" i="1058" s="1"/>
  <c r="D47" i="1060"/>
  <c r="D84" i="1060" s="1"/>
  <c r="Q6" i="1060" s="1"/>
  <c r="Q8" i="1060" s="1"/>
  <c r="D82" i="1060"/>
  <c r="Q4" i="1060" s="1"/>
  <c r="H47" i="1060"/>
  <c r="H82" i="1060"/>
  <c r="U4" i="1060" s="1"/>
  <c r="D143" i="1057"/>
  <c r="Q4" i="1057" s="1"/>
  <c r="G163" i="1059"/>
  <c r="T6" i="1059" s="1"/>
  <c r="T8" i="1059" s="1"/>
  <c r="G84" i="1060"/>
  <c r="T6" i="1060" s="1"/>
  <c r="T8" i="1060" s="1"/>
  <c r="V31" i="1060"/>
  <c r="Q50" i="1057"/>
  <c r="T49" i="1057"/>
  <c r="T50" i="1057" s="1"/>
  <c r="G145" i="1057"/>
  <c r="T6" i="1057" s="1"/>
  <c r="T8" i="1057" s="1"/>
  <c r="F143" i="1057"/>
  <c r="S4" i="1057" s="1"/>
  <c r="D157" i="1058"/>
  <c r="Q6" i="1058" s="1"/>
  <c r="Q8" i="1058" s="1"/>
  <c r="Q50" i="1059"/>
  <c r="H84" i="1060"/>
  <c r="U6" i="1060" s="1"/>
  <c r="U8" i="1060" s="1"/>
  <c r="T12" i="1060"/>
  <c r="Q12" i="1060" s="1"/>
  <c r="T44" i="1060"/>
  <c r="T50" i="1060" s="1"/>
  <c r="Q12" i="1059"/>
  <c r="E8" i="1060"/>
  <c r="E84" i="1060" s="1"/>
  <c r="R6" i="1060" s="1"/>
  <c r="R8" i="1060" s="1"/>
  <c r="E82" i="1060"/>
  <c r="R4" i="1060" s="1"/>
  <c r="S8" i="1060"/>
  <c r="H143" i="1057"/>
  <c r="U4" i="1057" s="1"/>
  <c r="V31" i="1058"/>
  <c r="P50" i="1058"/>
  <c r="F157" i="1058"/>
  <c r="S6" i="1058" s="1"/>
  <c r="S8" i="1058" s="1"/>
  <c r="E155" i="1058"/>
  <c r="R4" i="1058" s="1"/>
  <c r="V12" i="1059"/>
  <c r="D161" i="1059"/>
  <c r="Q4" i="1059" s="1"/>
  <c r="D80" i="1059"/>
  <c r="D163" i="1059" s="1"/>
  <c r="Q6" i="1059" s="1"/>
  <c r="Q8" i="1059" s="1"/>
  <c r="H161" i="1059"/>
  <c r="U4" i="1059" s="1"/>
  <c r="H80" i="1059"/>
  <c r="H163" i="1059" s="1"/>
  <c r="U6" i="1059" s="1"/>
  <c r="U8" i="1059" s="1"/>
  <c r="G161" i="1059"/>
  <c r="T4" i="1059" s="1"/>
  <c r="H145" i="1056"/>
  <c r="G145" i="1056"/>
  <c r="F145" i="1056"/>
  <c r="E145" i="1056"/>
  <c r="D145" i="1056"/>
  <c r="H139" i="1056"/>
  <c r="D139" i="1056"/>
  <c r="H137" i="1056"/>
  <c r="G137" i="1056"/>
  <c r="G139" i="1056" s="1"/>
  <c r="F137" i="1056"/>
  <c r="F139" i="1056" s="1"/>
  <c r="E137" i="1056"/>
  <c r="E139" i="1056" s="1"/>
  <c r="D137" i="1056"/>
  <c r="F129" i="1056"/>
  <c r="H127" i="1056"/>
  <c r="H129" i="1056" s="1"/>
  <c r="G127" i="1056"/>
  <c r="G129" i="1056" s="1"/>
  <c r="F127" i="1056"/>
  <c r="E127" i="1056"/>
  <c r="E129" i="1056" s="1"/>
  <c r="D127" i="1056"/>
  <c r="D129" i="1056" s="1"/>
  <c r="H119" i="1056"/>
  <c r="D119" i="1056"/>
  <c r="H117" i="1056"/>
  <c r="G117" i="1056"/>
  <c r="G119" i="1056" s="1"/>
  <c r="F117" i="1056"/>
  <c r="F119" i="1056" s="1"/>
  <c r="E117" i="1056"/>
  <c r="E119" i="1056" s="1"/>
  <c r="D117" i="1056"/>
  <c r="F109" i="1056"/>
  <c r="H107" i="1056"/>
  <c r="H109" i="1056" s="1"/>
  <c r="G107" i="1056"/>
  <c r="G109" i="1056" s="1"/>
  <c r="F107" i="1056"/>
  <c r="E107" i="1056"/>
  <c r="E109" i="1056" s="1"/>
  <c r="D107" i="1056"/>
  <c r="D109" i="1056" s="1"/>
  <c r="H100" i="1056"/>
  <c r="D100" i="1056"/>
  <c r="H98" i="1056"/>
  <c r="G98" i="1056"/>
  <c r="G100" i="1056" s="1"/>
  <c r="F98" i="1056"/>
  <c r="F100" i="1056" s="1"/>
  <c r="E98" i="1056"/>
  <c r="E100" i="1056" s="1"/>
  <c r="D98" i="1056"/>
  <c r="F91" i="1056"/>
  <c r="S7" i="1056" s="1"/>
  <c r="H89" i="1056"/>
  <c r="H91" i="1056" s="1"/>
  <c r="U7" i="1056" s="1"/>
  <c r="G89" i="1056"/>
  <c r="G91" i="1056" s="1"/>
  <c r="T7" i="1056" s="1"/>
  <c r="F89" i="1056"/>
  <c r="E89" i="1056"/>
  <c r="E91" i="1056" s="1"/>
  <c r="R7" i="1056" s="1"/>
  <c r="D89" i="1056"/>
  <c r="D91" i="1056" s="1"/>
  <c r="Q7" i="1056" s="1"/>
  <c r="H81" i="1056"/>
  <c r="D81" i="1056"/>
  <c r="H79" i="1056"/>
  <c r="G79" i="1056"/>
  <c r="G81" i="1056" s="1"/>
  <c r="F79" i="1056"/>
  <c r="F81" i="1056" s="1"/>
  <c r="E79" i="1056"/>
  <c r="E81" i="1056" s="1"/>
  <c r="D79" i="1056"/>
  <c r="B71" i="1056" a="1"/>
  <c r="B71" i="1056" s="1"/>
  <c r="H70" i="1056"/>
  <c r="H146" i="1056" s="1"/>
  <c r="U6" i="1056" s="1"/>
  <c r="D70" i="1056"/>
  <c r="D146" i="1056" s="1"/>
  <c r="Q6" i="1056" s="1"/>
  <c r="H68" i="1056"/>
  <c r="G68" i="1056"/>
  <c r="G70" i="1056" s="1"/>
  <c r="G146" i="1056" s="1"/>
  <c r="T6" i="1056" s="1"/>
  <c r="T8" i="1056" s="1"/>
  <c r="F68" i="1056"/>
  <c r="F144" i="1056" s="1"/>
  <c r="S4" i="1056" s="1"/>
  <c r="E68" i="1056"/>
  <c r="E70" i="1056" s="1"/>
  <c r="E146" i="1056" s="1"/>
  <c r="R6" i="1056" s="1"/>
  <c r="R8" i="1056" s="1"/>
  <c r="D68" i="1056"/>
  <c r="U50" i="1056"/>
  <c r="T49" i="1056"/>
  <c r="S49" i="1056"/>
  <c r="R49" i="1056"/>
  <c r="Q49" i="1056"/>
  <c r="P49" i="1056"/>
  <c r="T46" i="1056"/>
  <c r="T45" i="1056"/>
  <c r="S44" i="1056"/>
  <c r="S50" i="1056" s="1"/>
  <c r="R44" i="1056"/>
  <c r="R50" i="1056" s="1"/>
  <c r="Q44" i="1056"/>
  <c r="Q50" i="1056" s="1"/>
  <c r="P44" i="1056"/>
  <c r="P50" i="1056" s="1"/>
  <c r="T43" i="1056"/>
  <c r="T42" i="1056"/>
  <c r="T41" i="1056"/>
  <c r="T40" i="1056"/>
  <c r="T39" i="1056"/>
  <c r="T44" i="1056" s="1"/>
  <c r="T50" i="1056" s="1"/>
  <c r="T38" i="1056"/>
  <c r="T37" i="1056"/>
  <c r="V30" i="1056"/>
  <c r="U30" i="1056"/>
  <c r="T30" i="1056"/>
  <c r="S30" i="1056"/>
  <c r="R30" i="1056"/>
  <c r="Q30" i="1056"/>
  <c r="P30" i="1056"/>
  <c r="V29" i="1056"/>
  <c r="U29" i="1056"/>
  <c r="T29" i="1056"/>
  <c r="S29" i="1056"/>
  <c r="R29" i="1056"/>
  <c r="Q29" i="1056"/>
  <c r="P29" i="1056"/>
  <c r="V27" i="1056"/>
  <c r="U27" i="1056"/>
  <c r="T27" i="1056"/>
  <c r="S27" i="1056"/>
  <c r="R27" i="1056"/>
  <c r="Q27" i="1056"/>
  <c r="P27" i="1056"/>
  <c r="V26" i="1056"/>
  <c r="U26" i="1056"/>
  <c r="T26" i="1056"/>
  <c r="S26" i="1056"/>
  <c r="R26" i="1056"/>
  <c r="Q26" i="1056"/>
  <c r="P26" i="1056"/>
  <c r="V24" i="1056"/>
  <c r="U24" i="1056"/>
  <c r="T24" i="1056"/>
  <c r="S24" i="1056"/>
  <c r="R24" i="1056"/>
  <c r="Q24" i="1056"/>
  <c r="P24" i="1056"/>
  <c r="V23" i="1056"/>
  <c r="U23" i="1056"/>
  <c r="T23" i="1056"/>
  <c r="S23" i="1056"/>
  <c r="R23" i="1056"/>
  <c r="Q23" i="1056"/>
  <c r="P23" i="1056"/>
  <c r="V21" i="1056"/>
  <c r="U21" i="1056"/>
  <c r="T21" i="1056"/>
  <c r="S21" i="1056"/>
  <c r="R21" i="1056"/>
  <c r="Q21" i="1056"/>
  <c r="P21" i="1056"/>
  <c r="V20" i="1056"/>
  <c r="U20" i="1056"/>
  <c r="T20" i="1056"/>
  <c r="S20" i="1056"/>
  <c r="R20" i="1056"/>
  <c r="Q20" i="1056"/>
  <c r="P20" i="1056"/>
  <c r="V18" i="1056"/>
  <c r="U18" i="1056"/>
  <c r="T18" i="1056"/>
  <c r="S18" i="1056"/>
  <c r="R18" i="1056"/>
  <c r="Q18" i="1056"/>
  <c r="P18" i="1056"/>
  <c r="V17" i="1056"/>
  <c r="U17" i="1056"/>
  <c r="T17" i="1056"/>
  <c r="S17" i="1056"/>
  <c r="R17" i="1056"/>
  <c r="Q17" i="1056"/>
  <c r="P17" i="1056"/>
  <c r="V15" i="1056"/>
  <c r="U15" i="1056"/>
  <c r="T15" i="1056"/>
  <c r="S15" i="1056"/>
  <c r="R15" i="1056"/>
  <c r="Q15" i="1056"/>
  <c r="P15" i="1056"/>
  <c r="V31" i="1056" s="1"/>
  <c r="V14" i="1056"/>
  <c r="U14" i="1056"/>
  <c r="T14" i="1056"/>
  <c r="S14" i="1056"/>
  <c r="R14" i="1056"/>
  <c r="Q14" i="1056"/>
  <c r="P14" i="1056"/>
  <c r="T12" i="1056" s="1"/>
  <c r="Q12" i="1056" s="1"/>
  <c r="V12" i="1056"/>
  <c r="U5" i="1056"/>
  <c r="T5" i="1056"/>
  <c r="S5" i="1056"/>
  <c r="R5" i="1056"/>
  <c r="Q5" i="1056"/>
  <c r="H140" i="1055"/>
  <c r="G140" i="1055"/>
  <c r="F140" i="1055"/>
  <c r="E140" i="1055"/>
  <c r="D140" i="1055"/>
  <c r="H132" i="1055"/>
  <c r="H134" i="1055" s="1"/>
  <c r="G132" i="1055"/>
  <c r="G134" i="1055" s="1"/>
  <c r="F132" i="1055"/>
  <c r="F134" i="1055" s="1"/>
  <c r="E132" i="1055"/>
  <c r="E134" i="1055" s="1"/>
  <c r="D132" i="1055"/>
  <c r="D134" i="1055" s="1"/>
  <c r="H122" i="1055"/>
  <c r="H124" i="1055" s="1"/>
  <c r="G122" i="1055"/>
  <c r="G124" i="1055" s="1"/>
  <c r="F122" i="1055"/>
  <c r="F124" i="1055" s="1"/>
  <c r="E122" i="1055"/>
  <c r="E124" i="1055" s="1"/>
  <c r="D122" i="1055"/>
  <c r="D124" i="1055" s="1"/>
  <c r="H112" i="1055"/>
  <c r="H114" i="1055" s="1"/>
  <c r="G112" i="1055"/>
  <c r="G114" i="1055" s="1"/>
  <c r="F112" i="1055"/>
  <c r="F114" i="1055" s="1"/>
  <c r="E112" i="1055"/>
  <c r="E114" i="1055" s="1"/>
  <c r="D112" i="1055"/>
  <c r="D114" i="1055" s="1"/>
  <c r="H102" i="1055"/>
  <c r="H104" i="1055" s="1"/>
  <c r="G102" i="1055"/>
  <c r="F102" i="1055"/>
  <c r="F104" i="1055" s="1"/>
  <c r="E102" i="1055"/>
  <c r="E104" i="1055" s="1"/>
  <c r="D102" i="1055"/>
  <c r="D104" i="1055" s="1"/>
  <c r="H93" i="1055"/>
  <c r="H95" i="1055" s="1"/>
  <c r="G93" i="1055"/>
  <c r="G95" i="1055" s="1"/>
  <c r="F93" i="1055"/>
  <c r="F95" i="1055" s="1"/>
  <c r="E93" i="1055"/>
  <c r="E95" i="1055" s="1"/>
  <c r="D93" i="1055"/>
  <c r="D95" i="1055" s="1"/>
  <c r="H84" i="1055"/>
  <c r="H86" i="1055" s="1"/>
  <c r="U7" i="1055" s="1"/>
  <c r="G84" i="1055"/>
  <c r="G86" i="1055" s="1"/>
  <c r="T7" i="1055" s="1"/>
  <c r="F84" i="1055"/>
  <c r="F86" i="1055" s="1"/>
  <c r="S7" i="1055" s="1"/>
  <c r="E84" i="1055"/>
  <c r="E86" i="1055" s="1"/>
  <c r="R7" i="1055" s="1"/>
  <c r="D84" i="1055"/>
  <c r="D86" i="1055" s="1"/>
  <c r="Q7" i="1055" s="1"/>
  <c r="H74" i="1055"/>
  <c r="H76" i="1055" s="1"/>
  <c r="G74" i="1055"/>
  <c r="G76" i="1055" s="1"/>
  <c r="F74" i="1055"/>
  <c r="F76" i="1055" s="1"/>
  <c r="E74" i="1055"/>
  <c r="E76" i="1055" s="1"/>
  <c r="D74" i="1055"/>
  <c r="D76" i="1055" s="1"/>
  <c r="B66" i="1055" a="1"/>
  <c r="B66" i="1055" s="1"/>
  <c r="H63" i="1055"/>
  <c r="H65" i="1055" s="1"/>
  <c r="G63" i="1055"/>
  <c r="G65" i="1055" s="1"/>
  <c r="F63" i="1055"/>
  <c r="F65" i="1055" s="1"/>
  <c r="F141" i="1055" s="1"/>
  <c r="S6" i="1055" s="1"/>
  <c r="S8" i="1055" s="1"/>
  <c r="E63" i="1055"/>
  <c r="D63" i="1055"/>
  <c r="D65" i="1055" s="1"/>
  <c r="U50" i="1055"/>
  <c r="S49" i="1055"/>
  <c r="R49" i="1055"/>
  <c r="Q49" i="1055"/>
  <c r="P49" i="1055"/>
  <c r="T46" i="1055"/>
  <c r="T49" i="1055" s="1"/>
  <c r="T45" i="1055"/>
  <c r="S44" i="1055"/>
  <c r="R44" i="1055"/>
  <c r="Q44" i="1055"/>
  <c r="Q50" i="1055" s="1"/>
  <c r="P44" i="1055"/>
  <c r="P50" i="1055" s="1"/>
  <c r="T43" i="1055"/>
  <c r="T42" i="1055"/>
  <c r="T41" i="1055"/>
  <c r="T40" i="1055"/>
  <c r="T39" i="1055"/>
  <c r="T38" i="1055"/>
  <c r="T37" i="1055"/>
  <c r="V30" i="1055"/>
  <c r="U30" i="1055"/>
  <c r="T30" i="1055"/>
  <c r="S30" i="1055"/>
  <c r="R30" i="1055"/>
  <c r="Q30" i="1055"/>
  <c r="P30" i="1055"/>
  <c r="V29" i="1055"/>
  <c r="U29" i="1055"/>
  <c r="T29" i="1055"/>
  <c r="S29" i="1055"/>
  <c r="R29" i="1055"/>
  <c r="Q29" i="1055"/>
  <c r="P29" i="1055"/>
  <c r="V27" i="1055"/>
  <c r="U27" i="1055"/>
  <c r="T27" i="1055"/>
  <c r="S27" i="1055"/>
  <c r="R27" i="1055"/>
  <c r="Q27" i="1055"/>
  <c r="P27" i="1055"/>
  <c r="V26" i="1055"/>
  <c r="U26" i="1055"/>
  <c r="T26" i="1055"/>
  <c r="S26" i="1055"/>
  <c r="R26" i="1055"/>
  <c r="Q26" i="1055"/>
  <c r="P26" i="1055"/>
  <c r="V24" i="1055"/>
  <c r="U24" i="1055"/>
  <c r="T24" i="1055"/>
  <c r="S24" i="1055"/>
  <c r="R24" i="1055"/>
  <c r="Q24" i="1055"/>
  <c r="P24" i="1055"/>
  <c r="V23" i="1055"/>
  <c r="U23" i="1055"/>
  <c r="T23" i="1055"/>
  <c r="S23" i="1055"/>
  <c r="R23" i="1055"/>
  <c r="Q23" i="1055"/>
  <c r="P23" i="1055"/>
  <c r="V21" i="1055"/>
  <c r="U21" i="1055"/>
  <c r="T21" i="1055"/>
  <c r="S21" i="1055"/>
  <c r="R21" i="1055"/>
  <c r="Q21" i="1055"/>
  <c r="P21" i="1055"/>
  <c r="V20" i="1055"/>
  <c r="U20" i="1055"/>
  <c r="T20" i="1055"/>
  <c r="S20" i="1055"/>
  <c r="R20" i="1055"/>
  <c r="Q20" i="1055"/>
  <c r="P20" i="1055"/>
  <c r="V18" i="1055"/>
  <c r="U18" i="1055"/>
  <c r="T18" i="1055"/>
  <c r="S18" i="1055"/>
  <c r="R18" i="1055"/>
  <c r="Q18" i="1055"/>
  <c r="P18" i="1055"/>
  <c r="V17" i="1055"/>
  <c r="U17" i="1055"/>
  <c r="T17" i="1055"/>
  <c r="S17" i="1055"/>
  <c r="R17" i="1055"/>
  <c r="Q17" i="1055"/>
  <c r="P17" i="1055"/>
  <c r="V15" i="1055"/>
  <c r="U15" i="1055"/>
  <c r="T15" i="1055"/>
  <c r="S15" i="1055"/>
  <c r="R15" i="1055"/>
  <c r="Q15" i="1055"/>
  <c r="P15" i="1055"/>
  <c r="V14" i="1055"/>
  <c r="U14" i="1055"/>
  <c r="T14" i="1055"/>
  <c r="S14" i="1055"/>
  <c r="R14" i="1055"/>
  <c r="Q14" i="1055"/>
  <c r="P14" i="1055"/>
  <c r="U5" i="1055"/>
  <c r="T5" i="1055"/>
  <c r="S5" i="1055"/>
  <c r="R5" i="1055"/>
  <c r="Q5" i="1055"/>
  <c r="H83" i="1054"/>
  <c r="G83" i="1054"/>
  <c r="F83" i="1054"/>
  <c r="E83" i="1054"/>
  <c r="D83" i="1054"/>
  <c r="F82" i="1054"/>
  <c r="S4" i="1054" s="1"/>
  <c r="G77" i="1054"/>
  <c r="F77" i="1054"/>
  <c r="E77" i="1054"/>
  <c r="H75" i="1054"/>
  <c r="H77" i="1054" s="1"/>
  <c r="G75" i="1054"/>
  <c r="F75" i="1054"/>
  <c r="E75" i="1054"/>
  <c r="D75" i="1054"/>
  <c r="D77" i="1054" s="1"/>
  <c r="H67" i="1054"/>
  <c r="G67" i="1054"/>
  <c r="E67" i="1054"/>
  <c r="D67" i="1054"/>
  <c r="H65" i="1054"/>
  <c r="G65" i="1054"/>
  <c r="F65" i="1054"/>
  <c r="F67" i="1054" s="1"/>
  <c r="E65" i="1054"/>
  <c r="D65" i="1054"/>
  <c r="G57" i="1054"/>
  <c r="F57" i="1054"/>
  <c r="E57" i="1054"/>
  <c r="H55" i="1054"/>
  <c r="H57" i="1054" s="1"/>
  <c r="G55" i="1054"/>
  <c r="F55" i="1054"/>
  <c r="E55" i="1054"/>
  <c r="D55" i="1054"/>
  <c r="D57" i="1054" s="1"/>
  <c r="U50" i="1054"/>
  <c r="R50" i="1054"/>
  <c r="Q50" i="1054"/>
  <c r="S49" i="1054"/>
  <c r="R49" i="1054"/>
  <c r="Q49" i="1054"/>
  <c r="P49" i="1054"/>
  <c r="H47" i="1054"/>
  <c r="D47" i="1054"/>
  <c r="T46" i="1054"/>
  <c r="T45" i="1054"/>
  <c r="T49" i="1054" s="1"/>
  <c r="H45" i="1054"/>
  <c r="G45" i="1054"/>
  <c r="G47" i="1054" s="1"/>
  <c r="F45" i="1054"/>
  <c r="F47" i="1054" s="1"/>
  <c r="E45" i="1054"/>
  <c r="E47" i="1054" s="1"/>
  <c r="D45" i="1054"/>
  <c r="S44" i="1054"/>
  <c r="S50" i="1054" s="1"/>
  <c r="R44" i="1054"/>
  <c r="Q44" i="1054"/>
  <c r="P44" i="1054"/>
  <c r="P50" i="1054" s="1"/>
  <c r="T43" i="1054"/>
  <c r="T42" i="1054"/>
  <c r="T41" i="1054"/>
  <c r="T40" i="1054"/>
  <c r="T39" i="1054"/>
  <c r="T38" i="1054"/>
  <c r="G38" i="1054"/>
  <c r="F38" i="1054"/>
  <c r="T37" i="1054"/>
  <c r="T44" i="1054" s="1"/>
  <c r="T50" i="1054" s="1"/>
  <c r="H36" i="1054"/>
  <c r="H38" i="1054" s="1"/>
  <c r="G36" i="1054"/>
  <c r="F36" i="1054"/>
  <c r="E36" i="1054"/>
  <c r="E38" i="1054" s="1"/>
  <c r="D36" i="1054"/>
  <c r="D38" i="1054" s="1"/>
  <c r="V30" i="1054"/>
  <c r="U30" i="1054"/>
  <c r="T30" i="1054"/>
  <c r="S30" i="1054"/>
  <c r="R30" i="1054"/>
  <c r="Q30" i="1054"/>
  <c r="P30" i="1054"/>
  <c r="V29" i="1054"/>
  <c r="U29" i="1054"/>
  <c r="T29" i="1054"/>
  <c r="S29" i="1054"/>
  <c r="R29" i="1054"/>
  <c r="Q29" i="1054"/>
  <c r="P29" i="1054"/>
  <c r="V12" i="1054" s="1"/>
  <c r="E29" i="1054"/>
  <c r="R7" i="1054" s="1"/>
  <c r="V27" i="1054"/>
  <c r="U27" i="1054"/>
  <c r="T27" i="1054"/>
  <c r="S27" i="1054"/>
  <c r="R27" i="1054"/>
  <c r="Q27" i="1054"/>
  <c r="P27" i="1054"/>
  <c r="H27" i="1054"/>
  <c r="H29" i="1054" s="1"/>
  <c r="U7" i="1054" s="1"/>
  <c r="G27" i="1054"/>
  <c r="G29" i="1054" s="1"/>
  <c r="T7" i="1054" s="1"/>
  <c r="F27" i="1054"/>
  <c r="F29" i="1054" s="1"/>
  <c r="E27" i="1054"/>
  <c r="D27" i="1054"/>
  <c r="D29" i="1054" s="1"/>
  <c r="Q7" i="1054" s="1"/>
  <c r="V26" i="1054"/>
  <c r="U26" i="1054"/>
  <c r="T26" i="1054"/>
  <c r="S26" i="1054"/>
  <c r="R26" i="1054"/>
  <c r="Q26" i="1054"/>
  <c r="P26" i="1054"/>
  <c r="V24" i="1054"/>
  <c r="U24" i="1054"/>
  <c r="T24" i="1054"/>
  <c r="S24" i="1054"/>
  <c r="R24" i="1054"/>
  <c r="Q24" i="1054"/>
  <c r="P24" i="1054"/>
  <c r="V23" i="1054"/>
  <c r="U23" i="1054"/>
  <c r="T23" i="1054"/>
  <c r="S23" i="1054"/>
  <c r="R23" i="1054"/>
  <c r="Q23" i="1054"/>
  <c r="P23" i="1054"/>
  <c r="V21" i="1054"/>
  <c r="U21" i="1054"/>
  <c r="T21" i="1054"/>
  <c r="S21" i="1054"/>
  <c r="R21" i="1054"/>
  <c r="Q21" i="1054"/>
  <c r="P21" i="1054"/>
  <c r="V20" i="1054"/>
  <c r="U20" i="1054"/>
  <c r="T20" i="1054"/>
  <c r="S20" i="1054"/>
  <c r="R20" i="1054"/>
  <c r="Q20" i="1054"/>
  <c r="P20" i="1054"/>
  <c r="G19" i="1054"/>
  <c r="F19" i="1054"/>
  <c r="E19" i="1054"/>
  <c r="V18" i="1054"/>
  <c r="U18" i="1054"/>
  <c r="T18" i="1054"/>
  <c r="S18" i="1054"/>
  <c r="R18" i="1054"/>
  <c r="Q18" i="1054"/>
  <c r="P18" i="1054"/>
  <c r="V17" i="1054"/>
  <c r="U17" i="1054"/>
  <c r="T17" i="1054"/>
  <c r="S17" i="1054"/>
  <c r="R17" i="1054"/>
  <c r="Q17" i="1054"/>
  <c r="P17" i="1054"/>
  <c r="H17" i="1054"/>
  <c r="H19" i="1054" s="1"/>
  <c r="G17" i="1054"/>
  <c r="F17" i="1054"/>
  <c r="E17" i="1054"/>
  <c r="D17" i="1054"/>
  <c r="D19" i="1054" s="1"/>
  <c r="V15" i="1054"/>
  <c r="U15" i="1054"/>
  <c r="T15" i="1054"/>
  <c r="S15" i="1054"/>
  <c r="R15" i="1054"/>
  <c r="Q15" i="1054"/>
  <c r="P15" i="1054"/>
  <c r="V14" i="1054"/>
  <c r="U14" i="1054"/>
  <c r="T14" i="1054"/>
  <c r="S14" i="1054"/>
  <c r="R14" i="1054"/>
  <c r="T12" i="1054" s="1"/>
  <c r="Q12" i="1054" s="1"/>
  <c r="Q14" i="1054"/>
  <c r="P14" i="1054"/>
  <c r="B9" i="1054" a="1"/>
  <c r="B9" i="1054" s="1"/>
  <c r="G8" i="1054"/>
  <c r="G84" i="1054" s="1"/>
  <c r="F8" i="1054"/>
  <c r="F84" i="1054" s="1"/>
  <c r="S6" i="1054" s="1"/>
  <c r="S8" i="1054" s="1"/>
  <c r="E8" i="1054"/>
  <c r="S7" i="1054"/>
  <c r="T6" i="1054"/>
  <c r="H6" i="1054"/>
  <c r="G6" i="1054"/>
  <c r="G82" i="1054" s="1"/>
  <c r="T4" i="1054" s="1"/>
  <c r="F6" i="1054"/>
  <c r="E6" i="1054"/>
  <c r="E82" i="1054" s="1"/>
  <c r="R4" i="1054" s="1"/>
  <c r="D6" i="1054"/>
  <c r="U5" i="1054"/>
  <c r="T5" i="1054"/>
  <c r="S5" i="1054"/>
  <c r="R5" i="1054"/>
  <c r="Q5" i="1054"/>
  <c r="H140" i="1053"/>
  <c r="U5" i="1053" s="1"/>
  <c r="G140" i="1053"/>
  <c r="F140" i="1053"/>
  <c r="E140" i="1053"/>
  <c r="R5" i="1053" s="1"/>
  <c r="D140" i="1053"/>
  <c r="Q5" i="1053" s="1"/>
  <c r="H132" i="1053"/>
  <c r="H134" i="1053" s="1"/>
  <c r="G132" i="1053"/>
  <c r="G134" i="1053" s="1"/>
  <c r="F132" i="1053"/>
  <c r="F134" i="1053" s="1"/>
  <c r="E132" i="1053"/>
  <c r="E134" i="1053" s="1"/>
  <c r="D132" i="1053"/>
  <c r="D134" i="1053" s="1"/>
  <c r="H124" i="1053"/>
  <c r="H122" i="1053"/>
  <c r="G122" i="1053"/>
  <c r="G124" i="1053" s="1"/>
  <c r="F122" i="1053"/>
  <c r="F124" i="1053" s="1"/>
  <c r="E122" i="1053"/>
  <c r="E124" i="1053" s="1"/>
  <c r="D122" i="1053"/>
  <c r="D124" i="1053" s="1"/>
  <c r="H112" i="1053"/>
  <c r="H114" i="1053" s="1"/>
  <c r="G112" i="1053"/>
  <c r="G114" i="1053" s="1"/>
  <c r="F112" i="1053"/>
  <c r="F114" i="1053" s="1"/>
  <c r="E112" i="1053"/>
  <c r="E114" i="1053" s="1"/>
  <c r="D112" i="1053"/>
  <c r="D114" i="1053" s="1"/>
  <c r="H102" i="1053"/>
  <c r="H104" i="1053" s="1"/>
  <c r="G102" i="1053"/>
  <c r="G104" i="1053" s="1"/>
  <c r="F102" i="1053"/>
  <c r="F104" i="1053" s="1"/>
  <c r="E102" i="1053"/>
  <c r="E104" i="1053" s="1"/>
  <c r="D102" i="1053"/>
  <c r="D104" i="1053" s="1"/>
  <c r="F95" i="1053"/>
  <c r="H93" i="1053"/>
  <c r="H95" i="1053" s="1"/>
  <c r="G93" i="1053"/>
  <c r="G95" i="1053" s="1"/>
  <c r="F93" i="1053"/>
  <c r="E93" i="1053"/>
  <c r="E95" i="1053" s="1"/>
  <c r="D93" i="1053"/>
  <c r="D95" i="1053" s="1"/>
  <c r="H84" i="1053"/>
  <c r="H86" i="1053" s="1"/>
  <c r="U7" i="1053" s="1"/>
  <c r="G84" i="1053"/>
  <c r="G86" i="1053" s="1"/>
  <c r="T7" i="1053" s="1"/>
  <c r="F84" i="1053"/>
  <c r="F86" i="1053" s="1"/>
  <c r="E84" i="1053"/>
  <c r="E86" i="1053" s="1"/>
  <c r="R7" i="1053" s="1"/>
  <c r="D84" i="1053"/>
  <c r="D86" i="1053" s="1"/>
  <c r="Q7" i="1053" s="1"/>
  <c r="H74" i="1053"/>
  <c r="H76" i="1053" s="1"/>
  <c r="G74" i="1053"/>
  <c r="G76" i="1053" s="1"/>
  <c r="F74" i="1053"/>
  <c r="F76" i="1053" s="1"/>
  <c r="E74" i="1053"/>
  <c r="E76" i="1053" s="1"/>
  <c r="D74" i="1053"/>
  <c r="D76" i="1053" s="1"/>
  <c r="B66" i="1053" a="1"/>
  <c r="B66" i="1053" s="1"/>
  <c r="H63" i="1053"/>
  <c r="H139" i="1053" s="1"/>
  <c r="U4" i="1053" s="1"/>
  <c r="G63" i="1053"/>
  <c r="F63" i="1053"/>
  <c r="F65" i="1053" s="1"/>
  <c r="E63" i="1053"/>
  <c r="E65" i="1053" s="1"/>
  <c r="D63" i="1053"/>
  <c r="D139" i="1053" s="1"/>
  <c r="Q4" i="1053" s="1"/>
  <c r="U50" i="1053"/>
  <c r="S49" i="1053"/>
  <c r="R49" i="1053"/>
  <c r="Q49" i="1053"/>
  <c r="P49" i="1053"/>
  <c r="T46" i="1053"/>
  <c r="T45" i="1053"/>
  <c r="T49" i="1053" s="1"/>
  <c r="S44" i="1053"/>
  <c r="S50" i="1053" s="1"/>
  <c r="R44" i="1053"/>
  <c r="Q44" i="1053"/>
  <c r="P44" i="1053"/>
  <c r="T43" i="1053"/>
  <c r="T42" i="1053"/>
  <c r="T41" i="1053"/>
  <c r="T40" i="1053"/>
  <c r="T39" i="1053"/>
  <c r="T38" i="1053"/>
  <c r="T37" i="1053"/>
  <c r="V30" i="1053"/>
  <c r="U30" i="1053"/>
  <c r="T30" i="1053"/>
  <c r="S30" i="1053"/>
  <c r="R30" i="1053"/>
  <c r="Q30" i="1053"/>
  <c r="P30" i="1053"/>
  <c r="V29" i="1053"/>
  <c r="U29" i="1053"/>
  <c r="T29" i="1053"/>
  <c r="S29" i="1053"/>
  <c r="R29" i="1053"/>
  <c r="Q29" i="1053"/>
  <c r="P29" i="1053"/>
  <c r="V27" i="1053"/>
  <c r="U27" i="1053"/>
  <c r="T27" i="1053"/>
  <c r="S27" i="1053"/>
  <c r="R27" i="1053"/>
  <c r="Q27" i="1053"/>
  <c r="P27" i="1053"/>
  <c r="V26" i="1053"/>
  <c r="U26" i="1053"/>
  <c r="T26" i="1053"/>
  <c r="S26" i="1053"/>
  <c r="R26" i="1053"/>
  <c r="Q26" i="1053"/>
  <c r="P26" i="1053"/>
  <c r="V24" i="1053"/>
  <c r="U24" i="1053"/>
  <c r="T24" i="1053"/>
  <c r="S24" i="1053"/>
  <c r="R24" i="1053"/>
  <c r="Q24" i="1053"/>
  <c r="P24" i="1053"/>
  <c r="V23" i="1053"/>
  <c r="U23" i="1053"/>
  <c r="T23" i="1053"/>
  <c r="S23" i="1053"/>
  <c r="R23" i="1053"/>
  <c r="Q23" i="1053"/>
  <c r="P23" i="1053"/>
  <c r="V21" i="1053"/>
  <c r="U21" i="1053"/>
  <c r="T21" i="1053"/>
  <c r="S21" i="1053"/>
  <c r="R21" i="1053"/>
  <c r="Q21" i="1053"/>
  <c r="P21" i="1053"/>
  <c r="V20" i="1053"/>
  <c r="U20" i="1053"/>
  <c r="T20" i="1053"/>
  <c r="S20" i="1053"/>
  <c r="R20" i="1053"/>
  <c r="Q20" i="1053"/>
  <c r="P20" i="1053"/>
  <c r="V18" i="1053"/>
  <c r="U18" i="1053"/>
  <c r="T18" i="1053"/>
  <c r="S18" i="1053"/>
  <c r="R18" i="1053"/>
  <c r="Q18" i="1053"/>
  <c r="P18" i="1053"/>
  <c r="V17" i="1053"/>
  <c r="U17" i="1053"/>
  <c r="T17" i="1053"/>
  <c r="S17" i="1053"/>
  <c r="R17" i="1053"/>
  <c r="Q17" i="1053"/>
  <c r="P17" i="1053"/>
  <c r="V15" i="1053"/>
  <c r="U15" i="1053"/>
  <c r="T15" i="1053"/>
  <c r="S15" i="1053"/>
  <c r="R15" i="1053"/>
  <c r="Q15" i="1053"/>
  <c r="P15" i="1053"/>
  <c r="V14" i="1053"/>
  <c r="U14" i="1053"/>
  <c r="T14" i="1053"/>
  <c r="S14" i="1053"/>
  <c r="R14" i="1053"/>
  <c r="Q14" i="1053"/>
  <c r="T12" i="1053" s="1"/>
  <c r="P14" i="1053"/>
  <c r="S7" i="1053"/>
  <c r="T5" i="1053"/>
  <c r="S5" i="1053"/>
  <c r="H159" i="1052"/>
  <c r="G159" i="1052"/>
  <c r="T5" i="1052" s="1"/>
  <c r="F159" i="1052"/>
  <c r="S5" i="1052" s="1"/>
  <c r="E159" i="1052"/>
  <c r="D159" i="1052"/>
  <c r="H151" i="1052"/>
  <c r="H153" i="1052" s="1"/>
  <c r="G151" i="1052"/>
  <c r="G153" i="1052" s="1"/>
  <c r="F151" i="1052"/>
  <c r="F153" i="1052" s="1"/>
  <c r="E151" i="1052"/>
  <c r="E153" i="1052" s="1"/>
  <c r="D151" i="1052"/>
  <c r="D153" i="1052" s="1"/>
  <c r="H141" i="1052"/>
  <c r="H143" i="1052" s="1"/>
  <c r="G141" i="1052"/>
  <c r="G143" i="1052" s="1"/>
  <c r="F141" i="1052"/>
  <c r="F143" i="1052" s="1"/>
  <c r="E141" i="1052"/>
  <c r="E143" i="1052" s="1"/>
  <c r="D141" i="1052"/>
  <c r="D143" i="1052" s="1"/>
  <c r="H133" i="1052"/>
  <c r="H131" i="1052"/>
  <c r="G131" i="1052"/>
  <c r="G133" i="1052" s="1"/>
  <c r="F131" i="1052"/>
  <c r="F133" i="1052" s="1"/>
  <c r="E131" i="1052"/>
  <c r="E133" i="1052" s="1"/>
  <c r="D131" i="1052"/>
  <c r="D133" i="1052" s="1"/>
  <c r="H121" i="1052"/>
  <c r="H123" i="1052" s="1"/>
  <c r="G121" i="1052"/>
  <c r="G123" i="1052" s="1"/>
  <c r="F121" i="1052"/>
  <c r="F123" i="1052" s="1"/>
  <c r="E121" i="1052"/>
  <c r="D121" i="1052"/>
  <c r="D123" i="1052" s="1"/>
  <c r="H112" i="1052"/>
  <c r="H114" i="1052" s="1"/>
  <c r="G112" i="1052"/>
  <c r="G114" i="1052" s="1"/>
  <c r="F112" i="1052"/>
  <c r="F114" i="1052" s="1"/>
  <c r="E112" i="1052"/>
  <c r="E114" i="1052" s="1"/>
  <c r="D112" i="1052"/>
  <c r="D158" i="1052" s="1"/>
  <c r="Q4" i="1052" s="1"/>
  <c r="H103" i="1052"/>
  <c r="H105" i="1052" s="1"/>
  <c r="U7" i="1052" s="1"/>
  <c r="G103" i="1052"/>
  <c r="G105" i="1052" s="1"/>
  <c r="T7" i="1052" s="1"/>
  <c r="F103" i="1052"/>
  <c r="F105" i="1052" s="1"/>
  <c r="S7" i="1052" s="1"/>
  <c r="E103" i="1052"/>
  <c r="E105" i="1052" s="1"/>
  <c r="R7" i="1052" s="1"/>
  <c r="D103" i="1052"/>
  <c r="D105" i="1052" s="1"/>
  <c r="Q7" i="1052" s="1"/>
  <c r="H95" i="1052"/>
  <c r="H93" i="1052"/>
  <c r="G93" i="1052"/>
  <c r="G95" i="1052" s="1"/>
  <c r="F93" i="1052"/>
  <c r="F95" i="1052" s="1"/>
  <c r="E93" i="1052"/>
  <c r="E95" i="1052" s="1"/>
  <c r="D93" i="1052"/>
  <c r="D95" i="1052" s="1"/>
  <c r="B85" i="1052" a="1"/>
  <c r="B85" i="1052" s="1"/>
  <c r="D84" i="1052"/>
  <c r="H82" i="1052"/>
  <c r="H84" i="1052" s="1"/>
  <c r="G82" i="1052"/>
  <c r="F82" i="1052"/>
  <c r="F84" i="1052" s="1"/>
  <c r="E82" i="1052"/>
  <c r="E84" i="1052" s="1"/>
  <c r="D82" i="1052"/>
  <c r="U51" i="1052"/>
  <c r="S50" i="1052"/>
  <c r="R50" i="1052"/>
  <c r="Q50" i="1052"/>
  <c r="P50" i="1052"/>
  <c r="T47" i="1052"/>
  <c r="T46" i="1052"/>
  <c r="S45" i="1052"/>
  <c r="R45" i="1052"/>
  <c r="Q45" i="1052"/>
  <c r="P45" i="1052"/>
  <c r="P51" i="1052" s="1"/>
  <c r="T44" i="1052"/>
  <c r="T43" i="1052"/>
  <c r="T42" i="1052"/>
  <c r="T41" i="1052"/>
  <c r="T40" i="1052"/>
  <c r="T39" i="1052"/>
  <c r="T38" i="1052"/>
  <c r="T37" i="1052"/>
  <c r="V30" i="1052"/>
  <c r="U30" i="1052"/>
  <c r="T30" i="1052"/>
  <c r="S30" i="1052"/>
  <c r="R30" i="1052"/>
  <c r="Q30" i="1052"/>
  <c r="P30" i="1052"/>
  <c r="V29" i="1052"/>
  <c r="U29" i="1052"/>
  <c r="T29" i="1052"/>
  <c r="S29" i="1052"/>
  <c r="R29" i="1052"/>
  <c r="Q29" i="1052"/>
  <c r="P29" i="1052"/>
  <c r="V27" i="1052"/>
  <c r="U27" i="1052"/>
  <c r="T27" i="1052"/>
  <c r="S27" i="1052"/>
  <c r="R27" i="1052"/>
  <c r="Q27" i="1052"/>
  <c r="P27" i="1052"/>
  <c r="V26" i="1052"/>
  <c r="U26" i="1052"/>
  <c r="T26" i="1052"/>
  <c r="S26" i="1052"/>
  <c r="R26" i="1052"/>
  <c r="Q26" i="1052"/>
  <c r="P26" i="1052"/>
  <c r="V24" i="1052"/>
  <c r="U24" i="1052"/>
  <c r="T24" i="1052"/>
  <c r="S24" i="1052"/>
  <c r="R24" i="1052"/>
  <c r="Q24" i="1052"/>
  <c r="P24" i="1052"/>
  <c r="V23" i="1052"/>
  <c r="U23" i="1052"/>
  <c r="T23" i="1052"/>
  <c r="S23" i="1052"/>
  <c r="R23" i="1052"/>
  <c r="Q23" i="1052"/>
  <c r="P23" i="1052"/>
  <c r="V21" i="1052"/>
  <c r="U21" i="1052"/>
  <c r="T21" i="1052"/>
  <c r="S21" i="1052"/>
  <c r="R21" i="1052"/>
  <c r="Q21" i="1052"/>
  <c r="P21" i="1052"/>
  <c r="V20" i="1052"/>
  <c r="U20" i="1052"/>
  <c r="T20" i="1052"/>
  <c r="S20" i="1052"/>
  <c r="R20" i="1052"/>
  <c r="Q20" i="1052"/>
  <c r="P20" i="1052"/>
  <c r="V18" i="1052"/>
  <c r="U18" i="1052"/>
  <c r="T18" i="1052"/>
  <c r="S18" i="1052"/>
  <c r="R18" i="1052"/>
  <c r="Q18" i="1052"/>
  <c r="P18" i="1052"/>
  <c r="V17" i="1052"/>
  <c r="U17" i="1052"/>
  <c r="T17" i="1052"/>
  <c r="S17" i="1052"/>
  <c r="R17" i="1052"/>
  <c r="Q17" i="1052"/>
  <c r="P17" i="1052"/>
  <c r="V15" i="1052"/>
  <c r="U15" i="1052"/>
  <c r="T15" i="1052"/>
  <c r="S15" i="1052"/>
  <c r="R15" i="1052"/>
  <c r="Q15" i="1052"/>
  <c r="P15" i="1052"/>
  <c r="V14" i="1052"/>
  <c r="U14" i="1052"/>
  <c r="T14" i="1052"/>
  <c r="S14" i="1052"/>
  <c r="R14" i="1052"/>
  <c r="Q14" i="1052"/>
  <c r="P14" i="1052"/>
  <c r="U5" i="1052"/>
  <c r="R5" i="1052"/>
  <c r="Q5" i="1052"/>
  <c r="T44" i="1055" l="1"/>
  <c r="R50" i="1055"/>
  <c r="T12" i="1055"/>
  <c r="Q12" i="1055" s="1"/>
  <c r="V12" i="1055"/>
  <c r="S50" i="1055"/>
  <c r="G139" i="1055"/>
  <c r="T4" i="1055" s="1"/>
  <c r="V31" i="1055"/>
  <c r="E139" i="1055"/>
  <c r="R4" i="1055" s="1"/>
  <c r="V12" i="1053"/>
  <c r="P50" i="1053"/>
  <c r="Q12" i="1053"/>
  <c r="T44" i="1053"/>
  <c r="Q50" i="1053"/>
  <c r="D160" i="1052"/>
  <c r="Q6" i="1052" s="1"/>
  <c r="V12" i="1052"/>
  <c r="R51" i="1052"/>
  <c r="D114" i="1052"/>
  <c r="H158" i="1052"/>
  <c r="U4" i="1052" s="1"/>
  <c r="S51" i="1052"/>
  <c r="Q51" i="1052"/>
  <c r="T12" i="1052"/>
  <c r="Q12" i="1052" s="1"/>
  <c r="T45" i="1052"/>
  <c r="T51" i="1052" s="1"/>
  <c r="T50" i="1052"/>
  <c r="D141" i="1055"/>
  <c r="Q6" i="1055" s="1"/>
  <c r="Q8" i="1055" s="1"/>
  <c r="H141" i="1055"/>
  <c r="U6" i="1055" s="1"/>
  <c r="U8" i="1055" s="1"/>
  <c r="Q8" i="1056"/>
  <c r="T50" i="1055"/>
  <c r="U8" i="1056"/>
  <c r="G144" i="1056"/>
  <c r="T4" i="1056" s="1"/>
  <c r="F139" i="1055"/>
  <c r="S4" i="1055" s="1"/>
  <c r="D144" i="1056"/>
  <c r="Q4" i="1056" s="1"/>
  <c r="H144" i="1056"/>
  <c r="U4" i="1056" s="1"/>
  <c r="G104" i="1055"/>
  <c r="G141" i="1055" s="1"/>
  <c r="T6" i="1055" s="1"/>
  <c r="T8" i="1055" s="1"/>
  <c r="D139" i="1055"/>
  <c r="Q4" i="1055" s="1"/>
  <c r="H139" i="1055"/>
  <c r="U4" i="1055" s="1"/>
  <c r="F70" i="1056"/>
  <c r="F146" i="1056" s="1"/>
  <c r="S6" i="1056" s="1"/>
  <c r="S8" i="1056" s="1"/>
  <c r="E144" i="1056"/>
  <c r="R4" i="1056" s="1"/>
  <c r="E65" i="1055"/>
  <c r="E141" i="1055" s="1"/>
  <c r="R6" i="1055" s="1"/>
  <c r="R8" i="1055" s="1"/>
  <c r="F160" i="1052"/>
  <c r="S6" i="1052" s="1"/>
  <c r="S8" i="1052" s="1"/>
  <c r="T8" i="1054"/>
  <c r="V31" i="1054"/>
  <c r="Q8" i="1052"/>
  <c r="V31" i="1052"/>
  <c r="H160" i="1052"/>
  <c r="U6" i="1052" s="1"/>
  <c r="U8" i="1052" s="1"/>
  <c r="G139" i="1053"/>
  <c r="T4" i="1053" s="1"/>
  <c r="G65" i="1053"/>
  <c r="G141" i="1053" s="1"/>
  <c r="T6" i="1053" s="1"/>
  <c r="T8" i="1053" s="1"/>
  <c r="D8" i="1054"/>
  <c r="D84" i="1054" s="1"/>
  <c r="Q6" i="1054" s="1"/>
  <c r="Q8" i="1054" s="1"/>
  <c r="D82" i="1054"/>
  <c r="Q4" i="1054" s="1"/>
  <c r="H8" i="1054"/>
  <c r="H84" i="1054" s="1"/>
  <c r="U6" i="1054" s="1"/>
  <c r="U8" i="1054" s="1"/>
  <c r="H82" i="1054"/>
  <c r="U4" i="1054" s="1"/>
  <c r="F158" i="1052"/>
  <c r="S4" i="1052" s="1"/>
  <c r="V31" i="1053"/>
  <c r="T50" i="1053"/>
  <c r="E141" i="1053"/>
  <c r="R6" i="1053" s="1"/>
  <c r="R8" i="1053" s="1"/>
  <c r="G158" i="1052"/>
  <c r="T4" i="1052" s="1"/>
  <c r="G84" i="1052"/>
  <c r="G160" i="1052" s="1"/>
  <c r="T6" i="1052" s="1"/>
  <c r="T8" i="1052" s="1"/>
  <c r="E123" i="1052"/>
  <c r="E160" i="1052" s="1"/>
  <c r="R6" i="1052" s="1"/>
  <c r="R8" i="1052" s="1"/>
  <c r="E158" i="1052"/>
  <c r="R4" i="1052" s="1"/>
  <c r="R50" i="1053"/>
  <c r="F141" i="1053"/>
  <c r="S6" i="1053" s="1"/>
  <c r="S8" i="1053" s="1"/>
  <c r="E139" i="1053"/>
  <c r="R4" i="1053" s="1"/>
  <c r="E84" i="1054"/>
  <c r="R6" i="1054" s="1"/>
  <c r="R8" i="1054" s="1"/>
  <c r="F139" i="1053"/>
  <c r="S4" i="1053" s="1"/>
  <c r="D65" i="1053"/>
  <c r="D141" i="1053" s="1"/>
  <c r="Q6" i="1053" s="1"/>
  <c r="Q8" i="1053" s="1"/>
  <c r="H65" i="1053"/>
  <c r="H141" i="1053" s="1"/>
  <c r="U6" i="1053" s="1"/>
  <c r="U8" i="1053" s="1"/>
  <c r="T41" i="1051" l="1"/>
  <c r="T44" i="1051" l="1"/>
  <c r="T46" i="1051"/>
  <c r="T38" i="1051" l="1"/>
  <c r="T47" i="1051" l="1"/>
  <c r="H200" i="1051" l="1"/>
  <c r="G200" i="1051"/>
  <c r="T5" i="1051" s="1"/>
  <c r="F200" i="1051"/>
  <c r="S5" i="1051" s="1"/>
  <c r="E200" i="1051"/>
  <c r="R5" i="1051" s="1"/>
  <c r="D200" i="1051"/>
  <c r="H192" i="1051"/>
  <c r="H194" i="1051" s="1"/>
  <c r="G192" i="1051"/>
  <c r="G194" i="1051" s="1"/>
  <c r="F192" i="1051"/>
  <c r="F194" i="1051" s="1"/>
  <c r="E192" i="1051"/>
  <c r="E194" i="1051" s="1"/>
  <c r="D192" i="1051"/>
  <c r="D194" i="1051" s="1"/>
  <c r="H182" i="1051"/>
  <c r="H184" i="1051" s="1"/>
  <c r="G182" i="1051"/>
  <c r="G184" i="1051" s="1"/>
  <c r="F182" i="1051"/>
  <c r="F184" i="1051" s="1"/>
  <c r="E182" i="1051"/>
  <c r="E184" i="1051" s="1"/>
  <c r="D182" i="1051"/>
  <c r="D184" i="1051" s="1"/>
  <c r="H174" i="1051"/>
  <c r="H172" i="1051"/>
  <c r="G172" i="1051"/>
  <c r="G174" i="1051" s="1"/>
  <c r="F172" i="1051"/>
  <c r="F174" i="1051" s="1"/>
  <c r="E172" i="1051"/>
  <c r="E174" i="1051" s="1"/>
  <c r="D172" i="1051"/>
  <c r="D174" i="1051" s="1"/>
  <c r="H162" i="1051"/>
  <c r="H164" i="1051" s="1"/>
  <c r="G162" i="1051"/>
  <c r="F162" i="1051"/>
  <c r="F164" i="1051" s="1"/>
  <c r="E162" i="1051"/>
  <c r="E164" i="1051" s="1"/>
  <c r="D162" i="1051"/>
  <c r="D164" i="1051" s="1"/>
  <c r="H153" i="1051"/>
  <c r="H155" i="1051" s="1"/>
  <c r="G153" i="1051"/>
  <c r="G155" i="1051" s="1"/>
  <c r="F153" i="1051"/>
  <c r="F155" i="1051" s="1"/>
  <c r="E153" i="1051"/>
  <c r="E155" i="1051" s="1"/>
  <c r="D153" i="1051"/>
  <c r="D155" i="1051" s="1"/>
  <c r="H144" i="1051"/>
  <c r="H146" i="1051" s="1"/>
  <c r="U7" i="1051" s="1"/>
  <c r="G144" i="1051"/>
  <c r="G146" i="1051" s="1"/>
  <c r="T7" i="1051" s="1"/>
  <c r="F144" i="1051"/>
  <c r="F146" i="1051" s="1"/>
  <c r="S7" i="1051" s="1"/>
  <c r="E144" i="1051"/>
  <c r="E146" i="1051" s="1"/>
  <c r="R7" i="1051" s="1"/>
  <c r="D144" i="1051"/>
  <c r="D146" i="1051" s="1"/>
  <c r="Q7" i="1051" s="1"/>
  <c r="H122" i="1051"/>
  <c r="H124" i="1051" s="1"/>
  <c r="G122" i="1051"/>
  <c r="G124" i="1051" s="1"/>
  <c r="F122" i="1051"/>
  <c r="F124" i="1051" s="1"/>
  <c r="E122" i="1051"/>
  <c r="E124" i="1051" s="1"/>
  <c r="D122" i="1051"/>
  <c r="D124" i="1051" s="1"/>
  <c r="B113" i="1051" a="1"/>
  <c r="B113" i="1051" s="1"/>
  <c r="H110" i="1051"/>
  <c r="G110" i="1051"/>
  <c r="G112" i="1051" s="1"/>
  <c r="F110" i="1051"/>
  <c r="E110" i="1051"/>
  <c r="D110" i="1051"/>
  <c r="U55" i="1051"/>
  <c r="S54" i="1051"/>
  <c r="R54" i="1051"/>
  <c r="Q54" i="1051"/>
  <c r="P54" i="1051"/>
  <c r="T51" i="1051"/>
  <c r="T50" i="1051"/>
  <c r="S49" i="1051"/>
  <c r="R49" i="1051"/>
  <c r="Q49" i="1051"/>
  <c r="P49" i="1051"/>
  <c r="T48" i="1051"/>
  <c r="T45" i="1051"/>
  <c r="T43" i="1051"/>
  <c r="T42" i="1051"/>
  <c r="T40" i="1051"/>
  <c r="T39" i="1051"/>
  <c r="T37" i="1051"/>
  <c r="V30" i="1051"/>
  <c r="U30" i="1051"/>
  <c r="T30" i="1051"/>
  <c r="S30" i="1051"/>
  <c r="R30" i="1051"/>
  <c r="Q30" i="1051"/>
  <c r="P30" i="1051"/>
  <c r="V29" i="1051"/>
  <c r="U29" i="1051"/>
  <c r="T29" i="1051"/>
  <c r="S29" i="1051"/>
  <c r="R29" i="1051"/>
  <c r="Q29" i="1051"/>
  <c r="P29" i="1051"/>
  <c r="V27" i="1051"/>
  <c r="U27" i="1051"/>
  <c r="T27" i="1051"/>
  <c r="S27" i="1051"/>
  <c r="R27" i="1051"/>
  <c r="Q27" i="1051"/>
  <c r="P27" i="1051"/>
  <c r="V26" i="1051"/>
  <c r="U26" i="1051"/>
  <c r="T26" i="1051"/>
  <c r="S26" i="1051"/>
  <c r="R26" i="1051"/>
  <c r="Q26" i="1051"/>
  <c r="P26" i="1051"/>
  <c r="V24" i="1051"/>
  <c r="U24" i="1051"/>
  <c r="T24" i="1051"/>
  <c r="S24" i="1051"/>
  <c r="R24" i="1051"/>
  <c r="Q24" i="1051"/>
  <c r="P24" i="1051"/>
  <c r="V23" i="1051"/>
  <c r="U23" i="1051"/>
  <c r="T23" i="1051"/>
  <c r="S23" i="1051"/>
  <c r="R23" i="1051"/>
  <c r="Q23" i="1051"/>
  <c r="P23" i="1051"/>
  <c r="V21" i="1051"/>
  <c r="U21" i="1051"/>
  <c r="T21" i="1051"/>
  <c r="S21" i="1051"/>
  <c r="R21" i="1051"/>
  <c r="Q21" i="1051"/>
  <c r="P21" i="1051"/>
  <c r="V20" i="1051"/>
  <c r="U20" i="1051"/>
  <c r="T20" i="1051"/>
  <c r="S20" i="1051"/>
  <c r="R20" i="1051"/>
  <c r="Q20" i="1051"/>
  <c r="P20" i="1051"/>
  <c r="V18" i="1051"/>
  <c r="U18" i="1051"/>
  <c r="T18" i="1051"/>
  <c r="S18" i="1051"/>
  <c r="R18" i="1051"/>
  <c r="Q18" i="1051"/>
  <c r="P18" i="1051"/>
  <c r="V17" i="1051"/>
  <c r="U17" i="1051"/>
  <c r="T17" i="1051"/>
  <c r="S17" i="1051"/>
  <c r="R17" i="1051"/>
  <c r="Q17" i="1051"/>
  <c r="P17" i="1051"/>
  <c r="V15" i="1051"/>
  <c r="U15" i="1051"/>
  <c r="T15" i="1051"/>
  <c r="S15" i="1051"/>
  <c r="R15" i="1051"/>
  <c r="Q15" i="1051"/>
  <c r="P15" i="1051"/>
  <c r="V14" i="1051"/>
  <c r="U14" i="1051"/>
  <c r="T14" i="1051"/>
  <c r="S14" i="1051"/>
  <c r="R14" i="1051"/>
  <c r="Q14" i="1051"/>
  <c r="P14" i="1051"/>
  <c r="U5" i="1051"/>
  <c r="Q5" i="1051"/>
  <c r="D73" i="1047"/>
  <c r="D75" i="1047" s="1"/>
  <c r="E73" i="1047"/>
  <c r="F73" i="1047"/>
  <c r="G73" i="1047"/>
  <c r="G75" i="1047" s="1"/>
  <c r="H73" i="1047"/>
  <c r="H75" i="1047" s="1"/>
  <c r="E75" i="1047"/>
  <c r="F75" i="1047"/>
  <c r="B76" i="1047" a="1"/>
  <c r="B76" i="1047" s="1"/>
  <c r="D85" i="1047"/>
  <c r="E85" i="1047"/>
  <c r="F85" i="1047"/>
  <c r="G85" i="1047"/>
  <c r="G87" i="1047" s="1"/>
  <c r="H85" i="1047"/>
  <c r="D87" i="1047"/>
  <c r="E87" i="1047"/>
  <c r="F87" i="1047"/>
  <c r="H87" i="1047"/>
  <c r="D95" i="1047"/>
  <c r="E95" i="1047"/>
  <c r="E97" i="1047" s="1"/>
  <c r="F95" i="1047"/>
  <c r="G95" i="1047"/>
  <c r="H95" i="1047"/>
  <c r="D97" i="1047"/>
  <c r="F97" i="1047"/>
  <c r="G97" i="1047"/>
  <c r="H97" i="1047"/>
  <c r="D104" i="1047"/>
  <c r="E104" i="1047"/>
  <c r="E106" i="1047" s="1"/>
  <c r="F104" i="1047"/>
  <c r="G104" i="1047"/>
  <c r="G106" i="1047" s="1"/>
  <c r="H104" i="1047"/>
  <c r="D106" i="1047"/>
  <c r="F106" i="1047"/>
  <c r="H106" i="1047"/>
  <c r="D113" i="1047"/>
  <c r="D115" i="1047" s="1"/>
  <c r="E113" i="1047"/>
  <c r="E115" i="1047" s="1"/>
  <c r="F113" i="1047"/>
  <c r="F115" i="1047" s="1"/>
  <c r="G113" i="1047"/>
  <c r="H113" i="1047"/>
  <c r="G115" i="1047"/>
  <c r="H115" i="1047"/>
  <c r="Q55" i="1051" l="1"/>
  <c r="T54" i="1051"/>
  <c r="R55" i="1051"/>
  <c r="S55" i="1051"/>
  <c r="P55" i="1051"/>
  <c r="E199" i="1051"/>
  <c r="R4" i="1051" s="1"/>
  <c r="F199" i="1051"/>
  <c r="S4" i="1051" s="1"/>
  <c r="T49" i="1051"/>
  <c r="V12" i="1051"/>
  <c r="D199" i="1051"/>
  <c r="Q4" i="1051" s="1"/>
  <c r="H199" i="1051"/>
  <c r="U4" i="1051" s="1"/>
  <c r="V31" i="1051"/>
  <c r="D112" i="1051"/>
  <c r="D201" i="1051" s="1"/>
  <c r="Q6" i="1051" s="1"/>
  <c r="Q8" i="1051" s="1"/>
  <c r="G199" i="1051"/>
  <c r="T4" i="1051" s="1"/>
  <c r="T12" i="1051"/>
  <c r="H112" i="1051"/>
  <c r="H201" i="1051" s="1"/>
  <c r="U6" i="1051" s="1"/>
  <c r="U8" i="1051" s="1"/>
  <c r="G164" i="1051"/>
  <c r="G201" i="1051" s="1"/>
  <c r="T6" i="1051" s="1"/>
  <c r="T8" i="1051" s="1"/>
  <c r="E112" i="1051"/>
  <c r="E201" i="1051" s="1"/>
  <c r="R6" i="1051" s="1"/>
  <c r="R8" i="1051" s="1"/>
  <c r="F112" i="1051"/>
  <c r="F201" i="1051" s="1"/>
  <c r="S6" i="1051" s="1"/>
  <c r="S8" i="1051" s="1"/>
  <c r="T42" i="1049"/>
  <c r="T55" i="1051" l="1"/>
  <c r="Q12" i="1051"/>
  <c r="H150" i="1049"/>
  <c r="G150" i="1049"/>
  <c r="T5" i="1049" s="1"/>
  <c r="F150" i="1049"/>
  <c r="S5" i="1049" s="1"/>
  <c r="E150" i="1049"/>
  <c r="R5" i="1049" s="1"/>
  <c r="D150" i="1049"/>
  <c r="Q5" i="1049" s="1"/>
  <c r="H142" i="1049"/>
  <c r="H144" i="1049" s="1"/>
  <c r="G142" i="1049"/>
  <c r="G144" i="1049" s="1"/>
  <c r="F142" i="1049"/>
  <c r="F144" i="1049" s="1"/>
  <c r="E142" i="1049"/>
  <c r="E144" i="1049" s="1"/>
  <c r="D142" i="1049"/>
  <c r="D144" i="1049" s="1"/>
  <c r="H132" i="1049"/>
  <c r="H134" i="1049" s="1"/>
  <c r="G132" i="1049"/>
  <c r="G134" i="1049" s="1"/>
  <c r="F132" i="1049"/>
  <c r="F134" i="1049" s="1"/>
  <c r="E132" i="1049"/>
  <c r="E134" i="1049" s="1"/>
  <c r="D132" i="1049"/>
  <c r="D134" i="1049" s="1"/>
  <c r="H122" i="1049"/>
  <c r="H124" i="1049" s="1"/>
  <c r="G122" i="1049"/>
  <c r="G124" i="1049" s="1"/>
  <c r="F122" i="1049"/>
  <c r="F124" i="1049" s="1"/>
  <c r="E122" i="1049"/>
  <c r="E124" i="1049" s="1"/>
  <c r="D122" i="1049"/>
  <c r="D124" i="1049" s="1"/>
  <c r="H112" i="1049"/>
  <c r="H114" i="1049" s="1"/>
  <c r="G112" i="1049"/>
  <c r="F112" i="1049"/>
  <c r="F114" i="1049" s="1"/>
  <c r="E112" i="1049"/>
  <c r="E114" i="1049" s="1"/>
  <c r="D112" i="1049"/>
  <c r="D114" i="1049" s="1"/>
  <c r="H103" i="1049"/>
  <c r="H105" i="1049" s="1"/>
  <c r="G103" i="1049"/>
  <c r="G105" i="1049" s="1"/>
  <c r="F103" i="1049"/>
  <c r="F105" i="1049" s="1"/>
  <c r="E103" i="1049"/>
  <c r="E105" i="1049" s="1"/>
  <c r="D103" i="1049"/>
  <c r="D105" i="1049" s="1"/>
  <c r="H94" i="1049"/>
  <c r="H96" i="1049" s="1"/>
  <c r="U7" i="1049" s="1"/>
  <c r="G94" i="1049"/>
  <c r="G96" i="1049" s="1"/>
  <c r="T7" i="1049" s="1"/>
  <c r="F94" i="1049"/>
  <c r="F96" i="1049" s="1"/>
  <c r="S7" i="1049" s="1"/>
  <c r="E94" i="1049"/>
  <c r="E96" i="1049" s="1"/>
  <c r="R7" i="1049" s="1"/>
  <c r="D94" i="1049"/>
  <c r="D96" i="1049" s="1"/>
  <c r="Q7" i="1049" s="1"/>
  <c r="H84" i="1049"/>
  <c r="H86" i="1049" s="1"/>
  <c r="G84" i="1049"/>
  <c r="G86" i="1049" s="1"/>
  <c r="F84" i="1049"/>
  <c r="F86" i="1049" s="1"/>
  <c r="E84" i="1049"/>
  <c r="E86" i="1049" s="1"/>
  <c r="D84" i="1049"/>
  <c r="D86" i="1049" s="1"/>
  <c r="B75" i="1049" a="1"/>
  <c r="B75" i="1049" s="1"/>
  <c r="H72" i="1049"/>
  <c r="G72" i="1049"/>
  <c r="G74" i="1049" s="1"/>
  <c r="F72" i="1049"/>
  <c r="E72" i="1049"/>
  <c r="D72" i="1049"/>
  <c r="U50" i="1049"/>
  <c r="S49" i="1049"/>
  <c r="R49" i="1049"/>
  <c r="Q49" i="1049"/>
  <c r="P49" i="1049"/>
  <c r="T46" i="1049"/>
  <c r="T45" i="1049"/>
  <c r="T49" i="1049" s="1"/>
  <c r="S44" i="1049"/>
  <c r="R44" i="1049"/>
  <c r="Q44" i="1049"/>
  <c r="P44" i="1049"/>
  <c r="T43" i="1049"/>
  <c r="T41" i="1049"/>
  <c r="T40" i="1049"/>
  <c r="T39" i="1049"/>
  <c r="T38" i="1049"/>
  <c r="T37" i="1049"/>
  <c r="V30" i="1049"/>
  <c r="U30" i="1049"/>
  <c r="T30" i="1049"/>
  <c r="S30" i="1049"/>
  <c r="R30" i="1049"/>
  <c r="Q30" i="1049"/>
  <c r="P30" i="1049"/>
  <c r="V29" i="1049"/>
  <c r="U29" i="1049"/>
  <c r="T29" i="1049"/>
  <c r="S29" i="1049"/>
  <c r="R29" i="1049"/>
  <c r="Q29" i="1049"/>
  <c r="P29" i="1049"/>
  <c r="V27" i="1049"/>
  <c r="U27" i="1049"/>
  <c r="T27" i="1049"/>
  <c r="S27" i="1049"/>
  <c r="R27" i="1049"/>
  <c r="Q27" i="1049"/>
  <c r="P27" i="1049"/>
  <c r="V26" i="1049"/>
  <c r="U26" i="1049"/>
  <c r="T26" i="1049"/>
  <c r="S26" i="1049"/>
  <c r="R26" i="1049"/>
  <c r="Q26" i="1049"/>
  <c r="P26" i="1049"/>
  <c r="V24" i="1049"/>
  <c r="U24" i="1049"/>
  <c r="T24" i="1049"/>
  <c r="S24" i="1049"/>
  <c r="R24" i="1049"/>
  <c r="Q24" i="1049"/>
  <c r="P24" i="1049"/>
  <c r="V23" i="1049"/>
  <c r="U23" i="1049"/>
  <c r="T23" i="1049"/>
  <c r="S23" i="1049"/>
  <c r="R23" i="1049"/>
  <c r="Q23" i="1049"/>
  <c r="P23" i="1049"/>
  <c r="V21" i="1049"/>
  <c r="U21" i="1049"/>
  <c r="T21" i="1049"/>
  <c r="S21" i="1049"/>
  <c r="R21" i="1049"/>
  <c r="Q21" i="1049"/>
  <c r="P21" i="1049"/>
  <c r="V20" i="1049"/>
  <c r="U20" i="1049"/>
  <c r="T20" i="1049"/>
  <c r="S20" i="1049"/>
  <c r="R20" i="1049"/>
  <c r="Q20" i="1049"/>
  <c r="P20" i="1049"/>
  <c r="V18" i="1049"/>
  <c r="U18" i="1049"/>
  <c r="T18" i="1049"/>
  <c r="S18" i="1049"/>
  <c r="R18" i="1049"/>
  <c r="Q18" i="1049"/>
  <c r="P18" i="1049"/>
  <c r="V17" i="1049"/>
  <c r="U17" i="1049"/>
  <c r="T17" i="1049"/>
  <c r="S17" i="1049"/>
  <c r="R17" i="1049"/>
  <c r="Q17" i="1049"/>
  <c r="P17" i="1049"/>
  <c r="V15" i="1049"/>
  <c r="U15" i="1049"/>
  <c r="T15" i="1049"/>
  <c r="S15" i="1049"/>
  <c r="R15" i="1049"/>
  <c r="Q15" i="1049"/>
  <c r="P15" i="1049"/>
  <c r="V14" i="1049"/>
  <c r="U14" i="1049"/>
  <c r="T14" i="1049"/>
  <c r="S14" i="1049"/>
  <c r="R14" i="1049"/>
  <c r="Q14" i="1049"/>
  <c r="P14" i="1049"/>
  <c r="U5" i="1049"/>
  <c r="H84" i="1048"/>
  <c r="G84" i="1048"/>
  <c r="F84" i="1048"/>
  <c r="E84" i="1048"/>
  <c r="D84" i="1048"/>
  <c r="H76" i="1048"/>
  <c r="H78" i="1048" s="1"/>
  <c r="G76" i="1048"/>
  <c r="G78" i="1048" s="1"/>
  <c r="F76" i="1048"/>
  <c r="F78" i="1048" s="1"/>
  <c r="E76" i="1048"/>
  <c r="E78" i="1048" s="1"/>
  <c r="D76" i="1048"/>
  <c r="D78" i="1048" s="1"/>
  <c r="H66" i="1048"/>
  <c r="H68" i="1048" s="1"/>
  <c r="G66" i="1048"/>
  <c r="G68" i="1048" s="1"/>
  <c r="F66" i="1048"/>
  <c r="F68" i="1048" s="1"/>
  <c r="E66" i="1048"/>
  <c r="E68" i="1048" s="1"/>
  <c r="D66" i="1048"/>
  <c r="D68" i="1048" s="1"/>
  <c r="H56" i="1048"/>
  <c r="H58" i="1048" s="1"/>
  <c r="G56" i="1048"/>
  <c r="G58" i="1048" s="1"/>
  <c r="F56" i="1048"/>
  <c r="F58" i="1048" s="1"/>
  <c r="E56" i="1048"/>
  <c r="E58" i="1048" s="1"/>
  <c r="D56" i="1048"/>
  <c r="D58" i="1048" s="1"/>
  <c r="F48" i="1048"/>
  <c r="H46" i="1048"/>
  <c r="H48" i="1048" s="1"/>
  <c r="G46" i="1048"/>
  <c r="G48" i="1048" s="1"/>
  <c r="F46" i="1048"/>
  <c r="E46" i="1048"/>
  <c r="E48" i="1048" s="1"/>
  <c r="D46" i="1048"/>
  <c r="D48" i="1048" s="1"/>
  <c r="H37" i="1048"/>
  <c r="H39" i="1048" s="1"/>
  <c r="G37" i="1048"/>
  <c r="G39" i="1048" s="1"/>
  <c r="F37" i="1048"/>
  <c r="F39" i="1048" s="1"/>
  <c r="E37" i="1048"/>
  <c r="E39" i="1048" s="1"/>
  <c r="D37" i="1048"/>
  <c r="D39" i="1048" s="1"/>
  <c r="H28" i="1048"/>
  <c r="H30" i="1048" s="1"/>
  <c r="U7" i="1048" s="1"/>
  <c r="G28" i="1048"/>
  <c r="G30" i="1048" s="1"/>
  <c r="T7" i="1048" s="1"/>
  <c r="F28" i="1048"/>
  <c r="F30" i="1048" s="1"/>
  <c r="S7" i="1048" s="1"/>
  <c r="E28" i="1048"/>
  <c r="E30" i="1048" s="1"/>
  <c r="R7" i="1048" s="1"/>
  <c r="D28" i="1048"/>
  <c r="D30" i="1048" s="1"/>
  <c r="Q7" i="1048" s="1"/>
  <c r="H18" i="1048"/>
  <c r="H20" i="1048" s="1"/>
  <c r="G18" i="1048"/>
  <c r="G20" i="1048" s="1"/>
  <c r="F18" i="1048"/>
  <c r="F20" i="1048" s="1"/>
  <c r="E18" i="1048"/>
  <c r="E20" i="1048" s="1"/>
  <c r="D18" i="1048"/>
  <c r="D20" i="1048" s="1"/>
  <c r="B9" i="1048" a="1"/>
  <c r="B9" i="1048" s="1"/>
  <c r="H6" i="1048"/>
  <c r="G6" i="1048"/>
  <c r="G8" i="1048" s="1"/>
  <c r="F6" i="1048"/>
  <c r="F83" i="1048" s="1"/>
  <c r="S4" i="1048" s="1"/>
  <c r="E6" i="1048"/>
  <c r="D6" i="1048"/>
  <c r="U50" i="1048"/>
  <c r="S49" i="1048"/>
  <c r="R49" i="1048"/>
  <c r="Q49" i="1048"/>
  <c r="P49" i="1048"/>
  <c r="T46" i="1048"/>
  <c r="T49" i="1048" s="1"/>
  <c r="T45" i="1048"/>
  <c r="S44" i="1048"/>
  <c r="R44" i="1048"/>
  <c r="R50" i="1048" s="1"/>
  <c r="Q44" i="1048"/>
  <c r="Q50" i="1048" s="1"/>
  <c r="P44" i="1048"/>
  <c r="T43" i="1048"/>
  <c r="T42" i="1048"/>
  <c r="T41" i="1048"/>
  <c r="T40" i="1048"/>
  <c r="T39" i="1048"/>
  <c r="T38" i="1048"/>
  <c r="T37" i="1048"/>
  <c r="V30" i="1048"/>
  <c r="U30" i="1048"/>
  <c r="T30" i="1048"/>
  <c r="S30" i="1048"/>
  <c r="R30" i="1048"/>
  <c r="Q30" i="1048"/>
  <c r="P30" i="1048"/>
  <c r="V29" i="1048"/>
  <c r="U29" i="1048"/>
  <c r="T29" i="1048"/>
  <c r="S29" i="1048"/>
  <c r="R29" i="1048"/>
  <c r="Q29" i="1048"/>
  <c r="P29" i="1048"/>
  <c r="V27" i="1048"/>
  <c r="U27" i="1048"/>
  <c r="T27" i="1048"/>
  <c r="S27" i="1048"/>
  <c r="R27" i="1048"/>
  <c r="Q27" i="1048"/>
  <c r="P27" i="1048"/>
  <c r="V26" i="1048"/>
  <c r="U26" i="1048"/>
  <c r="T26" i="1048"/>
  <c r="S26" i="1048"/>
  <c r="R26" i="1048"/>
  <c r="Q26" i="1048"/>
  <c r="P26" i="1048"/>
  <c r="V24" i="1048"/>
  <c r="U24" i="1048"/>
  <c r="T24" i="1048"/>
  <c r="S24" i="1048"/>
  <c r="R24" i="1048"/>
  <c r="Q24" i="1048"/>
  <c r="P24" i="1048"/>
  <c r="V23" i="1048"/>
  <c r="U23" i="1048"/>
  <c r="T23" i="1048"/>
  <c r="S23" i="1048"/>
  <c r="R23" i="1048"/>
  <c r="Q23" i="1048"/>
  <c r="P23" i="1048"/>
  <c r="V21" i="1048"/>
  <c r="U21" i="1048"/>
  <c r="T21" i="1048"/>
  <c r="S21" i="1048"/>
  <c r="R21" i="1048"/>
  <c r="Q21" i="1048"/>
  <c r="P21" i="1048"/>
  <c r="V20" i="1048"/>
  <c r="U20" i="1048"/>
  <c r="T20" i="1048"/>
  <c r="S20" i="1048"/>
  <c r="R20" i="1048"/>
  <c r="Q20" i="1048"/>
  <c r="P20" i="1048"/>
  <c r="V18" i="1048"/>
  <c r="U18" i="1048"/>
  <c r="T18" i="1048"/>
  <c r="S18" i="1048"/>
  <c r="R18" i="1048"/>
  <c r="Q18" i="1048"/>
  <c r="P18" i="1048"/>
  <c r="V17" i="1048"/>
  <c r="U17" i="1048"/>
  <c r="T17" i="1048"/>
  <c r="S17" i="1048"/>
  <c r="R17" i="1048"/>
  <c r="Q17" i="1048"/>
  <c r="P17" i="1048"/>
  <c r="V15" i="1048"/>
  <c r="U15" i="1048"/>
  <c r="T15" i="1048"/>
  <c r="S15" i="1048"/>
  <c r="R15" i="1048"/>
  <c r="Q15" i="1048"/>
  <c r="P15" i="1048"/>
  <c r="V14" i="1048"/>
  <c r="U14" i="1048"/>
  <c r="T14" i="1048"/>
  <c r="S14" i="1048"/>
  <c r="R14" i="1048"/>
  <c r="Q14" i="1048"/>
  <c r="P14" i="1048"/>
  <c r="U5" i="1048"/>
  <c r="T5" i="1048"/>
  <c r="S5" i="1048"/>
  <c r="R5" i="1048"/>
  <c r="Q5" i="1048"/>
  <c r="H151" i="1047"/>
  <c r="U5" i="1047" s="1"/>
  <c r="G151" i="1047"/>
  <c r="T5" i="1047" s="1"/>
  <c r="F151" i="1047"/>
  <c r="S5" i="1047" s="1"/>
  <c r="E151" i="1047"/>
  <c r="D151" i="1047"/>
  <c r="Q5" i="1047" s="1"/>
  <c r="H143" i="1047"/>
  <c r="H145" i="1047" s="1"/>
  <c r="G143" i="1047"/>
  <c r="G145" i="1047" s="1"/>
  <c r="F143" i="1047"/>
  <c r="F145" i="1047" s="1"/>
  <c r="E143" i="1047"/>
  <c r="E145" i="1047" s="1"/>
  <c r="D143" i="1047"/>
  <c r="D145" i="1047" s="1"/>
  <c r="H133" i="1047"/>
  <c r="H135" i="1047" s="1"/>
  <c r="G133" i="1047"/>
  <c r="G135" i="1047" s="1"/>
  <c r="F133" i="1047"/>
  <c r="F135" i="1047" s="1"/>
  <c r="E133" i="1047"/>
  <c r="E135" i="1047" s="1"/>
  <c r="D133" i="1047"/>
  <c r="D135" i="1047" s="1"/>
  <c r="H123" i="1047"/>
  <c r="H125" i="1047" s="1"/>
  <c r="G123" i="1047"/>
  <c r="G125" i="1047" s="1"/>
  <c r="F123" i="1047"/>
  <c r="F125" i="1047" s="1"/>
  <c r="E123" i="1047"/>
  <c r="E125" i="1047" s="1"/>
  <c r="D123" i="1047"/>
  <c r="D125" i="1047" s="1"/>
  <c r="U7" i="1047"/>
  <c r="T7" i="1047"/>
  <c r="S7" i="1047"/>
  <c r="R7" i="1047"/>
  <c r="Q7" i="1047"/>
  <c r="U50" i="1047"/>
  <c r="S49" i="1047"/>
  <c r="R49" i="1047"/>
  <c r="Q49" i="1047"/>
  <c r="P49" i="1047"/>
  <c r="T46" i="1047"/>
  <c r="T45" i="1047"/>
  <c r="S44" i="1047"/>
  <c r="R44" i="1047"/>
  <c r="Q44" i="1047"/>
  <c r="Q50" i="1047" s="1"/>
  <c r="P44" i="1047"/>
  <c r="T43" i="1047"/>
  <c r="T42" i="1047"/>
  <c r="T41" i="1047"/>
  <c r="T40" i="1047"/>
  <c r="T39" i="1047"/>
  <c r="T38" i="1047"/>
  <c r="T37" i="1047"/>
  <c r="V30" i="1047"/>
  <c r="U30" i="1047"/>
  <c r="T30" i="1047"/>
  <c r="S30" i="1047"/>
  <c r="R30" i="1047"/>
  <c r="Q30" i="1047"/>
  <c r="P30" i="1047"/>
  <c r="V29" i="1047"/>
  <c r="U29" i="1047"/>
  <c r="T29" i="1047"/>
  <c r="S29" i="1047"/>
  <c r="R29" i="1047"/>
  <c r="Q29" i="1047"/>
  <c r="P29" i="1047"/>
  <c r="V27" i="1047"/>
  <c r="U27" i="1047"/>
  <c r="T27" i="1047"/>
  <c r="S27" i="1047"/>
  <c r="R27" i="1047"/>
  <c r="Q27" i="1047"/>
  <c r="P27" i="1047"/>
  <c r="V26" i="1047"/>
  <c r="U26" i="1047"/>
  <c r="T26" i="1047"/>
  <c r="S26" i="1047"/>
  <c r="R26" i="1047"/>
  <c r="Q26" i="1047"/>
  <c r="P26" i="1047"/>
  <c r="V24" i="1047"/>
  <c r="U24" i="1047"/>
  <c r="T24" i="1047"/>
  <c r="S24" i="1047"/>
  <c r="R24" i="1047"/>
  <c r="Q24" i="1047"/>
  <c r="P24" i="1047"/>
  <c r="V23" i="1047"/>
  <c r="U23" i="1047"/>
  <c r="T23" i="1047"/>
  <c r="S23" i="1047"/>
  <c r="R23" i="1047"/>
  <c r="Q23" i="1047"/>
  <c r="P23" i="1047"/>
  <c r="V21" i="1047"/>
  <c r="U21" i="1047"/>
  <c r="T21" i="1047"/>
  <c r="S21" i="1047"/>
  <c r="R21" i="1047"/>
  <c r="Q21" i="1047"/>
  <c r="P21" i="1047"/>
  <c r="V20" i="1047"/>
  <c r="U20" i="1047"/>
  <c r="T20" i="1047"/>
  <c r="S20" i="1047"/>
  <c r="R20" i="1047"/>
  <c r="Q20" i="1047"/>
  <c r="P20" i="1047"/>
  <c r="V18" i="1047"/>
  <c r="U18" i="1047"/>
  <c r="T18" i="1047"/>
  <c r="S18" i="1047"/>
  <c r="R18" i="1047"/>
  <c r="Q18" i="1047"/>
  <c r="P18" i="1047"/>
  <c r="V17" i="1047"/>
  <c r="U17" i="1047"/>
  <c r="T17" i="1047"/>
  <c r="S17" i="1047"/>
  <c r="R17" i="1047"/>
  <c r="Q17" i="1047"/>
  <c r="P17" i="1047"/>
  <c r="V15" i="1047"/>
  <c r="U15" i="1047"/>
  <c r="T15" i="1047"/>
  <c r="S15" i="1047"/>
  <c r="R15" i="1047"/>
  <c r="Q15" i="1047"/>
  <c r="P15" i="1047"/>
  <c r="V14" i="1047"/>
  <c r="U14" i="1047"/>
  <c r="T14" i="1047"/>
  <c r="S14" i="1047"/>
  <c r="R14" i="1047"/>
  <c r="Q14" i="1047"/>
  <c r="P14" i="1047"/>
  <c r="R5" i="1047"/>
  <c r="H158" i="1046"/>
  <c r="G158" i="1046"/>
  <c r="T5" i="1046" s="1"/>
  <c r="F158" i="1046"/>
  <c r="E158" i="1046"/>
  <c r="D158" i="1046"/>
  <c r="H150" i="1046"/>
  <c r="H152" i="1046" s="1"/>
  <c r="G150" i="1046"/>
  <c r="G152" i="1046" s="1"/>
  <c r="F150" i="1046"/>
  <c r="F152" i="1046" s="1"/>
  <c r="E150" i="1046"/>
  <c r="E152" i="1046" s="1"/>
  <c r="D150" i="1046"/>
  <c r="D152" i="1046" s="1"/>
  <c r="H140" i="1046"/>
  <c r="H142" i="1046" s="1"/>
  <c r="G140" i="1046"/>
  <c r="G142" i="1046" s="1"/>
  <c r="F140" i="1046"/>
  <c r="F142" i="1046" s="1"/>
  <c r="E140" i="1046"/>
  <c r="E142" i="1046" s="1"/>
  <c r="D140" i="1046"/>
  <c r="D142" i="1046" s="1"/>
  <c r="H130" i="1046"/>
  <c r="H132" i="1046" s="1"/>
  <c r="G130" i="1046"/>
  <c r="G132" i="1046" s="1"/>
  <c r="F130" i="1046"/>
  <c r="F132" i="1046" s="1"/>
  <c r="E130" i="1046"/>
  <c r="E132" i="1046" s="1"/>
  <c r="D130" i="1046"/>
  <c r="D132" i="1046" s="1"/>
  <c r="H120" i="1046"/>
  <c r="H122" i="1046" s="1"/>
  <c r="G120" i="1046"/>
  <c r="G122" i="1046" s="1"/>
  <c r="F120" i="1046"/>
  <c r="F122" i="1046" s="1"/>
  <c r="E120" i="1046"/>
  <c r="E122" i="1046" s="1"/>
  <c r="D120" i="1046"/>
  <c r="D122" i="1046" s="1"/>
  <c r="H111" i="1046"/>
  <c r="H113" i="1046" s="1"/>
  <c r="G111" i="1046"/>
  <c r="G113" i="1046" s="1"/>
  <c r="F111" i="1046"/>
  <c r="F113" i="1046" s="1"/>
  <c r="E111" i="1046"/>
  <c r="E113" i="1046" s="1"/>
  <c r="D111" i="1046"/>
  <c r="D113" i="1046" s="1"/>
  <c r="H102" i="1046"/>
  <c r="H104" i="1046" s="1"/>
  <c r="U7" i="1046" s="1"/>
  <c r="G102" i="1046"/>
  <c r="G104" i="1046" s="1"/>
  <c r="T7" i="1046" s="1"/>
  <c r="F102" i="1046"/>
  <c r="F104" i="1046" s="1"/>
  <c r="S7" i="1046" s="1"/>
  <c r="E102" i="1046"/>
  <c r="E104" i="1046" s="1"/>
  <c r="R7" i="1046" s="1"/>
  <c r="D102" i="1046"/>
  <c r="D104" i="1046" s="1"/>
  <c r="Q7" i="1046" s="1"/>
  <c r="H92" i="1046"/>
  <c r="H94" i="1046" s="1"/>
  <c r="G92" i="1046"/>
  <c r="G94" i="1046" s="1"/>
  <c r="F92" i="1046"/>
  <c r="F94" i="1046" s="1"/>
  <c r="E92" i="1046"/>
  <c r="E94" i="1046" s="1"/>
  <c r="D92" i="1046"/>
  <c r="D94" i="1046" s="1"/>
  <c r="B83" i="1046" a="1"/>
  <c r="B83" i="1046" s="1"/>
  <c r="H80" i="1046"/>
  <c r="G80" i="1046"/>
  <c r="F80" i="1046"/>
  <c r="E80" i="1046"/>
  <c r="E82" i="1046" s="1"/>
  <c r="D80" i="1046"/>
  <c r="U50" i="1046"/>
  <c r="S49" i="1046"/>
  <c r="R49" i="1046"/>
  <c r="Q49" i="1046"/>
  <c r="P49" i="1046"/>
  <c r="T46" i="1046"/>
  <c r="T45" i="1046"/>
  <c r="S44" i="1046"/>
  <c r="R44" i="1046"/>
  <c r="Q44" i="1046"/>
  <c r="P44" i="1046"/>
  <c r="T43" i="1046"/>
  <c r="T42" i="1046"/>
  <c r="T41" i="1046"/>
  <c r="T40" i="1046"/>
  <c r="T39" i="1046"/>
  <c r="T38" i="1046"/>
  <c r="T37" i="1046"/>
  <c r="V30" i="1046"/>
  <c r="U30" i="1046"/>
  <c r="T30" i="1046"/>
  <c r="S30" i="1046"/>
  <c r="R30" i="1046"/>
  <c r="Q30" i="1046"/>
  <c r="P30" i="1046"/>
  <c r="V29" i="1046"/>
  <c r="U29" i="1046"/>
  <c r="T29" i="1046"/>
  <c r="S29" i="1046"/>
  <c r="R29" i="1046"/>
  <c r="Q29" i="1046"/>
  <c r="P29" i="1046"/>
  <c r="V27" i="1046"/>
  <c r="U27" i="1046"/>
  <c r="T27" i="1046"/>
  <c r="S27" i="1046"/>
  <c r="R27" i="1046"/>
  <c r="Q27" i="1046"/>
  <c r="P27" i="1046"/>
  <c r="V26" i="1046"/>
  <c r="U26" i="1046"/>
  <c r="T26" i="1046"/>
  <c r="S26" i="1046"/>
  <c r="R26" i="1046"/>
  <c r="Q26" i="1046"/>
  <c r="P26" i="1046"/>
  <c r="V24" i="1046"/>
  <c r="U24" i="1046"/>
  <c r="T24" i="1046"/>
  <c r="S24" i="1046"/>
  <c r="R24" i="1046"/>
  <c r="Q24" i="1046"/>
  <c r="P24" i="1046"/>
  <c r="V23" i="1046"/>
  <c r="U23" i="1046"/>
  <c r="T23" i="1046"/>
  <c r="S23" i="1046"/>
  <c r="R23" i="1046"/>
  <c r="Q23" i="1046"/>
  <c r="P23" i="1046"/>
  <c r="V21" i="1046"/>
  <c r="U21" i="1046"/>
  <c r="T21" i="1046"/>
  <c r="S21" i="1046"/>
  <c r="R21" i="1046"/>
  <c r="Q21" i="1046"/>
  <c r="P21" i="1046"/>
  <c r="V20" i="1046"/>
  <c r="U20" i="1046"/>
  <c r="T20" i="1046"/>
  <c r="S20" i="1046"/>
  <c r="R20" i="1046"/>
  <c r="Q20" i="1046"/>
  <c r="P20" i="1046"/>
  <c r="V18" i="1046"/>
  <c r="U18" i="1046"/>
  <c r="T18" i="1046"/>
  <c r="S18" i="1046"/>
  <c r="R18" i="1046"/>
  <c r="Q18" i="1046"/>
  <c r="P18" i="1046"/>
  <c r="V17" i="1046"/>
  <c r="U17" i="1046"/>
  <c r="T17" i="1046"/>
  <c r="S17" i="1046"/>
  <c r="R17" i="1046"/>
  <c r="Q17" i="1046"/>
  <c r="P17" i="1046"/>
  <c r="V15" i="1046"/>
  <c r="U15" i="1046"/>
  <c r="T15" i="1046"/>
  <c r="S15" i="1046"/>
  <c r="R15" i="1046"/>
  <c r="Q15" i="1046"/>
  <c r="P15" i="1046"/>
  <c r="V14" i="1046"/>
  <c r="U14" i="1046"/>
  <c r="T14" i="1046"/>
  <c r="S14" i="1046"/>
  <c r="R14" i="1046"/>
  <c r="Q14" i="1046"/>
  <c r="P14" i="1046"/>
  <c r="U5" i="1046"/>
  <c r="S5" i="1046"/>
  <c r="R5" i="1046"/>
  <c r="Q5" i="1046"/>
  <c r="H145" i="1045"/>
  <c r="G145" i="1045"/>
  <c r="T5" i="1045" s="1"/>
  <c r="F145" i="1045"/>
  <c r="E145" i="1045"/>
  <c r="R5" i="1045" s="1"/>
  <c r="D145" i="1045"/>
  <c r="Q5" i="1045" s="1"/>
  <c r="H137" i="1045"/>
  <c r="H139" i="1045" s="1"/>
  <c r="G137" i="1045"/>
  <c r="G139" i="1045" s="1"/>
  <c r="F137" i="1045"/>
  <c r="F139" i="1045" s="1"/>
  <c r="E137" i="1045"/>
  <c r="E139" i="1045" s="1"/>
  <c r="D137" i="1045"/>
  <c r="D139" i="1045" s="1"/>
  <c r="H127" i="1045"/>
  <c r="H129" i="1045" s="1"/>
  <c r="G127" i="1045"/>
  <c r="G129" i="1045" s="1"/>
  <c r="F127" i="1045"/>
  <c r="F129" i="1045" s="1"/>
  <c r="E127" i="1045"/>
  <c r="E129" i="1045" s="1"/>
  <c r="D127" i="1045"/>
  <c r="D129" i="1045" s="1"/>
  <c r="H117" i="1045"/>
  <c r="H119" i="1045" s="1"/>
  <c r="G117" i="1045"/>
  <c r="G119" i="1045" s="1"/>
  <c r="F117" i="1045"/>
  <c r="F119" i="1045" s="1"/>
  <c r="E117" i="1045"/>
  <c r="E119" i="1045" s="1"/>
  <c r="D117" i="1045"/>
  <c r="D119" i="1045" s="1"/>
  <c r="H107" i="1045"/>
  <c r="H109" i="1045" s="1"/>
  <c r="G107" i="1045"/>
  <c r="G109" i="1045" s="1"/>
  <c r="F107" i="1045"/>
  <c r="F109" i="1045" s="1"/>
  <c r="E107" i="1045"/>
  <c r="E109" i="1045" s="1"/>
  <c r="D107" i="1045"/>
  <c r="D109" i="1045" s="1"/>
  <c r="H98" i="1045"/>
  <c r="H100" i="1045" s="1"/>
  <c r="G98" i="1045"/>
  <c r="G100" i="1045" s="1"/>
  <c r="F98" i="1045"/>
  <c r="F100" i="1045" s="1"/>
  <c r="E98" i="1045"/>
  <c r="E100" i="1045" s="1"/>
  <c r="D98" i="1045"/>
  <c r="D100" i="1045" s="1"/>
  <c r="H89" i="1045"/>
  <c r="H91" i="1045" s="1"/>
  <c r="U7" i="1045" s="1"/>
  <c r="G89" i="1045"/>
  <c r="G91" i="1045" s="1"/>
  <c r="T7" i="1045" s="1"/>
  <c r="F89" i="1045"/>
  <c r="F91" i="1045" s="1"/>
  <c r="S7" i="1045" s="1"/>
  <c r="E89" i="1045"/>
  <c r="E91" i="1045" s="1"/>
  <c r="R7" i="1045" s="1"/>
  <c r="D89" i="1045"/>
  <c r="D91" i="1045" s="1"/>
  <c r="Q7" i="1045" s="1"/>
  <c r="H79" i="1045"/>
  <c r="H81" i="1045" s="1"/>
  <c r="G79" i="1045"/>
  <c r="G81" i="1045" s="1"/>
  <c r="F79" i="1045"/>
  <c r="F81" i="1045" s="1"/>
  <c r="E79" i="1045"/>
  <c r="E81" i="1045" s="1"/>
  <c r="D79" i="1045"/>
  <c r="D81" i="1045" s="1"/>
  <c r="B70" i="1045" a="1"/>
  <c r="B70" i="1045" s="1"/>
  <c r="H67" i="1045"/>
  <c r="H69" i="1045" s="1"/>
  <c r="G67" i="1045"/>
  <c r="F67" i="1045"/>
  <c r="E67" i="1045"/>
  <c r="E69" i="1045" s="1"/>
  <c r="D67" i="1045"/>
  <c r="D69" i="1045" s="1"/>
  <c r="U51" i="1045"/>
  <c r="S50" i="1045"/>
  <c r="R50" i="1045"/>
  <c r="Q50" i="1045"/>
  <c r="P50" i="1045"/>
  <c r="T47" i="1045"/>
  <c r="T46" i="1045"/>
  <c r="S45" i="1045"/>
  <c r="R45" i="1045"/>
  <c r="Q45" i="1045"/>
  <c r="P45" i="1045"/>
  <c r="T44" i="1045"/>
  <c r="T43" i="1045"/>
  <c r="T42" i="1045"/>
  <c r="T41" i="1045"/>
  <c r="T40" i="1045"/>
  <c r="T39" i="1045"/>
  <c r="T38" i="1045"/>
  <c r="T37" i="1045"/>
  <c r="V30" i="1045"/>
  <c r="U30" i="1045"/>
  <c r="T30" i="1045"/>
  <c r="S30" i="1045"/>
  <c r="R30" i="1045"/>
  <c r="Q30" i="1045"/>
  <c r="P30" i="1045"/>
  <c r="V29" i="1045"/>
  <c r="U29" i="1045"/>
  <c r="T29" i="1045"/>
  <c r="S29" i="1045"/>
  <c r="R29" i="1045"/>
  <c r="Q29" i="1045"/>
  <c r="P29" i="1045"/>
  <c r="V27" i="1045"/>
  <c r="U27" i="1045"/>
  <c r="T27" i="1045"/>
  <c r="S27" i="1045"/>
  <c r="R27" i="1045"/>
  <c r="Q27" i="1045"/>
  <c r="P27" i="1045"/>
  <c r="V26" i="1045"/>
  <c r="U26" i="1045"/>
  <c r="T26" i="1045"/>
  <c r="S26" i="1045"/>
  <c r="R26" i="1045"/>
  <c r="Q26" i="1045"/>
  <c r="P26" i="1045"/>
  <c r="V24" i="1045"/>
  <c r="U24" i="1045"/>
  <c r="T24" i="1045"/>
  <c r="S24" i="1045"/>
  <c r="R24" i="1045"/>
  <c r="Q24" i="1045"/>
  <c r="P24" i="1045"/>
  <c r="V23" i="1045"/>
  <c r="U23" i="1045"/>
  <c r="T23" i="1045"/>
  <c r="S23" i="1045"/>
  <c r="R23" i="1045"/>
  <c r="Q23" i="1045"/>
  <c r="P23" i="1045"/>
  <c r="V21" i="1045"/>
  <c r="U21" i="1045"/>
  <c r="T21" i="1045"/>
  <c r="S21" i="1045"/>
  <c r="R21" i="1045"/>
  <c r="Q21" i="1045"/>
  <c r="P21" i="1045"/>
  <c r="V20" i="1045"/>
  <c r="U20" i="1045"/>
  <c r="T20" i="1045"/>
  <c r="S20" i="1045"/>
  <c r="R20" i="1045"/>
  <c r="Q20" i="1045"/>
  <c r="P20" i="1045"/>
  <c r="V18" i="1045"/>
  <c r="U18" i="1045"/>
  <c r="T18" i="1045"/>
  <c r="S18" i="1045"/>
  <c r="R18" i="1045"/>
  <c r="Q18" i="1045"/>
  <c r="P18" i="1045"/>
  <c r="V17" i="1045"/>
  <c r="U17" i="1045"/>
  <c r="T17" i="1045"/>
  <c r="S17" i="1045"/>
  <c r="R17" i="1045"/>
  <c r="Q17" i="1045"/>
  <c r="P17" i="1045"/>
  <c r="V15" i="1045"/>
  <c r="U15" i="1045"/>
  <c r="T15" i="1045"/>
  <c r="S15" i="1045"/>
  <c r="R15" i="1045"/>
  <c r="Q15" i="1045"/>
  <c r="P15" i="1045"/>
  <c r="V14" i="1045"/>
  <c r="U14" i="1045"/>
  <c r="T14" i="1045"/>
  <c r="S14" i="1045"/>
  <c r="R14" i="1045"/>
  <c r="Q14" i="1045"/>
  <c r="P14" i="1045"/>
  <c r="U5" i="1045"/>
  <c r="S5" i="1045"/>
  <c r="H106" i="1043"/>
  <c r="U5" i="1043" s="1"/>
  <c r="G106" i="1043"/>
  <c r="F106" i="1043"/>
  <c r="E106" i="1043"/>
  <c r="R5" i="1043" s="1"/>
  <c r="D106" i="1043"/>
  <c r="Q5" i="1043" s="1"/>
  <c r="H98" i="1043"/>
  <c r="H100" i="1043" s="1"/>
  <c r="G98" i="1043"/>
  <c r="G100" i="1043" s="1"/>
  <c r="F98" i="1043"/>
  <c r="F100" i="1043" s="1"/>
  <c r="E98" i="1043"/>
  <c r="E100" i="1043" s="1"/>
  <c r="D98" i="1043"/>
  <c r="D100" i="1043" s="1"/>
  <c r="G90" i="1043"/>
  <c r="H88" i="1043"/>
  <c r="H90" i="1043" s="1"/>
  <c r="G88" i="1043"/>
  <c r="F88" i="1043"/>
  <c r="F90" i="1043" s="1"/>
  <c r="E88" i="1043"/>
  <c r="E90" i="1043" s="1"/>
  <c r="D88" i="1043"/>
  <c r="D90" i="1043" s="1"/>
  <c r="H78" i="1043"/>
  <c r="H80" i="1043" s="1"/>
  <c r="G78" i="1043"/>
  <c r="G80" i="1043" s="1"/>
  <c r="F78" i="1043"/>
  <c r="F80" i="1043" s="1"/>
  <c r="E78" i="1043"/>
  <c r="E80" i="1043" s="1"/>
  <c r="D78" i="1043"/>
  <c r="D80" i="1043" s="1"/>
  <c r="H68" i="1043"/>
  <c r="H70" i="1043" s="1"/>
  <c r="G68" i="1043"/>
  <c r="G70" i="1043" s="1"/>
  <c r="F68" i="1043"/>
  <c r="F70" i="1043" s="1"/>
  <c r="E68" i="1043"/>
  <c r="E70" i="1043" s="1"/>
  <c r="D68" i="1043"/>
  <c r="D70" i="1043" s="1"/>
  <c r="H59" i="1043"/>
  <c r="H61" i="1043" s="1"/>
  <c r="G59" i="1043"/>
  <c r="G61" i="1043" s="1"/>
  <c r="F59" i="1043"/>
  <c r="F61" i="1043" s="1"/>
  <c r="E59" i="1043"/>
  <c r="E61" i="1043" s="1"/>
  <c r="D59" i="1043"/>
  <c r="D61" i="1043" s="1"/>
  <c r="G52" i="1043"/>
  <c r="T7" i="1043" s="1"/>
  <c r="U50" i="1043"/>
  <c r="S49" i="1043"/>
  <c r="R49" i="1043"/>
  <c r="Q49" i="1043"/>
  <c r="P49" i="1043"/>
  <c r="H50" i="1043"/>
  <c r="H52" i="1043" s="1"/>
  <c r="U7" i="1043" s="1"/>
  <c r="G50" i="1043"/>
  <c r="F50" i="1043"/>
  <c r="F52" i="1043" s="1"/>
  <c r="S7" i="1043" s="1"/>
  <c r="E50" i="1043"/>
  <c r="E52" i="1043" s="1"/>
  <c r="R7" i="1043" s="1"/>
  <c r="D50" i="1043"/>
  <c r="D52" i="1043" s="1"/>
  <c r="Q7" i="1043" s="1"/>
  <c r="T46" i="1043"/>
  <c r="T45" i="1043"/>
  <c r="T49" i="1043" s="1"/>
  <c r="S44" i="1043"/>
  <c r="S50" i="1043" s="1"/>
  <c r="R44" i="1043"/>
  <c r="R50" i="1043" s="1"/>
  <c r="P44" i="1043"/>
  <c r="P50" i="1043" s="1"/>
  <c r="T43" i="1043"/>
  <c r="Q42" i="1043"/>
  <c r="T42" i="1043" s="1"/>
  <c r="T41" i="1043"/>
  <c r="F42" i="1043"/>
  <c r="T40" i="1043"/>
  <c r="T39" i="1043"/>
  <c r="H40" i="1043"/>
  <c r="H42" i="1043" s="1"/>
  <c r="G40" i="1043"/>
  <c r="G42" i="1043" s="1"/>
  <c r="F40" i="1043"/>
  <c r="E40" i="1043"/>
  <c r="E42" i="1043" s="1"/>
  <c r="D40" i="1043"/>
  <c r="D42" i="1043" s="1"/>
  <c r="T38" i="1043"/>
  <c r="T37" i="1043"/>
  <c r="V30" i="1043"/>
  <c r="U30" i="1043"/>
  <c r="T30" i="1043"/>
  <c r="S30" i="1043"/>
  <c r="R30" i="1043"/>
  <c r="Q30" i="1043"/>
  <c r="P30" i="1043"/>
  <c r="B31" i="1043" a="1"/>
  <c r="B31" i="1043" s="1"/>
  <c r="V29" i="1043"/>
  <c r="U29" i="1043"/>
  <c r="T29" i="1043"/>
  <c r="S29" i="1043"/>
  <c r="R29" i="1043"/>
  <c r="Q29" i="1043"/>
  <c r="P29" i="1043"/>
  <c r="V27" i="1043"/>
  <c r="U27" i="1043"/>
  <c r="T27" i="1043"/>
  <c r="S27" i="1043"/>
  <c r="R27" i="1043"/>
  <c r="Q27" i="1043"/>
  <c r="P27" i="1043"/>
  <c r="H28" i="1043"/>
  <c r="G28" i="1043"/>
  <c r="F28" i="1043"/>
  <c r="F30" i="1043" s="1"/>
  <c r="E28" i="1043"/>
  <c r="D28" i="1043"/>
  <c r="D30" i="1043" s="1"/>
  <c r="V26" i="1043"/>
  <c r="U26" i="1043"/>
  <c r="T26" i="1043"/>
  <c r="S26" i="1043"/>
  <c r="R26" i="1043"/>
  <c r="Q26" i="1043"/>
  <c r="P26" i="1043"/>
  <c r="V24" i="1043"/>
  <c r="U24" i="1043"/>
  <c r="T24" i="1043"/>
  <c r="S24" i="1043"/>
  <c r="R24" i="1043"/>
  <c r="Q24" i="1043"/>
  <c r="P24" i="1043"/>
  <c r="V23" i="1043"/>
  <c r="U23" i="1043"/>
  <c r="T23" i="1043"/>
  <c r="S23" i="1043"/>
  <c r="R23" i="1043"/>
  <c r="Q23" i="1043"/>
  <c r="P23" i="1043"/>
  <c r="V21" i="1043"/>
  <c r="U21" i="1043"/>
  <c r="T21" i="1043"/>
  <c r="S21" i="1043"/>
  <c r="R21" i="1043"/>
  <c r="Q21" i="1043"/>
  <c r="P21" i="1043"/>
  <c r="V20" i="1043"/>
  <c r="U20" i="1043"/>
  <c r="T20" i="1043"/>
  <c r="S20" i="1043"/>
  <c r="R20" i="1043"/>
  <c r="Q20" i="1043"/>
  <c r="P20" i="1043"/>
  <c r="V18" i="1043"/>
  <c r="U18" i="1043"/>
  <c r="T18" i="1043"/>
  <c r="S18" i="1043"/>
  <c r="R18" i="1043"/>
  <c r="Q18" i="1043"/>
  <c r="P18" i="1043"/>
  <c r="V17" i="1043"/>
  <c r="U17" i="1043"/>
  <c r="T17" i="1043"/>
  <c r="S17" i="1043"/>
  <c r="R17" i="1043"/>
  <c r="Q17" i="1043"/>
  <c r="P17" i="1043"/>
  <c r="V15" i="1043"/>
  <c r="U15" i="1043"/>
  <c r="T15" i="1043"/>
  <c r="S15" i="1043"/>
  <c r="R15" i="1043"/>
  <c r="Q15" i="1043"/>
  <c r="P15" i="1043"/>
  <c r="V14" i="1043"/>
  <c r="U14" i="1043"/>
  <c r="T14" i="1043"/>
  <c r="S14" i="1043"/>
  <c r="R14" i="1043"/>
  <c r="Q14" i="1043"/>
  <c r="P14" i="1043"/>
  <c r="T5" i="1043"/>
  <c r="S5" i="1043"/>
  <c r="H156" i="1041"/>
  <c r="G156" i="1041"/>
  <c r="F156" i="1041"/>
  <c r="E156" i="1041"/>
  <c r="R5" i="1041" s="1"/>
  <c r="D156" i="1041"/>
  <c r="H150" i="1041"/>
  <c r="G150" i="1041"/>
  <c r="D150" i="1041"/>
  <c r="H148" i="1041"/>
  <c r="G148" i="1041"/>
  <c r="F148" i="1041"/>
  <c r="F150" i="1041" s="1"/>
  <c r="E148" i="1041"/>
  <c r="E150" i="1041" s="1"/>
  <c r="D148" i="1041"/>
  <c r="F140" i="1041"/>
  <c r="E140" i="1041"/>
  <c r="H138" i="1041"/>
  <c r="H140" i="1041" s="1"/>
  <c r="G138" i="1041"/>
  <c r="G140" i="1041" s="1"/>
  <c r="F138" i="1041"/>
  <c r="E138" i="1041"/>
  <c r="D138" i="1041"/>
  <c r="D140" i="1041" s="1"/>
  <c r="H130" i="1041"/>
  <c r="G130" i="1041"/>
  <c r="D130" i="1041"/>
  <c r="H128" i="1041"/>
  <c r="G128" i="1041"/>
  <c r="F128" i="1041"/>
  <c r="F130" i="1041" s="1"/>
  <c r="E128" i="1041"/>
  <c r="E130" i="1041" s="1"/>
  <c r="D128" i="1041"/>
  <c r="F120" i="1041"/>
  <c r="E120" i="1041"/>
  <c r="H118" i="1041"/>
  <c r="H120" i="1041" s="1"/>
  <c r="G118" i="1041"/>
  <c r="G120" i="1041" s="1"/>
  <c r="F118" i="1041"/>
  <c r="F155" i="1041" s="1"/>
  <c r="S4" i="1041" s="1"/>
  <c r="E118" i="1041"/>
  <c r="D118" i="1041"/>
  <c r="D120" i="1041" s="1"/>
  <c r="H111" i="1041"/>
  <c r="G111" i="1041"/>
  <c r="D111" i="1041"/>
  <c r="H109" i="1041"/>
  <c r="G109" i="1041"/>
  <c r="F109" i="1041"/>
  <c r="F111" i="1041" s="1"/>
  <c r="E109" i="1041"/>
  <c r="E111" i="1041" s="1"/>
  <c r="D109" i="1041"/>
  <c r="F102" i="1041"/>
  <c r="S7" i="1041" s="1"/>
  <c r="E102" i="1041"/>
  <c r="H100" i="1041"/>
  <c r="H102" i="1041" s="1"/>
  <c r="U7" i="1041" s="1"/>
  <c r="G100" i="1041"/>
  <c r="G102" i="1041" s="1"/>
  <c r="T7" i="1041" s="1"/>
  <c r="F100" i="1041"/>
  <c r="E100" i="1041"/>
  <c r="D100" i="1041"/>
  <c r="D102" i="1041" s="1"/>
  <c r="Q7" i="1041" s="1"/>
  <c r="H84" i="1041"/>
  <c r="G84" i="1041"/>
  <c r="D84" i="1041"/>
  <c r="H82" i="1041"/>
  <c r="G82" i="1041"/>
  <c r="F82" i="1041"/>
  <c r="F84" i="1041" s="1"/>
  <c r="E82" i="1041"/>
  <c r="E84" i="1041" s="1"/>
  <c r="D82" i="1041"/>
  <c r="B74" i="1041" a="1"/>
  <c r="B74" i="1041" s="1"/>
  <c r="H73" i="1041"/>
  <c r="H157" i="1041" s="1"/>
  <c r="U6" i="1041" s="1"/>
  <c r="U8" i="1041" s="1"/>
  <c r="G73" i="1041"/>
  <c r="G157" i="1041" s="1"/>
  <c r="T6" i="1041" s="1"/>
  <c r="T8" i="1041" s="1"/>
  <c r="D73" i="1041"/>
  <c r="D157" i="1041" s="1"/>
  <c r="Q6" i="1041" s="1"/>
  <c r="Q8" i="1041" s="1"/>
  <c r="H71" i="1041"/>
  <c r="H155" i="1041" s="1"/>
  <c r="U4" i="1041" s="1"/>
  <c r="G71" i="1041"/>
  <c r="F71" i="1041"/>
  <c r="F73" i="1041" s="1"/>
  <c r="F157" i="1041" s="1"/>
  <c r="S6" i="1041" s="1"/>
  <c r="S8" i="1041" s="1"/>
  <c r="E71" i="1041"/>
  <c r="E73" i="1041" s="1"/>
  <c r="E157" i="1041" s="1"/>
  <c r="R6" i="1041" s="1"/>
  <c r="R8" i="1041" s="1"/>
  <c r="D71" i="1041"/>
  <c r="D155" i="1041" s="1"/>
  <c r="Q4" i="1041" s="1"/>
  <c r="U51" i="1041"/>
  <c r="T50" i="1041"/>
  <c r="S50" i="1041"/>
  <c r="R50" i="1041"/>
  <c r="Q50" i="1041"/>
  <c r="P50" i="1041"/>
  <c r="T47" i="1041"/>
  <c r="T46" i="1041"/>
  <c r="S45" i="1041"/>
  <c r="S51" i="1041" s="1"/>
  <c r="R45" i="1041"/>
  <c r="R51" i="1041" s="1"/>
  <c r="Q45" i="1041"/>
  <c r="Q51" i="1041" s="1"/>
  <c r="P45" i="1041"/>
  <c r="P51" i="1041" s="1"/>
  <c r="T44" i="1041"/>
  <c r="T43" i="1041"/>
  <c r="T42" i="1041"/>
  <c r="T41" i="1041"/>
  <c r="T40" i="1041"/>
  <c r="T39" i="1041"/>
  <c r="T38" i="1041"/>
  <c r="T37" i="1041"/>
  <c r="T45" i="1041" s="1"/>
  <c r="T51" i="1041" s="1"/>
  <c r="V30" i="1041"/>
  <c r="U30" i="1041"/>
  <c r="T30" i="1041"/>
  <c r="S30" i="1041"/>
  <c r="R30" i="1041"/>
  <c r="Q30" i="1041"/>
  <c r="P30" i="1041"/>
  <c r="V29" i="1041"/>
  <c r="U29" i="1041"/>
  <c r="T29" i="1041"/>
  <c r="S29" i="1041"/>
  <c r="R29" i="1041"/>
  <c r="Q29" i="1041"/>
  <c r="P29" i="1041"/>
  <c r="V27" i="1041"/>
  <c r="U27" i="1041"/>
  <c r="T27" i="1041"/>
  <c r="S27" i="1041"/>
  <c r="R27" i="1041"/>
  <c r="Q27" i="1041"/>
  <c r="P27" i="1041"/>
  <c r="V26" i="1041"/>
  <c r="U26" i="1041"/>
  <c r="T26" i="1041"/>
  <c r="S26" i="1041"/>
  <c r="R26" i="1041"/>
  <c r="Q26" i="1041"/>
  <c r="P26" i="1041"/>
  <c r="V24" i="1041"/>
  <c r="U24" i="1041"/>
  <c r="T24" i="1041"/>
  <c r="S24" i="1041"/>
  <c r="R24" i="1041"/>
  <c r="Q24" i="1041"/>
  <c r="P24" i="1041"/>
  <c r="V23" i="1041"/>
  <c r="U23" i="1041"/>
  <c r="T23" i="1041"/>
  <c r="S23" i="1041"/>
  <c r="R23" i="1041"/>
  <c r="Q23" i="1041"/>
  <c r="P23" i="1041"/>
  <c r="V21" i="1041"/>
  <c r="U21" i="1041"/>
  <c r="T21" i="1041"/>
  <c r="S21" i="1041"/>
  <c r="R21" i="1041"/>
  <c r="Q21" i="1041"/>
  <c r="P21" i="1041"/>
  <c r="V20" i="1041"/>
  <c r="U20" i="1041"/>
  <c r="T20" i="1041"/>
  <c r="S20" i="1041"/>
  <c r="R20" i="1041"/>
  <c r="Q20" i="1041"/>
  <c r="P20" i="1041"/>
  <c r="V18" i="1041"/>
  <c r="U18" i="1041"/>
  <c r="T18" i="1041"/>
  <c r="S18" i="1041"/>
  <c r="R18" i="1041"/>
  <c r="Q18" i="1041"/>
  <c r="P18" i="1041"/>
  <c r="V17" i="1041"/>
  <c r="U17" i="1041"/>
  <c r="T17" i="1041"/>
  <c r="S17" i="1041"/>
  <c r="R17" i="1041"/>
  <c r="Q17" i="1041"/>
  <c r="P17" i="1041"/>
  <c r="V15" i="1041"/>
  <c r="U15" i="1041"/>
  <c r="T15" i="1041"/>
  <c r="S15" i="1041"/>
  <c r="R15" i="1041"/>
  <c r="Q15" i="1041"/>
  <c r="P15" i="1041"/>
  <c r="V14" i="1041"/>
  <c r="U14" i="1041"/>
  <c r="T14" i="1041"/>
  <c r="S14" i="1041"/>
  <c r="R14" i="1041"/>
  <c r="Q14" i="1041"/>
  <c r="P14" i="1041"/>
  <c r="V12" i="1041"/>
  <c r="R7" i="1041"/>
  <c r="U5" i="1041"/>
  <c r="T5" i="1041"/>
  <c r="S5" i="1041"/>
  <c r="Q5" i="1041"/>
  <c r="Q51" i="1045" l="1"/>
  <c r="F144" i="1045"/>
  <c r="S4" i="1045" s="1"/>
  <c r="R51" i="1045"/>
  <c r="P51" i="1045"/>
  <c r="S51" i="1045"/>
  <c r="T12" i="1045"/>
  <c r="T45" i="1045"/>
  <c r="T50" i="1045"/>
  <c r="D146" i="1045"/>
  <c r="Q6" i="1045" s="1"/>
  <c r="H146" i="1045"/>
  <c r="U6" i="1045" s="1"/>
  <c r="D107" i="1043"/>
  <c r="Q6" i="1043" s="1"/>
  <c r="Q8" i="1043" s="1"/>
  <c r="H105" i="1043"/>
  <c r="U4" i="1043" s="1"/>
  <c r="T44" i="1043"/>
  <c r="T50" i="1043" s="1"/>
  <c r="E105" i="1043"/>
  <c r="R4" i="1043" s="1"/>
  <c r="F107" i="1043"/>
  <c r="S6" i="1043" s="1"/>
  <c r="S8" i="1043" s="1"/>
  <c r="H144" i="1045"/>
  <c r="U4" i="1045" s="1"/>
  <c r="V12" i="1045"/>
  <c r="Q12" i="1045" s="1"/>
  <c r="D144" i="1045"/>
  <c r="Q4" i="1045" s="1"/>
  <c r="D105" i="1043"/>
  <c r="Q4" i="1043" s="1"/>
  <c r="V12" i="1043"/>
  <c r="P50" i="1049"/>
  <c r="E149" i="1049"/>
  <c r="R4" i="1049" s="1"/>
  <c r="Q50" i="1049"/>
  <c r="T12" i="1041"/>
  <c r="Q12" i="1041" s="1"/>
  <c r="E155" i="1041"/>
  <c r="R4" i="1041" s="1"/>
  <c r="T12" i="1043"/>
  <c r="Q12" i="1043" s="1"/>
  <c r="G105" i="1043"/>
  <c r="T4" i="1043" s="1"/>
  <c r="G30" i="1043"/>
  <c r="G107" i="1043" s="1"/>
  <c r="T6" i="1043" s="1"/>
  <c r="T8" i="1043" s="1"/>
  <c r="F105" i="1043"/>
  <c r="S4" i="1043" s="1"/>
  <c r="E146" i="1045"/>
  <c r="R6" i="1045" s="1"/>
  <c r="R8" i="1045" s="1"/>
  <c r="H30" i="1043"/>
  <c r="H107" i="1043" s="1"/>
  <c r="U6" i="1043" s="1"/>
  <c r="U8" i="1043" s="1"/>
  <c r="U8" i="1045"/>
  <c r="F69" i="1045"/>
  <c r="F146" i="1045" s="1"/>
  <c r="S6" i="1045" s="1"/>
  <c r="S8" i="1045" s="1"/>
  <c r="E144" i="1045"/>
  <c r="R4" i="1045" s="1"/>
  <c r="G155" i="1041"/>
  <c r="T4" i="1041" s="1"/>
  <c r="E30" i="1043"/>
  <c r="E107" i="1043" s="1"/>
  <c r="R6" i="1043" s="1"/>
  <c r="R8" i="1043" s="1"/>
  <c r="V31" i="1043"/>
  <c r="Q44" i="1043"/>
  <c r="Q50" i="1043" s="1"/>
  <c r="Q8" i="1045"/>
  <c r="G69" i="1045"/>
  <c r="G146" i="1045" s="1"/>
  <c r="T6" i="1045" s="1"/>
  <c r="T8" i="1045" s="1"/>
  <c r="G144" i="1045"/>
  <c r="T4" i="1045" s="1"/>
  <c r="V31" i="1041"/>
  <c r="V31" i="1045"/>
  <c r="P50" i="1047"/>
  <c r="T49" i="1047"/>
  <c r="S50" i="1049"/>
  <c r="D149" i="1049"/>
  <c r="Q4" i="1049" s="1"/>
  <c r="H149" i="1049"/>
  <c r="U4" i="1049" s="1"/>
  <c r="R50" i="1049"/>
  <c r="F149" i="1049"/>
  <c r="S4" i="1049" s="1"/>
  <c r="T44" i="1049"/>
  <c r="T50" i="1049" s="1"/>
  <c r="V12" i="1049"/>
  <c r="V31" i="1049"/>
  <c r="T12" i="1049"/>
  <c r="D74" i="1049"/>
  <c r="D151" i="1049" s="1"/>
  <c r="Q6" i="1049" s="1"/>
  <c r="Q8" i="1049" s="1"/>
  <c r="G149" i="1049"/>
  <c r="T4" i="1049" s="1"/>
  <c r="H74" i="1049"/>
  <c r="H151" i="1049" s="1"/>
  <c r="U6" i="1049" s="1"/>
  <c r="U8" i="1049" s="1"/>
  <c r="T44" i="1048"/>
  <c r="T50" i="1048" s="1"/>
  <c r="P50" i="1048"/>
  <c r="D83" i="1048"/>
  <c r="Q4" i="1048" s="1"/>
  <c r="H83" i="1048"/>
  <c r="U4" i="1048" s="1"/>
  <c r="E83" i="1048"/>
  <c r="R4" i="1048" s="1"/>
  <c r="S50" i="1048"/>
  <c r="H8" i="1048"/>
  <c r="H85" i="1048" s="1"/>
  <c r="U6" i="1048" s="1"/>
  <c r="U8" i="1048" s="1"/>
  <c r="D8" i="1048"/>
  <c r="D85" i="1048" s="1"/>
  <c r="Q6" i="1048" s="1"/>
  <c r="Q8" i="1048" s="1"/>
  <c r="E8" i="1048"/>
  <c r="E85" i="1048" s="1"/>
  <c r="R6" i="1048" s="1"/>
  <c r="R8" i="1048" s="1"/>
  <c r="T12" i="1048"/>
  <c r="V31" i="1048"/>
  <c r="V12" i="1048"/>
  <c r="G85" i="1048"/>
  <c r="T6" i="1048" s="1"/>
  <c r="T8" i="1048" s="1"/>
  <c r="G114" i="1049"/>
  <c r="G151" i="1049" s="1"/>
  <c r="T6" i="1049" s="1"/>
  <c r="T8" i="1049" s="1"/>
  <c r="E74" i="1049"/>
  <c r="E151" i="1049" s="1"/>
  <c r="R6" i="1049" s="1"/>
  <c r="R8" i="1049" s="1"/>
  <c r="F74" i="1049"/>
  <c r="F151" i="1049" s="1"/>
  <c r="S6" i="1049" s="1"/>
  <c r="S8" i="1049" s="1"/>
  <c r="G83" i="1048"/>
  <c r="T4" i="1048" s="1"/>
  <c r="F8" i="1048"/>
  <c r="F85" i="1048" s="1"/>
  <c r="S6" i="1048" s="1"/>
  <c r="S8" i="1048" s="1"/>
  <c r="R50" i="1047"/>
  <c r="S50" i="1047"/>
  <c r="D150" i="1047"/>
  <c r="Q4" i="1047" s="1"/>
  <c r="H150" i="1047"/>
  <c r="U4" i="1047" s="1"/>
  <c r="G150" i="1047"/>
  <c r="T4" i="1047" s="1"/>
  <c r="F150" i="1047"/>
  <c r="S4" i="1047" s="1"/>
  <c r="E152" i="1047"/>
  <c r="R6" i="1047" s="1"/>
  <c r="R8" i="1047" s="1"/>
  <c r="V12" i="1047"/>
  <c r="V31" i="1047"/>
  <c r="T44" i="1047"/>
  <c r="T50" i="1047" s="1"/>
  <c r="T12" i="1047"/>
  <c r="G152" i="1047"/>
  <c r="T6" i="1047" s="1"/>
  <c r="T8" i="1047" s="1"/>
  <c r="E150" i="1047"/>
  <c r="R4" i="1047" s="1"/>
  <c r="D152" i="1047"/>
  <c r="Q6" i="1047" s="1"/>
  <c r="Q8" i="1047" s="1"/>
  <c r="H152" i="1047"/>
  <c r="U6" i="1047" s="1"/>
  <c r="U8" i="1047" s="1"/>
  <c r="F152" i="1047"/>
  <c r="S6" i="1047" s="1"/>
  <c r="S8" i="1047" s="1"/>
  <c r="Q50" i="1046"/>
  <c r="F157" i="1046"/>
  <c r="S4" i="1046" s="1"/>
  <c r="G157" i="1046"/>
  <c r="T4" i="1046" s="1"/>
  <c r="D157" i="1046"/>
  <c r="Q4" i="1046" s="1"/>
  <c r="H157" i="1046"/>
  <c r="U4" i="1046" s="1"/>
  <c r="P50" i="1046"/>
  <c r="T49" i="1046"/>
  <c r="R50" i="1046"/>
  <c r="V12" i="1046"/>
  <c r="V31" i="1046"/>
  <c r="T12" i="1046"/>
  <c r="E159" i="1046"/>
  <c r="R6" i="1046" s="1"/>
  <c r="R8" i="1046" s="1"/>
  <c r="F82" i="1046"/>
  <c r="F159" i="1046" s="1"/>
  <c r="S6" i="1046" s="1"/>
  <c r="S8" i="1046" s="1"/>
  <c r="E157" i="1046"/>
  <c r="R4" i="1046" s="1"/>
  <c r="T44" i="1046"/>
  <c r="T50" i="1046" s="1"/>
  <c r="G82" i="1046"/>
  <c r="G159" i="1046" s="1"/>
  <c r="T6" i="1046" s="1"/>
  <c r="T8" i="1046" s="1"/>
  <c r="S50" i="1046"/>
  <c r="D82" i="1046"/>
  <c r="D159" i="1046" s="1"/>
  <c r="Q6" i="1046" s="1"/>
  <c r="Q8" i="1046" s="1"/>
  <c r="H82" i="1046"/>
  <c r="H159" i="1046" s="1"/>
  <c r="U6" i="1046" s="1"/>
  <c r="U8" i="1046" s="1"/>
  <c r="T51" i="1045" l="1"/>
  <c r="Q12" i="1049"/>
  <c r="Q12" i="1048"/>
  <c r="Q12" i="1047"/>
  <c r="Q12" i="1046"/>
</calcChain>
</file>

<file path=xl/sharedStrings.xml><?xml version="1.0" encoding="utf-8"?>
<sst xmlns="http://schemas.openxmlformats.org/spreadsheetml/2006/main" count="10749" uniqueCount="2141">
  <si>
    <t>Date</t>
  </si>
  <si>
    <t>Customer</t>
  </si>
  <si>
    <t>GasCode</t>
  </si>
  <si>
    <t>실병하차</t>
  </si>
  <si>
    <t>공병하차</t>
  </si>
  <si>
    <t>실병상차</t>
  </si>
  <si>
    <t>공병상차</t>
  </si>
  <si>
    <t>교환반품</t>
  </si>
  <si>
    <t>CarCode</t>
  </si>
  <si>
    <t>Driver</t>
  </si>
  <si>
    <t>Serial</t>
  </si>
  <si>
    <t>금일합계</t>
    <phoneticPr fontId="3" type="noConversion"/>
  </si>
  <si>
    <t>전일합계</t>
  </si>
  <si>
    <t>월     계</t>
    <phoneticPr fontId="3" type="noConversion"/>
  </si>
  <si>
    <t>납품업체수</t>
    <phoneticPr fontId="3" type="noConversion"/>
  </si>
  <si>
    <t>현 장 직 거 래 및 매 입 내 역</t>
    <phoneticPr fontId="3" type="noConversion"/>
  </si>
  <si>
    <t>실병출고</t>
  </si>
  <si>
    <t>공병출고</t>
  </si>
  <si>
    <t>실병입고</t>
  </si>
  <si>
    <t>공병입고</t>
  </si>
  <si>
    <t>금일합계</t>
  </si>
  <si>
    <t>대 납 내 역</t>
    <phoneticPr fontId="3" type="noConversion"/>
  </si>
  <si>
    <t>실병출고</t>
    <phoneticPr fontId="3" type="noConversion"/>
  </si>
  <si>
    <t>공병상차</t>
    <phoneticPr fontId="3" type="noConversion"/>
  </si>
  <si>
    <t>실병하차</t>
    <phoneticPr fontId="3" type="noConversion"/>
  </si>
  <si>
    <t>공병입고</t>
    <phoneticPr fontId="3" type="noConversion"/>
  </si>
  <si>
    <t>실병매출</t>
    <phoneticPr fontId="3" type="noConversion"/>
  </si>
  <si>
    <t>공병출고</t>
    <phoneticPr fontId="3" type="noConversion"/>
  </si>
  <si>
    <t>실병매입</t>
    <phoneticPr fontId="3" type="noConversion"/>
  </si>
  <si>
    <t>실병매출</t>
  </si>
  <si>
    <t>실병매입</t>
  </si>
  <si>
    <t>미검용기내역</t>
    <phoneticPr fontId="3" type="noConversion"/>
  </si>
  <si>
    <t xml:space="preserve"> ( 한국특수가스㈜ )</t>
  </si>
  <si>
    <t>실병상차</t>
    <phoneticPr fontId="3" type="noConversion"/>
  </si>
  <si>
    <t>검사출고</t>
    <phoneticPr fontId="3" type="noConversion"/>
  </si>
  <si>
    <t>공병하차</t>
    <phoneticPr fontId="3" type="noConversion"/>
  </si>
  <si>
    <t>검사입고</t>
    <phoneticPr fontId="3" type="noConversion"/>
  </si>
  <si>
    <t>용기수리내역</t>
    <phoneticPr fontId="3" type="noConversion"/>
  </si>
  <si>
    <t>일 일 납 품 내 역 합 계</t>
    <phoneticPr fontId="3" type="noConversion"/>
  </si>
  <si>
    <t>일반</t>
  </si>
  <si>
    <t>액체</t>
  </si>
  <si>
    <t>O2+CO2+Ar</t>
  </si>
  <si>
    <t>CO2+AR</t>
  </si>
  <si>
    <t>초고순도 헬륨</t>
  </si>
  <si>
    <t>고순도 질소(소)</t>
  </si>
  <si>
    <t>액체질소(소)</t>
  </si>
  <si>
    <t>전 일 합 계</t>
    <phoneticPr fontId="3" type="noConversion"/>
  </si>
  <si>
    <t>월      계</t>
    <phoneticPr fontId="3" type="noConversion"/>
  </si>
  <si>
    <t>대 납 누 계</t>
    <phoneticPr fontId="3" type="noConversion"/>
  </si>
  <si>
    <t>품목별 입·출고현황</t>
    <phoneticPr fontId="3" type="noConversion"/>
  </si>
  <si>
    <t>실병출고 합계</t>
    <phoneticPr fontId="3" type="noConversion"/>
  </si>
  <si>
    <t>구  분</t>
    <phoneticPr fontId="3" type="noConversion"/>
  </si>
  <si>
    <t>산소</t>
    <phoneticPr fontId="3" type="noConversion"/>
  </si>
  <si>
    <t>질소</t>
    <phoneticPr fontId="3" type="noConversion"/>
  </si>
  <si>
    <t>알곤</t>
    <phoneticPr fontId="3" type="noConversion"/>
  </si>
  <si>
    <t>아세틸렌*3KG</t>
    <phoneticPr fontId="3" type="noConversion"/>
  </si>
  <si>
    <t>수소</t>
    <phoneticPr fontId="3" type="noConversion"/>
  </si>
  <si>
    <t>헬륨</t>
    <phoneticPr fontId="3" type="noConversion"/>
  </si>
  <si>
    <t>탄소*20kg</t>
    <phoneticPr fontId="3" type="noConversion"/>
  </si>
  <si>
    <t>탄소*40kg</t>
    <phoneticPr fontId="3" type="noConversion"/>
  </si>
  <si>
    <t>LPG*20kg</t>
    <phoneticPr fontId="3" type="noConversion"/>
  </si>
  <si>
    <t>LPG*50kg</t>
    <phoneticPr fontId="3" type="noConversion"/>
  </si>
  <si>
    <t>LPGX15kg</t>
    <phoneticPr fontId="3" type="noConversion"/>
  </si>
  <si>
    <t>암모니아</t>
    <phoneticPr fontId="3" type="noConversion"/>
  </si>
  <si>
    <t>고순도 산소</t>
    <phoneticPr fontId="3" type="noConversion"/>
  </si>
  <si>
    <t>고순도 질소</t>
    <phoneticPr fontId="3" type="noConversion"/>
  </si>
  <si>
    <t>고순도 알곤</t>
    <phoneticPr fontId="3" type="noConversion"/>
  </si>
  <si>
    <t>고순도 AC*5K</t>
    <phoneticPr fontId="3" type="noConversion"/>
  </si>
  <si>
    <t>고순도 수소</t>
    <phoneticPr fontId="3" type="noConversion"/>
  </si>
  <si>
    <t>고순도 헬륨</t>
    <phoneticPr fontId="3" type="noConversion"/>
  </si>
  <si>
    <t>고순도 탄소</t>
    <phoneticPr fontId="3" type="noConversion"/>
  </si>
  <si>
    <t>고순도 AIR</t>
    <phoneticPr fontId="3" type="noConversion"/>
  </si>
  <si>
    <t>초고순도 알곤</t>
    <phoneticPr fontId="3" type="noConversion"/>
  </si>
  <si>
    <t>산소(소)</t>
    <phoneticPr fontId="3" type="noConversion"/>
  </si>
  <si>
    <t>질소(소)</t>
    <phoneticPr fontId="3" type="noConversion"/>
  </si>
  <si>
    <t>공병입고 합계</t>
    <phoneticPr fontId="3" type="noConversion"/>
  </si>
  <si>
    <t>차량별 납품내역</t>
    <phoneticPr fontId="3" type="noConversion"/>
  </si>
  <si>
    <t>실린더</t>
    <phoneticPr fontId="3" type="noConversion"/>
  </si>
  <si>
    <t>LGC</t>
    <phoneticPr fontId="3" type="noConversion"/>
  </si>
  <si>
    <t>계</t>
    <phoneticPr fontId="3" type="noConversion"/>
  </si>
  <si>
    <r>
      <t xml:space="preserve">기화기
</t>
    </r>
    <r>
      <rPr>
        <sz val="8"/>
        <rFont val="맑은 고딕"/>
        <family val="3"/>
        <charset val="129"/>
        <scheme val="minor"/>
      </rPr>
      <t>입고+, 출고-</t>
    </r>
    <phoneticPr fontId="3" type="noConversion"/>
  </si>
  <si>
    <t>납품처</t>
    <phoneticPr fontId="3" type="noConversion"/>
  </si>
  <si>
    <t>입고</t>
    <phoneticPr fontId="3" type="noConversion"/>
  </si>
  <si>
    <t>출고</t>
    <phoneticPr fontId="3" type="noConversion"/>
  </si>
  <si>
    <t>소계</t>
    <phoneticPr fontId="3" type="noConversion"/>
  </si>
  <si>
    <t>합계</t>
    <phoneticPr fontId="3" type="noConversion"/>
  </si>
  <si>
    <t>일 일 납 품 내 역</t>
    <phoneticPr fontId="3" type="noConversion"/>
  </si>
  <si>
    <t>구        분</t>
    <phoneticPr fontId="3" type="noConversion"/>
  </si>
  <si>
    <t>비고</t>
    <phoneticPr fontId="3" type="noConversion"/>
  </si>
  <si>
    <t>금 일 합 계</t>
    <phoneticPr fontId="3" type="noConversion"/>
  </si>
  <si>
    <t>합      계</t>
    <phoneticPr fontId="3" type="noConversion"/>
  </si>
  <si>
    <t>CO2+AR</t>
    <phoneticPr fontId="3" type="noConversion"/>
  </si>
  <si>
    <t>액체산소</t>
    <phoneticPr fontId="3" type="noConversion"/>
  </si>
  <si>
    <t>액체질소</t>
    <phoneticPr fontId="3" type="noConversion"/>
  </si>
  <si>
    <t>액체알곤</t>
    <phoneticPr fontId="3" type="noConversion"/>
  </si>
  <si>
    <t>액체산소</t>
  </si>
  <si>
    <t>H2+N2</t>
  </si>
  <si>
    <t>액체질소</t>
  </si>
  <si>
    <t>액체알곤</t>
  </si>
  <si>
    <t>거 래 처 별 일 일 납 품 내 역</t>
    <phoneticPr fontId="3" type="noConversion"/>
  </si>
  <si>
    <t>LPGX3kg</t>
    <phoneticPr fontId="3" type="noConversion"/>
  </si>
  <si>
    <t xml:space="preserve"> ( 두진텍 )</t>
    <phoneticPr fontId="3" type="noConversion"/>
  </si>
  <si>
    <t>충남가스충전소 거 래 내 역</t>
    <phoneticPr fontId="3" type="noConversion"/>
  </si>
  <si>
    <t>실병출고(태양)</t>
    <phoneticPr fontId="3" type="noConversion"/>
  </si>
  <si>
    <t>교환반품</t>
    <phoneticPr fontId="3" type="noConversion"/>
  </si>
  <si>
    <t>가스켐테크놀로지㈜ 거 래 내 역</t>
    <phoneticPr fontId="3" type="noConversion"/>
  </si>
  <si>
    <t>용기 대납용 관리 (구미)</t>
    <phoneticPr fontId="3" type="noConversion"/>
  </si>
  <si>
    <t xml:space="preserve"> ( 바이오가스솔루션㈜ 구. 태양가스 )</t>
    <phoneticPr fontId="3" type="noConversion"/>
  </si>
  <si>
    <t xml:space="preserve"> (충북지역, 경북지역)</t>
    <phoneticPr fontId="3" type="noConversion"/>
  </si>
  <si>
    <t>소계</t>
  </si>
  <si>
    <t>.</t>
    <phoneticPr fontId="3" type="noConversion"/>
  </si>
  <si>
    <t>고순도 알곤(소)</t>
    <phoneticPr fontId="3" type="noConversion"/>
  </si>
  <si>
    <t>알곤(소)</t>
    <phoneticPr fontId="3" type="noConversion"/>
  </si>
  <si>
    <t>고O2+AR</t>
  </si>
  <si>
    <t>고NH3+HE</t>
  </si>
  <si>
    <t>불량(파기)</t>
    <phoneticPr fontId="3" type="noConversion"/>
  </si>
  <si>
    <t>고H2+N2</t>
    <phoneticPr fontId="3" type="noConversion"/>
  </si>
  <si>
    <t>고H2+AR</t>
    <phoneticPr fontId="3" type="noConversion"/>
  </si>
  <si>
    <t>검사</t>
    <phoneticPr fontId="3" type="noConversion"/>
  </si>
  <si>
    <t>6228</t>
  </si>
  <si>
    <t>8842</t>
  </si>
  <si>
    <t>7233</t>
    <phoneticPr fontId="3" type="noConversion"/>
  </si>
  <si>
    <t>6956</t>
    <phoneticPr fontId="3" type="noConversion"/>
  </si>
  <si>
    <t>0495</t>
    <phoneticPr fontId="3" type="noConversion"/>
  </si>
  <si>
    <t>HE+N2</t>
    <phoneticPr fontId="3" type="noConversion"/>
  </si>
  <si>
    <t>매입</t>
    <phoneticPr fontId="3" type="noConversion"/>
  </si>
  <si>
    <t xml:space="preserve"> ( ㈜엠에스가스, 한국특수가스㈜, 대영종합가스㈜, 신천종합가스, (주)동양화학 )</t>
    <phoneticPr fontId="3" type="noConversion"/>
  </si>
  <si>
    <t>5179</t>
    <phoneticPr fontId="3" type="noConversion"/>
  </si>
  <si>
    <t>LASER</t>
    <phoneticPr fontId="3" type="noConversion"/>
  </si>
  <si>
    <t>㈜삼양홀딩스</t>
    <phoneticPr fontId="3" type="noConversion"/>
  </si>
  <si>
    <t>조명호</t>
    <phoneticPr fontId="3" type="noConversion"/>
  </si>
  <si>
    <t>동일</t>
    <phoneticPr fontId="3" type="noConversion"/>
  </si>
  <si>
    <t>㈜와이에이치에스앤티</t>
    <phoneticPr fontId="3" type="noConversion"/>
  </si>
  <si>
    <t>6396</t>
    <phoneticPr fontId="3" type="noConversion"/>
  </si>
  <si>
    <t>안선오</t>
    <phoneticPr fontId="3" type="noConversion"/>
  </si>
  <si>
    <t>(유)원더스</t>
    <phoneticPr fontId="3" type="noConversion"/>
  </si>
  <si>
    <t>(유)비제이산업</t>
    <phoneticPr fontId="3" type="noConversion"/>
  </si>
  <si>
    <t>현명산업㈜</t>
    <phoneticPr fontId="3" type="noConversion"/>
  </si>
  <si>
    <t>(유)한영산업</t>
    <phoneticPr fontId="3" type="noConversion"/>
  </si>
  <si>
    <t>(유)대명</t>
    <phoneticPr fontId="3" type="noConversion"/>
  </si>
  <si>
    <t>이상혁</t>
    <phoneticPr fontId="3" type="noConversion"/>
  </si>
  <si>
    <t>김제</t>
    <phoneticPr fontId="3" type="noConversion"/>
  </si>
  <si>
    <t>안현엔지니어링</t>
    <phoneticPr fontId="3" type="noConversion"/>
  </si>
  <si>
    <t>㈜BDC-1</t>
    <phoneticPr fontId="3" type="noConversion"/>
  </si>
  <si>
    <t>대청이엔지</t>
    <phoneticPr fontId="3" type="noConversion"/>
  </si>
  <si>
    <t>㈜태승건설산업</t>
    <phoneticPr fontId="3" type="noConversion"/>
  </si>
  <si>
    <t>가야곡,추부</t>
    <phoneticPr fontId="3" type="noConversion"/>
  </si>
  <si>
    <t>㈜광우산업</t>
    <phoneticPr fontId="3" type="noConversion"/>
  </si>
  <si>
    <t>기회산업㈜-청주</t>
    <phoneticPr fontId="3" type="noConversion"/>
  </si>
  <si>
    <t>오케이퓨쳐㈜</t>
    <phoneticPr fontId="3" type="noConversion"/>
  </si>
  <si>
    <t>명성테크-계룡</t>
    <phoneticPr fontId="3" type="noConversion"/>
  </si>
  <si>
    <t>김병권</t>
    <phoneticPr fontId="3" type="noConversion"/>
  </si>
  <si>
    <t>아주이엔지㈜</t>
    <phoneticPr fontId="3" type="noConversion"/>
  </si>
  <si>
    <t>㈜보고</t>
    <phoneticPr fontId="3" type="noConversion"/>
  </si>
  <si>
    <t>6228</t>
    <phoneticPr fontId="3" type="noConversion"/>
  </si>
  <si>
    <t>공주,논산</t>
    <phoneticPr fontId="3" type="noConversion"/>
  </si>
  <si>
    <t>윤태용</t>
    <phoneticPr fontId="3" type="noConversion"/>
  </si>
  <si>
    <t>충북지역</t>
    <phoneticPr fontId="3" type="noConversion"/>
  </si>
  <si>
    <t>GT/진천</t>
    <phoneticPr fontId="3" type="noConversion"/>
  </si>
  <si>
    <t>㈜다한산업</t>
    <phoneticPr fontId="3" type="noConversion"/>
  </si>
  <si>
    <t>전주,봉동</t>
    <phoneticPr fontId="3" type="noConversion"/>
  </si>
  <si>
    <t>케이원산업㈜</t>
    <phoneticPr fontId="3" type="noConversion"/>
  </si>
  <si>
    <t>㈜엘에스엔지니어링</t>
    <phoneticPr fontId="3" type="noConversion"/>
  </si>
  <si>
    <t>씨엔비산업㈜</t>
    <phoneticPr fontId="3" type="noConversion"/>
  </si>
  <si>
    <t>㈜정원엔지니어링</t>
    <phoneticPr fontId="3" type="noConversion"/>
  </si>
  <si>
    <t>㈜엠케이케미칼</t>
    <phoneticPr fontId="3" type="noConversion"/>
  </si>
  <si>
    <t>산소</t>
  </si>
  <si>
    <t>㈜태영기계</t>
    <phoneticPr fontId="3" type="noConversion"/>
  </si>
  <si>
    <t>창무산업</t>
    <phoneticPr fontId="3" type="noConversion"/>
  </si>
  <si>
    <t>정선산업㈜</t>
    <phoneticPr fontId="3" type="noConversion"/>
  </si>
  <si>
    <t>㈜삼주</t>
    <phoneticPr fontId="3" type="noConversion"/>
  </si>
  <si>
    <t>㈜동명기계</t>
    <phoneticPr fontId="3" type="noConversion"/>
  </si>
  <si>
    <t>7233</t>
  </si>
  <si>
    <t>AIR</t>
    <phoneticPr fontId="3" type="noConversion"/>
  </si>
  <si>
    <t>㈜더카본스튜디오</t>
    <phoneticPr fontId="3" type="noConversion"/>
  </si>
  <si>
    <t>영진에스피</t>
    <phoneticPr fontId="3" type="noConversion"/>
  </si>
  <si>
    <t>대전,청주</t>
    <phoneticPr fontId="3" type="noConversion"/>
  </si>
  <si>
    <t>탄소*40KG</t>
    <phoneticPr fontId="3" type="noConversion"/>
  </si>
  <si>
    <t>탄소*40KG</t>
    <phoneticPr fontId="3" type="noConversion"/>
  </si>
  <si>
    <t>LPG*50KG</t>
    <phoneticPr fontId="3" type="noConversion"/>
  </si>
  <si>
    <t xml:space="preserve">서원이엔지 </t>
    <phoneticPr fontId="3" type="noConversion"/>
  </si>
  <si>
    <t>LPG*20KG</t>
    <phoneticPr fontId="3" type="noConversion"/>
  </si>
  <si>
    <t>㈜지티산업</t>
    <phoneticPr fontId="3" type="noConversion"/>
  </si>
  <si>
    <t>㈜디에이치</t>
    <phoneticPr fontId="3" type="noConversion"/>
  </si>
  <si>
    <t>㈜성현글로비스</t>
  </si>
  <si>
    <t>윤태용</t>
  </si>
  <si>
    <t>가야곡,추부</t>
  </si>
  <si>
    <t>㈜성대이엔지</t>
    <phoneticPr fontId="3" type="noConversion"/>
  </si>
  <si>
    <t>산소</t>
    <phoneticPr fontId="3" type="noConversion"/>
  </si>
  <si>
    <t>탄소*40KG</t>
    <phoneticPr fontId="3" type="noConversion"/>
  </si>
  <si>
    <t>액체질소</t>
    <phoneticPr fontId="3" type="noConversion"/>
  </si>
  <si>
    <t>(유)에스티비테크-3</t>
    <phoneticPr fontId="3" type="noConversion"/>
  </si>
  <si>
    <t>액체산소</t>
    <phoneticPr fontId="3" type="noConversion"/>
  </si>
  <si>
    <t>안선오</t>
    <phoneticPr fontId="3" type="noConversion"/>
  </si>
  <si>
    <t>6396</t>
    <phoneticPr fontId="3" type="noConversion"/>
  </si>
  <si>
    <t>군산</t>
    <phoneticPr fontId="3" type="noConversion"/>
  </si>
  <si>
    <t>7233</t>
    <phoneticPr fontId="3" type="noConversion"/>
  </si>
  <si>
    <t>윤태용</t>
    <phoneticPr fontId="3" type="noConversion"/>
  </si>
  <si>
    <t>김제</t>
    <phoneticPr fontId="3" type="noConversion"/>
  </si>
  <si>
    <t>한국특수가스㈜</t>
    <phoneticPr fontId="3" type="noConversion"/>
  </si>
  <si>
    <t>수소</t>
    <phoneticPr fontId="3" type="noConversion"/>
  </si>
  <si>
    <t>김병권</t>
    <phoneticPr fontId="3" type="noConversion"/>
  </si>
  <si>
    <t>군산</t>
    <phoneticPr fontId="3" type="noConversion"/>
  </si>
  <si>
    <t>해인</t>
    <phoneticPr fontId="3" type="noConversion"/>
  </si>
  <si>
    <t>에이스</t>
    <phoneticPr fontId="3" type="noConversion"/>
  </si>
  <si>
    <t>삼천리</t>
    <phoneticPr fontId="3" type="noConversion"/>
  </si>
  <si>
    <t>이상혁</t>
    <phoneticPr fontId="3" type="noConversion"/>
  </si>
  <si>
    <t>영동</t>
    <phoneticPr fontId="3" type="noConversion"/>
  </si>
  <si>
    <t>기화기+2</t>
    <phoneticPr fontId="3" type="noConversion"/>
  </si>
  <si>
    <t>손현홍</t>
    <phoneticPr fontId="3" type="noConversion"/>
  </si>
  <si>
    <t>임실,김제,익산</t>
    <phoneticPr fontId="3" type="noConversion"/>
  </si>
  <si>
    <t>익산.삼기</t>
    <phoneticPr fontId="3" type="noConversion"/>
  </si>
  <si>
    <t>여주</t>
    <phoneticPr fontId="3" type="noConversion"/>
  </si>
  <si>
    <t>전주, 봉동</t>
    <phoneticPr fontId="3" type="noConversion"/>
  </si>
  <si>
    <t>평택</t>
    <phoneticPr fontId="3" type="noConversion"/>
  </si>
  <si>
    <t>삼기</t>
    <phoneticPr fontId="3" type="noConversion"/>
  </si>
  <si>
    <t>공주, 논산</t>
    <phoneticPr fontId="3" type="noConversion"/>
  </si>
  <si>
    <t>논산</t>
    <phoneticPr fontId="3" type="noConversion"/>
  </si>
  <si>
    <t>압출</t>
    <phoneticPr fontId="3" type="noConversion"/>
  </si>
  <si>
    <t>봉동</t>
    <phoneticPr fontId="3" type="noConversion"/>
  </si>
  <si>
    <t>공주</t>
    <phoneticPr fontId="3" type="noConversion"/>
  </si>
  <si>
    <t>전주, 군산</t>
    <phoneticPr fontId="3" type="noConversion"/>
  </si>
  <si>
    <t>논산</t>
    <phoneticPr fontId="3" type="noConversion"/>
  </si>
  <si>
    <t>김제</t>
    <phoneticPr fontId="3" type="noConversion"/>
  </si>
  <si>
    <t>부여,공주,논산</t>
    <phoneticPr fontId="3" type="noConversion"/>
  </si>
  <si>
    <t>청양</t>
    <phoneticPr fontId="3" type="noConversion"/>
  </si>
  <si>
    <t>김제,익산</t>
    <phoneticPr fontId="3" type="noConversion"/>
  </si>
  <si>
    <t>외부차량</t>
    <phoneticPr fontId="3" type="noConversion"/>
  </si>
  <si>
    <t>진안,전주,봉동</t>
    <phoneticPr fontId="3" type="noConversion"/>
  </si>
  <si>
    <t>서태영</t>
    <phoneticPr fontId="3" type="noConversion"/>
  </si>
  <si>
    <t>윤.손</t>
    <phoneticPr fontId="3" type="noConversion"/>
  </si>
  <si>
    <t>청주, 계룡</t>
    <phoneticPr fontId="3" type="noConversion"/>
  </si>
  <si>
    <t>추부, 논산</t>
    <phoneticPr fontId="3" type="noConversion"/>
  </si>
  <si>
    <t>고순도 알곤</t>
  </si>
  <si>
    <t>삼영기계㈜논산공장</t>
  </si>
  <si>
    <t>0495</t>
  </si>
  <si>
    <t>(유)원더스</t>
  </si>
  <si>
    <t>5179</t>
  </si>
  <si>
    <t>이상혁</t>
  </si>
  <si>
    <t>알곤</t>
  </si>
  <si>
    <t>탄소*40kg</t>
  </si>
  <si>
    <t>(유)비제이산업</t>
  </si>
  <si>
    <t>현명산업㈜</t>
  </si>
  <si>
    <t>㈜지티산업</t>
  </si>
  <si>
    <t>질소</t>
  </si>
  <si>
    <t>(유)한영산업</t>
  </si>
  <si>
    <t>(유)대명</t>
  </si>
  <si>
    <t>(유)남도폐차산업</t>
  </si>
  <si>
    <t>LPG*20kg</t>
  </si>
  <si>
    <t>㈜성대이엔지</t>
  </si>
  <si>
    <t>손현홍</t>
  </si>
  <si>
    <t>(유)대성하이텍</t>
  </si>
  <si>
    <t>6396</t>
  </si>
  <si>
    <t>안선오</t>
  </si>
  <si>
    <t>㈜대신냉방</t>
  </si>
  <si>
    <t>창무산업</t>
  </si>
  <si>
    <t>삼일산업-2</t>
  </si>
  <si>
    <t>고순도 헬륨</t>
  </si>
  <si>
    <t>동일</t>
  </si>
  <si>
    <t>㈜태영기계</t>
  </si>
  <si>
    <t>㈜와이에이치에스앤티</t>
  </si>
  <si>
    <t>LASER</t>
  </si>
  <si>
    <t>명성테크-계룡</t>
  </si>
  <si>
    <t>6956</t>
  </si>
  <si>
    <t>김병권</t>
  </si>
  <si>
    <t>오케이퓨쳐㈜</t>
  </si>
  <si>
    <t>㈜광우산업</t>
  </si>
  <si>
    <t>O2+CO2+AR</t>
  </si>
  <si>
    <t>기회산업㈜-청주</t>
  </si>
  <si>
    <t>㈜터보맥스</t>
  </si>
  <si>
    <t>㈜엘에스엔지니어링</t>
  </si>
  <si>
    <t>서태영</t>
  </si>
  <si>
    <t>안현엔지니어링</t>
  </si>
  <si>
    <t>씨엔비산업㈜</t>
  </si>
  <si>
    <t>㈜BDC-1</t>
  </si>
  <si>
    <t>영이엔지</t>
  </si>
  <si>
    <t>대청이엔지</t>
  </si>
  <si>
    <t>대주중공업㈜</t>
  </si>
  <si>
    <t>수소</t>
  </si>
  <si>
    <t>조명호</t>
  </si>
  <si>
    <t>삼영기계㈜</t>
  </si>
  <si>
    <t>㈜삼양홀딩스</t>
  </si>
  <si>
    <t>태극제약㈜</t>
  </si>
  <si>
    <t>고순도 질소</t>
  </si>
  <si>
    <t>이건산업</t>
  </si>
  <si>
    <t>아주이엔지㈜</t>
  </si>
  <si>
    <t>조인엠㈜</t>
  </si>
  <si>
    <t>㈜디에이치</t>
  </si>
  <si>
    <t>탄소*20kg</t>
  </si>
  <si>
    <t>㈜보고</t>
  </si>
  <si>
    <t>㈜제이엔씨상사</t>
  </si>
  <si>
    <t>탄소*40KG</t>
  </si>
  <si>
    <t>(유)여명산업</t>
  </si>
  <si>
    <t>㈜엔알비</t>
  </si>
  <si>
    <t>(유)에스티비테크-3</t>
  </si>
  <si>
    <t>㈜엠에스이엔지</t>
  </si>
  <si>
    <t>LPG*50KG</t>
  </si>
  <si>
    <t>㈜가람에스티-해인스틸</t>
  </si>
  <si>
    <t>㈜가람에스티-에이스</t>
  </si>
  <si>
    <t>LPG*20KG</t>
  </si>
  <si>
    <t>㈜가람에스티-삼천리</t>
  </si>
  <si>
    <t>전진스틸</t>
  </si>
  <si>
    <t>㈜우진플랜트</t>
  </si>
  <si>
    <t>삼일기업</t>
  </si>
  <si>
    <t>㈜정우이엔지</t>
  </si>
  <si>
    <t>대원정공㈜</t>
  </si>
  <si>
    <t>(유)금성기업</t>
  </si>
  <si>
    <t>에프엠테크</t>
  </si>
  <si>
    <t>㈜한신-AS</t>
  </si>
  <si>
    <t>㈜한신-본사</t>
  </si>
  <si>
    <t>㈜티오피-1</t>
  </si>
  <si>
    <t>㈜티오피-3</t>
  </si>
  <si>
    <t>㈜다인이엔씨</t>
  </si>
  <si>
    <t>(유)금호주방</t>
  </si>
  <si>
    <t>6369</t>
  </si>
  <si>
    <t>삼일산업-1</t>
  </si>
  <si>
    <t>삼일산업-3</t>
  </si>
  <si>
    <t>(유)대건산업</t>
  </si>
  <si>
    <t>부영철강㈜</t>
  </si>
  <si>
    <t>㈜비디텍</t>
  </si>
  <si>
    <t>모아레이저</t>
  </si>
  <si>
    <t>율천공업㈜</t>
  </si>
  <si>
    <t>진흥기계㈜</t>
  </si>
  <si>
    <t>엘지전자㈜</t>
  </si>
  <si>
    <t>㈜평강비아이엠</t>
  </si>
  <si>
    <t>㈜에이엠티</t>
  </si>
  <si>
    <t>㈜세호</t>
  </si>
  <si>
    <t>㈜씨티케미칼</t>
  </si>
  <si>
    <t>(유)럭키중공업</t>
  </si>
  <si>
    <t>㈜백호</t>
  </si>
  <si>
    <t>대주코레스㈜-2</t>
  </si>
  <si>
    <t>㈜성경</t>
  </si>
  <si>
    <t>대주코레스㈜</t>
  </si>
  <si>
    <t>㈜다한산업</t>
  </si>
  <si>
    <t>㈜에스엠엔테크-봉동</t>
  </si>
  <si>
    <t>(재)서해환경과학연구소</t>
  </si>
  <si>
    <t>고순도 수소</t>
  </si>
  <si>
    <t>고순도 AIR</t>
  </si>
  <si>
    <t>㈜동우에이스</t>
  </si>
  <si>
    <t>㈜코캄</t>
  </si>
  <si>
    <t>LPG*50kg</t>
  </si>
  <si>
    <t>㈜알루뱅크</t>
  </si>
  <si>
    <t>이오텍</t>
  </si>
  <si>
    <t>㈜비에스부여공장</t>
  </si>
  <si>
    <t>암모니아</t>
  </si>
  <si>
    <t>정공업사</t>
  </si>
  <si>
    <t>㈜성천씨엠에스</t>
  </si>
  <si>
    <t>대영스텐</t>
  </si>
  <si>
    <t>고려특장㈜</t>
  </si>
  <si>
    <t>깁병권</t>
  </si>
  <si>
    <t>㈜윤성기업</t>
  </si>
  <si>
    <t>㈜새만금스틸</t>
  </si>
  <si>
    <t>대영종합가스㈜</t>
  </si>
  <si>
    <t>케이원산업㈜</t>
  </si>
  <si>
    <t>두영기전㈜</t>
  </si>
  <si>
    <t>우리산업</t>
  </si>
  <si>
    <t>금성레이저</t>
  </si>
  <si>
    <t>(유)정원메탈</t>
  </si>
  <si>
    <t>금호샤링</t>
  </si>
  <si>
    <t>터보엔지니어링㈜</t>
  </si>
  <si>
    <t>㈜포커스엔지니어링</t>
  </si>
  <si>
    <t>㈜큐하이</t>
  </si>
  <si>
    <t>대동산업</t>
  </si>
  <si>
    <t>피엔에이</t>
    <phoneticPr fontId="3" type="noConversion"/>
  </si>
  <si>
    <t>고순도 질소</t>
    <phoneticPr fontId="3" type="noConversion"/>
  </si>
  <si>
    <t>원영이엔지</t>
    <phoneticPr fontId="3" type="noConversion"/>
  </si>
  <si>
    <t>탄소*40kg</t>
    <phoneticPr fontId="3" type="noConversion"/>
  </si>
  <si>
    <t>영화엔지니어링</t>
    <phoneticPr fontId="3" type="noConversion"/>
  </si>
  <si>
    <t>액체산소</t>
    <phoneticPr fontId="3" type="noConversion"/>
  </si>
  <si>
    <t>진하산업</t>
    <phoneticPr fontId="3" type="noConversion"/>
  </si>
  <si>
    <t>탄소*40kg</t>
    <phoneticPr fontId="3" type="noConversion"/>
  </si>
  <si>
    <t>조이스틸</t>
    <phoneticPr fontId="3" type="noConversion"/>
  </si>
  <si>
    <t>탄소*40kg</t>
    <phoneticPr fontId="3" type="noConversion"/>
  </si>
  <si>
    <t>피엔에이</t>
    <phoneticPr fontId="3" type="noConversion"/>
  </si>
  <si>
    <t>액체질소</t>
    <phoneticPr fontId="3" type="noConversion"/>
  </si>
  <si>
    <t>충북지역</t>
    <phoneticPr fontId="3" type="noConversion"/>
  </si>
  <si>
    <t>GT/진천</t>
    <phoneticPr fontId="3" type="noConversion"/>
  </si>
  <si>
    <t>GT/진천</t>
    <phoneticPr fontId="3" type="noConversion"/>
  </si>
  <si>
    <t>극동테크놀로지</t>
    <phoneticPr fontId="3" type="noConversion"/>
  </si>
  <si>
    <t>알곤</t>
    <phoneticPr fontId="3" type="noConversion"/>
  </si>
  <si>
    <t>극동테크놀로지</t>
    <phoneticPr fontId="3" type="noConversion"/>
  </si>
  <si>
    <t>고순도 질소</t>
    <phoneticPr fontId="3" type="noConversion"/>
  </si>
  <si>
    <t>고순도 헬륨</t>
    <phoneticPr fontId="3" type="noConversion"/>
  </si>
  <si>
    <t>경북지역</t>
    <phoneticPr fontId="3" type="noConversion"/>
  </si>
  <si>
    <t>경북지역</t>
    <phoneticPr fontId="3" type="noConversion"/>
  </si>
  <si>
    <t>바이오가스솔루션</t>
    <phoneticPr fontId="3" type="noConversion"/>
  </si>
  <si>
    <t>바이오가스솔루션</t>
    <phoneticPr fontId="3" type="noConversion"/>
  </si>
  <si>
    <t>영진에스피</t>
    <phoneticPr fontId="3" type="noConversion"/>
  </si>
  <si>
    <t>액체산소</t>
    <phoneticPr fontId="3" type="noConversion"/>
  </si>
  <si>
    <t>영창화학기계</t>
    <phoneticPr fontId="3" type="noConversion"/>
  </si>
  <si>
    <t>산소</t>
    <phoneticPr fontId="3" type="noConversion"/>
  </si>
  <si>
    <t>알곤</t>
    <phoneticPr fontId="3" type="noConversion"/>
  </si>
  <si>
    <t>액체알곤</t>
    <phoneticPr fontId="3" type="noConversion"/>
  </si>
  <si>
    <t>탄소*20kg</t>
    <phoneticPr fontId="3" type="noConversion"/>
  </si>
  <si>
    <t>㈜엠에스가스전북</t>
    <phoneticPr fontId="3" type="noConversion"/>
  </si>
  <si>
    <t>㈜엠에스가스전북</t>
    <phoneticPr fontId="3" type="noConversion"/>
  </si>
  <si>
    <t>㈜엠에스가스전북</t>
    <phoneticPr fontId="3" type="noConversion"/>
  </si>
  <si>
    <t>㈜엠에스가스전북</t>
    <phoneticPr fontId="3" type="noConversion"/>
  </si>
  <si>
    <t>㈜동양화학</t>
    <phoneticPr fontId="3" type="noConversion"/>
  </si>
  <si>
    <t>암모니아</t>
    <phoneticPr fontId="3" type="noConversion"/>
  </si>
  <si>
    <t>외부차량</t>
    <phoneticPr fontId="3" type="noConversion"/>
  </si>
  <si>
    <t>㈜비에스부여공장</t>
    <phoneticPr fontId="3" type="noConversion"/>
  </si>
  <si>
    <t>0495</t>
    <phoneticPr fontId="3" type="noConversion"/>
  </si>
  <si>
    <t>윤태용</t>
    <phoneticPr fontId="3" type="noConversion"/>
  </si>
  <si>
    <t>윤태용</t>
    <phoneticPr fontId="3" type="noConversion"/>
  </si>
  <si>
    <t>하나기공</t>
    <phoneticPr fontId="3" type="noConversion"/>
  </si>
  <si>
    <t>알곤</t>
    <phoneticPr fontId="3" type="noConversion"/>
  </si>
  <si>
    <t>탄소*40kg</t>
    <phoneticPr fontId="3" type="noConversion"/>
  </si>
  <si>
    <t>액체산소</t>
    <phoneticPr fontId="3" type="noConversion"/>
  </si>
  <si>
    <t>액체알곤</t>
    <phoneticPr fontId="3" type="noConversion"/>
  </si>
  <si>
    <t>금성레이저</t>
    <phoneticPr fontId="3" type="noConversion"/>
  </si>
  <si>
    <t>알곤</t>
    <phoneticPr fontId="3" type="noConversion"/>
  </si>
  <si>
    <t>에스케이정밀</t>
    <phoneticPr fontId="3" type="noConversion"/>
  </si>
  <si>
    <t>액체질소</t>
    <phoneticPr fontId="3" type="noConversion"/>
  </si>
  <si>
    <t>㈜한신-본사</t>
    <phoneticPr fontId="3" type="noConversion"/>
  </si>
  <si>
    <t>CO2+AR</t>
    <phoneticPr fontId="3" type="noConversion"/>
  </si>
  <si>
    <t>㈜한신-AS</t>
    <phoneticPr fontId="3" type="noConversion"/>
  </si>
  <si>
    <t>CO2+AR</t>
    <phoneticPr fontId="3" type="noConversion"/>
  </si>
  <si>
    <t>㈜티오피-1</t>
    <phoneticPr fontId="3" type="noConversion"/>
  </si>
  <si>
    <t>탄소*40kg</t>
    <phoneticPr fontId="3" type="noConversion"/>
  </si>
  <si>
    <t>㈜티오피-3</t>
    <phoneticPr fontId="3" type="noConversion"/>
  </si>
  <si>
    <t>탄소*40kg</t>
    <phoneticPr fontId="3" type="noConversion"/>
  </si>
  <si>
    <t>케이원산업㈜</t>
    <phoneticPr fontId="3" type="noConversion"/>
  </si>
  <si>
    <t>탄소*40kg</t>
    <phoneticPr fontId="3" type="noConversion"/>
  </si>
  <si>
    <t>㈜금성이앤씨-2</t>
    <phoneticPr fontId="3" type="noConversion"/>
  </si>
  <si>
    <t>산소</t>
    <phoneticPr fontId="3" type="noConversion"/>
  </si>
  <si>
    <t>LPG*20kg</t>
    <phoneticPr fontId="3" type="noConversion"/>
  </si>
  <si>
    <t>8842</t>
    <phoneticPr fontId="3" type="noConversion"/>
  </si>
  <si>
    <t>8842</t>
    <phoneticPr fontId="3" type="noConversion"/>
  </si>
  <si>
    <t>손현홍</t>
    <phoneticPr fontId="3" type="noConversion"/>
  </si>
  <si>
    <t>손현홍</t>
    <phoneticPr fontId="3" type="noConversion"/>
  </si>
  <si>
    <t>손현홍</t>
    <phoneticPr fontId="3" type="noConversion"/>
  </si>
  <si>
    <t>부여</t>
    <phoneticPr fontId="3" type="noConversion"/>
  </si>
  <si>
    <t>익산,김제</t>
    <phoneticPr fontId="3" type="noConversion"/>
  </si>
  <si>
    <t>익산,김제</t>
    <phoneticPr fontId="3" type="noConversion"/>
  </si>
  <si>
    <t>㈜루트제이드</t>
    <phoneticPr fontId="3" type="noConversion"/>
  </si>
  <si>
    <t>㈜우진플랜트</t>
    <phoneticPr fontId="3" type="noConversion"/>
  </si>
  <si>
    <t>전진스틸</t>
    <phoneticPr fontId="3" type="noConversion"/>
  </si>
  <si>
    <t>액체산소</t>
    <phoneticPr fontId="3" type="noConversion"/>
  </si>
  <si>
    <t>㈜가람에스티-해인스틸</t>
    <phoneticPr fontId="3" type="noConversion"/>
  </si>
  <si>
    <t>탄소*40kg</t>
    <phoneticPr fontId="3" type="noConversion"/>
  </si>
  <si>
    <t>LPG*50kg</t>
    <phoneticPr fontId="3" type="noConversion"/>
  </si>
  <si>
    <t>액체산소</t>
    <phoneticPr fontId="3" type="noConversion"/>
  </si>
  <si>
    <t>㈜가람에스티-에이스</t>
    <phoneticPr fontId="3" type="noConversion"/>
  </si>
  <si>
    <t>액체산소</t>
    <phoneticPr fontId="3" type="noConversion"/>
  </si>
  <si>
    <t>5179</t>
    <phoneticPr fontId="3" type="noConversion"/>
  </si>
  <si>
    <t>5179</t>
    <phoneticPr fontId="3" type="noConversion"/>
  </si>
  <si>
    <t>5179</t>
    <phoneticPr fontId="3" type="noConversion"/>
  </si>
  <si>
    <t>5179</t>
    <phoneticPr fontId="3" type="noConversion"/>
  </si>
  <si>
    <t>5179</t>
    <phoneticPr fontId="3" type="noConversion"/>
  </si>
  <si>
    <t>이상혁</t>
    <phoneticPr fontId="3" type="noConversion"/>
  </si>
  <si>
    <t>이상혁</t>
    <phoneticPr fontId="3" type="noConversion"/>
  </si>
  <si>
    <t>영동,가야곡</t>
    <phoneticPr fontId="3" type="noConversion"/>
  </si>
  <si>
    <t>영동,가야곡</t>
    <phoneticPr fontId="3" type="noConversion"/>
  </si>
  <si>
    <t>이상혁</t>
    <phoneticPr fontId="3" type="noConversion"/>
  </si>
  <si>
    <t>(유)대건산업</t>
    <phoneticPr fontId="3" type="noConversion"/>
  </si>
  <si>
    <t>탄소*40kg</t>
    <phoneticPr fontId="3" type="noConversion"/>
  </si>
  <si>
    <t>부영철강㈜</t>
    <phoneticPr fontId="3" type="noConversion"/>
  </si>
  <si>
    <t>삼일산업-2</t>
    <phoneticPr fontId="3" type="noConversion"/>
  </si>
  <si>
    <t>고순도 헬륨</t>
    <phoneticPr fontId="3" type="noConversion"/>
  </si>
  <si>
    <t>대주코레스㈜-2</t>
    <phoneticPr fontId="3" type="noConversion"/>
  </si>
  <si>
    <t>LPG*20kg</t>
    <phoneticPr fontId="3" type="noConversion"/>
  </si>
  <si>
    <t>㈜성경</t>
    <phoneticPr fontId="3" type="noConversion"/>
  </si>
  <si>
    <t>㈜비디텍</t>
    <phoneticPr fontId="3" type="noConversion"/>
  </si>
  <si>
    <t>알곤</t>
    <phoneticPr fontId="3" type="noConversion"/>
  </si>
  <si>
    <t>대주코레스㈜</t>
    <phoneticPr fontId="3" type="noConversion"/>
  </si>
  <si>
    <t>액체질소</t>
    <phoneticPr fontId="3" type="noConversion"/>
  </si>
  <si>
    <t>압출</t>
    <phoneticPr fontId="3" type="noConversion"/>
  </si>
  <si>
    <t>액체알곤</t>
    <phoneticPr fontId="3" type="noConversion"/>
  </si>
  <si>
    <t>범퍼</t>
    <phoneticPr fontId="3" type="noConversion"/>
  </si>
  <si>
    <t>㈜다한산업</t>
    <phoneticPr fontId="3" type="noConversion"/>
  </si>
  <si>
    <t>㈜에스엠엔테크-봉동</t>
    <phoneticPr fontId="3" type="noConversion"/>
  </si>
  <si>
    <t>알곤</t>
    <phoneticPr fontId="3" type="noConversion"/>
  </si>
  <si>
    <t>LASER</t>
    <phoneticPr fontId="3" type="noConversion"/>
  </si>
  <si>
    <t>㈜와이에이치에스앤티</t>
    <phoneticPr fontId="3" type="noConversion"/>
  </si>
  <si>
    <t>㈜백호</t>
    <phoneticPr fontId="3" type="noConversion"/>
  </si>
  <si>
    <t>산소</t>
    <phoneticPr fontId="3" type="noConversion"/>
  </si>
  <si>
    <t>진흥기계㈜</t>
    <phoneticPr fontId="3" type="noConversion"/>
  </si>
  <si>
    <t>산소</t>
    <phoneticPr fontId="3" type="noConversion"/>
  </si>
  <si>
    <t>6396</t>
    <phoneticPr fontId="3" type="noConversion"/>
  </si>
  <si>
    <t>6396</t>
    <phoneticPr fontId="3" type="noConversion"/>
  </si>
  <si>
    <t>안선오</t>
    <phoneticPr fontId="3" type="noConversion"/>
  </si>
  <si>
    <t>안선오</t>
    <phoneticPr fontId="3" type="noConversion"/>
  </si>
  <si>
    <t>전주,봉동</t>
    <phoneticPr fontId="3" type="noConversion"/>
  </si>
  <si>
    <t>전주,봉동</t>
    <phoneticPr fontId="3" type="noConversion"/>
  </si>
  <si>
    <t>전주,봉동</t>
    <phoneticPr fontId="3" type="noConversion"/>
  </si>
  <si>
    <t>㈜동우에이스</t>
    <phoneticPr fontId="3" type="noConversion"/>
  </si>
  <si>
    <t>산소</t>
    <phoneticPr fontId="3" type="noConversion"/>
  </si>
  <si>
    <t>탄소*40kg</t>
    <phoneticPr fontId="3" type="noConversion"/>
  </si>
  <si>
    <t>액체산소</t>
    <phoneticPr fontId="3" type="noConversion"/>
  </si>
  <si>
    <t>㈜새만금스틸</t>
    <phoneticPr fontId="3" type="noConversion"/>
  </si>
  <si>
    <t>㈜제이엔씨상사</t>
    <phoneticPr fontId="3" type="noConversion"/>
  </si>
  <si>
    <t>㈜엔알비</t>
    <phoneticPr fontId="3" type="noConversion"/>
  </si>
  <si>
    <t>산소</t>
    <phoneticPr fontId="3" type="noConversion"/>
  </si>
  <si>
    <t>(유)여명산업</t>
    <phoneticPr fontId="3" type="noConversion"/>
  </si>
  <si>
    <t>액체산소</t>
    <phoneticPr fontId="3" type="noConversion"/>
  </si>
  <si>
    <t>㈜제이에이치정현</t>
    <phoneticPr fontId="3" type="noConversion"/>
  </si>
  <si>
    <t>탄소*40kg</t>
    <phoneticPr fontId="3" type="noConversion"/>
  </si>
  <si>
    <t>LPG*50kg</t>
    <phoneticPr fontId="3" type="noConversion"/>
  </si>
  <si>
    <t>㈜엠에스이엔지</t>
    <phoneticPr fontId="3" type="noConversion"/>
  </si>
  <si>
    <t>(유)에스티비테크-3</t>
    <phoneticPr fontId="3" type="noConversion"/>
  </si>
  <si>
    <t>환희산업</t>
    <phoneticPr fontId="3" type="noConversion"/>
  </si>
  <si>
    <t>㈜윤성기업</t>
    <phoneticPr fontId="3" type="noConversion"/>
  </si>
  <si>
    <t>산소</t>
    <phoneticPr fontId="3" type="noConversion"/>
  </si>
  <si>
    <t>LPG*20kg</t>
    <phoneticPr fontId="3" type="noConversion"/>
  </si>
  <si>
    <t>6956</t>
    <phoneticPr fontId="3" type="noConversion"/>
  </si>
  <si>
    <t>6956</t>
    <phoneticPr fontId="3" type="noConversion"/>
  </si>
  <si>
    <t>김병권</t>
    <phoneticPr fontId="3" type="noConversion"/>
  </si>
  <si>
    <t>김병권</t>
    <phoneticPr fontId="3" type="noConversion"/>
  </si>
  <si>
    <t>군산</t>
    <phoneticPr fontId="3" type="noConversion"/>
  </si>
  <si>
    <t>군산</t>
    <phoneticPr fontId="3" type="noConversion"/>
  </si>
  <si>
    <t>군산</t>
    <phoneticPr fontId="3" type="noConversion"/>
  </si>
  <si>
    <t>군산</t>
    <phoneticPr fontId="3" type="noConversion"/>
  </si>
  <si>
    <t>㈜삼양홀딩스</t>
    <phoneticPr fontId="3" type="noConversion"/>
  </si>
  <si>
    <t>수소</t>
    <phoneticPr fontId="3" type="noConversion"/>
  </si>
  <si>
    <t>고순도 AIR</t>
    <phoneticPr fontId="3" type="noConversion"/>
  </si>
  <si>
    <t>고순도 질소</t>
    <phoneticPr fontId="3" type="noConversion"/>
  </si>
  <si>
    <t>고순도 수소</t>
    <phoneticPr fontId="3" type="noConversion"/>
  </si>
  <si>
    <t>액체질소</t>
    <phoneticPr fontId="3" type="noConversion"/>
  </si>
  <si>
    <t>㈜큐하이</t>
    <phoneticPr fontId="3" type="noConversion"/>
  </si>
  <si>
    <t>액체질소</t>
    <phoneticPr fontId="3" type="noConversion"/>
  </si>
  <si>
    <t>액체질소</t>
    <phoneticPr fontId="3" type="noConversion"/>
  </si>
  <si>
    <t>㈜씨티케미칼</t>
    <phoneticPr fontId="3" type="noConversion"/>
  </si>
  <si>
    <t>액체알곤</t>
    <phoneticPr fontId="3" type="noConversion"/>
  </si>
  <si>
    <t>㈜성천씨엠에스</t>
    <phoneticPr fontId="3" type="noConversion"/>
  </si>
  <si>
    <t>㈜디에이치</t>
    <phoneticPr fontId="3" type="noConversion"/>
  </si>
  <si>
    <t>산소</t>
    <phoneticPr fontId="3" type="noConversion"/>
  </si>
  <si>
    <t>탄소*20kg</t>
    <phoneticPr fontId="3" type="noConversion"/>
  </si>
  <si>
    <t>㈜국일기계</t>
    <phoneticPr fontId="3" type="noConversion"/>
  </si>
  <si>
    <t>산소</t>
    <phoneticPr fontId="3" type="noConversion"/>
  </si>
  <si>
    <t>삼영기계㈜</t>
    <phoneticPr fontId="3" type="noConversion"/>
  </si>
  <si>
    <t>6228</t>
    <phoneticPr fontId="3" type="noConversion"/>
  </si>
  <si>
    <t>6228</t>
    <phoneticPr fontId="3" type="noConversion"/>
  </si>
  <si>
    <t>6228</t>
    <phoneticPr fontId="3" type="noConversion"/>
  </si>
  <si>
    <t>6228</t>
    <phoneticPr fontId="3" type="noConversion"/>
  </si>
  <si>
    <t>6228</t>
    <phoneticPr fontId="3" type="noConversion"/>
  </si>
  <si>
    <t>조명호</t>
    <phoneticPr fontId="3" type="noConversion"/>
  </si>
  <si>
    <t>조명호</t>
    <phoneticPr fontId="3" type="noConversion"/>
  </si>
  <si>
    <t>조명호</t>
    <phoneticPr fontId="3" type="noConversion"/>
  </si>
  <si>
    <t>조명호</t>
    <phoneticPr fontId="3" type="noConversion"/>
  </si>
  <si>
    <t>조명호</t>
    <phoneticPr fontId="3" type="noConversion"/>
  </si>
  <si>
    <t>공주,논산</t>
    <phoneticPr fontId="3" type="noConversion"/>
  </si>
  <si>
    <t>공주,논산</t>
    <phoneticPr fontId="3" type="noConversion"/>
  </si>
  <si>
    <t>공주,논산</t>
    <phoneticPr fontId="3" type="noConversion"/>
  </si>
  <si>
    <t>㈜다인이엔씨</t>
    <phoneticPr fontId="3" type="noConversion"/>
  </si>
  <si>
    <t>서태영</t>
    <phoneticPr fontId="3" type="noConversion"/>
  </si>
  <si>
    <t>7233</t>
    <phoneticPr fontId="3" type="noConversion"/>
  </si>
  <si>
    <t>서태영</t>
    <phoneticPr fontId="3" type="noConversion"/>
  </si>
  <si>
    <t>여주</t>
    <phoneticPr fontId="3" type="noConversion"/>
  </si>
  <si>
    <t>(유)남도폐차산업</t>
    <phoneticPr fontId="3" type="noConversion"/>
  </si>
  <si>
    <t>액체산소</t>
    <phoneticPr fontId="3" type="noConversion"/>
  </si>
  <si>
    <t>0495</t>
    <phoneticPr fontId="3" type="noConversion"/>
  </si>
  <si>
    <t>손현홍</t>
    <phoneticPr fontId="3" type="noConversion"/>
  </si>
  <si>
    <t>김제</t>
    <phoneticPr fontId="3" type="noConversion"/>
  </si>
  <si>
    <t>0495</t>
    <phoneticPr fontId="3" type="noConversion"/>
  </si>
  <si>
    <t>안선오</t>
    <phoneticPr fontId="3" type="noConversion"/>
  </si>
  <si>
    <t>6396</t>
    <phoneticPr fontId="3" type="noConversion"/>
  </si>
  <si>
    <t>모아레이저</t>
    <phoneticPr fontId="3" type="noConversion"/>
  </si>
  <si>
    <t>LASER</t>
    <phoneticPr fontId="3" type="noConversion"/>
  </si>
  <si>
    <t>액체질소</t>
    <phoneticPr fontId="3" type="noConversion"/>
  </si>
  <si>
    <t>㈜기흥금속</t>
    <phoneticPr fontId="3" type="noConversion"/>
  </si>
  <si>
    <t>탄소*20kg</t>
    <phoneticPr fontId="3" type="noConversion"/>
  </si>
  <si>
    <t>LPG*50kg</t>
    <phoneticPr fontId="3" type="noConversion"/>
  </si>
  <si>
    <t>6396</t>
    <phoneticPr fontId="3" type="noConversion"/>
  </si>
  <si>
    <t>6396</t>
    <phoneticPr fontId="3" type="noConversion"/>
  </si>
  <si>
    <t>안선오</t>
    <phoneticPr fontId="3" type="noConversion"/>
  </si>
  <si>
    <t>안선오</t>
    <phoneticPr fontId="3" type="noConversion"/>
  </si>
  <si>
    <t>안선오</t>
    <phoneticPr fontId="3" type="noConversion"/>
  </si>
  <si>
    <t>봉동,논산</t>
    <phoneticPr fontId="3" type="noConversion"/>
  </si>
  <si>
    <t>봉동,논산</t>
    <phoneticPr fontId="3" type="noConversion"/>
  </si>
  <si>
    <t>봉동,논산</t>
    <phoneticPr fontId="3" type="noConversion"/>
  </si>
  <si>
    <t>봉동,논산</t>
    <phoneticPr fontId="3" type="noConversion"/>
  </si>
  <si>
    <t>0495</t>
    <phoneticPr fontId="3" type="noConversion"/>
  </si>
  <si>
    <t>0495</t>
    <phoneticPr fontId="3" type="noConversion"/>
  </si>
  <si>
    <t>김제</t>
    <phoneticPr fontId="3" type="noConversion"/>
  </si>
  <si>
    <t>5179</t>
    <phoneticPr fontId="3" type="noConversion"/>
  </si>
  <si>
    <t>이상혁</t>
    <phoneticPr fontId="3" type="noConversion"/>
  </si>
  <si>
    <t>(유)럭키중공업</t>
    <phoneticPr fontId="3" type="noConversion"/>
  </si>
  <si>
    <t>LPG*20kg</t>
    <phoneticPr fontId="3" type="noConversion"/>
  </si>
  <si>
    <t>LPG*50kg</t>
    <phoneticPr fontId="3" type="noConversion"/>
  </si>
  <si>
    <t>액체산소</t>
    <phoneticPr fontId="3" type="noConversion"/>
  </si>
  <si>
    <t>㈜삼양홀딩스</t>
    <phoneticPr fontId="3" type="noConversion"/>
  </si>
  <si>
    <t>5179</t>
    <phoneticPr fontId="3" type="noConversion"/>
  </si>
  <si>
    <t>이상혁</t>
    <phoneticPr fontId="3" type="noConversion"/>
  </si>
  <si>
    <t>바이오가스솔루션</t>
    <phoneticPr fontId="3" type="noConversion"/>
  </si>
  <si>
    <t>금호샤링</t>
    <phoneticPr fontId="3" type="noConversion"/>
  </si>
  <si>
    <t>7233</t>
    <phoneticPr fontId="3" type="noConversion"/>
  </si>
  <si>
    <t>김병권</t>
    <phoneticPr fontId="3" type="noConversion"/>
  </si>
  <si>
    <t>익산</t>
    <phoneticPr fontId="3" type="noConversion"/>
  </si>
  <si>
    <t>7233</t>
    <phoneticPr fontId="3" type="noConversion"/>
  </si>
  <si>
    <t>㈜동명기계</t>
    <phoneticPr fontId="3" type="noConversion"/>
  </si>
  <si>
    <t>거 래 처 별 일 일 납 품 내 역</t>
    <phoneticPr fontId="3" type="noConversion"/>
  </si>
  <si>
    <t>거 래 처 별 일 일 납 품 내 역</t>
    <phoneticPr fontId="3" type="noConversion"/>
  </si>
  <si>
    <t>일 일 납 품 내 역</t>
    <phoneticPr fontId="3" type="noConversion"/>
  </si>
  <si>
    <t>구        분</t>
    <phoneticPr fontId="3" type="noConversion"/>
  </si>
  <si>
    <t>실병출고(태양)</t>
    <phoneticPr fontId="3" type="noConversion"/>
  </si>
  <si>
    <t>비고</t>
    <phoneticPr fontId="3" type="noConversion"/>
  </si>
  <si>
    <t>㈜코캄</t>
    <phoneticPr fontId="3" type="noConversion"/>
  </si>
  <si>
    <t>액체질소(소)</t>
    <phoneticPr fontId="3" type="noConversion"/>
  </si>
  <si>
    <t>8842</t>
    <phoneticPr fontId="3" type="noConversion"/>
  </si>
  <si>
    <t>8842</t>
    <phoneticPr fontId="3" type="noConversion"/>
  </si>
  <si>
    <t>손현홍</t>
    <phoneticPr fontId="3" type="noConversion"/>
  </si>
  <si>
    <t>추부,가야곡</t>
    <phoneticPr fontId="3" type="noConversion"/>
  </si>
  <si>
    <t>금 일 합 계</t>
    <phoneticPr fontId="3" type="noConversion"/>
  </si>
  <si>
    <t>씨엔비산업㈜</t>
    <phoneticPr fontId="3" type="noConversion"/>
  </si>
  <si>
    <t>액체알곤</t>
    <phoneticPr fontId="3" type="noConversion"/>
  </si>
  <si>
    <t>추부,가야곡</t>
    <phoneticPr fontId="3" type="noConversion"/>
  </si>
  <si>
    <t>전 일 합 계</t>
    <phoneticPr fontId="3" type="noConversion"/>
  </si>
  <si>
    <t>㈜BDC-1</t>
    <phoneticPr fontId="3" type="noConversion"/>
  </si>
  <si>
    <t>8842</t>
    <phoneticPr fontId="3" type="noConversion"/>
  </si>
  <si>
    <t>월      계</t>
    <phoneticPr fontId="3" type="noConversion"/>
  </si>
  <si>
    <t>㈜BDC-1</t>
    <phoneticPr fontId="3" type="noConversion"/>
  </si>
  <si>
    <t>탄소*40kg</t>
    <phoneticPr fontId="3" type="noConversion"/>
  </si>
  <si>
    <t>8842</t>
    <phoneticPr fontId="3" type="noConversion"/>
  </si>
  <si>
    <t>대 납 누 계</t>
    <phoneticPr fontId="3" type="noConversion"/>
  </si>
  <si>
    <t>㈜BDC-1</t>
    <phoneticPr fontId="3" type="noConversion"/>
  </si>
  <si>
    <t>액체산소</t>
    <phoneticPr fontId="3" type="noConversion"/>
  </si>
  <si>
    <t>손현홍</t>
    <phoneticPr fontId="3" type="noConversion"/>
  </si>
  <si>
    <t>합      계</t>
    <phoneticPr fontId="3" type="noConversion"/>
  </si>
  <si>
    <t>영이엔지</t>
    <phoneticPr fontId="3" type="noConversion"/>
  </si>
  <si>
    <t>손현홍</t>
    <phoneticPr fontId="3" type="noConversion"/>
  </si>
  <si>
    <t>탄소*40kg</t>
    <phoneticPr fontId="3" type="noConversion"/>
  </si>
  <si>
    <t>품목별 입·출고현황</t>
    <phoneticPr fontId="3" type="noConversion"/>
  </si>
  <si>
    <t>영이엔지</t>
    <phoneticPr fontId="3" type="noConversion"/>
  </si>
  <si>
    <t>LPG*20kg</t>
    <phoneticPr fontId="3" type="noConversion"/>
  </si>
  <si>
    <t>㈜성현글로비스</t>
    <phoneticPr fontId="3" type="noConversion"/>
  </si>
  <si>
    <t>LPG*50kg</t>
    <phoneticPr fontId="3" type="noConversion"/>
  </si>
  <si>
    <t>추부,가야곡</t>
    <phoneticPr fontId="3" type="noConversion"/>
  </si>
  <si>
    <t>실병출고 합계</t>
    <phoneticPr fontId="3" type="noConversion"/>
  </si>
  <si>
    <t>㈜삼양홀딩스</t>
    <phoneticPr fontId="3" type="noConversion"/>
  </si>
  <si>
    <t>수소</t>
    <phoneticPr fontId="3" type="noConversion"/>
  </si>
  <si>
    <t>조명호</t>
    <phoneticPr fontId="3" type="noConversion"/>
  </si>
  <si>
    <t>공주,부여</t>
    <phoneticPr fontId="3" type="noConversion"/>
  </si>
  <si>
    <t>공주,부여</t>
    <phoneticPr fontId="3" type="noConversion"/>
  </si>
  <si>
    <t>구  분</t>
    <phoneticPr fontId="3" type="noConversion"/>
  </si>
  <si>
    <t>질소</t>
    <phoneticPr fontId="3" type="noConversion"/>
  </si>
  <si>
    <t>알곤</t>
    <phoneticPr fontId="3" type="noConversion"/>
  </si>
  <si>
    <t>아세틸렌*3KG</t>
    <phoneticPr fontId="3" type="noConversion"/>
  </si>
  <si>
    <t>수소</t>
    <phoneticPr fontId="3" type="noConversion"/>
  </si>
  <si>
    <t>헬륨</t>
    <phoneticPr fontId="3" type="noConversion"/>
  </si>
  <si>
    <t>㈜삼양홀딩스</t>
    <phoneticPr fontId="3" type="noConversion"/>
  </si>
  <si>
    <t>액체질소</t>
    <phoneticPr fontId="3" type="noConversion"/>
  </si>
  <si>
    <t>조명호</t>
    <phoneticPr fontId="3" type="noConversion"/>
  </si>
  <si>
    <t>실병출고</t>
    <phoneticPr fontId="3" type="noConversion"/>
  </si>
  <si>
    <t>산소</t>
    <phoneticPr fontId="3" type="noConversion"/>
  </si>
  <si>
    <t>6228</t>
    <phoneticPr fontId="3" type="noConversion"/>
  </si>
  <si>
    <t>공주,부여</t>
    <phoneticPr fontId="3" type="noConversion"/>
  </si>
  <si>
    <t>공병입고</t>
    <phoneticPr fontId="3" type="noConversion"/>
  </si>
  <si>
    <t>㈜성천씨엠에스</t>
    <phoneticPr fontId="3" type="noConversion"/>
  </si>
  <si>
    <t>탄소*40kg</t>
    <phoneticPr fontId="3" type="noConversion"/>
  </si>
  <si>
    <t>6228</t>
    <phoneticPr fontId="3" type="noConversion"/>
  </si>
  <si>
    <t>공주,부여</t>
    <phoneticPr fontId="3" type="noConversion"/>
  </si>
  <si>
    <t>LPGX15kg</t>
    <phoneticPr fontId="3" type="noConversion"/>
  </si>
  <si>
    <t>LPGX3kg</t>
    <phoneticPr fontId="3" type="noConversion"/>
  </si>
  <si>
    <t>LPGX3kg</t>
    <phoneticPr fontId="3" type="noConversion"/>
  </si>
  <si>
    <t>암모니아</t>
    <phoneticPr fontId="3" type="noConversion"/>
  </si>
  <si>
    <t>AIR</t>
    <phoneticPr fontId="3" type="noConversion"/>
  </si>
  <si>
    <t>아주이엔지㈜</t>
    <phoneticPr fontId="3" type="noConversion"/>
  </si>
  <si>
    <t>산소</t>
    <phoneticPr fontId="3" type="noConversion"/>
  </si>
  <si>
    <t>6228</t>
    <phoneticPr fontId="3" type="noConversion"/>
  </si>
  <si>
    <t>공병입고</t>
    <phoneticPr fontId="3" type="noConversion"/>
  </si>
  <si>
    <t>6228</t>
    <phoneticPr fontId="3" type="noConversion"/>
  </si>
  <si>
    <t>조명호</t>
    <phoneticPr fontId="3" type="noConversion"/>
  </si>
  <si>
    <t>HE+N2</t>
    <phoneticPr fontId="3" type="noConversion"/>
  </si>
  <si>
    <t>고H2+N2</t>
    <phoneticPr fontId="3" type="noConversion"/>
  </si>
  <si>
    <t>LASER</t>
    <phoneticPr fontId="3" type="noConversion"/>
  </si>
  <si>
    <t>LASER</t>
    <phoneticPr fontId="3" type="noConversion"/>
  </si>
  <si>
    <t>고H2+AR</t>
    <phoneticPr fontId="3" type="noConversion"/>
  </si>
  <si>
    <t>(유)금성기업</t>
    <phoneticPr fontId="3" type="noConversion"/>
  </si>
  <si>
    <t>산소</t>
    <phoneticPr fontId="3" type="noConversion"/>
  </si>
  <si>
    <t>7233</t>
    <phoneticPr fontId="3" type="noConversion"/>
  </si>
  <si>
    <t>윤태용</t>
    <phoneticPr fontId="3" type="noConversion"/>
  </si>
  <si>
    <t>임실,익산</t>
    <phoneticPr fontId="3" type="noConversion"/>
  </si>
  <si>
    <t>.</t>
    <phoneticPr fontId="3" type="noConversion"/>
  </si>
  <si>
    <t>실병출고</t>
    <phoneticPr fontId="3" type="noConversion"/>
  </si>
  <si>
    <t>(유)금성기업</t>
    <phoneticPr fontId="3" type="noConversion"/>
  </si>
  <si>
    <t>탄소*40kg</t>
    <phoneticPr fontId="3" type="noConversion"/>
  </si>
  <si>
    <t>임실,익산</t>
    <phoneticPr fontId="3" type="noConversion"/>
  </si>
  <si>
    <t>대원정공㈜</t>
    <phoneticPr fontId="3" type="noConversion"/>
  </si>
  <si>
    <t>임실,익산</t>
    <phoneticPr fontId="3" type="noConversion"/>
  </si>
  <si>
    <t>고순도 산소</t>
    <phoneticPr fontId="3" type="noConversion"/>
  </si>
  <si>
    <t>고순도 질소</t>
    <phoneticPr fontId="3" type="noConversion"/>
  </si>
  <si>
    <t>고순도 알곤</t>
    <phoneticPr fontId="3" type="noConversion"/>
  </si>
  <si>
    <t>고순도 AC*5K</t>
    <phoneticPr fontId="3" type="noConversion"/>
  </si>
  <si>
    <t>고순도 수소</t>
    <phoneticPr fontId="3" type="noConversion"/>
  </si>
  <si>
    <t>고순도 탄소</t>
    <phoneticPr fontId="3" type="noConversion"/>
  </si>
  <si>
    <t>㈜평강비아이엠</t>
    <phoneticPr fontId="3" type="noConversion"/>
  </si>
  <si>
    <t>탄소*20kg</t>
    <phoneticPr fontId="3" type="noConversion"/>
  </si>
  <si>
    <t>7233</t>
    <phoneticPr fontId="3" type="noConversion"/>
  </si>
  <si>
    <t>윤태용</t>
    <phoneticPr fontId="3" type="noConversion"/>
  </si>
  <si>
    <t>㈜에이엠티</t>
    <phoneticPr fontId="3" type="noConversion"/>
  </si>
  <si>
    <t>㈜에이엠티</t>
    <phoneticPr fontId="3" type="noConversion"/>
  </si>
  <si>
    <t>고순도 AIR</t>
    <phoneticPr fontId="3" type="noConversion"/>
  </si>
  <si>
    <t>초고순도 알곤</t>
    <phoneticPr fontId="3" type="noConversion"/>
  </si>
  <si>
    <t>산소(소)</t>
    <phoneticPr fontId="3" type="noConversion"/>
  </si>
  <si>
    <t>질소(소)</t>
    <phoneticPr fontId="3" type="noConversion"/>
  </si>
  <si>
    <t>고순도 알곤(소)</t>
    <phoneticPr fontId="3" type="noConversion"/>
  </si>
  <si>
    <t>㈜에이엠티</t>
    <phoneticPr fontId="3" type="noConversion"/>
  </si>
  <si>
    <t>고순도 알곤</t>
    <phoneticPr fontId="3" type="noConversion"/>
  </si>
  <si>
    <t>실병출고</t>
    <phoneticPr fontId="3" type="noConversion"/>
  </si>
  <si>
    <t>7233</t>
    <phoneticPr fontId="3" type="noConversion"/>
  </si>
  <si>
    <t>윤태용</t>
    <phoneticPr fontId="3" type="noConversion"/>
  </si>
  <si>
    <t>임실,익산</t>
    <phoneticPr fontId="3" type="noConversion"/>
  </si>
  <si>
    <t>㈜세호</t>
    <phoneticPr fontId="3" type="noConversion"/>
  </si>
  <si>
    <t>(유)두현산업개발</t>
    <phoneticPr fontId="3" type="noConversion"/>
  </si>
  <si>
    <t>6396</t>
    <phoneticPr fontId="3" type="noConversion"/>
  </si>
  <si>
    <t>안선오</t>
    <phoneticPr fontId="3" type="noConversion"/>
  </si>
  <si>
    <t>전주,봉동</t>
    <phoneticPr fontId="3" type="noConversion"/>
  </si>
  <si>
    <t>실병출고</t>
    <phoneticPr fontId="3" type="noConversion"/>
  </si>
  <si>
    <t>삼일산업-1</t>
    <phoneticPr fontId="3" type="noConversion"/>
  </si>
  <si>
    <t>공병입고</t>
    <phoneticPr fontId="3" type="noConversion"/>
  </si>
  <si>
    <t>삼일산업-1</t>
    <phoneticPr fontId="3" type="noConversion"/>
  </si>
  <si>
    <t>6396</t>
    <phoneticPr fontId="3" type="noConversion"/>
  </si>
  <si>
    <t>안선오</t>
    <phoneticPr fontId="3" type="noConversion"/>
  </si>
  <si>
    <t>공병입고 합계</t>
    <phoneticPr fontId="3" type="noConversion"/>
  </si>
  <si>
    <t>삼일산업-2</t>
    <phoneticPr fontId="3" type="noConversion"/>
  </si>
  <si>
    <t>고순도 헬륨</t>
    <phoneticPr fontId="3" type="noConversion"/>
  </si>
  <si>
    <t>6396</t>
    <phoneticPr fontId="3" type="noConversion"/>
  </si>
  <si>
    <t>안선오</t>
    <phoneticPr fontId="3" type="noConversion"/>
  </si>
  <si>
    <t>삼일산업-2</t>
    <phoneticPr fontId="3" type="noConversion"/>
  </si>
  <si>
    <t>6396</t>
    <phoneticPr fontId="3" type="noConversion"/>
  </si>
  <si>
    <t>전주,봉동</t>
    <phoneticPr fontId="3" type="noConversion"/>
  </si>
  <si>
    <t>차량별 납품내역</t>
    <phoneticPr fontId="3" type="noConversion"/>
  </si>
  <si>
    <t>삼일산업-2</t>
    <phoneticPr fontId="3" type="noConversion"/>
  </si>
  <si>
    <t>액체알곤</t>
    <phoneticPr fontId="3" type="noConversion"/>
  </si>
  <si>
    <t>전주,봉동</t>
    <phoneticPr fontId="3" type="noConversion"/>
  </si>
  <si>
    <t>정유리</t>
    <phoneticPr fontId="3" type="noConversion"/>
  </si>
  <si>
    <t>알곤</t>
    <phoneticPr fontId="3" type="noConversion"/>
  </si>
  <si>
    <t>안선오</t>
    <phoneticPr fontId="3" type="noConversion"/>
  </si>
  <si>
    <t>실린더</t>
    <phoneticPr fontId="3" type="noConversion"/>
  </si>
  <si>
    <t>LGC</t>
    <phoneticPr fontId="3" type="noConversion"/>
  </si>
  <si>
    <t>계</t>
    <phoneticPr fontId="3" type="noConversion"/>
  </si>
  <si>
    <r>
      <t xml:space="preserve">기화기
</t>
    </r>
    <r>
      <rPr>
        <sz val="8"/>
        <rFont val="맑은 고딕"/>
        <family val="3"/>
        <charset val="129"/>
        <scheme val="minor"/>
      </rPr>
      <t>입고+, 출고-</t>
    </r>
    <phoneticPr fontId="3" type="noConversion"/>
  </si>
  <si>
    <t>납품처</t>
    <phoneticPr fontId="3" type="noConversion"/>
  </si>
  <si>
    <t>동일</t>
    <phoneticPr fontId="3" type="noConversion"/>
  </si>
  <si>
    <t>입고</t>
    <phoneticPr fontId="3" type="noConversion"/>
  </si>
  <si>
    <t>출고</t>
    <phoneticPr fontId="3" type="noConversion"/>
  </si>
  <si>
    <t>출고</t>
    <phoneticPr fontId="3" type="noConversion"/>
  </si>
  <si>
    <t>동일</t>
    <phoneticPr fontId="3" type="noConversion"/>
  </si>
  <si>
    <t>㈜태영기계</t>
    <phoneticPr fontId="3" type="noConversion"/>
  </si>
  <si>
    <t>알곤</t>
    <phoneticPr fontId="3" type="noConversion"/>
  </si>
  <si>
    <t>조명호</t>
    <phoneticPr fontId="3" type="noConversion"/>
  </si>
  <si>
    <t>이상혁</t>
    <phoneticPr fontId="3" type="noConversion"/>
  </si>
  <si>
    <t>5179</t>
    <phoneticPr fontId="3" type="noConversion"/>
  </si>
  <si>
    <t>김병권</t>
    <phoneticPr fontId="3" type="noConversion"/>
  </si>
  <si>
    <t>㈜와이에이치에스앤티</t>
    <phoneticPr fontId="3" type="noConversion"/>
  </si>
  <si>
    <t>진흥기계㈜</t>
    <phoneticPr fontId="3" type="noConversion"/>
  </si>
  <si>
    <t>탄소*40kg</t>
    <phoneticPr fontId="3" type="noConversion"/>
  </si>
  <si>
    <t>서태영</t>
    <phoneticPr fontId="3" type="noConversion"/>
  </si>
  <si>
    <t>0495</t>
    <phoneticPr fontId="3" type="noConversion"/>
  </si>
  <si>
    <t>명성테크-계룡</t>
    <phoneticPr fontId="3" type="noConversion"/>
  </si>
  <si>
    <t>6956</t>
    <phoneticPr fontId="3" type="noConversion"/>
  </si>
  <si>
    <t>김병권</t>
    <phoneticPr fontId="3" type="noConversion"/>
  </si>
  <si>
    <t>청주,대전</t>
    <phoneticPr fontId="3" type="noConversion"/>
  </si>
  <si>
    <t>오케이퓨쳐㈜</t>
    <phoneticPr fontId="3" type="noConversion"/>
  </si>
  <si>
    <t>6956</t>
    <phoneticPr fontId="3" type="noConversion"/>
  </si>
  <si>
    <t>은하자원</t>
    <phoneticPr fontId="3" type="noConversion"/>
  </si>
  <si>
    <t>오케이퓨쳐㈜</t>
    <phoneticPr fontId="3" type="noConversion"/>
  </si>
  <si>
    <t>청주,대전</t>
    <phoneticPr fontId="3" type="noConversion"/>
  </si>
  <si>
    <t>㈜광우산업</t>
    <phoneticPr fontId="3" type="noConversion"/>
  </si>
  <si>
    <t>6956</t>
    <phoneticPr fontId="3" type="noConversion"/>
  </si>
  <si>
    <t>㈜광우산업</t>
    <phoneticPr fontId="3" type="noConversion"/>
  </si>
  <si>
    <t>청주,대전</t>
    <phoneticPr fontId="3" type="noConversion"/>
  </si>
  <si>
    <t>LPG*50kg</t>
    <phoneticPr fontId="3" type="noConversion"/>
  </si>
  <si>
    <t>소계</t>
    <phoneticPr fontId="3" type="noConversion"/>
  </si>
  <si>
    <t>6956</t>
    <phoneticPr fontId="3" type="noConversion"/>
  </si>
  <si>
    <t>합계</t>
    <phoneticPr fontId="3" type="noConversion"/>
  </si>
  <si>
    <t>LASER</t>
    <phoneticPr fontId="3" type="noConversion"/>
  </si>
  <si>
    <t>청주,대전</t>
    <phoneticPr fontId="3" type="noConversion"/>
  </si>
  <si>
    <t>검사</t>
    <phoneticPr fontId="3" type="noConversion"/>
  </si>
  <si>
    <t>㈜광우산업</t>
    <phoneticPr fontId="3" type="noConversion"/>
  </si>
  <si>
    <t>매입</t>
    <phoneticPr fontId="3" type="noConversion"/>
  </si>
  <si>
    <t>매입</t>
    <phoneticPr fontId="3" type="noConversion"/>
  </si>
  <si>
    <t>기회산업㈜-청주</t>
    <phoneticPr fontId="3" type="noConversion"/>
  </si>
  <si>
    <t>매입</t>
    <phoneticPr fontId="3" type="noConversion"/>
  </si>
  <si>
    <t>기회산업㈜-청주</t>
    <phoneticPr fontId="3" type="noConversion"/>
  </si>
  <si>
    <t>㈜터보맥스</t>
    <phoneticPr fontId="3" type="noConversion"/>
  </si>
  <si>
    <t>청주,대전</t>
    <phoneticPr fontId="3" type="noConversion"/>
  </si>
  <si>
    <t>㈜지에프퍼멘텍</t>
    <phoneticPr fontId="3" type="noConversion"/>
  </si>
  <si>
    <t>질소</t>
    <phoneticPr fontId="3" type="noConversion"/>
  </si>
  <si>
    <t>에스케이정밀</t>
    <phoneticPr fontId="3" type="noConversion"/>
  </si>
  <si>
    <t>이상혁</t>
    <phoneticPr fontId="3" type="noConversion"/>
  </si>
  <si>
    <t>김제</t>
    <phoneticPr fontId="3" type="noConversion"/>
  </si>
  <si>
    <t>㈜알루뱅크</t>
    <phoneticPr fontId="3" type="noConversion"/>
  </si>
  <si>
    <t>이상혁</t>
    <phoneticPr fontId="3" type="noConversion"/>
  </si>
  <si>
    <t>김제</t>
    <phoneticPr fontId="3" type="noConversion"/>
  </si>
  <si>
    <t>㈜알루뱅크</t>
    <phoneticPr fontId="3" type="noConversion"/>
  </si>
  <si>
    <t>5179</t>
    <phoneticPr fontId="3" type="noConversion"/>
  </si>
  <si>
    <t>㈜알루뱅크</t>
    <phoneticPr fontId="3" type="noConversion"/>
  </si>
  <si>
    <t>㈜알루뱅크</t>
    <phoneticPr fontId="3" type="noConversion"/>
  </si>
  <si>
    <t>액체질소</t>
    <phoneticPr fontId="3" type="noConversion"/>
  </si>
  <si>
    <t>(유)원더스</t>
    <phoneticPr fontId="3" type="noConversion"/>
  </si>
  <si>
    <t>김제</t>
    <phoneticPr fontId="3" type="noConversion"/>
  </si>
  <si>
    <t>(유)원더스</t>
    <phoneticPr fontId="3" type="noConversion"/>
  </si>
  <si>
    <t>김제</t>
    <phoneticPr fontId="3" type="noConversion"/>
  </si>
  <si>
    <t>5179</t>
    <phoneticPr fontId="3" type="noConversion"/>
  </si>
  <si>
    <t>액체산소</t>
    <phoneticPr fontId="3" type="noConversion"/>
  </si>
  <si>
    <t>현명산업㈜</t>
    <phoneticPr fontId="3" type="noConversion"/>
  </si>
  <si>
    <t>5179</t>
    <phoneticPr fontId="3" type="noConversion"/>
  </si>
  <si>
    <t>현명산업㈜</t>
    <phoneticPr fontId="3" type="noConversion"/>
  </si>
  <si>
    <t>(유)한영산업</t>
    <phoneticPr fontId="3" type="noConversion"/>
  </si>
  <si>
    <t>CO2+AR</t>
    <phoneticPr fontId="3" type="noConversion"/>
  </si>
  <si>
    <t>이상혁</t>
    <phoneticPr fontId="3" type="noConversion"/>
  </si>
  <si>
    <t>(유)대명</t>
    <phoneticPr fontId="3" type="noConversion"/>
  </si>
  <si>
    <t>김제</t>
    <phoneticPr fontId="3" type="noConversion"/>
  </si>
  <si>
    <t>(유)대명</t>
    <phoneticPr fontId="3" type="noConversion"/>
  </si>
  <si>
    <t>CO2+AR</t>
    <phoneticPr fontId="3" type="noConversion"/>
  </si>
  <si>
    <t>금호샤링</t>
    <phoneticPr fontId="3" type="noConversion"/>
  </si>
  <si>
    <t>액체산소</t>
    <phoneticPr fontId="3" type="noConversion"/>
  </si>
  <si>
    <t>㈜삼백스틸</t>
    <phoneticPr fontId="3" type="noConversion"/>
  </si>
  <si>
    <t>엘지전자㈜</t>
    <phoneticPr fontId="3" type="noConversion"/>
  </si>
  <si>
    <t>0495</t>
    <phoneticPr fontId="3" type="noConversion"/>
  </si>
  <si>
    <t>평택</t>
    <phoneticPr fontId="3" type="noConversion"/>
  </si>
  <si>
    <t>금호샤링</t>
    <phoneticPr fontId="3" type="noConversion"/>
  </si>
  <si>
    <t>7233</t>
    <phoneticPr fontId="3" type="noConversion"/>
  </si>
  <si>
    <t>익산</t>
    <phoneticPr fontId="3" type="noConversion"/>
  </si>
  <si>
    <t>금일합계</t>
    <phoneticPr fontId="3" type="noConversion"/>
  </si>
  <si>
    <t>월     계</t>
    <phoneticPr fontId="3" type="noConversion"/>
  </si>
  <si>
    <t>납품업체수</t>
    <phoneticPr fontId="3" type="noConversion"/>
  </si>
  <si>
    <t>현 장 직 거 래 및 매 입 내 역</t>
    <phoneticPr fontId="3" type="noConversion"/>
  </si>
  <si>
    <t xml:space="preserve"> ( ㈜엠에스가스, 한국특수가스㈜, 대영종합가스㈜, 신천종합가스, (주)동양화학 )</t>
    <phoneticPr fontId="3" type="noConversion"/>
  </si>
  <si>
    <t>공병출고</t>
    <phoneticPr fontId="3" type="noConversion"/>
  </si>
  <si>
    <t>교환반품</t>
    <phoneticPr fontId="3" type="noConversion"/>
  </si>
  <si>
    <t>은하자원</t>
    <phoneticPr fontId="3" type="noConversion"/>
  </si>
  <si>
    <t>월     계</t>
    <phoneticPr fontId="3" type="noConversion"/>
  </si>
  <si>
    <t>대 납 내 역</t>
    <phoneticPr fontId="3" type="noConversion"/>
  </si>
  <si>
    <t xml:space="preserve"> (충북지역, 경북지역)</t>
    <phoneticPr fontId="3" type="noConversion"/>
  </si>
  <si>
    <t>공병상차</t>
    <phoneticPr fontId="3" type="noConversion"/>
  </si>
  <si>
    <t>실병하차</t>
    <phoneticPr fontId="3" type="noConversion"/>
  </si>
  <si>
    <t>월     계</t>
    <phoneticPr fontId="3" type="noConversion"/>
  </si>
  <si>
    <t>가스켐테크놀로지㈜ 거 래 내 역</t>
    <phoneticPr fontId="3" type="noConversion"/>
  </si>
  <si>
    <t>실병매출</t>
    <phoneticPr fontId="3" type="noConversion"/>
  </si>
  <si>
    <t>실병매입</t>
    <phoneticPr fontId="3" type="noConversion"/>
  </si>
  <si>
    <t>공병입고</t>
    <phoneticPr fontId="3" type="noConversion"/>
  </si>
  <si>
    <t>월     계</t>
    <phoneticPr fontId="3" type="noConversion"/>
  </si>
  <si>
    <t>미검용기내역</t>
    <phoneticPr fontId="3" type="noConversion"/>
  </si>
  <si>
    <t>실병상차</t>
    <phoneticPr fontId="3" type="noConversion"/>
  </si>
  <si>
    <t>검사출고</t>
    <phoneticPr fontId="3" type="noConversion"/>
  </si>
  <si>
    <t>공병하차</t>
    <phoneticPr fontId="3" type="noConversion"/>
  </si>
  <si>
    <t>검사입고</t>
    <phoneticPr fontId="3" type="noConversion"/>
  </si>
  <si>
    <t>불량(파기)</t>
    <phoneticPr fontId="3" type="noConversion"/>
  </si>
  <si>
    <t>불량(파기)</t>
    <phoneticPr fontId="3" type="noConversion"/>
  </si>
  <si>
    <t>용기수리내역</t>
    <phoneticPr fontId="3" type="noConversion"/>
  </si>
  <si>
    <t xml:space="preserve"> ( 두진텍 )</t>
    <phoneticPr fontId="3" type="noConversion"/>
  </si>
  <si>
    <t xml:space="preserve"> ( 두진텍 )</t>
    <phoneticPr fontId="3" type="noConversion"/>
  </si>
  <si>
    <t>실병상차</t>
    <phoneticPr fontId="3" type="noConversion"/>
  </si>
  <si>
    <t>실병하차</t>
    <phoneticPr fontId="3" type="noConversion"/>
  </si>
  <si>
    <t>공병입고</t>
    <phoneticPr fontId="3" type="noConversion"/>
  </si>
  <si>
    <t xml:space="preserve"> ( 바이오가스솔루션㈜ 구. 태양가스 )</t>
    <phoneticPr fontId="3" type="noConversion"/>
  </si>
  <si>
    <t>공병출고</t>
    <phoneticPr fontId="3" type="noConversion"/>
  </si>
  <si>
    <t>실병하차</t>
    <phoneticPr fontId="3" type="noConversion"/>
  </si>
  <si>
    <t>월     계</t>
    <phoneticPr fontId="3" type="noConversion"/>
  </si>
  <si>
    <t>일 일 납 품 내 역 합 계</t>
    <phoneticPr fontId="3" type="noConversion"/>
  </si>
  <si>
    <t>거 래 처 별 일 일 납 품 내 역</t>
    <phoneticPr fontId="3" type="noConversion"/>
  </si>
  <si>
    <t>일 일 납 품 내 역</t>
    <phoneticPr fontId="3" type="noConversion"/>
  </si>
  <si>
    <t>교환반품</t>
    <phoneticPr fontId="3" type="noConversion"/>
  </si>
  <si>
    <t>구        분</t>
    <phoneticPr fontId="3" type="noConversion"/>
  </si>
  <si>
    <t>실병출고(태양)</t>
    <phoneticPr fontId="3" type="noConversion"/>
  </si>
  <si>
    <t>비고</t>
    <phoneticPr fontId="3" type="noConversion"/>
  </si>
  <si>
    <t>대주중공업㈜</t>
    <phoneticPr fontId="3" type="noConversion"/>
  </si>
  <si>
    <t>수소</t>
    <phoneticPr fontId="3" type="noConversion"/>
  </si>
  <si>
    <t>6228</t>
    <phoneticPr fontId="3" type="noConversion"/>
  </si>
  <si>
    <t>조명호</t>
    <phoneticPr fontId="3" type="noConversion"/>
  </si>
  <si>
    <t>공주,논산</t>
    <phoneticPr fontId="3" type="noConversion"/>
  </si>
  <si>
    <t>금 일 합 계</t>
    <phoneticPr fontId="3" type="noConversion"/>
  </si>
  <si>
    <t>㈜삼양홀딩스</t>
    <phoneticPr fontId="3" type="noConversion"/>
  </si>
  <si>
    <t>전 일 합 계</t>
    <phoneticPr fontId="3" type="noConversion"/>
  </si>
  <si>
    <t>액체질소</t>
    <phoneticPr fontId="3" type="noConversion"/>
  </si>
  <si>
    <t>월      계</t>
    <phoneticPr fontId="3" type="noConversion"/>
  </si>
  <si>
    <t>㈜엠케이케미칼</t>
    <phoneticPr fontId="3" type="noConversion"/>
  </si>
  <si>
    <t>초고순도 헬륨</t>
    <phoneticPr fontId="3" type="noConversion"/>
  </si>
  <si>
    <t>대 납 누 계</t>
    <phoneticPr fontId="3" type="noConversion"/>
  </si>
  <si>
    <t>고순도 AIR</t>
    <phoneticPr fontId="3" type="noConversion"/>
  </si>
  <si>
    <t>합      계</t>
    <phoneticPr fontId="3" type="noConversion"/>
  </si>
  <si>
    <t>㈜씨티케미칼</t>
    <phoneticPr fontId="3" type="noConversion"/>
  </si>
  <si>
    <t>액체알곤</t>
    <phoneticPr fontId="3" type="noConversion"/>
  </si>
  <si>
    <t>부흥농기계</t>
    <phoneticPr fontId="3" type="noConversion"/>
  </si>
  <si>
    <t>산소</t>
    <phoneticPr fontId="3" type="noConversion"/>
  </si>
  <si>
    <t>품목별 입·출고현황</t>
    <phoneticPr fontId="3" type="noConversion"/>
  </si>
  <si>
    <t>탄소*40kg</t>
    <phoneticPr fontId="3" type="noConversion"/>
  </si>
  <si>
    <t>LPG*20kg</t>
    <phoneticPr fontId="3" type="noConversion"/>
  </si>
  <si>
    <t>실병출고 합계</t>
    <phoneticPr fontId="3" type="noConversion"/>
  </si>
  <si>
    <t>가온팜㈜</t>
    <phoneticPr fontId="3" type="noConversion"/>
  </si>
  <si>
    <t>구  분</t>
    <phoneticPr fontId="3" type="noConversion"/>
  </si>
  <si>
    <t>질소</t>
    <phoneticPr fontId="3" type="noConversion"/>
  </si>
  <si>
    <t>알곤</t>
    <phoneticPr fontId="3" type="noConversion"/>
  </si>
  <si>
    <t>아세틸렌*3KG</t>
    <phoneticPr fontId="3" type="noConversion"/>
  </si>
  <si>
    <t>헬륨</t>
    <phoneticPr fontId="3" type="noConversion"/>
  </si>
  <si>
    <t>탄소*20kg</t>
    <phoneticPr fontId="3" type="noConversion"/>
  </si>
  <si>
    <t>케이원산업㈜</t>
    <phoneticPr fontId="3" type="noConversion"/>
  </si>
  <si>
    <t>8842</t>
    <phoneticPr fontId="3" type="noConversion"/>
  </si>
  <si>
    <t>손현홍</t>
    <phoneticPr fontId="3" type="noConversion"/>
  </si>
  <si>
    <t>김제,익산</t>
    <phoneticPr fontId="3" type="noConversion"/>
  </si>
  <si>
    <t>공병입고</t>
    <phoneticPr fontId="3" type="noConversion"/>
  </si>
  <si>
    <t>CO2+AR</t>
    <phoneticPr fontId="3" type="noConversion"/>
  </si>
  <si>
    <t>LPG*50kg</t>
    <phoneticPr fontId="3" type="noConversion"/>
  </si>
  <si>
    <t>LPGX15kg</t>
    <phoneticPr fontId="3" type="noConversion"/>
  </si>
  <si>
    <t>LPGX3kg</t>
    <phoneticPr fontId="3" type="noConversion"/>
  </si>
  <si>
    <t>암모니아</t>
    <phoneticPr fontId="3" type="noConversion"/>
  </si>
  <si>
    <t>AIR</t>
    <phoneticPr fontId="3" type="noConversion"/>
  </si>
  <si>
    <t>㈜티오피-1</t>
    <phoneticPr fontId="3" type="noConversion"/>
  </si>
  <si>
    <t>실병출고</t>
    <phoneticPr fontId="3" type="noConversion"/>
  </si>
  <si>
    <t>㈜티오피-3</t>
    <phoneticPr fontId="3" type="noConversion"/>
  </si>
  <si>
    <t>김제,익산</t>
    <phoneticPr fontId="3" type="noConversion"/>
  </si>
  <si>
    <t>HE+N2</t>
    <phoneticPr fontId="3" type="noConversion"/>
  </si>
  <si>
    <t>고H2+N2</t>
    <phoneticPr fontId="3" type="noConversion"/>
  </si>
  <si>
    <t>고H2+AR</t>
    <phoneticPr fontId="3" type="noConversion"/>
  </si>
  <si>
    <t>에프엠테크</t>
    <phoneticPr fontId="3" type="noConversion"/>
  </si>
  <si>
    <t>.</t>
    <phoneticPr fontId="3" type="noConversion"/>
  </si>
  <si>
    <t>㈜한신-AS</t>
    <phoneticPr fontId="3" type="noConversion"/>
  </si>
  <si>
    <t>고순도 산소</t>
    <phoneticPr fontId="3" type="noConversion"/>
  </si>
  <si>
    <t>고순도 질소</t>
    <phoneticPr fontId="3" type="noConversion"/>
  </si>
  <si>
    <t>고순도 알곤</t>
    <phoneticPr fontId="3" type="noConversion"/>
  </si>
  <si>
    <t>고순도 AC*5K</t>
    <phoneticPr fontId="3" type="noConversion"/>
  </si>
  <si>
    <t>고순도 수소</t>
    <phoneticPr fontId="3" type="noConversion"/>
  </si>
  <si>
    <t>고순도 헬륨</t>
    <phoneticPr fontId="3" type="noConversion"/>
  </si>
  <si>
    <t>고순도 탄소</t>
    <phoneticPr fontId="3" type="noConversion"/>
  </si>
  <si>
    <t>㈜한신-본사</t>
    <phoneticPr fontId="3" type="noConversion"/>
  </si>
  <si>
    <t>㈜신성엔지니어링</t>
    <phoneticPr fontId="3" type="noConversion"/>
  </si>
  <si>
    <t>액체산소</t>
    <phoneticPr fontId="3" type="noConversion"/>
  </si>
  <si>
    <t>초고순도 알곤</t>
    <phoneticPr fontId="3" type="noConversion"/>
  </si>
  <si>
    <t>산소(소)</t>
    <phoneticPr fontId="3" type="noConversion"/>
  </si>
  <si>
    <t>질소(소)</t>
    <phoneticPr fontId="3" type="noConversion"/>
  </si>
  <si>
    <t>고순도 알곤(소)</t>
    <phoneticPr fontId="3" type="noConversion"/>
  </si>
  <si>
    <t>알곤(소)</t>
    <phoneticPr fontId="3" type="noConversion"/>
  </si>
  <si>
    <t>(유)정원메탈</t>
    <phoneticPr fontId="3" type="noConversion"/>
  </si>
  <si>
    <t>㈜다한산업</t>
    <phoneticPr fontId="3" type="noConversion"/>
  </si>
  <si>
    <t>안선오</t>
    <phoneticPr fontId="3" type="noConversion"/>
  </si>
  <si>
    <t>전주,봉동</t>
    <phoneticPr fontId="3" type="noConversion"/>
  </si>
  <si>
    <t>6396</t>
    <phoneticPr fontId="3" type="noConversion"/>
  </si>
  <si>
    <t>㈜대신냉방</t>
    <phoneticPr fontId="3" type="noConversion"/>
  </si>
  <si>
    <t>공병입고 합계</t>
    <phoneticPr fontId="3" type="noConversion"/>
  </si>
  <si>
    <t>질소</t>
    <phoneticPr fontId="3" type="noConversion"/>
  </si>
  <si>
    <t>창무산업</t>
    <phoneticPr fontId="3" type="noConversion"/>
  </si>
  <si>
    <t>차량별 납품내역</t>
    <phoneticPr fontId="3" type="noConversion"/>
  </si>
  <si>
    <t>삼일산업-2</t>
    <phoneticPr fontId="3" type="noConversion"/>
  </si>
  <si>
    <t>삼일산업-1</t>
    <phoneticPr fontId="3" type="noConversion"/>
  </si>
  <si>
    <t>실린더</t>
    <phoneticPr fontId="3" type="noConversion"/>
  </si>
  <si>
    <t>LGC</t>
    <phoneticPr fontId="3" type="noConversion"/>
  </si>
  <si>
    <t>계</t>
    <phoneticPr fontId="3" type="noConversion"/>
  </si>
  <si>
    <r>
      <t xml:space="preserve">기화기
</t>
    </r>
    <r>
      <rPr>
        <sz val="8"/>
        <rFont val="맑은 고딕"/>
        <family val="3"/>
        <charset val="129"/>
        <scheme val="minor"/>
      </rPr>
      <t>입고+, 출고-</t>
    </r>
    <phoneticPr fontId="3" type="noConversion"/>
  </si>
  <si>
    <t>납품처</t>
    <phoneticPr fontId="3" type="noConversion"/>
  </si>
  <si>
    <t>율천공업㈜</t>
    <phoneticPr fontId="3" type="noConversion"/>
  </si>
  <si>
    <t>입고</t>
    <phoneticPr fontId="3" type="noConversion"/>
  </si>
  <si>
    <t>출고</t>
    <phoneticPr fontId="3" type="noConversion"/>
  </si>
  <si>
    <t>㈜와이에이치에스앤티</t>
    <phoneticPr fontId="3" type="noConversion"/>
  </si>
  <si>
    <t>㈜우진플랜트</t>
    <phoneticPr fontId="3" type="noConversion"/>
  </si>
  <si>
    <t>5179</t>
    <phoneticPr fontId="3" type="noConversion"/>
  </si>
  <si>
    <t>이상혁</t>
    <phoneticPr fontId="3" type="noConversion"/>
  </si>
  <si>
    <t>영동</t>
    <phoneticPr fontId="3" type="noConversion"/>
  </si>
  <si>
    <t>김병권</t>
    <phoneticPr fontId="3" type="noConversion"/>
  </si>
  <si>
    <t>6956</t>
    <phoneticPr fontId="3" type="noConversion"/>
  </si>
  <si>
    <t>영동</t>
    <phoneticPr fontId="3" type="noConversion"/>
  </si>
  <si>
    <t>7233</t>
    <phoneticPr fontId="3" type="noConversion"/>
  </si>
  <si>
    <t>전진스틸</t>
    <phoneticPr fontId="3" type="noConversion"/>
  </si>
  <si>
    <t>0495</t>
    <phoneticPr fontId="3" type="noConversion"/>
  </si>
  <si>
    <t>㈜가람에스티-해인스틸</t>
    <phoneticPr fontId="3" type="noConversion"/>
  </si>
  <si>
    <t>㈜가람에스티-에이스</t>
    <phoneticPr fontId="3" type="noConversion"/>
  </si>
  <si>
    <t>환희산업</t>
    <phoneticPr fontId="3" type="noConversion"/>
  </si>
  <si>
    <t>군산,서천</t>
    <phoneticPr fontId="3" type="noConversion"/>
  </si>
  <si>
    <t>소계</t>
    <phoneticPr fontId="3" type="noConversion"/>
  </si>
  <si>
    <t>군산,서천</t>
    <phoneticPr fontId="3" type="noConversion"/>
  </si>
  <si>
    <t>합계</t>
    <phoneticPr fontId="3" type="noConversion"/>
  </si>
  <si>
    <t>㈜동우에이스</t>
    <phoneticPr fontId="3" type="noConversion"/>
  </si>
  <si>
    <t>검사</t>
    <phoneticPr fontId="3" type="noConversion"/>
  </si>
  <si>
    <t>㈜엠에스이엔지</t>
    <phoneticPr fontId="3" type="noConversion"/>
  </si>
  <si>
    <t>매입</t>
    <phoneticPr fontId="3" type="noConversion"/>
  </si>
  <si>
    <t>(유)에스티비테크-3</t>
    <phoneticPr fontId="3" type="noConversion"/>
  </si>
  <si>
    <t>(유)여명산업</t>
    <phoneticPr fontId="3" type="noConversion"/>
  </si>
  <si>
    <t>㈜성대이엔지</t>
    <phoneticPr fontId="3" type="noConversion"/>
  </si>
  <si>
    <t>㈜성대이엔지</t>
    <phoneticPr fontId="3" type="noConversion"/>
  </si>
  <si>
    <t>㈜제이엔씨상사</t>
    <phoneticPr fontId="3" type="noConversion"/>
  </si>
  <si>
    <t>㈜새만금스틸</t>
    <phoneticPr fontId="3" type="noConversion"/>
  </si>
  <si>
    <t>한국물류설비제작소㈜</t>
    <phoneticPr fontId="3" type="noConversion"/>
  </si>
  <si>
    <t>대영종합가스㈜</t>
    <phoneticPr fontId="3" type="noConversion"/>
  </si>
  <si>
    <t>금일합계</t>
    <phoneticPr fontId="3" type="noConversion"/>
  </si>
  <si>
    <t>월     계</t>
    <phoneticPr fontId="3" type="noConversion"/>
  </si>
  <si>
    <t>납품업체수</t>
    <phoneticPr fontId="3" type="noConversion"/>
  </si>
  <si>
    <t>현 장 직 거 래 및 매 입 내 역</t>
    <phoneticPr fontId="3" type="noConversion"/>
  </si>
  <si>
    <t xml:space="preserve"> ( ㈜엠에스가스, 한국특수가스㈜, 대영종합가스㈜, 신천종합가스, (주)동양화학 )</t>
    <phoneticPr fontId="3" type="noConversion"/>
  </si>
  <si>
    <t>공병출고</t>
    <phoneticPr fontId="3" type="noConversion"/>
  </si>
  <si>
    <t>㈜엠에스가스전북</t>
    <phoneticPr fontId="3" type="noConversion"/>
  </si>
  <si>
    <t>외부차량</t>
    <phoneticPr fontId="3" type="noConversion"/>
  </si>
  <si>
    <t xml:space="preserve"> (충북지역, 경북지역)</t>
    <phoneticPr fontId="3" type="noConversion"/>
  </si>
  <si>
    <t>공병상차</t>
    <phoneticPr fontId="3" type="noConversion"/>
  </si>
  <si>
    <t>실병하차</t>
    <phoneticPr fontId="3" type="noConversion"/>
  </si>
  <si>
    <t>가스켐테크놀로지㈜ 거 래 내 역</t>
    <phoneticPr fontId="3" type="noConversion"/>
  </si>
  <si>
    <t>실병매출</t>
    <phoneticPr fontId="3" type="noConversion"/>
  </si>
  <si>
    <t>실병매입</t>
    <phoneticPr fontId="3" type="noConversion"/>
  </si>
  <si>
    <t>충남가스충전소 거 래 내 역</t>
    <phoneticPr fontId="3" type="noConversion"/>
  </si>
  <si>
    <t>미검용기내역</t>
    <phoneticPr fontId="3" type="noConversion"/>
  </si>
  <si>
    <t>실병상차</t>
    <phoneticPr fontId="3" type="noConversion"/>
  </si>
  <si>
    <t>검사출고</t>
    <phoneticPr fontId="3" type="noConversion"/>
  </si>
  <si>
    <t>공병하차</t>
    <phoneticPr fontId="3" type="noConversion"/>
  </si>
  <si>
    <t>검사입고</t>
    <phoneticPr fontId="3" type="noConversion"/>
  </si>
  <si>
    <t>불량(파기)</t>
    <phoneticPr fontId="3" type="noConversion"/>
  </si>
  <si>
    <t>용기수리내역</t>
    <phoneticPr fontId="3" type="noConversion"/>
  </si>
  <si>
    <t xml:space="preserve"> ( 두진텍 )</t>
    <phoneticPr fontId="3" type="noConversion"/>
  </si>
  <si>
    <t>용기 대납용 관리 (구미)</t>
    <phoneticPr fontId="3" type="noConversion"/>
  </si>
  <si>
    <t xml:space="preserve"> ( 바이오가스솔루션㈜ 구. 태양가스 )</t>
    <phoneticPr fontId="3" type="noConversion"/>
  </si>
  <si>
    <t>일 일 납 품 내 역 합 계</t>
    <phoneticPr fontId="3" type="noConversion"/>
  </si>
  <si>
    <t>거 래 처 별 일 일 납 품 내 역</t>
    <phoneticPr fontId="3" type="noConversion"/>
  </si>
  <si>
    <t>일 일 납 품 내 역</t>
    <phoneticPr fontId="3" type="noConversion"/>
  </si>
  <si>
    <t>교환반품</t>
    <phoneticPr fontId="3" type="noConversion"/>
  </si>
  <si>
    <t>구        분</t>
    <phoneticPr fontId="3" type="noConversion"/>
  </si>
  <si>
    <t>비고</t>
    <phoneticPr fontId="3" type="noConversion"/>
  </si>
  <si>
    <t>㈜삼양홀딩스</t>
    <phoneticPr fontId="3" type="noConversion"/>
  </si>
  <si>
    <t>수소</t>
    <phoneticPr fontId="3" type="noConversion"/>
  </si>
  <si>
    <t>김병권</t>
    <phoneticPr fontId="3" type="noConversion"/>
  </si>
  <si>
    <t>공주</t>
    <phoneticPr fontId="3" type="noConversion"/>
  </si>
  <si>
    <t>금 일 합 계</t>
    <phoneticPr fontId="3" type="noConversion"/>
  </si>
  <si>
    <t>액체질소</t>
    <phoneticPr fontId="3" type="noConversion"/>
  </si>
  <si>
    <t>김병권</t>
    <phoneticPr fontId="3" type="noConversion"/>
  </si>
  <si>
    <t>전 일 합 계</t>
    <phoneticPr fontId="3" type="noConversion"/>
  </si>
  <si>
    <t>금일합계</t>
    <phoneticPr fontId="3" type="noConversion"/>
  </si>
  <si>
    <t>월      계</t>
    <phoneticPr fontId="3" type="noConversion"/>
  </si>
  <si>
    <t>대 납 누 계</t>
    <phoneticPr fontId="3" type="noConversion"/>
  </si>
  <si>
    <t>합      계</t>
    <phoneticPr fontId="3" type="noConversion"/>
  </si>
  <si>
    <t>품목별 입·출고현황</t>
    <phoneticPr fontId="3" type="noConversion"/>
  </si>
  <si>
    <t>현 장 직 거 래 및 매 입 내 역</t>
    <phoneticPr fontId="3" type="noConversion"/>
  </si>
  <si>
    <t>실병출고 합계</t>
    <phoneticPr fontId="3" type="noConversion"/>
  </si>
  <si>
    <t>구  분</t>
    <phoneticPr fontId="3" type="noConversion"/>
  </si>
  <si>
    <t>질소</t>
    <phoneticPr fontId="3" type="noConversion"/>
  </si>
  <si>
    <t>알곤</t>
    <phoneticPr fontId="3" type="noConversion"/>
  </si>
  <si>
    <t>아세틸렌*3KG</t>
    <phoneticPr fontId="3" type="noConversion"/>
  </si>
  <si>
    <t>수소</t>
    <phoneticPr fontId="3" type="noConversion"/>
  </si>
  <si>
    <t>헬륨</t>
    <phoneticPr fontId="3" type="noConversion"/>
  </si>
  <si>
    <t>탄소*20kg</t>
    <phoneticPr fontId="3" type="noConversion"/>
  </si>
  <si>
    <t>교환반품</t>
    <phoneticPr fontId="3" type="noConversion"/>
  </si>
  <si>
    <t>공병입고</t>
    <phoneticPr fontId="3" type="noConversion"/>
  </si>
  <si>
    <t>LPG*20kg</t>
    <phoneticPr fontId="3" type="noConversion"/>
  </si>
  <si>
    <t>LPG*50kg</t>
    <phoneticPr fontId="3" type="noConversion"/>
  </si>
  <si>
    <t>LPGX15kg</t>
    <phoneticPr fontId="3" type="noConversion"/>
  </si>
  <si>
    <t>LPGX3kg</t>
    <phoneticPr fontId="3" type="noConversion"/>
  </si>
  <si>
    <t>AIR</t>
    <phoneticPr fontId="3" type="noConversion"/>
  </si>
  <si>
    <t>실병출고</t>
    <phoneticPr fontId="3" type="noConversion"/>
  </si>
  <si>
    <t>HE+N2</t>
    <phoneticPr fontId="3" type="noConversion"/>
  </si>
  <si>
    <t>.</t>
    <phoneticPr fontId="3" type="noConversion"/>
  </si>
  <si>
    <t>대 납 내 역</t>
    <phoneticPr fontId="3" type="noConversion"/>
  </si>
  <si>
    <t>공병입고</t>
    <phoneticPr fontId="3" type="noConversion"/>
  </si>
  <si>
    <t xml:space="preserve"> (충북지역, 경북지역)</t>
    <phoneticPr fontId="3" type="noConversion"/>
  </si>
  <si>
    <t>고순도 산소</t>
    <phoneticPr fontId="3" type="noConversion"/>
  </si>
  <si>
    <t>고순도 질소</t>
    <phoneticPr fontId="3" type="noConversion"/>
  </si>
  <si>
    <t>고순도 알곤</t>
    <phoneticPr fontId="3" type="noConversion"/>
  </si>
  <si>
    <t>고순도 AC*5K</t>
    <phoneticPr fontId="3" type="noConversion"/>
  </si>
  <si>
    <t>고순도 헬륨</t>
    <phoneticPr fontId="3" type="noConversion"/>
  </si>
  <si>
    <t>고순도 탄소</t>
    <phoneticPr fontId="3" type="noConversion"/>
  </si>
  <si>
    <t>공병상차</t>
    <phoneticPr fontId="3" type="noConversion"/>
  </si>
  <si>
    <t>공병입고</t>
    <phoneticPr fontId="3" type="noConversion"/>
  </si>
  <si>
    <t>고순도 AIR</t>
    <phoneticPr fontId="3" type="noConversion"/>
  </si>
  <si>
    <t>초고순도 알곤</t>
    <phoneticPr fontId="3" type="noConversion"/>
  </si>
  <si>
    <t>산소(소)</t>
    <phoneticPr fontId="3" type="noConversion"/>
  </si>
  <si>
    <t>고순도 알곤(소)</t>
    <phoneticPr fontId="3" type="noConversion"/>
  </si>
  <si>
    <t>알곤(소)</t>
    <phoneticPr fontId="3" type="noConversion"/>
  </si>
  <si>
    <t>실병출고</t>
    <phoneticPr fontId="3" type="noConversion"/>
  </si>
  <si>
    <t>공병입고 합계</t>
    <phoneticPr fontId="3" type="noConversion"/>
  </si>
  <si>
    <t>실병매출</t>
    <phoneticPr fontId="3" type="noConversion"/>
  </si>
  <si>
    <t>실병매입</t>
    <phoneticPr fontId="3" type="noConversion"/>
  </si>
  <si>
    <t>실병출고</t>
    <phoneticPr fontId="3" type="noConversion"/>
  </si>
  <si>
    <t>차량별 납품내역</t>
    <phoneticPr fontId="3" type="noConversion"/>
  </si>
  <si>
    <t>LGC</t>
    <phoneticPr fontId="3" type="noConversion"/>
  </si>
  <si>
    <t>계</t>
    <phoneticPr fontId="3" type="noConversion"/>
  </si>
  <si>
    <r>
      <t xml:space="preserve">기화기
</t>
    </r>
    <r>
      <rPr>
        <sz val="8"/>
        <rFont val="맑은 고딕"/>
        <family val="3"/>
        <charset val="129"/>
        <scheme val="minor"/>
      </rPr>
      <t>입고+, 출고-</t>
    </r>
    <phoneticPr fontId="3" type="noConversion"/>
  </si>
  <si>
    <t>납품처</t>
    <phoneticPr fontId="3" type="noConversion"/>
  </si>
  <si>
    <t>입고</t>
    <phoneticPr fontId="3" type="noConversion"/>
  </si>
  <si>
    <t>출고</t>
    <phoneticPr fontId="3" type="noConversion"/>
  </si>
  <si>
    <t>입고</t>
    <phoneticPr fontId="3" type="noConversion"/>
  </si>
  <si>
    <t>출고</t>
    <phoneticPr fontId="3" type="noConversion"/>
  </si>
  <si>
    <t>충남가스충전소 거 래 내 역</t>
    <phoneticPr fontId="3" type="noConversion"/>
  </si>
  <si>
    <t>미검용기내역</t>
    <phoneticPr fontId="3" type="noConversion"/>
  </si>
  <si>
    <t>합계</t>
    <phoneticPr fontId="3" type="noConversion"/>
  </si>
  <si>
    <t>검사출고</t>
    <phoneticPr fontId="3" type="noConversion"/>
  </si>
  <si>
    <t>공병하차</t>
    <phoneticPr fontId="3" type="noConversion"/>
  </si>
  <si>
    <t>검사입고</t>
    <phoneticPr fontId="3" type="noConversion"/>
  </si>
  <si>
    <t>매입</t>
    <phoneticPr fontId="3" type="noConversion"/>
  </si>
  <si>
    <t>용기수리내역</t>
    <phoneticPr fontId="3" type="noConversion"/>
  </si>
  <si>
    <t>실병상차</t>
    <phoneticPr fontId="3" type="noConversion"/>
  </si>
  <si>
    <t>실병하차</t>
    <phoneticPr fontId="3" type="noConversion"/>
  </si>
  <si>
    <t>용기 대납용 관리 (구미)</t>
    <phoneticPr fontId="3" type="noConversion"/>
  </si>
  <si>
    <t xml:space="preserve"> ( 바이오가스솔루션㈜ 구. 태양가스 )</t>
    <phoneticPr fontId="3" type="noConversion"/>
  </si>
  <si>
    <t>일 일 납 품 내 역 합 계</t>
    <phoneticPr fontId="3" type="noConversion"/>
  </si>
  <si>
    <t>일 일 납 품 내 역</t>
    <phoneticPr fontId="3" type="noConversion"/>
  </si>
  <si>
    <t>교환반품</t>
    <phoneticPr fontId="3" type="noConversion"/>
  </si>
  <si>
    <t>실병출고(태양)</t>
    <phoneticPr fontId="3" type="noConversion"/>
  </si>
  <si>
    <t>비고</t>
    <phoneticPr fontId="3" type="noConversion"/>
  </si>
  <si>
    <t>고려특장㈜</t>
    <phoneticPr fontId="3" type="noConversion"/>
  </si>
  <si>
    <t>0495</t>
    <phoneticPr fontId="3" type="noConversion"/>
  </si>
  <si>
    <t>김대현</t>
    <phoneticPr fontId="3" type="noConversion"/>
  </si>
  <si>
    <t>청양</t>
    <phoneticPr fontId="3" type="noConversion"/>
  </si>
  <si>
    <t>금 일 합 계</t>
    <phoneticPr fontId="3" type="noConversion"/>
  </si>
  <si>
    <t>고려특장㈜</t>
    <phoneticPr fontId="3" type="noConversion"/>
  </si>
  <si>
    <t>알곤</t>
    <phoneticPr fontId="3" type="noConversion"/>
  </si>
  <si>
    <t>김대현</t>
    <phoneticPr fontId="3" type="noConversion"/>
  </si>
  <si>
    <t>전 일 합 계</t>
    <phoneticPr fontId="3" type="noConversion"/>
  </si>
  <si>
    <t>탄소*40kg</t>
    <phoneticPr fontId="3" type="noConversion"/>
  </si>
  <si>
    <t>김대현</t>
    <phoneticPr fontId="3" type="noConversion"/>
  </si>
  <si>
    <t>월      계</t>
    <phoneticPr fontId="3" type="noConversion"/>
  </si>
  <si>
    <t>㈜엘에스엔지니어링</t>
    <phoneticPr fontId="3" type="noConversion"/>
  </si>
  <si>
    <t>8842</t>
    <phoneticPr fontId="3" type="noConversion"/>
  </si>
  <si>
    <t>대 납 누 계</t>
    <phoneticPr fontId="3" type="noConversion"/>
  </si>
  <si>
    <t>㈜엘에스엔지니어링</t>
    <phoneticPr fontId="3" type="noConversion"/>
  </si>
  <si>
    <t>손현홍</t>
    <phoneticPr fontId="3" type="noConversion"/>
  </si>
  <si>
    <t>가야곡,추부</t>
    <phoneticPr fontId="3" type="noConversion"/>
  </si>
  <si>
    <t>합      계</t>
    <phoneticPr fontId="3" type="noConversion"/>
  </si>
  <si>
    <t>8842</t>
    <phoneticPr fontId="3" type="noConversion"/>
  </si>
  <si>
    <t>가야곡,추부</t>
    <phoneticPr fontId="3" type="noConversion"/>
  </si>
  <si>
    <t>씨엔비산업㈜</t>
    <phoneticPr fontId="3" type="noConversion"/>
  </si>
  <si>
    <t>㈜BDC-1</t>
    <phoneticPr fontId="3" type="noConversion"/>
  </si>
  <si>
    <t>손현홍</t>
    <phoneticPr fontId="3" type="noConversion"/>
  </si>
  <si>
    <t>실병출고 합계</t>
    <phoneticPr fontId="3" type="noConversion"/>
  </si>
  <si>
    <t>구  분</t>
    <phoneticPr fontId="3" type="noConversion"/>
  </si>
  <si>
    <t>산소</t>
    <phoneticPr fontId="3" type="noConversion"/>
  </si>
  <si>
    <t>알곤</t>
    <phoneticPr fontId="3" type="noConversion"/>
  </si>
  <si>
    <t>아세틸렌*3KG</t>
    <phoneticPr fontId="3" type="noConversion"/>
  </si>
  <si>
    <t>수소</t>
    <phoneticPr fontId="3" type="noConversion"/>
  </si>
  <si>
    <t>헬륨</t>
    <phoneticPr fontId="3" type="noConversion"/>
  </si>
  <si>
    <t>탄소*20kg</t>
    <phoneticPr fontId="3" type="noConversion"/>
  </si>
  <si>
    <t>영이엔지</t>
    <phoneticPr fontId="3" type="noConversion"/>
  </si>
  <si>
    <t>실병출고</t>
    <phoneticPr fontId="3" type="noConversion"/>
  </si>
  <si>
    <t>대청이엔지</t>
    <phoneticPr fontId="3" type="noConversion"/>
  </si>
  <si>
    <t>산소</t>
    <phoneticPr fontId="3" type="noConversion"/>
  </si>
  <si>
    <t>공병입고</t>
    <phoneticPr fontId="3" type="noConversion"/>
  </si>
  <si>
    <t>대청이엔지</t>
    <phoneticPr fontId="3" type="noConversion"/>
  </si>
  <si>
    <t>LPG*50kg</t>
    <phoneticPr fontId="3" type="noConversion"/>
  </si>
  <si>
    <t>암모니아</t>
    <phoneticPr fontId="3" type="noConversion"/>
  </si>
  <si>
    <t>가야곡,추부</t>
    <phoneticPr fontId="3" type="noConversion"/>
  </si>
  <si>
    <t>㈜삼주</t>
    <phoneticPr fontId="3" type="noConversion"/>
  </si>
  <si>
    <t>공병입고</t>
    <phoneticPr fontId="3" type="noConversion"/>
  </si>
  <si>
    <t>삼일산업-1</t>
    <phoneticPr fontId="3" type="noConversion"/>
  </si>
  <si>
    <t>6396</t>
    <phoneticPr fontId="3" type="noConversion"/>
  </si>
  <si>
    <t>안선오</t>
    <phoneticPr fontId="3" type="noConversion"/>
  </si>
  <si>
    <t>전주,봉동</t>
    <phoneticPr fontId="3" type="noConversion"/>
  </si>
  <si>
    <t>고H2+AR</t>
    <phoneticPr fontId="3" type="noConversion"/>
  </si>
  <si>
    <t>안선오</t>
    <phoneticPr fontId="3" type="noConversion"/>
  </si>
  <si>
    <t>실병출고</t>
    <phoneticPr fontId="3" type="noConversion"/>
  </si>
  <si>
    <t>액체알곤</t>
    <phoneticPr fontId="3" type="noConversion"/>
  </si>
  <si>
    <t>㈜비디텍</t>
    <phoneticPr fontId="3" type="noConversion"/>
  </si>
  <si>
    <t>알곤</t>
    <phoneticPr fontId="3" type="noConversion"/>
  </si>
  <si>
    <t>6396</t>
    <phoneticPr fontId="3" type="noConversion"/>
  </si>
  <si>
    <t>고순도 산소</t>
    <phoneticPr fontId="3" type="noConversion"/>
  </si>
  <si>
    <t>고순도 AC*5K</t>
    <phoneticPr fontId="3" type="noConversion"/>
  </si>
  <si>
    <t>고순도 헬륨</t>
    <phoneticPr fontId="3" type="noConversion"/>
  </si>
  <si>
    <t>고순도 탄소</t>
    <phoneticPr fontId="3" type="noConversion"/>
  </si>
  <si>
    <t>㈜동명기계</t>
    <phoneticPr fontId="3" type="noConversion"/>
  </si>
  <si>
    <t>액체산소</t>
    <phoneticPr fontId="3" type="noConversion"/>
  </si>
  <si>
    <t>동일</t>
    <phoneticPr fontId="3" type="noConversion"/>
  </si>
  <si>
    <t>고순도 AIR</t>
    <phoneticPr fontId="3" type="noConversion"/>
  </si>
  <si>
    <t>초고순도 알곤</t>
    <phoneticPr fontId="3" type="noConversion"/>
  </si>
  <si>
    <t>산소(소)</t>
    <phoneticPr fontId="3" type="noConversion"/>
  </si>
  <si>
    <t>질소(소)</t>
    <phoneticPr fontId="3" type="noConversion"/>
  </si>
  <si>
    <t>에스케이정밀</t>
    <phoneticPr fontId="3" type="noConversion"/>
  </si>
  <si>
    <t>김제</t>
    <phoneticPr fontId="3" type="noConversion"/>
  </si>
  <si>
    <t>5179</t>
    <phoneticPr fontId="3" type="noConversion"/>
  </si>
  <si>
    <t>(유)원더스</t>
    <phoneticPr fontId="3" type="noConversion"/>
  </si>
  <si>
    <t>(유)비제이산업</t>
    <phoneticPr fontId="3" type="noConversion"/>
  </si>
  <si>
    <t>㈜신성엔지니어링</t>
    <phoneticPr fontId="3" type="noConversion"/>
  </si>
  <si>
    <t>이상혁</t>
    <phoneticPr fontId="3" type="noConversion"/>
  </si>
  <si>
    <t>현명산업㈜</t>
    <phoneticPr fontId="3" type="noConversion"/>
  </si>
  <si>
    <t>차량별 납품내역</t>
    <phoneticPr fontId="3" type="noConversion"/>
  </si>
  <si>
    <t>(유)한영산업</t>
    <phoneticPr fontId="3" type="noConversion"/>
  </si>
  <si>
    <t>이상혁</t>
    <phoneticPr fontId="3" type="noConversion"/>
  </si>
  <si>
    <t>실린더</t>
    <phoneticPr fontId="3" type="noConversion"/>
  </si>
  <si>
    <t>LGC</t>
    <phoneticPr fontId="3" type="noConversion"/>
  </si>
  <si>
    <t>계</t>
    <phoneticPr fontId="3" type="noConversion"/>
  </si>
  <si>
    <r>
      <t xml:space="preserve">기화기
</t>
    </r>
    <r>
      <rPr>
        <sz val="8"/>
        <rFont val="맑은 고딕"/>
        <family val="3"/>
        <charset val="129"/>
        <scheme val="minor"/>
      </rPr>
      <t>입고+, 출고-</t>
    </r>
    <phoneticPr fontId="3" type="noConversion"/>
  </si>
  <si>
    <t>납품처</t>
    <phoneticPr fontId="3" type="noConversion"/>
  </si>
  <si>
    <t>(유)대명</t>
    <phoneticPr fontId="3" type="noConversion"/>
  </si>
  <si>
    <t>김제</t>
    <phoneticPr fontId="3" type="noConversion"/>
  </si>
  <si>
    <t>입고</t>
    <phoneticPr fontId="3" type="noConversion"/>
  </si>
  <si>
    <t>CO2+AR</t>
    <phoneticPr fontId="3" type="noConversion"/>
  </si>
  <si>
    <t>안선오</t>
    <phoneticPr fontId="3" type="noConversion"/>
  </si>
  <si>
    <t>삼일기업</t>
    <phoneticPr fontId="3" type="noConversion"/>
  </si>
  <si>
    <t>조명호</t>
    <phoneticPr fontId="3" type="noConversion"/>
  </si>
  <si>
    <t>㈜삼양홀딩스</t>
    <phoneticPr fontId="3" type="noConversion"/>
  </si>
  <si>
    <t>액체질소</t>
    <phoneticPr fontId="3" type="noConversion"/>
  </si>
  <si>
    <t>6228</t>
    <phoneticPr fontId="3" type="noConversion"/>
  </si>
  <si>
    <t>아주이엔지㈜</t>
    <phoneticPr fontId="3" type="noConversion"/>
  </si>
  <si>
    <t>공주,논산</t>
    <phoneticPr fontId="3" type="noConversion"/>
  </si>
  <si>
    <t>김병권</t>
    <phoneticPr fontId="3" type="noConversion"/>
  </si>
  <si>
    <t>6956</t>
    <phoneticPr fontId="3" type="noConversion"/>
  </si>
  <si>
    <t>공주,논산</t>
    <phoneticPr fontId="3" type="noConversion"/>
  </si>
  <si>
    <t>이건산업</t>
    <phoneticPr fontId="3" type="noConversion"/>
  </si>
  <si>
    <t>조인엠㈜</t>
    <phoneticPr fontId="3" type="noConversion"/>
  </si>
  <si>
    <t>㈜보고</t>
    <phoneticPr fontId="3" type="noConversion"/>
  </si>
  <si>
    <t>대성하이텍</t>
    <phoneticPr fontId="3" type="noConversion"/>
  </si>
  <si>
    <t>오케이퓨쳐㈜</t>
    <phoneticPr fontId="3" type="noConversion"/>
  </si>
  <si>
    <t>6956</t>
    <phoneticPr fontId="3" type="noConversion"/>
  </si>
  <si>
    <t>청주,계룡</t>
    <phoneticPr fontId="3" type="noConversion"/>
  </si>
  <si>
    <t>LPG*20kg</t>
    <phoneticPr fontId="3" type="noConversion"/>
  </si>
  <si>
    <t>김병권</t>
    <phoneticPr fontId="3" type="noConversion"/>
  </si>
  <si>
    <t>청주,계룡</t>
    <phoneticPr fontId="3" type="noConversion"/>
  </si>
  <si>
    <t>청주,계룡</t>
    <phoneticPr fontId="3" type="noConversion"/>
  </si>
  <si>
    <t>에이치엔에스하이텍㈜</t>
    <phoneticPr fontId="3" type="noConversion"/>
  </si>
  <si>
    <t>㈜광우산업</t>
    <phoneticPr fontId="3" type="noConversion"/>
  </si>
  <si>
    <t>㈜광우산업</t>
    <phoneticPr fontId="3" type="noConversion"/>
  </si>
  <si>
    <t>검사</t>
    <phoneticPr fontId="3" type="noConversion"/>
  </si>
  <si>
    <t>㈜광우산업</t>
    <phoneticPr fontId="3" type="noConversion"/>
  </si>
  <si>
    <t>청주,계룡</t>
    <phoneticPr fontId="3" type="noConversion"/>
  </si>
  <si>
    <t>매입</t>
    <phoneticPr fontId="3" type="noConversion"/>
  </si>
  <si>
    <t>기회산업㈜-청주</t>
    <phoneticPr fontId="3" type="noConversion"/>
  </si>
  <si>
    <t>(재)서해환경과학연구소</t>
    <phoneticPr fontId="3" type="noConversion"/>
  </si>
  <si>
    <t>전주</t>
    <phoneticPr fontId="3" type="noConversion"/>
  </si>
  <si>
    <t>(재)서해환경과학연구소</t>
    <phoneticPr fontId="3" type="noConversion"/>
  </si>
  <si>
    <t>고순도 질소</t>
    <phoneticPr fontId="3" type="noConversion"/>
  </si>
  <si>
    <t>전주</t>
    <phoneticPr fontId="3" type="noConversion"/>
  </si>
  <si>
    <t>전주</t>
    <phoneticPr fontId="3" type="noConversion"/>
  </si>
  <si>
    <t>금일합계</t>
    <phoneticPr fontId="3" type="noConversion"/>
  </si>
  <si>
    <t>월     계</t>
    <phoneticPr fontId="3" type="noConversion"/>
  </si>
  <si>
    <t>납품업체수</t>
    <phoneticPr fontId="3" type="noConversion"/>
  </si>
  <si>
    <t>현 장 직 거 래 및 매 입 내 역</t>
    <phoneticPr fontId="3" type="noConversion"/>
  </si>
  <si>
    <t xml:space="preserve"> ( ㈜엠에스가스, 한국특수가스㈜, 대영종합가스㈜, 신천종합가스, (주)동양화학 )</t>
    <phoneticPr fontId="3" type="noConversion"/>
  </si>
  <si>
    <t>공병출고</t>
    <phoneticPr fontId="3" type="noConversion"/>
  </si>
  <si>
    <t>신천종합가스</t>
    <phoneticPr fontId="3" type="noConversion"/>
  </si>
  <si>
    <t>고순도 알곤</t>
    <phoneticPr fontId="3" type="noConversion"/>
  </si>
  <si>
    <t>(유)대성하이텍</t>
    <phoneticPr fontId="3" type="noConversion"/>
  </si>
  <si>
    <t>외부차량</t>
    <phoneticPr fontId="3" type="noConversion"/>
  </si>
  <si>
    <t>대 납 내 역</t>
    <phoneticPr fontId="3" type="noConversion"/>
  </si>
  <si>
    <t xml:space="preserve"> (충북지역, 경북지역)</t>
    <phoneticPr fontId="3" type="noConversion"/>
  </si>
  <si>
    <t>공병상차</t>
    <phoneticPr fontId="3" type="noConversion"/>
  </si>
  <si>
    <t>실병하차</t>
    <phoneticPr fontId="3" type="noConversion"/>
  </si>
  <si>
    <t>월     계</t>
    <phoneticPr fontId="3" type="noConversion"/>
  </si>
  <si>
    <t>미검용기내역</t>
    <phoneticPr fontId="3" type="noConversion"/>
  </si>
  <si>
    <t>실병상차</t>
    <phoneticPr fontId="3" type="noConversion"/>
  </si>
  <si>
    <t>검사출고</t>
    <phoneticPr fontId="3" type="noConversion"/>
  </si>
  <si>
    <t>용기수리내역</t>
    <phoneticPr fontId="3" type="noConversion"/>
  </si>
  <si>
    <t>용기 대납용 관리 (구미)</t>
    <phoneticPr fontId="3" type="noConversion"/>
  </si>
  <si>
    <t xml:space="preserve"> ( 바이오가스솔루션㈜ 구. 태양가스 )</t>
    <phoneticPr fontId="3" type="noConversion"/>
  </si>
  <si>
    <t>공병출고</t>
    <phoneticPr fontId="3" type="noConversion"/>
  </si>
  <si>
    <t>일 일 납 품 내 역 합 계</t>
    <phoneticPr fontId="3" type="noConversion"/>
  </si>
  <si>
    <t>교환반품</t>
    <phoneticPr fontId="3" type="noConversion"/>
  </si>
  <si>
    <t>삼일산업-3</t>
    <phoneticPr fontId="3" type="noConversion"/>
  </si>
  <si>
    <t>6396</t>
    <phoneticPr fontId="3" type="noConversion"/>
  </si>
  <si>
    <t>금 일 합 계</t>
    <phoneticPr fontId="3" type="noConversion"/>
  </si>
  <si>
    <t>안선오</t>
    <phoneticPr fontId="3" type="noConversion"/>
  </si>
  <si>
    <t>산소</t>
    <phoneticPr fontId="3" type="noConversion"/>
  </si>
  <si>
    <t>월      계</t>
    <phoneticPr fontId="3" type="noConversion"/>
  </si>
  <si>
    <t>㈜백호</t>
    <phoneticPr fontId="3" type="noConversion"/>
  </si>
  <si>
    <t>탄소*40kg</t>
    <phoneticPr fontId="3" type="noConversion"/>
  </si>
  <si>
    <t>대 납 누 계</t>
    <phoneticPr fontId="3" type="noConversion"/>
  </si>
  <si>
    <t>대주코레스㈜-2</t>
    <phoneticPr fontId="3" type="noConversion"/>
  </si>
  <si>
    <t>합      계</t>
    <phoneticPr fontId="3" type="noConversion"/>
  </si>
  <si>
    <t>대주코레스㈜-2</t>
    <phoneticPr fontId="3" type="noConversion"/>
  </si>
  <si>
    <t>㈜성경</t>
    <phoneticPr fontId="3" type="noConversion"/>
  </si>
  <si>
    <t>품목별 입·출고현황</t>
    <phoneticPr fontId="3" type="noConversion"/>
  </si>
  <si>
    <t>(유)대성하이텍</t>
    <phoneticPr fontId="3" type="noConversion"/>
  </si>
  <si>
    <t>실병출고 합계</t>
    <phoneticPr fontId="3" type="noConversion"/>
  </si>
  <si>
    <t>구  분</t>
    <phoneticPr fontId="3" type="noConversion"/>
  </si>
  <si>
    <t>질소</t>
    <phoneticPr fontId="3" type="noConversion"/>
  </si>
  <si>
    <t>아세틸렌*3KG</t>
    <phoneticPr fontId="3" type="noConversion"/>
  </si>
  <si>
    <t>헬륨</t>
    <phoneticPr fontId="3" type="noConversion"/>
  </si>
  <si>
    <t>탄소*20kg</t>
    <phoneticPr fontId="3" type="noConversion"/>
  </si>
  <si>
    <t>대주코레스㈜</t>
    <phoneticPr fontId="3" type="noConversion"/>
  </si>
  <si>
    <t>액체질소</t>
    <phoneticPr fontId="3" type="noConversion"/>
  </si>
  <si>
    <t>전주,봉동</t>
    <phoneticPr fontId="3" type="noConversion"/>
  </si>
  <si>
    <t>진흥기계㈜</t>
    <phoneticPr fontId="3" type="noConversion"/>
  </si>
  <si>
    <t>LPG*50kg</t>
    <phoneticPr fontId="3" type="noConversion"/>
  </si>
  <si>
    <t>LPGX15kg</t>
    <phoneticPr fontId="3" type="noConversion"/>
  </si>
  <si>
    <t>LPGX3kg</t>
    <phoneticPr fontId="3" type="noConversion"/>
  </si>
  <si>
    <t>AIR</t>
    <phoneticPr fontId="3" type="noConversion"/>
  </si>
  <si>
    <t>현명산업㈜</t>
    <phoneticPr fontId="3" type="noConversion"/>
  </si>
  <si>
    <t>LASER</t>
    <phoneticPr fontId="3" type="noConversion"/>
  </si>
  <si>
    <t>(유)남도폐차산업</t>
    <phoneticPr fontId="3" type="noConversion"/>
  </si>
  <si>
    <t>LPG*20kg</t>
    <phoneticPr fontId="3" type="noConversion"/>
  </si>
  <si>
    <t>(유)정원메탈</t>
    <phoneticPr fontId="3" type="noConversion"/>
  </si>
  <si>
    <t>액체산소</t>
    <phoneticPr fontId="3" type="noConversion"/>
  </si>
  <si>
    <t>㈜한신-본사</t>
    <phoneticPr fontId="3" type="noConversion"/>
  </si>
  <si>
    <t>고순도 산소</t>
    <phoneticPr fontId="3" type="noConversion"/>
  </si>
  <si>
    <t>고순도 알곤</t>
    <phoneticPr fontId="3" type="noConversion"/>
  </si>
  <si>
    <t>고순도 AC*5K</t>
    <phoneticPr fontId="3" type="noConversion"/>
  </si>
  <si>
    <t>고순도 탄소</t>
    <phoneticPr fontId="3" type="noConversion"/>
  </si>
  <si>
    <t>에프엠테크</t>
    <phoneticPr fontId="3" type="noConversion"/>
  </si>
  <si>
    <t>김대현</t>
    <phoneticPr fontId="3" type="noConversion"/>
  </si>
  <si>
    <t>에프엠테크</t>
    <phoneticPr fontId="3" type="noConversion"/>
  </si>
  <si>
    <t>고순도 AIR</t>
    <phoneticPr fontId="3" type="noConversion"/>
  </si>
  <si>
    <t>산소(소)</t>
    <phoneticPr fontId="3" type="noConversion"/>
  </si>
  <si>
    <t>질소(소)</t>
    <phoneticPr fontId="3" type="noConversion"/>
  </si>
  <si>
    <t>고순도 알곤(소)</t>
    <phoneticPr fontId="3" type="noConversion"/>
  </si>
  <si>
    <t>㈜티오피-3</t>
    <phoneticPr fontId="3" type="noConversion"/>
  </si>
  <si>
    <t>트라웍스㈜</t>
    <phoneticPr fontId="3" type="noConversion"/>
  </si>
  <si>
    <t>케이원산업㈜</t>
    <phoneticPr fontId="3" type="noConversion"/>
  </si>
  <si>
    <t>차량별 납품내역</t>
    <phoneticPr fontId="3" type="noConversion"/>
  </si>
  <si>
    <t>CO2+AR</t>
    <phoneticPr fontId="3" type="noConversion"/>
  </si>
  <si>
    <t>(유)태왕</t>
    <phoneticPr fontId="3" type="noConversion"/>
  </si>
  <si>
    <t>LGC</t>
    <phoneticPr fontId="3" type="noConversion"/>
  </si>
  <si>
    <r>
      <t xml:space="preserve">기화기
</t>
    </r>
    <r>
      <rPr>
        <sz val="8"/>
        <rFont val="맑은 고딕"/>
        <family val="3"/>
        <charset val="129"/>
        <scheme val="minor"/>
      </rPr>
      <t>입고+, 출고-</t>
    </r>
    <phoneticPr fontId="3" type="noConversion"/>
  </si>
  <si>
    <t>납품처</t>
    <phoneticPr fontId="3" type="noConversion"/>
  </si>
  <si>
    <t>입고</t>
    <phoneticPr fontId="3" type="noConversion"/>
  </si>
  <si>
    <t>6228</t>
    <phoneticPr fontId="3" type="noConversion"/>
  </si>
  <si>
    <t>공주,부여</t>
    <phoneticPr fontId="3" type="noConversion"/>
  </si>
  <si>
    <t>㈜성대이엔지</t>
    <phoneticPr fontId="3" type="noConversion"/>
  </si>
  <si>
    <t>6956</t>
    <phoneticPr fontId="3" type="noConversion"/>
  </si>
  <si>
    <t>(유)여명산업</t>
    <phoneticPr fontId="3" type="noConversion"/>
  </si>
  <si>
    <t>㈜엔알비</t>
    <phoneticPr fontId="3" type="noConversion"/>
  </si>
  <si>
    <t>(유)에스티비테크-3</t>
    <phoneticPr fontId="3" type="noConversion"/>
  </si>
  <si>
    <t>(유)에스티비테크-3</t>
    <phoneticPr fontId="3" type="noConversion"/>
  </si>
  <si>
    <t>검사</t>
    <phoneticPr fontId="3" type="noConversion"/>
  </si>
  <si>
    <t>㈜엠에스이엔지</t>
    <phoneticPr fontId="3" type="noConversion"/>
  </si>
  <si>
    <t>㈜엠에스이엔지</t>
    <phoneticPr fontId="3" type="noConversion"/>
  </si>
  <si>
    <t>계룡글라스텍</t>
    <phoneticPr fontId="3" type="noConversion"/>
  </si>
  <si>
    <t>영동,가야곡</t>
    <phoneticPr fontId="3" type="noConversion"/>
  </si>
  <si>
    <t>㈜우진플랜트</t>
    <phoneticPr fontId="3" type="noConversion"/>
  </si>
  <si>
    <t>영동,가야곡</t>
    <phoneticPr fontId="3" type="noConversion"/>
  </si>
  <si>
    <t>㈜가람에스티-해인스틸</t>
    <phoneticPr fontId="3" type="noConversion"/>
  </si>
  <si>
    <t>㈜가람에스티-해인스틸</t>
    <phoneticPr fontId="3" type="noConversion"/>
  </si>
  <si>
    <t>㈜가람에스티-에이스</t>
    <phoneticPr fontId="3" type="noConversion"/>
  </si>
  <si>
    <t>㈜성현글로비스</t>
    <phoneticPr fontId="3" type="noConversion"/>
  </si>
  <si>
    <t>여주</t>
    <phoneticPr fontId="3" type="noConversion"/>
  </si>
  <si>
    <t>현 장 직 거 래 및 매 입 내 역</t>
    <phoneticPr fontId="3" type="noConversion"/>
  </si>
  <si>
    <t xml:space="preserve"> (충북지역, 경북지역)</t>
    <phoneticPr fontId="3" type="noConversion"/>
  </si>
  <si>
    <t>공병상차</t>
    <phoneticPr fontId="3" type="noConversion"/>
  </si>
  <si>
    <t>실병매출</t>
    <phoneticPr fontId="3" type="noConversion"/>
  </si>
  <si>
    <t>충남가스충전소 거 래 내 역</t>
    <phoneticPr fontId="3" type="noConversion"/>
  </si>
  <si>
    <t>미검용기내역</t>
    <phoneticPr fontId="3" type="noConversion"/>
  </si>
  <si>
    <t>실병상차</t>
    <phoneticPr fontId="3" type="noConversion"/>
  </si>
  <si>
    <t xml:space="preserve"> ( 바이오가스솔루션㈜ 구. 태양가스 )</t>
    <phoneticPr fontId="3" type="noConversion"/>
  </si>
  <si>
    <t>실병하차</t>
    <phoneticPr fontId="3" type="noConversion"/>
  </si>
  <si>
    <t>교환반품</t>
    <phoneticPr fontId="3" type="noConversion"/>
  </si>
  <si>
    <t>㈜기흥금속</t>
    <phoneticPr fontId="3" type="noConversion"/>
  </si>
  <si>
    <t>㈜기흥금속</t>
    <phoneticPr fontId="3" type="noConversion"/>
  </si>
  <si>
    <t>LPG*50kg</t>
    <phoneticPr fontId="3" type="noConversion"/>
  </si>
  <si>
    <t>0495</t>
    <phoneticPr fontId="3" type="noConversion"/>
  </si>
  <si>
    <t>윤태용</t>
    <phoneticPr fontId="3" type="noConversion"/>
  </si>
  <si>
    <t>논산</t>
    <phoneticPr fontId="3" type="noConversion"/>
  </si>
  <si>
    <t>전 일 합 계</t>
    <phoneticPr fontId="3" type="noConversion"/>
  </si>
  <si>
    <t>액체산소</t>
    <phoneticPr fontId="3" type="noConversion"/>
  </si>
  <si>
    <t>윤태용</t>
    <phoneticPr fontId="3" type="noConversion"/>
  </si>
  <si>
    <t>월      계</t>
    <phoneticPr fontId="3" type="noConversion"/>
  </si>
  <si>
    <t>대원정공㈜</t>
    <phoneticPr fontId="3" type="noConversion"/>
  </si>
  <si>
    <t>탄소*40kg</t>
    <phoneticPr fontId="3" type="noConversion"/>
  </si>
  <si>
    <t>8842</t>
    <phoneticPr fontId="3" type="noConversion"/>
  </si>
  <si>
    <t>손현홍</t>
    <phoneticPr fontId="3" type="noConversion"/>
  </si>
  <si>
    <t>임실,김제</t>
    <phoneticPr fontId="3" type="noConversion"/>
  </si>
  <si>
    <t>임실,김제</t>
    <phoneticPr fontId="3" type="noConversion"/>
  </si>
  <si>
    <t>대 납 누 계</t>
    <phoneticPr fontId="3" type="noConversion"/>
  </si>
  <si>
    <t>(유)금성기업</t>
    <phoneticPr fontId="3" type="noConversion"/>
  </si>
  <si>
    <t>탄소*40kg</t>
    <phoneticPr fontId="3" type="noConversion"/>
  </si>
  <si>
    <t>8842</t>
    <phoneticPr fontId="3" type="noConversion"/>
  </si>
  <si>
    <t>손현홍</t>
    <phoneticPr fontId="3" type="noConversion"/>
  </si>
  <si>
    <t>합      계</t>
    <phoneticPr fontId="3" type="noConversion"/>
  </si>
  <si>
    <t>LPG*20kg</t>
    <phoneticPr fontId="3" type="noConversion"/>
  </si>
  <si>
    <t>손현홍</t>
    <phoneticPr fontId="3" type="noConversion"/>
  </si>
  <si>
    <t>(유)원테크산업개발</t>
    <phoneticPr fontId="3" type="noConversion"/>
  </si>
  <si>
    <t>(유)원테크산업개발</t>
    <phoneticPr fontId="3" type="noConversion"/>
  </si>
  <si>
    <t>산소</t>
    <phoneticPr fontId="3" type="noConversion"/>
  </si>
  <si>
    <t>품목별 입·출고현황</t>
    <phoneticPr fontId="3" type="noConversion"/>
  </si>
  <si>
    <t>(유)태왕</t>
    <phoneticPr fontId="3" type="noConversion"/>
  </si>
  <si>
    <t>아세틸렌*3KG</t>
    <phoneticPr fontId="3" type="noConversion"/>
  </si>
  <si>
    <t>8842</t>
    <phoneticPr fontId="3" type="noConversion"/>
  </si>
  <si>
    <t>임실,김제</t>
    <phoneticPr fontId="3" type="noConversion"/>
  </si>
  <si>
    <t>㈜평강비아이엠</t>
    <phoneticPr fontId="3" type="noConversion"/>
  </si>
  <si>
    <t>탄소*20kg</t>
    <phoneticPr fontId="3" type="noConversion"/>
  </si>
  <si>
    <t>질소</t>
    <phoneticPr fontId="3" type="noConversion"/>
  </si>
  <si>
    <t>알곤</t>
    <phoneticPr fontId="3" type="noConversion"/>
  </si>
  <si>
    <t>수소</t>
    <phoneticPr fontId="3" type="noConversion"/>
  </si>
  <si>
    <t>헬륨</t>
    <phoneticPr fontId="3" type="noConversion"/>
  </si>
  <si>
    <t>탄소*20kg</t>
    <phoneticPr fontId="3" type="noConversion"/>
  </si>
  <si>
    <t>㈜에이엠티</t>
    <phoneticPr fontId="3" type="noConversion"/>
  </si>
  <si>
    <t>㈜에이엠티</t>
    <phoneticPr fontId="3" type="noConversion"/>
  </si>
  <si>
    <t>산소</t>
    <phoneticPr fontId="3" type="noConversion"/>
  </si>
  <si>
    <t>실병출고</t>
    <phoneticPr fontId="3" type="noConversion"/>
  </si>
  <si>
    <t>탄소*20kg</t>
    <phoneticPr fontId="3" type="noConversion"/>
  </si>
  <si>
    <t>탄소*40kg</t>
    <phoneticPr fontId="3" type="noConversion"/>
  </si>
  <si>
    <t>LPGX15kg</t>
    <phoneticPr fontId="3" type="noConversion"/>
  </si>
  <si>
    <t>AIR</t>
    <phoneticPr fontId="3" type="noConversion"/>
  </si>
  <si>
    <t>㈜에이엠티</t>
    <phoneticPr fontId="3" type="noConversion"/>
  </si>
  <si>
    <t>LPG*20kg</t>
    <phoneticPr fontId="3" type="noConversion"/>
  </si>
  <si>
    <t>공병입고</t>
    <phoneticPr fontId="3" type="noConversion"/>
  </si>
  <si>
    <t>고순도 알곤</t>
    <phoneticPr fontId="3" type="noConversion"/>
  </si>
  <si>
    <t>LASER</t>
    <phoneticPr fontId="3" type="noConversion"/>
  </si>
  <si>
    <t>고H2+AR</t>
    <phoneticPr fontId="3" type="noConversion"/>
  </si>
  <si>
    <t>두영기전㈜</t>
    <phoneticPr fontId="3" type="noConversion"/>
  </si>
  <si>
    <t>.</t>
    <phoneticPr fontId="3" type="noConversion"/>
  </si>
  <si>
    <t>실병출고</t>
    <phoneticPr fontId="3" type="noConversion"/>
  </si>
  <si>
    <t>㈜대신냉방</t>
    <phoneticPr fontId="3" type="noConversion"/>
  </si>
  <si>
    <t>6396</t>
    <phoneticPr fontId="3" type="noConversion"/>
  </si>
  <si>
    <t>안선오,김대현</t>
    <phoneticPr fontId="3" type="noConversion"/>
  </si>
  <si>
    <t>안선오,김대현</t>
    <phoneticPr fontId="3" type="noConversion"/>
  </si>
  <si>
    <t>전주,봉동,진안</t>
    <phoneticPr fontId="3" type="noConversion"/>
  </si>
  <si>
    <t>안선오,김대현</t>
    <phoneticPr fontId="3" type="noConversion"/>
  </si>
  <si>
    <t>전주,봉동,진안</t>
    <phoneticPr fontId="3" type="noConversion"/>
  </si>
  <si>
    <t>고순도 알곤</t>
    <phoneticPr fontId="3" type="noConversion"/>
  </si>
  <si>
    <t>고순도 AC*5K</t>
    <phoneticPr fontId="3" type="noConversion"/>
  </si>
  <si>
    <t>고순도 수소</t>
    <phoneticPr fontId="3" type="noConversion"/>
  </si>
  <si>
    <t>고순도 헬륨</t>
    <phoneticPr fontId="3" type="noConversion"/>
  </si>
  <si>
    <t>고순도 탄소</t>
    <phoneticPr fontId="3" type="noConversion"/>
  </si>
  <si>
    <t>㈜포커스엔지니어링</t>
    <phoneticPr fontId="3" type="noConversion"/>
  </si>
  <si>
    <t>㈜포커스엔지니어링</t>
    <phoneticPr fontId="3" type="noConversion"/>
  </si>
  <si>
    <t>6396</t>
    <phoneticPr fontId="3" type="noConversion"/>
  </si>
  <si>
    <t>공병입고</t>
    <phoneticPr fontId="3" type="noConversion"/>
  </si>
  <si>
    <t>㈜포커스엔지니어링</t>
    <phoneticPr fontId="3" type="noConversion"/>
  </si>
  <si>
    <t>LPG*50kg</t>
    <phoneticPr fontId="3" type="noConversion"/>
  </si>
  <si>
    <t>6396</t>
    <phoneticPr fontId="3" type="noConversion"/>
  </si>
  <si>
    <t>안선오,김대현</t>
    <phoneticPr fontId="3" type="noConversion"/>
  </si>
  <si>
    <t>고순도 AIR</t>
    <phoneticPr fontId="3" type="noConversion"/>
  </si>
  <si>
    <t>초고순도 알곤</t>
    <phoneticPr fontId="3" type="noConversion"/>
  </si>
  <si>
    <t>산소(소)</t>
    <phoneticPr fontId="3" type="noConversion"/>
  </si>
  <si>
    <t>질소(소)</t>
    <phoneticPr fontId="3" type="noConversion"/>
  </si>
  <si>
    <t>질소(소)</t>
    <phoneticPr fontId="3" type="noConversion"/>
  </si>
  <si>
    <t>고순도 알곤(소)</t>
    <phoneticPr fontId="3" type="noConversion"/>
  </si>
  <si>
    <t>알곤(소)</t>
    <phoneticPr fontId="3" type="noConversion"/>
  </si>
  <si>
    <t>㈜와이에이치에스앤티</t>
    <phoneticPr fontId="3" type="noConversion"/>
  </si>
  <si>
    <t>전주,봉동,진안</t>
    <phoneticPr fontId="3" type="noConversion"/>
  </si>
  <si>
    <t>전주,봉동,진안</t>
    <phoneticPr fontId="3" type="noConversion"/>
  </si>
  <si>
    <t>실병출고</t>
    <phoneticPr fontId="3" type="noConversion"/>
  </si>
  <si>
    <t>(유)금호주방</t>
    <phoneticPr fontId="3" type="noConversion"/>
  </si>
  <si>
    <t>창성유리</t>
    <phoneticPr fontId="3" type="noConversion"/>
  </si>
  <si>
    <t>알곤</t>
    <phoneticPr fontId="3" type="noConversion"/>
  </si>
  <si>
    <t>공병입고 합계</t>
    <phoneticPr fontId="3" type="noConversion"/>
  </si>
  <si>
    <t>창무산업</t>
    <phoneticPr fontId="3" type="noConversion"/>
  </si>
  <si>
    <t>삼일산업-1</t>
    <phoneticPr fontId="3" type="noConversion"/>
  </si>
  <si>
    <t>차량별 납품내역</t>
    <phoneticPr fontId="3" type="noConversion"/>
  </si>
  <si>
    <t>삼일산업-2</t>
    <phoneticPr fontId="3" type="noConversion"/>
  </si>
  <si>
    <t>LGC</t>
    <phoneticPr fontId="3" type="noConversion"/>
  </si>
  <si>
    <r>
      <t xml:space="preserve">기화기
</t>
    </r>
    <r>
      <rPr>
        <sz val="8"/>
        <rFont val="맑은 고딕"/>
        <family val="3"/>
        <charset val="129"/>
        <scheme val="minor"/>
      </rPr>
      <t>입고+, 출고-</t>
    </r>
    <phoneticPr fontId="3" type="noConversion"/>
  </si>
  <si>
    <t>출고</t>
    <phoneticPr fontId="3" type="noConversion"/>
  </si>
  <si>
    <t>출고</t>
    <phoneticPr fontId="3" type="noConversion"/>
  </si>
  <si>
    <t>엘지전자㈜</t>
    <phoneticPr fontId="3" type="noConversion"/>
  </si>
  <si>
    <t>7233</t>
    <phoneticPr fontId="3" type="noConversion"/>
  </si>
  <si>
    <t>평택,탄천</t>
    <phoneticPr fontId="3" type="noConversion"/>
  </si>
  <si>
    <t>평택,탄천</t>
    <phoneticPr fontId="3" type="noConversion"/>
  </si>
  <si>
    <t>엘지전자㈜</t>
    <phoneticPr fontId="3" type="noConversion"/>
  </si>
  <si>
    <t>이상혁</t>
    <phoneticPr fontId="3" type="noConversion"/>
  </si>
  <si>
    <t>평택,탄천</t>
    <phoneticPr fontId="3" type="noConversion"/>
  </si>
  <si>
    <t>엘지전자</t>
    <phoneticPr fontId="3" type="noConversion"/>
  </si>
  <si>
    <t>㈜큐하이</t>
    <phoneticPr fontId="3" type="noConversion"/>
  </si>
  <si>
    <t>액체질소</t>
    <phoneticPr fontId="3" type="noConversion"/>
  </si>
  <si>
    <t>7233</t>
    <phoneticPr fontId="3" type="noConversion"/>
  </si>
  <si>
    <t>대주중공업㈜</t>
    <phoneticPr fontId="3" type="noConversion"/>
  </si>
  <si>
    <t>대주중공업㈜</t>
    <phoneticPr fontId="3" type="noConversion"/>
  </si>
  <si>
    <t>조명호</t>
    <phoneticPr fontId="3" type="noConversion"/>
  </si>
  <si>
    <t>공주,논산</t>
    <phoneticPr fontId="3" type="noConversion"/>
  </si>
  <si>
    <t>6956</t>
    <phoneticPr fontId="3" type="noConversion"/>
  </si>
  <si>
    <t>㈜정원엔지니어링</t>
    <phoneticPr fontId="3" type="noConversion"/>
  </si>
  <si>
    <t>6228</t>
    <phoneticPr fontId="3" type="noConversion"/>
  </si>
  <si>
    <t>윤태용</t>
    <phoneticPr fontId="3" type="noConversion"/>
  </si>
  <si>
    <t>0495</t>
    <phoneticPr fontId="3" type="noConversion"/>
  </si>
  <si>
    <t>㈜덕운</t>
    <phoneticPr fontId="3" type="noConversion"/>
  </si>
  <si>
    <t>알곤</t>
    <phoneticPr fontId="3" type="noConversion"/>
  </si>
  <si>
    <t>6228</t>
    <phoneticPr fontId="3" type="noConversion"/>
  </si>
  <si>
    <t>공주,논산</t>
    <phoneticPr fontId="3" type="noConversion"/>
  </si>
  <si>
    <t>㈜덕운</t>
    <phoneticPr fontId="3" type="noConversion"/>
  </si>
  <si>
    <t>㈜삼양홀딩스</t>
    <phoneticPr fontId="3" type="noConversion"/>
  </si>
  <si>
    <t>수소</t>
    <phoneticPr fontId="3" type="noConversion"/>
  </si>
  <si>
    <t>조명호</t>
    <phoneticPr fontId="3" type="noConversion"/>
  </si>
  <si>
    <t>공주,논산</t>
    <phoneticPr fontId="3" type="noConversion"/>
  </si>
  <si>
    <t>액체질소</t>
    <phoneticPr fontId="3" type="noConversion"/>
  </si>
  <si>
    <t>조명호</t>
    <phoneticPr fontId="3" type="noConversion"/>
  </si>
  <si>
    <t>태극제약㈜</t>
    <phoneticPr fontId="3" type="noConversion"/>
  </si>
  <si>
    <t>㈜디에이치</t>
    <phoneticPr fontId="3" type="noConversion"/>
  </si>
  <si>
    <t>산소</t>
    <phoneticPr fontId="3" type="noConversion"/>
  </si>
  <si>
    <t>합계</t>
    <phoneticPr fontId="3" type="noConversion"/>
  </si>
  <si>
    <t>(유)럭키중공업</t>
    <phoneticPr fontId="3" type="noConversion"/>
  </si>
  <si>
    <t>6228</t>
    <phoneticPr fontId="3" type="noConversion"/>
  </si>
  <si>
    <t>검사</t>
    <phoneticPr fontId="3" type="noConversion"/>
  </si>
  <si>
    <t>대동산업</t>
    <phoneticPr fontId="3" type="noConversion"/>
  </si>
  <si>
    <t>매입</t>
    <phoneticPr fontId="3" type="noConversion"/>
  </si>
  <si>
    <t>대동산업</t>
    <phoneticPr fontId="3" type="noConversion"/>
  </si>
  <si>
    <t>매입</t>
    <phoneticPr fontId="3" type="noConversion"/>
  </si>
  <si>
    <t>금일합계</t>
    <phoneticPr fontId="3" type="noConversion"/>
  </si>
  <si>
    <t>월     계</t>
    <phoneticPr fontId="3" type="noConversion"/>
  </si>
  <si>
    <t>납품업체수</t>
    <phoneticPr fontId="3" type="noConversion"/>
  </si>
  <si>
    <t>현 장 직 거 래 및 매 입 내 역</t>
    <phoneticPr fontId="3" type="noConversion"/>
  </si>
  <si>
    <t>공병출고</t>
    <phoneticPr fontId="3" type="noConversion"/>
  </si>
  <si>
    <t>교환반품</t>
    <phoneticPr fontId="3" type="noConversion"/>
  </si>
  <si>
    <t>대 납 내 역</t>
    <phoneticPr fontId="3" type="noConversion"/>
  </si>
  <si>
    <t xml:space="preserve"> (충북지역, 경북지역)</t>
    <phoneticPr fontId="3" type="noConversion"/>
  </si>
  <si>
    <t>공병상차</t>
    <phoneticPr fontId="3" type="noConversion"/>
  </si>
  <si>
    <t>실병하차</t>
    <phoneticPr fontId="3" type="noConversion"/>
  </si>
  <si>
    <t>영화엔지니어링</t>
    <phoneticPr fontId="3" type="noConversion"/>
  </si>
  <si>
    <t>충북지역</t>
    <phoneticPr fontId="3" type="noConversion"/>
  </si>
  <si>
    <t>충북지역</t>
    <phoneticPr fontId="3" type="noConversion"/>
  </si>
  <si>
    <t>GT/진천</t>
    <phoneticPr fontId="3" type="noConversion"/>
  </si>
  <si>
    <t>피앤에이</t>
    <phoneticPr fontId="3" type="noConversion"/>
  </si>
  <si>
    <t>가스켐테크놀로지㈜ 거 래 내 역</t>
    <phoneticPr fontId="3" type="noConversion"/>
  </si>
  <si>
    <t>공병출고</t>
    <phoneticPr fontId="3" type="noConversion"/>
  </si>
  <si>
    <t>실병매입</t>
    <phoneticPr fontId="3" type="noConversion"/>
  </si>
  <si>
    <t>충남가스충전소 거 래 내 역</t>
    <phoneticPr fontId="3" type="noConversion"/>
  </si>
  <si>
    <t>충남가스충전소 거 래 내 역</t>
    <phoneticPr fontId="3" type="noConversion"/>
  </si>
  <si>
    <t>미검용기내역</t>
    <phoneticPr fontId="3" type="noConversion"/>
  </si>
  <si>
    <t>공병하차</t>
    <phoneticPr fontId="3" type="noConversion"/>
  </si>
  <si>
    <t>검사입고</t>
    <phoneticPr fontId="3" type="noConversion"/>
  </si>
  <si>
    <t>김병권</t>
    <phoneticPr fontId="3" type="noConversion"/>
  </si>
  <si>
    <t>6956</t>
    <phoneticPr fontId="3" type="noConversion"/>
  </si>
  <si>
    <t>한국특수가스㈜</t>
    <phoneticPr fontId="3" type="noConversion"/>
  </si>
  <si>
    <t>김병권</t>
    <phoneticPr fontId="3" type="noConversion"/>
  </si>
  <si>
    <t>한국특수가스㈜</t>
    <phoneticPr fontId="3" type="noConversion"/>
  </si>
  <si>
    <t>CO2+Ar</t>
    <phoneticPr fontId="3" type="noConversion"/>
  </si>
  <si>
    <t>6956</t>
    <phoneticPr fontId="3" type="noConversion"/>
  </si>
  <si>
    <t>한국특수가스㈜</t>
    <phoneticPr fontId="3" type="noConversion"/>
  </si>
  <si>
    <t>액체알곤</t>
    <phoneticPr fontId="3" type="noConversion"/>
  </si>
  <si>
    <t>월     계</t>
    <phoneticPr fontId="3" type="noConversion"/>
  </si>
  <si>
    <t>용기수리내역</t>
    <phoneticPr fontId="3" type="noConversion"/>
  </si>
  <si>
    <t xml:space="preserve"> ( 두진텍 )</t>
    <phoneticPr fontId="3" type="noConversion"/>
  </si>
  <si>
    <t xml:space="preserve"> ( 두진텍 )</t>
    <phoneticPr fontId="3" type="noConversion"/>
  </si>
  <si>
    <t>용기 대납용 관리 (구미)</t>
    <phoneticPr fontId="3" type="noConversion"/>
  </si>
  <si>
    <t xml:space="preserve"> ( 바이오가스솔루션㈜ 구. 태양가스 )</t>
    <phoneticPr fontId="3" type="noConversion"/>
  </si>
  <si>
    <t xml:space="preserve"> ( 바이오가스솔루션㈜ 구. 태양가스 )</t>
    <phoneticPr fontId="3" type="noConversion"/>
  </si>
  <si>
    <t>실병하차</t>
    <phoneticPr fontId="3" type="noConversion"/>
  </si>
  <si>
    <t>월     계</t>
    <phoneticPr fontId="3" type="noConversion"/>
  </si>
  <si>
    <t>거 래 처 별 일 일 납 품 내 역</t>
    <phoneticPr fontId="3" type="noConversion"/>
  </si>
  <si>
    <t>일 일 납 품 내 역</t>
    <phoneticPr fontId="3" type="noConversion"/>
  </si>
  <si>
    <t>교환반품</t>
    <phoneticPr fontId="3" type="noConversion"/>
  </si>
  <si>
    <t>구        분</t>
    <phoneticPr fontId="3" type="noConversion"/>
  </si>
  <si>
    <t>실병출고(태양)</t>
    <phoneticPr fontId="3" type="noConversion"/>
  </si>
  <si>
    <t>비고</t>
    <phoneticPr fontId="3" type="noConversion"/>
  </si>
  <si>
    <t>고려특장㈜</t>
    <phoneticPr fontId="3" type="noConversion"/>
  </si>
  <si>
    <t>0495</t>
    <phoneticPr fontId="3" type="noConversion"/>
  </si>
  <si>
    <t>청양</t>
    <phoneticPr fontId="3" type="noConversion"/>
  </si>
  <si>
    <t>금 일 합 계</t>
    <phoneticPr fontId="3" type="noConversion"/>
  </si>
  <si>
    <t>청양</t>
    <phoneticPr fontId="3" type="noConversion"/>
  </si>
  <si>
    <t>전 일 합 계</t>
    <phoneticPr fontId="3" type="noConversion"/>
  </si>
  <si>
    <t>고려특장㈜</t>
    <phoneticPr fontId="3" type="noConversion"/>
  </si>
  <si>
    <t>(유)원더스</t>
    <phoneticPr fontId="3" type="noConversion"/>
  </si>
  <si>
    <t>5179</t>
    <phoneticPr fontId="3" type="noConversion"/>
  </si>
  <si>
    <t>이상혁</t>
    <phoneticPr fontId="3" type="noConversion"/>
  </si>
  <si>
    <t>김제</t>
    <phoneticPr fontId="3" type="noConversion"/>
  </si>
  <si>
    <t>(유)원더스</t>
    <phoneticPr fontId="3" type="noConversion"/>
  </si>
  <si>
    <t>합      계</t>
    <phoneticPr fontId="3" type="noConversion"/>
  </si>
  <si>
    <t>LPG*20kg</t>
    <phoneticPr fontId="3" type="noConversion"/>
  </si>
  <si>
    <t>5179</t>
    <phoneticPr fontId="3" type="noConversion"/>
  </si>
  <si>
    <t>(유)비제이산업</t>
    <phoneticPr fontId="3" type="noConversion"/>
  </si>
  <si>
    <t>산소</t>
    <phoneticPr fontId="3" type="noConversion"/>
  </si>
  <si>
    <t>이상혁</t>
    <phoneticPr fontId="3" type="noConversion"/>
  </si>
  <si>
    <t>(유)비제이산업</t>
    <phoneticPr fontId="3" type="noConversion"/>
  </si>
  <si>
    <t>현명산업㈜</t>
    <phoneticPr fontId="3" type="noConversion"/>
  </si>
  <si>
    <t>액체산소</t>
    <phoneticPr fontId="3" type="noConversion"/>
  </si>
  <si>
    <t>실병출고 합계</t>
    <phoneticPr fontId="3" type="noConversion"/>
  </si>
  <si>
    <t>(유)한영산업</t>
    <phoneticPr fontId="3" type="noConversion"/>
  </si>
  <si>
    <t>구  분</t>
    <phoneticPr fontId="3" type="noConversion"/>
  </si>
  <si>
    <t>아세틸렌*3KG</t>
    <phoneticPr fontId="3" type="noConversion"/>
  </si>
  <si>
    <t>헬륨</t>
    <phoneticPr fontId="3" type="noConversion"/>
  </si>
  <si>
    <t>(유)한영산업</t>
    <phoneticPr fontId="3" type="noConversion"/>
  </si>
  <si>
    <t>CO2+AR</t>
    <phoneticPr fontId="3" type="noConversion"/>
  </si>
  <si>
    <t>(유)대명</t>
    <phoneticPr fontId="3" type="noConversion"/>
  </si>
  <si>
    <t>(유)대명</t>
    <phoneticPr fontId="3" type="noConversion"/>
  </si>
  <si>
    <t>LPGX3kg</t>
    <phoneticPr fontId="3" type="noConversion"/>
  </si>
  <si>
    <t>암모니아</t>
    <phoneticPr fontId="3" type="noConversion"/>
  </si>
  <si>
    <t>AIR</t>
    <phoneticPr fontId="3" type="noConversion"/>
  </si>
  <si>
    <t>㈜티오피-서연인테크</t>
    <phoneticPr fontId="3" type="noConversion"/>
  </si>
  <si>
    <t>공병입고</t>
    <phoneticPr fontId="3" type="noConversion"/>
  </si>
  <si>
    <t>대주코레스㈜-2</t>
    <phoneticPr fontId="3" type="noConversion"/>
  </si>
  <si>
    <t>액체산소</t>
    <phoneticPr fontId="3" type="noConversion"/>
  </si>
  <si>
    <t>봉동</t>
    <phoneticPr fontId="3" type="noConversion"/>
  </si>
  <si>
    <t>HE+N2</t>
    <phoneticPr fontId="3" type="noConversion"/>
  </si>
  <si>
    <t>고H2+N2</t>
    <phoneticPr fontId="3" type="noConversion"/>
  </si>
  <si>
    <t>LASER</t>
    <phoneticPr fontId="3" type="noConversion"/>
  </si>
  <si>
    <t>고H2+AR</t>
    <phoneticPr fontId="3" type="noConversion"/>
  </si>
  <si>
    <t>㈜성경</t>
    <phoneticPr fontId="3" type="noConversion"/>
  </si>
  <si>
    <t>㈜태영기계</t>
    <phoneticPr fontId="3" type="noConversion"/>
  </si>
  <si>
    <t>안선오,김대현</t>
    <phoneticPr fontId="3" type="noConversion"/>
  </si>
  <si>
    <t>고순도 산소</t>
    <phoneticPr fontId="3" type="noConversion"/>
  </si>
  <si>
    <t>고순도 알곤</t>
    <phoneticPr fontId="3" type="noConversion"/>
  </si>
  <si>
    <t>고순도 AC*5K</t>
    <phoneticPr fontId="3" type="noConversion"/>
  </si>
  <si>
    <t>고순도 탄소</t>
    <phoneticPr fontId="3" type="noConversion"/>
  </si>
  <si>
    <t>봉동</t>
    <phoneticPr fontId="3" type="noConversion"/>
  </si>
  <si>
    <t>고순도 헬륨</t>
    <phoneticPr fontId="3" type="noConversion"/>
  </si>
  <si>
    <t>6396</t>
    <phoneticPr fontId="3" type="noConversion"/>
  </si>
  <si>
    <t>고순도 AIR</t>
    <phoneticPr fontId="3" type="noConversion"/>
  </si>
  <si>
    <t>초고순도 알곤</t>
    <phoneticPr fontId="3" type="noConversion"/>
  </si>
  <si>
    <t>산소(소)</t>
    <phoneticPr fontId="3" type="noConversion"/>
  </si>
  <si>
    <t>고순도 알곤(소)</t>
    <phoneticPr fontId="3" type="noConversion"/>
  </si>
  <si>
    <t>동일</t>
    <phoneticPr fontId="3" type="noConversion"/>
  </si>
  <si>
    <t>대주코레스㈜</t>
    <phoneticPr fontId="3" type="noConversion"/>
  </si>
  <si>
    <t>대주코레스㈜</t>
    <phoneticPr fontId="3" type="noConversion"/>
  </si>
  <si>
    <t>액체질소</t>
    <phoneticPr fontId="3" type="noConversion"/>
  </si>
  <si>
    <t>압출</t>
    <phoneticPr fontId="3" type="noConversion"/>
  </si>
  <si>
    <t>진흥기계㈜</t>
    <phoneticPr fontId="3" type="noConversion"/>
  </si>
  <si>
    <t>진흥기계㈜</t>
    <phoneticPr fontId="3" type="noConversion"/>
  </si>
  <si>
    <t>탄소*40kg</t>
    <phoneticPr fontId="3" type="noConversion"/>
  </si>
  <si>
    <t>봉동</t>
    <phoneticPr fontId="3" type="noConversion"/>
  </si>
  <si>
    <t>공병입고 합계</t>
    <phoneticPr fontId="3" type="noConversion"/>
  </si>
  <si>
    <t>태영기계 하차</t>
    <phoneticPr fontId="3" type="noConversion"/>
  </si>
  <si>
    <t>㈜금성이앤씨-1</t>
    <phoneticPr fontId="3" type="noConversion"/>
  </si>
  <si>
    <t>추부,가약곡</t>
    <phoneticPr fontId="3" type="noConversion"/>
  </si>
  <si>
    <t>추부,가약곡</t>
    <phoneticPr fontId="3" type="noConversion"/>
  </si>
  <si>
    <t>차량별 납품내역</t>
    <phoneticPr fontId="3" type="noConversion"/>
  </si>
  <si>
    <t>㈜금성이앤씨-1</t>
    <phoneticPr fontId="3" type="noConversion"/>
  </si>
  <si>
    <t>손현홍</t>
    <phoneticPr fontId="3" type="noConversion"/>
  </si>
  <si>
    <t>삼영기계㈜논산공장</t>
    <phoneticPr fontId="3" type="noConversion"/>
  </si>
  <si>
    <t>실린더</t>
    <phoneticPr fontId="3" type="noConversion"/>
  </si>
  <si>
    <t>계</t>
    <phoneticPr fontId="3" type="noConversion"/>
  </si>
  <si>
    <r>
      <t xml:space="preserve">기화기
</t>
    </r>
    <r>
      <rPr>
        <sz val="8"/>
        <rFont val="맑은 고딕"/>
        <family val="3"/>
        <charset val="129"/>
        <scheme val="minor"/>
      </rPr>
      <t>입고+, 출고-</t>
    </r>
    <phoneticPr fontId="3" type="noConversion"/>
  </si>
  <si>
    <t>납품처</t>
    <phoneticPr fontId="3" type="noConversion"/>
  </si>
  <si>
    <t>입고</t>
    <phoneticPr fontId="3" type="noConversion"/>
  </si>
  <si>
    <t>안현엔지니어링</t>
    <phoneticPr fontId="3" type="noConversion"/>
  </si>
  <si>
    <t>추부,가약곡</t>
    <phoneticPr fontId="3" type="noConversion"/>
  </si>
  <si>
    <t>안현엔지니어링</t>
    <phoneticPr fontId="3" type="noConversion"/>
  </si>
  <si>
    <t>씨엔비산업㈜</t>
    <phoneticPr fontId="3" type="noConversion"/>
  </si>
  <si>
    <t>씨엔비산업㈜</t>
    <phoneticPr fontId="3" type="noConversion"/>
  </si>
  <si>
    <t>㈜BDC-1</t>
    <phoneticPr fontId="3" type="noConversion"/>
  </si>
  <si>
    <t>탄소*40kg</t>
    <phoneticPr fontId="3" type="noConversion"/>
  </si>
  <si>
    <t>안선오</t>
    <phoneticPr fontId="3" type="noConversion"/>
  </si>
  <si>
    <t>윤태용</t>
    <phoneticPr fontId="3" type="noConversion"/>
  </si>
  <si>
    <t>㈜삼주</t>
    <phoneticPr fontId="3" type="noConversion"/>
  </si>
  <si>
    <t>영이엔지</t>
    <phoneticPr fontId="3" type="noConversion"/>
  </si>
  <si>
    <t>영이엔지</t>
    <phoneticPr fontId="3" type="noConversion"/>
  </si>
  <si>
    <t>대청이엔지</t>
    <phoneticPr fontId="3" type="noConversion"/>
  </si>
  <si>
    <t>추부,가약곡</t>
    <phoneticPr fontId="3" type="noConversion"/>
  </si>
  <si>
    <t>㈜성현글로비스</t>
    <phoneticPr fontId="3" type="noConversion"/>
  </si>
  <si>
    <t>소계</t>
    <phoneticPr fontId="3" type="noConversion"/>
  </si>
  <si>
    <t>㈜성현글로비스</t>
    <phoneticPr fontId="3" type="noConversion"/>
  </si>
  <si>
    <t>합계</t>
    <phoneticPr fontId="3" type="noConversion"/>
  </si>
  <si>
    <t>㈜보고</t>
    <phoneticPr fontId="3" type="noConversion"/>
  </si>
  <si>
    <t>검사</t>
    <phoneticPr fontId="3" type="noConversion"/>
  </si>
  <si>
    <t>6228</t>
    <phoneticPr fontId="3" type="noConversion"/>
  </si>
  <si>
    <t>조명호</t>
    <phoneticPr fontId="3" type="noConversion"/>
  </si>
  <si>
    <t>㈜씨티케미칼</t>
    <phoneticPr fontId="3" type="noConversion"/>
  </si>
  <si>
    <t>고순도 질소</t>
    <phoneticPr fontId="3" type="noConversion"/>
  </si>
  <si>
    <t>액체알곤</t>
    <phoneticPr fontId="3" type="noConversion"/>
  </si>
  <si>
    <t>㈜삼양홀딩스</t>
    <phoneticPr fontId="3" type="noConversion"/>
  </si>
  <si>
    <t>6228</t>
    <phoneticPr fontId="3" type="noConversion"/>
  </si>
  <si>
    <t>조명호</t>
    <phoneticPr fontId="3" type="noConversion"/>
  </si>
  <si>
    <t>㈜성천씨엠에스</t>
    <phoneticPr fontId="3" type="noConversion"/>
  </si>
  <si>
    <t>공주,논산</t>
    <phoneticPr fontId="3" type="noConversion"/>
  </si>
  <si>
    <t>㈜성천씨엠에스</t>
    <phoneticPr fontId="3" type="noConversion"/>
  </si>
  <si>
    <t>이건산업</t>
    <phoneticPr fontId="3" type="noConversion"/>
  </si>
  <si>
    <t>이건산업</t>
    <phoneticPr fontId="3" type="noConversion"/>
  </si>
  <si>
    <t>아주이엔지㈜</t>
    <phoneticPr fontId="3" type="noConversion"/>
  </si>
  <si>
    <t>아주이엔지㈜</t>
    <phoneticPr fontId="3" type="noConversion"/>
  </si>
  <si>
    <t>㈜디에이치</t>
    <phoneticPr fontId="3" type="noConversion"/>
  </si>
  <si>
    <t>청주,계룡</t>
    <phoneticPr fontId="3" type="noConversion"/>
  </si>
  <si>
    <t>청주,계룡</t>
    <phoneticPr fontId="3" type="noConversion"/>
  </si>
  <si>
    <t>에이치엔에스하이텍㈜</t>
    <phoneticPr fontId="3" type="noConversion"/>
  </si>
  <si>
    <t>6956</t>
    <phoneticPr fontId="3" type="noConversion"/>
  </si>
  <si>
    <t>김병권</t>
    <phoneticPr fontId="3" type="noConversion"/>
  </si>
  <si>
    <t>㈜광우산업</t>
    <phoneticPr fontId="3" type="noConversion"/>
  </si>
  <si>
    <t>㈜광우산업</t>
    <phoneticPr fontId="3" type="noConversion"/>
  </si>
  <si>
    <t>청주,계룡</t>
    <phoneticPr fontId="3" type="noConversion"/>
  </si>
  <si>
    <t>LASER</t>
    <phoneticPr fontId="3" type="noConversion"/>
  </si>
  <si>
    <t>김병권</t>
    <phoneticPr fontId="3" type="noConversion"/>
  </si>
  <si>
    <t>기회산업㈜-청주</t>
    <phoneticPr fontId="3" type="noConversion"/>
  </si>
  <si>
    <t>㈜터보맥스</t>
    <phoneticPr fontId="3" type="noConversion"/>
  </si>
  <si>
    <t>청주,계룡</t>
    <phoneticPr fontId="3" type="noConversion"/>
  </si>
  <si>
    <t>㈜삼백스틸</t>
    <phoneticPr fontId="3" type="noConversion"/>
  </si>
  <si>
    <t>김제,군산</t>
    <phoneticPr fontId="3" type="noConversion"/>
  </si>
  <si>
    <t>㈜엠에스이엔지</t>
    <phoneticPr fontId="3" type="noConversion"/>
  </si>
  <si>
    <t>㈜엠에스이엔지</t>
    <phoneticPr fontId="3" type="noConversion"/>
  </si>
  <si>
    <t>금일합계</t>
    <phoneticPr fontId="3" type="noConversion"/>
  </si>
  <si>
    <t>납품업체수</t>
    <phoneticPr fontId="3" type="noConversion"/>
  </si>
  <si>
    <t>현 장 직 거 래 및 매 입 내 역</t>
    <phoneticPr fontId="3" type="noConversion"/>
  </si>
  <si>
    <t xml:space="preserve"> ( ㈜엠에스가스, 한국특수가스㈜, 대영종합가스㈜, 신천종합가스, (주)동양화학 )</t>
    <phoneticPr fontId="3" type="noConversion"/>
  </si>
  <si>
    <t>㈜함소아제약</t>
    <phoneticPr fontId="3" type="noConversion"/>
  </si>
  <si>
    <t>공사용</t>
    <phoneticPr fontId="3" type="noConversion"/>
  </si>
  <si>
    <t>㈜엠에스가스전북</t>
    <phoneticPr fontId="3" type="noConversion"/>
  </si>
  <si>
    <t>외부차량</t>
    <phoneticPr fontId="3" type="noConversion"/>
  </si>
  <si>
    <t>가스켐테크놀로지㈜ 거 래 내 역</t>
    <phoneticPr fontId="3" type="noConversion"/>
  </si>
  <si>
    <t>실병매출</t>
    <phoneticPr fontId="3" type="noConversion"/>
  </si>
  <si>
    <t>실병매입</t>
    <phoneticPr fontId="3" type="noConversion"/>
  </si>
  <si>
    <t>공병입고</t>
    <phoneticPr fontId="3" type="noConversion"/>
  </si>
  <si>
    <t>충남가스충전소 거 래 내 역</t>
    <phoneticPr fontId="3" type="noConversion"/>
  </si>
  <si>
    <t>실병상차</t>
    <phoneticPr fontId="3" type="noConversion"/>
  </si>
  <si>
    <t>검사출고</t>
    <phoneticPr fontId="3" type="noConversion"/>
  </si>
  <si>
    <t>공병하차</t>
    <phoneticPr fontId="3" type="noConversion"/>
  </si>
  <si>
    <t>검사입고</t>
    <phoneticPr fontId="3" type="noConversion"/>
  </si>
  <si>
    <t>불량(파기)</t>
    <phoneticPr fontId="3" type="noConversion"/>
  </si>
  <si>
    <t>실병하차</t>
    <phoneticPr fontId="3" type="noConversion"/>
  </si>
  <si>
    <t xml:space="preserve"> ( 바이오가스솔루션㈜ 구. 태양가스 )</t>
    <phoneticPr fontId="3" type="noConversion"/>
  </si>
  <si>
    <t>월     계</t>
    <phoneticPr fontId="3" type="noConversion"/>
  </si>
  <si>
    <t>일 일 납 품 내 역 합 계</t>
    <phoneticPr fontId="3" type="noConversion"/>
  </si>
  <si>
    <t>일 일 납 품 내 역</t>
    <phoneticPr fontId="3" type="noConversion"/>
  </si>
  <si>
    <t>실병출고(태양)</t>
    <phoneticPr fontId="3" type="noConversion"/>
  </si>
  <si>
    <t>6396</t>
    <phoneticPr fontId="3" type="noConversion"/>
  </si>
  <si>
    <t>김대현</t>
    <phoneticPr fontId="3" type="noConversion"/>
  </si>
  <si>
    <t>전주,봉동</t>
    <phoneticPr fontId="3" type="noConversion"/>
  </si>
  <si>
    <t>실험실</t>
    <phoneticPr fontId="3" type="noConversion"/>
  </si>
  <si>
    <t>대주코레스㈜</t>
    <phoneticPr fontId="3" type="noConversion"/>
  </si>
  <si>
    <t>김대현</t>
    <phoneticPr fontId="3" type="noConversion"/>
  </si>
  <si>
    <t>공무</t>
    <phoneticPr fontId="3" type="noConversion"/>
  </si>
  <si>
    <t>(유)대건산업</t>
    <phoneticPr fontId="3" type="noConversion"/>
  </si>
  <si>
    <t>탄소*40kg</t>
    <phoneticPr fontId="3" type="noConversion"/>
  </si>
  <si>
    <t>월      계</t>
    <phoneticPr fontId="3" type="noConversion"/>
  </si>
  <si>
    <t>창무산업</t>
    <phoneticPr fontId="3" type="noConversion"/>
  </si>
  <si>
    <t>대 납 누 계</t>
    <phoneticPr fontId="3" type="noConversion"/>
  </si>
  <si>
    <t>(유)서희산업개발</t>
    <phoneticPr fontId="3" type="noConversion"/>
  </si>
  <si>
    <t>전주,봉동</t>
    <phoneticPr fontId="3" type="noConversion"/>
  </si>
  <si>
    <t>㈜비디텍</t>
    <phoneticPr fontId="3" type="noConversion"/>
  </si>
  <si>
    <t>모아레이저</t>
    <phoneticPr fontId="3" type="noConversion"/>
  </si>
  <si>
    <t>㈜에스엠엔테크-봉동</t>
    <phoneticPr fontId="3" type="noConversion"/>
  </si>
  <si>
    <t>공병입고</t>
    <phoneticPr fontId="3" type="noConversion"/>
  </si>
  <si>
    <t>(유)두현산업개발</t>
    <phoneticPr fontId="3" type="noConversion"/>
  </si>
  <si>
    <t>금성레이저</t>
    <phoneticPr fontId="3" type="noConversion"/>
  </si>
  <si>
    <t>㈜알루뱅크</t>
    <phoneticPr fontId="3" type="noConversion"/>
  </si>
  <si>
    <t>김제</t>
    <phoneticPr fontId="3" type="noConversion"/>
  </si>
  <si>
    <t>알곤(소)</t>
    <phoneticPr fontId="3" type="noConversion"/>
  </si>
  <si>
    <t>㈜케이비아이</t>
    <phoneticPr fontId="3" type="noConversion"/>
  </si>
  <si>
    <t>(유)정원메탈</t>
    <phoneticPr fontId="3" type="noConversion"/>
  </si>
  <si>
    <t>우리산업</t>
    <phoneticPr fontId="3" type="noConversion"/>
  </si>
  <si>
    <t>㈜티오피-3</t>
    <phoneticPr fontId="3" type="noConversion"/>
  </si>
  <si>
    <t>입고</t>
    <phoneticPr fontId="3" type="noConversion"/>
  </si>
  <si>
    <t>㈜우진플랜트</t>
    <phoneticPr fontId="3" type="noConversion"/>
  </si>
  <si>
    <t>5179</t>
    <phoneticPr fontId="3" type="noConversion"/>
  </si>
  <si>
    <t>영동</t>
    <phoneticPr fontId="3" type="noConversion"/>
  </si>
  <si>
    <t>전진스틸</t>
    <phoneticPr fontId="3" type="noConversion"/>
  </si>
  <si>
    <t>㈜가람에스티-에이스</t>
    <phoneticPr fontId="3" type="noConversion"/>
  </si>
  <si>
    <t>삼영기계㈜</t>
    <phoneticPr fontId="3" type="noConversion"/>
  </si>
  <si>
    <t>㈜태호산업</t>
    <phoneticPr fontId="3" type="noConversion"/>
  </si>
  <si>
    <t>㈜태호산업</t>
    <phoneticPr fontId="3" type="noConversion"/>
  </si>
  <si>
    <t>㈜동우에이스</t>
    <phoneticPr fontId="3" type="noConversion"/>
  </si>
  <si>
    <t>㈜성대이엔지</t>
    <phoneticPr fontId="3" type="noConversion"/>
  </si>
  <si>
    <t>㈜성대이엔지</t>
    <phoneticPr fontId="3" type="noConversion"/>
  </si>
  <si>
    <t>군산</t>
    <phoneticPr fontId="3" type="noConversion"/>
  </si>
  <si>
    <t>㈜제이엔씨상사</t>
    <phoneticPr fontId="3" type="noConversion"/>
  </si>
  <si>
    <t>㈜다원시스템</t>
    <phoneticPr fontId="3" type="noConversion"/>
  </si>
  <si>
    <t>㈜윤성기업</t>
    <phoneticPr fontId="3" type="noConversion"/>
  </si>
  <si>
    <t>㈜새만금스틸</t>
    <phoneticPr fontId="3" type="noConversion"/>
  </si>
  <si>
    <t>㈜케이에스폼</t>
    <phoneticPr fontId="3" type="noConversion"/>
  </si>
  <si>
    <t>공병상차</t>
    <phoneticPr fontId="3" type="noConversion"/>
  </si>
  <si>
    <t>원영이엔지</t>
    <phoneticPr fontId="3" type="noConversion"/>
  </si>
  <si>
    <t>조이스틸</t>
    <phoneticPr fontId="3" type="noConversion"/>
  </si>
  <si>
    <t>진하산업</t>
    <phoneticPr fontId="3" type="noConversion"/>
  </si>
  <si>
    <t>일 일 납 품 내 역</t>
    <phoneticPr fontId="3" type="noConversion"/>
  </si>
  <si>
    <t>구        분</t>
    <phoneticPr fontId="3" type="noConversion"/>
  </si>
  <si>
    <t>비고</t>
    <phoneticPr fontId="3" type="noConversion"/>
  </si>
  <si>
    <t>㈜삼양홀딩스</t>
    <phoneticPr fontId="3" type="noConversion"/>
  </si>
  <si>
    <t>수소</t>
    <phoneticPr fontId="3" type="noConversion"/>
  </si>
  <si>
    <t>7233</t>
    <phoneticPr fontId="3" type="noConversion"/>
  </si>
  <si>
    <t>손현홍</t>
    <phoneticPr fontId="3" type="noConversion"/>
  </si>
  <si>
    <t>금 일 합 계</t>
    <phoneticPr fontId="3" type="noConversion"/>
  </si>
  <si>
    <t>전 일 합 계</t>
    <phoneticPr fontId="3" type="noConversion"/>
  </si>
  <si>
    <t>금일합계</t>
    <phoneticPr fontId="3" type="noConversion"/>
  </si>
  <si>
    <t>월      계</t>
    <phoneticPr fontId="3" type="noConversion"/>
  </si>
  <si>
    <t>대 납 누 계</t>
    <phoneticPr fontId="3" type="noConversion"/>
  </si>
  <si>
    <t>월     계</t>
    <phoneticPr fontId="3" type="noConversion"/>
  </si>
  <si>
    <t>현 장 직 거 래 및 매 입 내 역</t>
    <phoneticPr fontId="3" type="noConversion"/>
  </si>
  <si>
    <t>아세틸렌*3KG</t>
    <phoneticPr fontId="3" type="noConversion"/>
  </si>
  <si>
    <t>수소</t>
    <phoneticPr fontId="3" type="noConversion"/>
  </si>
  <si>
    <t>헬륨</t>
    <phoneticPr fontId="3" type="noConversion"/>
  </si>
  <si>
    <t>교환반품</t>
    <phoneticPr fontId="3" type="noConversion"/>
  </si>
  <si>
    <t>실병출고</t>
    <phoneticPr fontId="3" type="noConversion"/>
  </si>
  <si>
    <t>공병입고</t>
    <phoneticPr fontId="3" type="noConversion"/>
  </si>
  <si>
    <t>암모니아</t>
    <phoneticPr fontId="3" type="noConversion"/>
  </si>
  <si>
    <t>AIR</t>
    <phoneticPr fontId="3" type="noConversion"/>
  </si>
  <si>
    <t>실병출고</t>
    <phoneticPr fontId="3" type="noConversion"/>
  </si>
  <si>
    <t>거 래 처 별 일 일 납 품 내 역</t>
    <phoneticPr fontId="3" type="noConversion"/>
  </si>
  <si>
    <t>일 일 납 품 내 역</t>
    <phoneticPr fontId="3" type="noConversion"/>
  </si>
  <si>
    <t>교환반품</t>
    <phoneticPr fontId="3" type="noConversion"/>
  </si>
  <si>
    <t>구        분</t>
    <phoneticPr fontId="3" type="noConversion"/>
  </si>
  <si>
    <t>실병출고(태양)</t>
    <phoneticPr fontId="3" type="noConversion"/>
  </si>
  <si>
    <t>비고</t>
    <phoneticPr fontId="3" type="noConversion"/>
  </si>
  <si>
    <t>삼일산업-1</t>
    <phoneticPr fontId="3" type="noConversion"/>
  </si>
  <si>
    <t>탄소*40kg</t>
    <phoneticPr fontId="3" type="noConversion"/>
  </si>
  <si>
    <t>김대현</t>
    <phoneticPr fontId="3" type="noConversion"/>
  </si>
  <si>
    <t>전주,봉동</t>
    <phoneticPr fontId="3" type="noConversion"/>
  </si>
  <si>
    <t>금 일 합 계</t>
    <phoneticPr fontId="3" type="noConversion"/>
  </si>
  <si>
    <t>삼일산업-2</t>
    <phoneticPr fontId="3" type="noConversion"/>
  </si>
  <si>
    <t>산소</t>
    <phoneticPr fontId="3" type="noConversion"/>
  </si>
  <si>
    <t>전주,봉동</t>
    <phoneticPr fontId="3" type="noConversion"/>
  </si>
  <si>
    <t>전 일 합 계</t>
    <phoneticPr fontId="3" type="noConversion"/>
  </si>
  <si>
    <t>6396</t>
    <phoneticPr fontId="3" type="noConversion"/>
  </si>
  <si>
    <t>월      계</t>
    <phoneticPr fontId="3" type="noConversion"/>
  </si>
  <si>
    <t>창무산업</t>
    <phoneticPr fontId="3" type="noConversion"/>
  </si>
  <si>
    <t>탄소*40kg</t>
    <phoneticPr fontId="3" type="noConversion"/>
  </si>
  <si>
    <t>김대현</t>
    <phoneticPr fontId="3" type="noConversion"/>
  </si>
  <si>
    <t>대 납 누 계</t>
    <phoneticPr fontId="3" type="noConversion"/>
  </si>
  <si>
    <t>6396</t>
    <phoneticPr fontId="3" type="noConversion"/>
  </si>
  <si>
    <t>산소</t>
    <phoneticPr fontId="3" type="noConversion"/>
  </si>
  <si>
    <t>알곤</t>
    <phoneticPr fontId="3" type="noConversion"/>
  </si>
  <si>
    <t>아세틸렌*3KG</t>
    <phoneticPr fontId="3" type="noConversion"/>
  </si>
  <si>
    <t>수소</t>
    <phoneticPr fontId="3" type="noConversion"/>
  </si>
  <si>
    <t>탄소*20kg</t>
    <phoneticPr fontId="3" type="noConversion"/>
  </si>
  <si>
    <t>추부,가약곡</t>
    <phoneticPr fontId="3" type="noConversion"/>
  </si>
  <si>
    <t>안현엔지니어링</t>
    <phoneticPr fontId="3" type="noConversion"/>
  </si>
  <si>
    <t>액체알곤</t>
    <phoneticPr fontId="3" type="noConversion"/>
  </si>
  <si>
    <t>액체알곤</t>
    <phoneticPr fontId="3" type="noConversion"/>
  </si>
  <si>
    <t>손현홍</t>
    <phoneticPr fontId="3" type="noConversion"/>
  </si>
  <si>
    <t>HE+N2</t>
    <phoneticPr fontId="3" type="noConversion"/>
  </si>
  <si>
    <t>고H2+N2</t>
    <phoneticPr fontId="3" type="noConversion"/>
  </si>
  <si>
    <t>LASER</t>
    <phoneticPr fontId="3" type="noConversion"/>
  </si>
  <si>
    <t>㈜BDC-1</t>
    <phoneticPr fontId="3" type="noConversion"/>
  </si>
  <si>
    <t>실병출고</t>
    <phoneticPr fontId="3" type="noConversion"/>
  </si>
  <si>
    <t>8842</t>
    <phoneticPr fontId="3" type="noConversion"/>
  </si>
  <si>
    <t>8842</t>
    <phoneticPr fontId="3" type="noConversion"/>
  </si>
  <si>
    <t>고순도 질소</t>
    <phoneticPr fontId="3" type="noConversion"/>
  </si>
  <si>
    <t>고순도 헬륨</t>
    <phoneticPr fontId="3" type="noConversion"/>
  </si>
  <si>
    <t>고순도 AIR</t>
    <phoneticPr fontId="3" type="noConversion"/>
  </si>
  <si>
    <t>초고순도 알곤</t>
    <phoneticPr fontId="3" type="noConversion"/>
  </si>
  <si>
    <t>(유)제이와이파워텍</t>
    <phoneticPr fontId="3" type="noConversion"/>
  </si>
  <si>
    <t>안선오</t>
    <phoneticPr fontId="3" type="noConversion"/>
  </si>
  <si>
    <t>(유)제이와이파워텍</t>
    <phoneticPr fontId="3" type="noConversion"/>
  </si>
  <si>
    <t>5179</t>
    <phoneticPr fontId="3" type="noConversion"/>
  </si>
  <si>
    <t>㈜알루뱅크</t>
    <phoneticPr fontId="3" type="noConversion"/>
  </si>
  <si>
    <t>김제</t>
    <phoneticPr fontId="3" type="noConversion"/>
  </si>
  <si>
    <t>(유)원더스</t>
    <phoneticPr fontId="3" type="noConversion"/>
  </si>
  <si>
    <t>실린더</t>
    <phoneticPr fontId="3" type="noConversion"/>
  </si>
  <si>
    <t>LGC</t>
    <phoneticPr fontId="3" type="noConversion"/>
  </si>
  <si>
    <r>
      <t xml:space="preserve">기화기
</t>
    </r>
    <r>
      <rPr>
        <sz val="8"/>
        <rFont val="맑은 고딕"/>
        <family val="3"/>
        <charset val="129"/>
        <scheme val="minor"/>
      </rPr>
      <t>입고+, 출고-</t>
    </r>
    <phoneticPr fontId="3" type="noConversion"/>
  </si>
  <si>
    <t>출고</t>
    <phoneticPr fontId="3" type="noConversion"/>
  </si>
  <si>
    <t>탄소*40kg</t>
    <phoneticPr fontId="3" type="noConversion"/>
  </si>
  <si>
    <t>(유)대명</t>
    <phoneticPr fontId="3" type="noConversion"/>
  </si>
  <si>
    <t>액체질소</t>
    <phoneticPr fontId="3" type="noConversion"/>
  </si>
  <si>
    <t>조명호</t>
    <phoneticPr fontId="3" type="noConversion"/>
  </si>
  <si>
    <t>아주이엔지㈜</t>
    <phoneticPr fontId="3" type="noConversion"/>
  </si>
  <si>
    <t>6228</t>
    <phoneticPr fontId="3" type="noConversion"/>
  </si>
  <si>
    <t>공주,논산</t>
    <phoneticPr fontId="3" type="noConversion"/>
  </si>
  <si>
    <t>㈜삼양홀딩스</t>
    <phoneticPr fontId="3" type="noConversion"/>
  </si>
  <si>
    <t>소계</t>
    <phoneticPr fontId="3" type="noConversion"/>
  </si>
  <si>
    <t>(유)럭키중공업</t>
    <phoneticPr fontId="3" type="noConversion"/>
  </si>
  <si>
    <t>LPG*20kg</t>
    <phoneticPr fontId="3" type="noConversion"/>
  </si>
  <si>
    <t>㈜다인이엔씨</t>
    <phoneticPr fontId="3" type="noConversion"/>
  </si>
  <si>
    <t>6956</t>
    <phoneticPr fontId="3" type="noConversion"/>
  </si>
  <si>
    <t>㈜루트제이드</t>
    <phoneticPr fontId="3" type="noConversion"/>
  </si>
  <si>
    <t>김병권</t>
    <phoneticPr fontId="3" type="noConversion"/>
  </si>
  <si>
    <t>개발</t>
    <phoneticPr fontId="3" type="noConversion"/>
  </si>
  <si>
    <t>㈜대한엔바이로테크</t>
    <phoneticPr fontId="3" type="noConversion"/>
  </si>
  <si>
    <t>㈜광우산업</t>
    <phoneticPr fontId="3" type="noConversion"/>
  </si>
  <si>
    <t>청주,계룡</t>
    <phoneticPr fontId="3" type="noConversion"/>
  </si>
  <si>
    <t>에이치엔에스하이텍㈜</t>
    <phoneticPr fontId="3" type="noConversion"/>
  </si>
  <si>
    <t>명성테크-계룡</t>
    <phoneticPr fontId="3" type="noConversion"/>
  </si>
  <si>
    <t>오케이퓨쳐㈜</t>
    <phoneticPr fontId="3" type="noConversion"/>
  </si>
  <si>
    <t>월     계</t>
    <phoneticPr fontId="3" type="noConversion"/>
  </si>
  <si>
    <t>현 장 직 거 래 및 매 입 내 역</t>
    <phoneticPr fontId="3" type="noConversion"/>
  </si>
  <si>
    <t>신천종합가스</t>
    <phoneticPr fontId="3" type="noConversion"/>
  </si>
  <si>
    <t>공병상차</t>
    <phoneticPr fontId="3" type="noConversion"/>
  </si>
  <si>
    <t>실병하차</t>
    <phoneticPr fontId="3" type="noConversion"/>
  </si>
  <si>
    <t>광명테크</t>
    <phoneticPr fontId="3" type="noConversion"/>
  </si>
  <si>
    <t>충북지역</t>
    <phoneticPr fontId="3" type="noConversion"/>
  </si>
  <si>
    <t>보성이엔지</t>
    <phoneticPr fontId="3" type="noConversion"/>
  </si>
  <si>
    <t>GT/진천</t>
    <phoneticPr fontId="3" type="noConversion"/>
  </si>
  <si>
    <t>보성이엔지</t>
    <phoneticPr fontId="3" type="noConversion"/>
  </si>
  <si>
    <t>가스켐테크놀로지㈜ 거 래 내 역</t>
    <phoneticPr fontId="3" type="noConversion"/>
  </si>
  <si>
    <t>실병매입</t>
    <phoneticPr fontId="3" type="noConversion"/>
  </si>
  <si>
    <t>불량(파기)</t>
    <phoneticPr fontId="3" type="noConversion"/>
  </si>
  <si>
    <t>거 래 처 별 일 일 납 품 내 역</t>
    <phoneticPr fontId="3" type="noConversion"/>
  </si>
  <si>
    <t>구        분</t>
    <phoneticPr fontId="3" type="noConversion"/>
  </si>
  <si>
    <t>실병출고(태양)</t>
    <phoneticPr fontId="3" type="noConversion"/>
  </si>
  <si>
    <t>비고</t>
    <phoneticPr fontId="3" type="noConversion"/>
  </si>
  <si>
    <t>고려특장㈜</t>
    <phoneticPr fontId="3" type="noConversion"/>
  </si>
  <si>
    <t>알곤</t>
    <phoneticPr fontId="3" type="noConversion"/>
  </si>
  <si>
    <t>0495</t>
    <phoneticPr fontId="3" type="noConversion"/>
  </si>
  <si>
    <t>안선오</t>
    <phoneticPr fontId="3" type="noConversion"/>
  </si>
  <si>
    <t>청양,가야곡</t>
    <phoneticPr fontId="3" type="noConversion"/>
  </si>
  <si>
    <t>금 일 합 계</t>
    <phoneticPr fontId="3" type="noConversion"/>
  </si>
  <si>
    <t>고려특장㈜</t>
    <phoneticPr fontId="3" type="noConversion"/>
  </si>
  <si>
    <t>0495</t>
    <phoneticPr fontId="3" type="noConversion"/>
  </si>
  <si>
    <t>안선오</t>
    <phoneticPr fontId="3" type="noConversion"/>
  </si>
  <si>
    <t>청양,가야곡</t>
    <phoneticPr fontId="3" type="noConversion"/>
  </si>
  <si>
    <t>㈜루트제이드</t>
    <phoneticPr fontId="3" type="noConversion"/>
  </si>
  <si>
    <t>고순도 알곤</t>
    <phoneticPr fontId="3" type="noConversion"/>
  </si>
  <si>
    <t>연구소</t>
    <phoneticPr fontId="3" type="noConversion"/>
  </si>
  <si>
    <t>월      계</t>
    <phoneticPr fontId="3" type="noConversion"/>
  </si>
  <si>
    <t>㈜백호</t>
    <phoneticPr fontId="3" type="noConversion"/>
  </si>
  <si>
    <t>산소</t>
    <phoneticPr fontId="3" type="noConversion"/>
  </si>
  <si>
    <t>봉동</t>
    <phoneticPr fontId="3" type="noConversion"/>
  </si>
  <si>
    <t>㈜백호</t>
    <phoneticPr fontId="3" type="noConversion"/>
  </si>
  <si>
    <t>합      계</t>
    <phoneticPr fontId="3" type="noConversion"/>
  </si>
  <si>
    <t>대주코레스㈜-2</t>
    <phoneticPr fontId="3" type="noConversion"/>
  </si>
  <si>
    <t>㈜성경</t>
    <phoneticPr fontId="3" type="noConversion"/>
  </si>
  <si>
    <t>알곤</t>
    <phoneticPr fontId="3" type="noConversion"/>
  </si>
  <si>
    <t>품목별 입·출고현황</t>
    <phoneticPr fontId="3" type="noConversion"/>
  </si>
  <si>
    <t>(유)대성하이텍</t>
    <phoneticPr fontId="3" type="noConversion"/>
  </si>
  <si>
    <t>동일</t>
    <phoneticPr fontId="3" type="noConversion"/>
  </si>
  <si>
    <t>실병출고 합계</t>
    <phoneticPr fontId="3" type="noConversion"/>
  </si>
  <si>
    <t>㈜동명기계</t>
    <phoneticPr fontId="3" type="noConversion"/>
  </si>
  <si>
    <t>구  분</t>
    <phoneticPr fontId="3" type="noConversion"/>
  </si>
  <si>
    <t>질소</t>
    <phoneticPr fontId="3" type="noConversion"/>
  </si>
  <si>
    <t>아세틸렌*3KG</t>
    <phoneticPr fontId="3" type="noConversion"/>
  </si>
  <si>
    <t>수소</t>
    <phoneticPr fontId="3" type="noConversion"/>
  </si>
  <si>
    <t>헬륨</t>
    <phoneticPr fontId="3" type="noConversion"/>
  </si>
  <si>
    <t>액체산소</t>
    <phoneticPr fontId="3" type="noConversion"/>
  </si>
  <si>
    <t>실병출고</t>
    <phoneticPr fontId="3" type="noConversion"/>
  </si>
  <si>
    <t>대주코레스㈜</t>
    <phoneticPr fontId="3" type="noConversion"/>
  </si>
  <si>
    <t>액체질소</t>
    <phoneticPr fontId="3" type="noConversion"/>
  </si>
  <si>
    <t>공병입고</t>
    <phoneticPr fontId="3" type="noConversion"/>
  </si>
  <si>
    <t>범퍼</t>
    <phoneticPr fontId="3" type="noConversion"/>
  </si>
  <si>
    <t>LPG*20kg</t>
    <phoneticPr fontId="3" type="noConversion"/>
  </si>
  <si>
    <t>LPG*50kg</t>
    <phoneticPr fontId="3" type="noConversion"/>
  </si>
  <si>
    <t>LPGX15kg</t>
    <phoneticPr fontId="3" type="noConversion"/>
  </si>
  <si>
    <t>LPGX3kg</t>
    <phoneticPr fontId="3" type="noConversion"/>
  </si>
  <si>
    <t>암모니아</t>
    <phoneticPr fontId="3" type="noConversion"/>
  </si>
  <si>
    <t>AIR</t>
    <phoneticPr fontId="3" type="noConversion"/>
  </si>
  <si>
    <t>㈜엠에스가스전북</t>
    <phoneticPr fontId="3" type="noConversion"/>
  </si>
  <si>
    <t>고순도 헬륨</t>
    <phoneticPr fontId="3" type="noConversion"/>
  </si>
  <si>
    <t>케이원산업㈜</t>
    <phoneticPr fontId="3" type="noConversion"/>
  </si>
  <si>
    <t>손현홍</t>
    <phoneticPr fontId="3" type="noConversion"/>
  </si>
  <si>
    <t>익산,김제</t>
    <phoneticPr fontId="3" type="noConversion"/>
  </si>
  <si>
    <t>HE+N2</t>
    <phoneticPr fontId="3" type="noConversion"/>
  </si>
  <si>
    <t>고H2+N2</t>
    <phoneticPr fontId="3" type="noConversion"/>
  </si>
  <si>
    <t>LASER</t>
    <phoneticPr fontId="3" type="noConversion"/>
  </si>
  <si>
    <t>고H2+AR</t>
    <phoneticPr fontId="3" type="noConversion"/>
  </si>
  <si>
    <t>CO2+Ar</t>
    <phoneticPr fontId="3" type="noConversion"/>
  </si>
  <si>
    <t>.</t>
    <phoneticPr fontId="3" type="noConversion"/>
  </si>
  <si>
    <t>㈜티오피-1</t>
    <phoneticPr fontId="3" type="noConversion"/>
  </si>
  <si>
    <t>고순도 산소</t>
    <phoneticPr fontId="3" type="noConversion"/>
  </si>
  <si>
    <t>고순도 수소</t>
    <phoneticPr fontId="3" type="noConversion"/>
  </si>
  <si>
    <t>고순도 탄소</t>
    <phoneticPr fontId="3" type="noConversion"/>
  </si>
  <si>
    <t>㈜티오피-3</t>
    <phoneticPr fontId="3" type="noConversion"/>
  </si>
  <si>
    <t>㈜한신-AS</t>
    <phoneticPr fontId="3" type="noConversion"/>
  </si>
  <si>
    <t>㈜한신-본사</t>
    <phoneticPr fontId="3" type="noConversion"/>
  </si>
  <si>
    <t>고순도 AIR</t>
    <phoneticPr fontId="3" type="noConversion"/>
  </si>
  <si>
    <t>초고순도 알곤</t>
    <phoneticPr fontId="3" type="noConversion"/>
  </si>
  <si>
    <t>산소(소)</t>
    <phoneticPr fontId="3" type="noConversion"/>
  </si>
  <si>
    <t>질소(소)</t>
    <phoneticPr fontId="3" type="noConversion"/>
  </si>
  <si>
    <t>고순도 알곤(소)</t>
    <phoneticPr fontId="3" type="noConversion"/>
  </si>
  <si>
    <t>알곤(소)</t>
    <phoneticPr fontId="3" type="noConversion"/>
  </si>
  <si>
    <t>(유)원테크산업개발</t>
    <phoneticPr fontId="3" type="noConversion"/>
  </si>
  <si>
    <t>하나기공</t>
    <phoneticPr fontId="3" type="noConversion"/>
  </si>
  <si>
    <t>금성레이저</t>
    <phoneticPr fontId="3" type="noConversion"/>
  </si>
  <si>
    <t>실린더</t>
    <phoneticPr fontId="3" type="noConversion"/>
  </si>
  <si>
    <t>계</t>
    <phoneticPr fontId="3" type="noConversion"/>
  </si>
  <si>
    <r>
      <t xml:space="preserve">기화기
</t>
    </r>
    <r>
      <rPr>
        <sz val="8"/>
        <rFont val="맑은 고딕"/>
        <family val="3"/>
        <charset val="129"/>
        <scheme val="minor"/>
      </rPr>
      <t>입고+, 출고-</t>
    </r>
    <phoneticPr fontId="3" type="noConversion"/>
  </si>
  <si>
    <t>납품처</t>
    <phoneticPr fontId="3" type="noConversion"/>
  </si>
  <si>
    <t>(유)정원메탈</t>
    <phoneticPr fontId="3" type="noConversion"/>
  </si>
  <si>
    <t>입고</t>
    <phoneticPr fontId="3" type="noConversion"/>
  </si>
  <si>
    <t>출고</t>
    <phoneticPr fontId="3" type="noConversion"/>
  </si>
  <si>
    <t>우리산업</t>
    <phoneticPr fontId="3" type="noConversion"/>
  </si>
  <si>
    <t>탄소*20kg</t>
    <phoneticPr fontId="3" type="noConversion"/>
  </si>
  <si>
    <t>조명호</t>
    <phoneticPr fontId="3" type="noConversion"/>
  </si>
  <si>
    <t>이상혁</t>
    <phoneticPr fontId="3" type="noConversion"/>
  </si>
  <si>
    <t>㈜정원엔지니어링</t>
    <phoneticPr fontId="3" type="noConversion"/>
  </si>
  <si>
    <t>윤태용</t>
    <phoneticPr fontId="3" type="noConversion"/>
  </si>
  <si>
    <t>공주</t>
    <phoneticPr fontId="3" type="noConversion"/>
  </si>
  <si>
    <t>김병권</t>
    <phoneticPr fontId="3" type="noConversion"/>
  </si>
  <si>
    <t>7233</t>
    <phoneticPr fontId="3" type="noConversion"/>
  </si>
  <si>
    <t>㈜우진플랜트</t>
    <phoneticPr fontId="3" type="noConversion"/>
  </si>
  <si>
    <t>5179</t>
    <phoneticPr fontId="3" type="noConversion"/>
  </si>
  <si>
    <t>영동</t>
    <phoneticPr fontId="3" type="noConversion"/>
  </si>
  <si>
    <t>전진스틸</t>
    <phoneticPr fontId="3" type="noConversion"/>
  </si>
  <si>
    <t>㈜가람에스티-해인스틸</t>
    <phoneticPr fontId="3" type="noConversion"/>
  </si>
  <si>
    <t>소계</t>
    <phoneticPr fontId="3" type="noConversion"/>
  </si>
  <si>
    <t>합계</t>
    <phoneticPr fontId="3" type="noConversion"/>
  </si>
  <si>
    <t>검사</t>
    <phoneticPr fontId="3" type="noConversion"/>
  </si>
  <si>
    <t>매입</t>
    <phoneticPr fontId="3" type="noConversion"/>
  </si>
  <si>
    <t>㈜비에스부여공장</t>
    <phoneticPr fontId="3" type="noConversion"/>
  </si>
  <si>
    <t>6228</t>
    <phoneticPr fontId="3" type="noConversion"/>
  </si>
  <si>
    <t>공주,부여</t>
    <phoneticPr fontId="3" type="noConversion"/>
  </si>
  <si>
    <t>㈜삼양홀딩스</t>
    <phoneticPr fontId="3" type="noConversion"/>
  </si>
  <si>
    <t>㈜성천씨엠에스</t>
    <phoneticPr fontId="3" type="noConversion"/>
  </si>
  <si>
    <t>대동산업</t>
    <phoneticPr fontId="3" type="noConversion"/>
  </si>
  <si>
    <t>㈜제이엔씨상사</t>
    <phoneticPr fontId="3" type="noConversion"/>
  </si>
  <si>
    <t>6956</t>
    <phoneticPr fontId="3" type="noConversion"/>
  </si>
  <si>
    <t>군산</t>
    <phoneticPr fontId="3" type="noConversion"/>
  </si>
  <si>
    <t>(유)여명산업</t>
    <phoneticPr fontId="3" type="noConversion"/>
  </si>
  <si>
    <t>(유)에스티비테크-3</t>
    <phoneticPr fontId="3" type="noConversion"/>
  </si>
  <si>
    <t>㈜엠에스이엔지</t>
    <phoneticPr fontId="3" type="noConversion"/>
  </si>
  <si>
    <t>환희산업</t>
    <phoneticPr fontId="3" type="noConversion"/>
  </si>
  <si>
    <t>㈜동우에이스</t>
    <phoneticPr fontId="3" type="noConversion"/>
  </si>
  <si>
    <t>금일합계</t>
    <phoneticPr fontId="3" type="noConversion"/>
  </si>
  <si>
    <t>월     계</t>
    <phoneticPr fontId="3" type="noConversion"/>
  </si>
  <si>
    <t>납품업체수</t>
    <phoneticPr fontId="3" type="noConversion"/>
  </si>
  <si>
    <t>현 장 직 거 래 및 매 입 내 역</t>
    <phoneticPr fontId="3" type="noConversion"/>
  </si>
  <si>
    <t xml:space="preserve"> ( ㈜엠에스가스, 한국특수가스㈜, 대영종합가스㈜, 신천종합가스, (주)동양화학 )</t>
    <phoneticPr fontId="3" type="noConversion"/>
  </si>
  <si>
    <t>공병출고</t>
    <phoneticPr fontId="3" type="noConversion"/>
  </si>
  <si>
    <t>외부차량</t>
    <phoneticPr fontId="3" type="noConversion"/>
  </si>
  <si>
    <t>대 납 내 역</t>
    <phoneticPr fontId="3" type="noConversion"/>
  </si>
  <si>
    <t xml:space="preserve"> (충북지역, 경북지역)</t>
    <phoneticPr fontId="3" type="noConversion"/>
  </si>
  <si>
    <t>공병상차</t>
    <phoneticPr fontId="3" type="noConversion"/>
  </si>
  <si>
    <t>실병하차</t>
    <phoneticPr fontId="3" type="noConversion"/>
  </si>
  <si>
    <t>가스켐테크놀로지㈜ 거 래 내 역</t>
    <phoneticPr fontId="3" type="noConversion"/>
  </si>
  <si>
    <t>충남가스충전소 거 래 내 역</t>
    <phoneticPr fontId="3" type="noConversion"/>
  </si>
  <si>
    <t>미검용기내역</t>
    <phoneticPr fontId="3" type="noConversion"/>
  </si>
  <si>
    <t>실병상차</t>
    <phoneticPr fontId="3" type="noConversion"/>
  </si>
  <si>
    <t>검사입고</t>
    <phoneticPr fontId="3" type="noConversion"/>
  </si>
  <si>
    <t>불량(파기)</t>
    <phoneticPr fontId="3" type="noConversion"/>
  </si>
  <si>
    <t>용기수리내역</t>
    <phoneticPr fontId="3" type="noConversion"/>
  </si>
  <si>
    <t xml:space="preserve"> ( 두진텍 )</t>
    <phoneticPr fontId="3" type="noConversion"/>
  </si>
  <si>
    <t>용기 대납용 관리 (구미)</t>
    <phoneticPr fontId="3" type="noConversion"/>
  </si>
  <si>
    <t>거 래 처 별 일 일 납 품 내 역</t>
    <phoneticPr fontId="3" type="noConversion"/>
  </si>
  <si>
    <t>일 일 납 품 내 역</t>
    <phoneticPr fontId="3" type="noConversion"/>
  </si>
  <si>
    <t>교환반품</t>
    <phoneticPr fontId="3" type="noConversion"/>
  </si>
  <si>
    <t>구        분</t>
    <phoneticPr fontId="3" type="noConversion"/>
  </si>
  <si>
    <t>실병출고(태양)</t>
    <phoneticPr fontId="3" type="noConversion"/>
  </si>
  <si>
    <t>비고</t>
    <phoneticPr fontId="3" type="noConversion"/>
  </si>
  <si>
    <t>㈜삼양홀딩스</t>
    <phoneticPr fontId="3" type="noConversion"/>
  </si>
  <si>
    <t>수소</t>
    <phoneticPr fontId="3" type="noConversion"/>
  </si>
  <si>
    <t>6228</t>
    <phoneticPr fontId="3" type="noConversion"/>
  </si>
  <si>
    <t>조명호</t>
    <phoneticPr fontId="3" type="noConversion"/>
  </si>
  <si>
    <t>공주</t>
    <phoneticPr fontId="3" type="noConversion"/>
  </si>
  <si>
    <t>금 일 합 계</t>
    <phoneticPr fontId="3" type="noConversion"/>
  </si>
  <si>
    <t>액체질소</t>
    <phoneticPr fontId="3" type="noConversion"/>
  </si>
  <si>
    <t>6228</t>
    <phoneticPr fontId="3" type="noConversion"/>
  </si>
  <si>
    <t>공주</t>
    <phoneticPr fontId="3" type="noConversion"/>
  </si>
  <si>
    <t>전 일 합 계</t>
    <phoneticPr fontId="3" type="noConversion"/>
  </si>
  <si>
    <t>대주중공업㈜</t>
    <phoneticPr fontId="3" type="noConversion"/>
  </si>
  <si>
    <t>6228</t>
    <phoneticPr fontId="3" type="noConversion"/>
  </si>
  <si>
    <t>조명호</t>
    <phoneticPr fontId="3" type="noConversion"/>
  </si>
  <si>
    <t>월      계</t>
    <phoneticPr fontId="3" type="noConversion"/>
  </si>
  <si>
    <t>(유)금성기업</t>
    <phoneticPr fontId="3" type="noConversion"/>
  </si>
  <si>
    <t>산소</t>
    <phoneticPr fontId="3" type="noConversion"/>
  </si>
  <si>
    <t>8842</t>
    <phoneticPr fontId="3" type="noConversion"/>
  </si>
  <si>
    <t>손현홍</t>
    <phoneticPr fontId="3" type="noConversion"/>
  </si>
  <si>
    <t>임실,김제</t>
    <phoneticPr fontId="3" type="noConversion"/>
  </si>
  <si>
    <t>대 납 누 계</t>
    <phoneticPr fontId="3" type="noConversion"/>
  </si>
  <si>
    <t>탄소*40kg</t>
    <phoneticPr fontId="3" type="noConversion"/>
  </si>
  <si>
    <t>8842</t>
    <phoneticPr fontId="3" type="noConversion"/>
  </si>
  <si>
    <t>임실,김제</t>
    <phoneticPr fontId="3" type="noConversion"/>
  </si>
  <si>
    <t>합      계</t>
    <phoneticPr fontId="3" type="noConversion"/>
  </si>
  <si>
    <t>(유)금성기업</t>
    <phoneticPr fontId="3" type="noConversion"/>
  </si>
  <si>
    <t>LPG*20kg</t>
    <phoneticPr fontId="3" type="noConversion"/>
  </si>
  <si>
    <t>손현홍</t>
    <phoneticPr fontId="3" type="noConversion"/>
  </si>
  <si>
    <t>대원정공㈜</t>
    <phoneticPr fontId="3" type="noConversion"/>
  </si>
  <si>
    <t>품목별 입·출고현황</t>
    <phoneticPr fontId="3" type="noConversion"/>
  </si>
  <si>
    <t>에스케이정밀</t>
    <phoneticPr fontId="3" type="noConversion"/>
  </si>
  <si>
    <t>㈜티오피-1</t>
    <phoneticPr fontId="3" type="noConversion"/>
  </si>
  <si>
    <t>탄소*40kg</t>
    <phoneticPr fontId="3" type="noConversion"/>
  </si>
  <si>
    <t>실병출고 합계</t>
    <phoneticPr fontId="3" type="noConversion"/>
  </si>
  <si>
    <t>㈜평강비아이엠</t>
    <phoneticPr fontId="3" type="noConversion"/>
  </si>
  <si>
    <t>산소</t>
    <phoneticPr fontId="3" type="noConversion"/>
  </si>
  <si>
    <t>구  분</t>
    <phoneticPr fontId="3" type="noConversion"/>
  </si>
  <si>
    <t>질소</t>
    <phoneticPr fontId="3" type="noConversion"/>
  </si>
  <si>
    <t>알곤</t>
    <phoneticPr fontId="3" type="noConversion"/>
  </si>
  <si>
    <t>아세틸렌*3KG</t>
    <phoneticPr fontId="3" type="noConversion"/>
  </si>
  <si>
    <t>수소</t>
    <phoneticPr fontId="3" type="noConversion"/>
  </si>
  <si>
    <t>헬륨</t>
    <phoneticPr fontId="3" type="noConversion"/>
  </si>
  <si>
    <t>탄소*20kg</t>
    <phoneticPr fontId="3" type="noConversion"/>
  </si>
  <si>
    <t>㈜평강비아이엠</t>
    <phoneticPr fontId="3" type="noConversion"/>
  </si>
  <si>
    <t>알곤</t>
    <phoneticPr fontId="3" type="noConversion"/>
  </si>
  <si>
    <t>실병출고</t>
    <phoneticPr fontId="3" type="noConversion"/>
  </si>
  <si>
    <t>공병입고</t>
    <phoneticPr fontId="3" type="noConversion"/>
  </si>
  <si>
    <t>CO2+AR</t>
    <phoneticPr fontId="3" type="noConversion"/>
  </si>
  <si>
    <t>LPG*20kg</t>
    <phoneticPr fontId="3" type="noConversion"/>
  </si>
  <si>
    <t>LPG*50kg</t>
    <phoneticPr fontId="3" type="noConversion"/>
  </si>
  <si>
    <t>LPGX15kg</t>
    <phoneticPr fontId="3" type="noConversion"/>
  </si>
  <si>
    <t>LPGX3kg</t>
    <phoneticPr fontId="3" type="noConversion"/>
  </si>
  <si>
    <t>암모니아</t>
    <phoneticPr fontId="3" type="noConversion"/>
  </si>
  <si>
    <t>AIR</t>
    <phoneticPr fontId="3" type="noConversion"/>
  </si>
  <si>
    <t>㈜에이엠티</t>
    <phoneticPr fontId="3" type="noConversion"/>
  </si>
  <si>
    <t>실병출고</t>
    <phoneticPr fontId="3" type="noConversion"/>
  </si>
  <si>
    <t>㈜에이엠티</t>
    <phoneticPr fontId="3" type="noConversion"/>
  </si>
  <si>
    <t>HE+N2</t>
    <phoneticPr fontId="3" type="noConversion"/>
  </si>
  <si>
    <t>고H2+N2</t>
    <phoneticPr fontId="3" type="noConversion"/>
  </si>
  <si>
    <t>LASER</t>
    <phoneticPr fontId="3" type="noConversion"/>
  </si>
  <si>
    <t>고H2+AR</t>
    <phoneticPr fontId="3" type="noConversion"/>
  </si>
  <si>
    <t>삼일산업-1</t>
    <phoneticPr fontId="3" type="noConversion"/>
  </si>
  <si>
    <t>6396</t>
    <phoneticPr fontId="3" type="noConversion"/>
  </si>
  <si>
    <t>김대현</t>
    <phoneticPr fontId="3" type="noConversion"/>
  </si>
  <si>
    <t>전주,봉동</t>
    <phoneticPr fontId="3" type="noConversion"/>
  </si>
  <si>
    <t>.</t>
    <phoneticPr fontId="3" type="noConversion"/>
  </si>
  <si>
    <t>삼일산업-2</t>
    <phoneticPr fontId="3" type="noConversion"/>
  </si>
  <si>
    <t>액체알곤</t>
    <phoneticPr fontId="3" type="noConversion"/>
  </si>
  <si>
    <t>전주,봉동</t>
    <phoneticPr fontId="3" type="noConversion"/>
  </si>
  <si>
    <t>공병입고</t>
    <phoneticPr fontId="3" type="noConversion"/>
  </si>
  <si>
    <t>삼일산업-3</t>
    <phoneticPr fontId="3" type="noConversion"/>
  </si>
  <si>
    <t>액체산소</t>
    <phoneticPr fontId="3" type="noConversion"/>
  </si>
  <si>
    <t>김대현</t>
    <phoneticPr fontId="3" type="noConversion"/>
  </si>
  <si>
    <t>고순도 산소</t>
    <phoneticPr fontId="3" type="noConversion"/>
  </si>
  <si>
    <t>고순도 질소</t>
    <phoneticPr fontId="3" type="noConversion"/>
  </si>
  <si>
    <t>고순도 알곤</t>
    <phoneticPr fontId="3" type="noConversion"/>
  </si>
  <si>
    <t>고순도 AC*5K</t>
    <phoneticPr fontId="3" type="noConversion"/>
  </si>
  <si>
    <t>고순도 수소</t>
    <phoneticPr fontId="3" type="noConversion"/>
  </si>
  <si>
    <t>고순도 헬륨</t>
    <phoneticPr fontId="3" type="noConversion"/>
  </si>
  <si>
    <t>고순도 탄소</t>
    <phoneticPr fontId="3" type="noConversion"/>
  </si>
  <si>
    <t>(유)금호주방</t>
    <phoneticPr fontId="3" type="noConversion"/>
  </si>
  <si>
    <t>㈜대신냉방</t>
    <phoneticPr fontId="3" type="noConversion"/>
  </si>
  <si>
    <t>산소</t>
    <phoneticPr fontId="3" type="noConversion"/>
  </si>
  <si>
    <t>6396</t>
    <phoneticPr fontId="3" type="noConversion"/>
  </si>
  <si>
    <t>고순도 AIR</t>
    <phoneticPr fontId="3" type="noConversion"/>
  </si>
  <si>
    <t>초고순도 알곤</t>
    <phoneticPr fontId="3" type="noConversion"/>
  </si>
  <si>
    <t>산소(소)</t>
    <phoneticPr fontId="3" type="noConversion"/>
  </si>
  <si>
    <t>질소(소)</t>
    <phoneticPr fontId="3" type="noConversion"/>
  </si>
  <si>
    <t>고순도 알곤(소)</t>
    <phoneticPr fontId="3" type="noConversion"/>
  </si>
  <si>
    <t>알곤(소)</t>
    <phoneticPr fontId="3" type="noConversion"/>
  </si>
  <si>
    <t>부영철강㈜</t>
    <phoneticPr fontId="3" type="noConversion"/>
  </si>
  <si>
    <t>LASER</t>
    <phoneticPr fontId="3" type="noConversion"/>
  </si>
  <si>
    <t>액체산소</t>
    <phoneticPr fontId="3" type="noConversion"/>
  </si>
  <si>
    <t>액체질소</t>
    <phoneticPr fontId="3" type="noConversion"/>
  </si>
  <si>
    <t>(유)대건산업</t>
    <phoneticPr fontId="3" type="noConversion"/>
  </si>
  <si>
    <t>공병입고 합계</t>
    <phoneticPr fontId="3" type="noConversion"/>
  </si>
  <si>
    <t>창무산업</t>
    <phoneticPr fontId="3" type="noConversion"/>
  </si>
  <si>
    <t>정유리</t>
    <phoneticPr fontId="3" type="noConversion"/>
  </si>
  <si>
    <t>차량별 납품내역</t>
    <phoneticPr fontId="3" type="noConversion"/>
  </si>
  <si>
    <t>㈜비디텍</t>
    <phoneticPr fontId="3" type="noConversion"/>
  </si>
  <si>
    <t>동일</t>
    <phoneticPr fontId="3" type="noConversion"/>
  </si>
  <si>
    <t>실린더</t>
    <phoneticPr fontId="3" type="noConversion"/>
  </si>
  <si>
    <t>LGC</t>
    <phoneticPr fontId="3" type="noConversion"/>
  </si>
  <si>
    <t>계</t>
    <phoneticPr fontId="3" type="noConversion"/>
  </si>
  <si>
    <r>
      <t xml:space="preserve">기화기
</t>
    </r>
    <r>
      <rPr>
        <sz val="8"/>
        <rFont val="맑은 고딕"/>
        <family val="3"/>
        <charset val="129"/>
        <scheme val="minor"/>
      </rPr>
      <t>입고+, 출고-</t>
    </r>
    <phoneticPr fontId="3" type="noConversion"/>
  </si>
  <si>
    <t>납품처</t>
    <phoneticPr fontId="3" type="noConversion"/>
  </si>
  <si>
    <t>㈜태영기계</t>
    <phoneticPr fontId="3" type="noConversion"/>
  </si>
  <si>
    <t>입고</t>
    <phoneticPr fontId="3" type="noConversion"/>
  </si>
  <si>
    <t>출고</t>
    <phoneticPr fontId="3" type="noConversion"/>
  </si>
  <si>
    <t>입고</t>
    <phoneticPr fontId="3" type="noConversion"/>
  </si>
  <si>
    <t>출고</t>
    <phoneticPr fontId="3" type="noConversion"/>
  </si>
  <si>
    <t>모아레이저</t>
    <phoneticPr fontId="3" type="noConversion"/>
  </si>
  <si>
    <t>5179</t>
    <phoneticPr fontId="3" type="noConversion"/>
  </si>
  <si>
    <t>김병권</t>
    <phoneticPr fontId="3" type="noConversion"/>
  </si>
  <si>
    <t>6956</t>
    <phoneticPr fontId="3" type="noConversion"/>
  </si>
  <si>
    <t>㈜에스엠엔테크-봉동</t>
    <phoneticPr fontId="3" type="noConversion"/>
  </si>
  <si>
    <t>안선오</t>
    <phoneticPr fontId="3" type="noConversion"/>
  </si>
  <si>
    <t>7233</t>
    <phoneticPr fontId="3" type="noConversion"/>
  </si>
  <si>
    <t>㈜와이에이치에스앤티</t>
    <phoneticPr fontId="3" type="noConversion"/>
  </si>
  <si>
    <t>이상혁</t>
    <phoneticPr fontId="3" type="noConversion"/>
  </si>
  <si>
    <t>금호샤링</t>
    <phoneticPr fontId="3" type="noConversion"/>
  </si>
  <si>
    <t>조명호</t>
    <phoneticPr fontId="3" type="noConversion"/>
  </si>
  <si>
    <t>김제</t>
    <phoneticPr fontId="3" type="noConversion"/>
  </si>
  <si>
    <t>7233</t>
    <phoneticPr fontId="3" type="noConversion"/>
  </si>
  <si>
    <t>김제</t>
    <phoneticPr fontId="3" type="noConversion"/>
  </si>
  <si>
    <t>(유)대명</t>
    <phoneticPr fontId="3" type="noConversion"/>
  </si>
  <si>
    <t>대상이앤씨</t>
    <phoneticPr fontId="3" type="noConversion"/>
  </si>
  <si>
    <t>엘지전자㈜</t>
    <phoneticPr fontId="3" type="noConversion"/>
  </si>
  <si>
    <t>0495</t>
    <phoneticPr fontId="3" type="noConversion"/>
  </si>
  <si>
    <t>이상혁</t>
    <phoneticPr fontId="3" type="noConversion"/>
  </si>
  <si>
    <t>평택</t>
    <phoneticPr fontId="3" type="noConversion"/>
  </si>
  <si>
    <t>금일합계</t>
    <phoneticPr fontId="3" type="noConversion"/>
  </si>
  <si>
    <t>소계</t>
    <phoneticPr fontId="3" type="noConversion"/>
  </si>
  <si>
    <t>월     계</t>
    <phoneticPr fontId="3" type="noConversion"/>
  </si>
  <si>
    <t>합계</t>
    <phoneticPr fontId="3" type="noConversion"/>
  </si>
  <si>
    <t>납품업체수</t>
    <phoneticPr fontId="3" type="noConversion"/>
  </si>
  <si>
    <t>검사</t>
    <phoneticPr fontId="3" type="noConversion"/>
  </si>
  <si>
    <t>매입</t>
    <phoneticPr fontId="3" type="noConversion"/>
  </si>
  <si>
    <t>현 장 직 거 래 및 매 입 내 역</t>
    <phoneticPr fontId="3" type="noConversion"/>
  </si>
  <si>
    <t xml:space="preserve"> ( ㈜엠에스가스, 한국특수가스㈜, 대영종합가스㈜, 신천종합가스, (주)동양화학 )</t>
    <phoneticPr fontId="3" type="noConversion"/>
  </si>
  <si>
    <t>공병출고</t>
    <phoneticPr fontId="3" type="noConversion"/>
  </si>
  <si>
    <t>대상이앤씨</t>
    <phoneticPr fontId="3" type="noConversion"/>
  </si>
  <si>
    <t>외부차량</t>
    <phoneticPr fontId="3" type="noConversion"/>
  </si>
  <si>
    <t>한국특수가스㈜</t>
    <phoneticPr fontId="3" type="noConversion"/>
  </si>
  <si>
    <t>안선오</t>
    <phoneticPr fontId="3" type="noConversion"/>
  </si>
  <si>
    <t>식음</t>
    <phoneticPr fontId="3" type="noConversion"/>
  </si>
  <si>
    <t>대 납 내 역</t>
    <phoneticPr fontId="3" type="noConversion"/>
  </si>
  <si>
    <t xml:space="preserve"> (충북지역, 경북지역)</t>
    <phoneticPr fontId="3" type="noConversion"/>
  </si>
  <si>
    <t>공병상차</t>
    <phoneticPr fontId="3" type="noConversion"/>
  </si>
  <si>
    <t>실병하차</t>
    <phoneticPr fontId="3" type="noConversion"/>
  </si>
  <si>
    <t>월     계</t>
    <phoneticPr fontId="3" type="noConversion"/>
  </si>
  <si>
    <t>가스켐테크놀로지㈜ 거 래 내 역</t>
    <phoneticPr fontId="3" type="noConversion"/>
  </si>
  <si>
    <t>실병매출</t>
    <phoneticPr fontId="3" type="noConversion"/>
  </si>
  <si>
    <t>공병출고</t>
    <phoneticPr fontId="3" type="noConversion"/>
  </si>
  <si>
    <t>실병매입</t>
    <phoneticPr fontId="3" type="noConversion"/>
  </si>
  <si>
    <t>진천</t>
    <phoneticPr fontId="3" type="noConversion"/>
  </si>
  <si>
    <t>초고순도 헬륨</t>
    <phoneticPr fontId="3" type="noConversion"/>
  </si>
  <si>
    <t>6956</t>
    <phoneticPr fontId="3" type="noConversion"/>
  </si>
  <si>
    <t>고순도 질소</t>
    <phoneticPr fontId="3" type="noConversion"/>
  </si>
  <si>
    <t>고순도 알곤</t>
    <phoneticPr fontId="3" type="noConversion"/>
  </si>
  <si>
    <t>진천</t>
    <phoneticPr fontId="3" type="noConversion"/>
  </si>
  <si>
    <t>김병권</t>
    <phoneticPr fontId="3" type="noConversion"/>
  </si>
  <si>
    <t>고순도 AIR</t>
    <phoneticPr fontId="3" type="noConversion"/>
  </si>
  <si>
    <t>고순도 AC*5K</t>
  </si>
  <si>
    <t>충남가스충전소 거 래 내 역</t>
    <phoneticPr fontId="3" type="noConversion"/>
  </si>
  <si>
    <t>미검용기내역</t>
    <phoneticPr fontId="3" type="noConversion"/>
  </si>
  <si>
    <t>실병상차</t>
    <phoneticPr fontId="3" type="noConversion"/>
  </si>
  <si>
    <t>검사출고</t>
    <phoneticPr fontId="3" type="noConversion"/>
  </si>
  <si>
    <t>공병하차</t>
    <phoneticPr fontId="3" type="noConversion"/>
  </si>
  <si>
    <t>검사입고</t>
    <phoneticPr fontId="3" type="noConversion"/>
  </si>
  <si>
    <t>불량(파기)</t>
    <phoneticPr fontId="3" type="noConversion"/>
  </si>
  <si>
    <t>산소 파기 1 포함</t>
    <phoneticPr fontId="3" type="noConversion"/>
  </si>
  <si>
    <t>한국특수가스㈜</t>
    <phoneticPr fontId="3" type="noConversion"/>
  </si>
  <si>
    <t>CO2+Ar</t>
    <phoneticPr fontId="3" type="noConversion"/>
  </si>
  <si>
    <t>용기수리내역</t>
    <phoneticPr fontId="3" type="noConversion"/>
  </si>
  <si>
    <t xml:space="preserve"> ( 두진텍 )</t>
    <phoneticPr fontId="3" type="noConversion"/>
  </si>
  <si>
    <t>실병상차</t>
    <phoneticPr fontId="3" type="noConversion"/>
  </si>
  <si>
    <t>용기 대납용 관리 (구미)</t>
    <phoneticPr fontId="3" type="noConversion"/>
  </si>
  <si>
    <t xml:space="preserve"> ( 바이오가스솔루션㈜ 구. 태양가스 )</t>
    <phoneticPr fontId="3" type="noConversion"/>
  </si>
  <si>
    <t>일 일 납 품 내 역 합 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</si>
</sst>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#,##0_ ;[Red]\-#,##0\ "/>
    <numFmt numFmtId="177" formatCode="mm&quot;월&quot;\ dd&quot;일&quot;"/>
    <numFmt numFmtId="178" formatCode="#,##0_);[Red]\(#,##0\)"/>
    <numFmt numFmtId="179" formatCode="#,##0_ "/>
    <numFmt numFmtId="180" formatCode="0_ "/>
    <numFmt numFmtId="181" formatCode="yy&quot;/&quot;m&quot;/&quot;d;@"/>
    <numFmt numFmtId="182" formatCode="h:mm;@"/>
    <numFmt numFmtId="183" formatCode="0_);[Red]\(0\)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 style="medium">
        <color rgb="FF0000FF"/>
      </top>
      <bottom style="hair">
        <color indexed="64"/>
      </bottom>
      <diagonal/>
    </border>
    <border>
      <left/>
      <right/>
      <top style="medium">
        <color rgb="FF0000FF"/>
      </top>
      <bottom style="hair">
        <color indexed="64"/>
      </bottom>
      <diagonal/>
    </border>
    <border>
      <left/>
      <right style="thick">
        <color rgb="FF0000FF"/>
      </right>
      <top style="medium">
        <color rgb="FF0000FF"/>
      </top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hair">
        <color indexed="64"/>
      </bottom>
      <diagonal/>
    </border>
    <border>
      <left/>
      <right style="thick">
        <color rgb="FF0000FF"/>
      </right>
      <top style="hair">
        <color auto="1"/>
      </top>
      <bottom style="hair">
        <color auto="1"/>
      </bottom>
      <diagonal/>
    </border>
    <border>
      <left style="thick">
        <color rgb="FF0000FF"/>
      </left>
      <right/>
      <top style="hair">
        <color indexed="64"/>
      </top>
      <bottom style="thick">
        <color rgb="FF0000FF"/>
      </bottom>
      <diagonal/>
    </border>
    <border>
      <left/>
      <right/>
      <top style="hair">
        <color indexed="64"/>
      </top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 style="hair">
        <color auto="1"/>
      </top>
      <bottom style="thick">
        <color rgb="FF0000FF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auto="1"/>
      </top>
      <bottom style="medium">
        <color auto="1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439">
    <xf numFmtId="0" fontId="0" fillId="0" borderId="0" xfId="0">
      <alignment vertical="center"/>
    </xf>
    <xf numFmtId="176" fontId="6" fillId="0" borderId="0" xfId="0" applyNumberFormat="1" applyFont="1" applyFill="1" applyBorder="1" applyAlignment="1">
      <alignment horizontal="right" vertical="center"/>
    </xf>
    <xf numFmtId="178" fontId="9" fillId="6" borderId="36" xfId="0" applyNumberFormat="1" applyFont="1" applyFill="1" applyBorder="1">
      <alignment vertical="center"/>
    </xf>
    <xf numFmtId="178" fontId="6" fillId="7" borderId="27" xfId="0" applyNumberFormat="1" applyFont="1" applyFill="1" applyBorder="1">
      <alignment vertical="center"/>
    </xf>
    <xf numFmtId="178" fontId="7" fillId="3" borderId="36" xfId="0" applyNumberFormat="1" applyFont="1" applyFill="1" applyBorder="1">
      <alignment vertical="center"/>
    </xf>
    <xf numFmtId="178" fontId="6" fillId="0" borderId="0" xfId="0" applyNumberFormat="1" applyFont="1" applyFill="1" applyBorder="1">
      <alignment vertical="center"/>
    </xf>
    <xf numFmtId="178" fontId="6" fillId="10" borderId="30" xfId="0" applyNumberFormat="1" applyFont="1" applyFill="1" applyBorder="1">
      <alignment vertical="center"/>
    </xf>
    <xf numFmtId="178" fontId="6" fillId="10" borderId="9" xfId="0" applyNumberFormat="1" applyFont="1" applyFill="1" applyBorder="1">
      <alignment vertical="center"/>
    </xf>
    <xf numFmtId="178" fontId="6" fillId="10" borderId="20" xfId="0" applyNumberFormat="1" applyFont="1" applyFill="1" applyBorder="1" applyAlignment="1">
      <alignment horizontal="center" vertical="center"/>
    </xf>
    <xf numFmtId="178" fontId="6" fillId="4" borderId="20" xfId="0" applyNumberFormat="1" applyFont="1" applyFill="1" applyBorder="1" applyAlignment="1">
      <alignment horizontal="center" vertical="center"/>
    </xf>
    <xf numFmtId="178" fontId="6" fillId="5" borderId="20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shrinkToFit="1"/>
    </xf>
    <xf numFmtId="0" fontId="0" fillId="0" borderId="0" xfId="0" applyAlignment="1">
      <alignment horizontal="right" vertical="center" indent="1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Continuous" vertical="center"/>
    </xf>
    <xf numFmtId="0" fontId="7" fillId="0" borderId="0" xfId="0" applyFont="1" applyFill="1" applyAlignment="1">
      <alignment horizontal="centerContinuous" vertical="center"/>
    </xf>
    <xf numFmtId="0" fontId="6" fillId="0" borderId="0" xfId="0" applyFont="1" applyFill="1" applyBorder="1" applyAlignment="1">
      <alignment horizontal="centerContinuous" vertical="center" shrinkToFit="1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Continuous" vertical="center" shrinkToFit="1"/>
    </xf>
    <xf numFmtId="0" fontId="4" fillId="0" borderId="0" xfId="0" applyFont="1" applyFill="1" applyAlignment="1">
      <alignment horizontal="centerContinuous" vertical="center"/>
    </xf>
    <xf numFmtId="0" fontId="9" fillId="6" borderId="34" xfId="0" applyFont="1" applyFill="1" applyBorder="1" applyAlignment="1">
      <alignment horizontal="centerContinuous" vertical="center" shrinkToFit="1"/>
    </xf>
    <xf numFmtId="0" fontId="9" fillId="6" borderId="35" xfId="0" applyFont="1" applyFill="1" applyBorder="1" applyAlignment="1">
      <alignment horizontal="centerContinuous" vertical="center" shrinkToFit="1"/>
    </xf>
    <xf numFmtId="0" fontId="9" fillId="6" borderId="37" xfId="0" applyFont="1" applyFill="1" applyBorder="1">
      <alignment vertical="center"/>
    </xf>
    <xf numFmtId="0" fontId="6" fillId="7" borderId="26" xfId="0" applyFont="1" applyFill="1" applyBorder="1" applyAlignment="1">
      <alignment horizontal="centerContinuous" vertical="center" shrinkToFit="1"/>
    </xf>
    <xf numFmtId="0" fontId="6" fillId="7" borderId="27" xfId="0" applyFont="1" applyFill="1" applyBorder="1" applyAlignment="1">
      <alignment horizontal="centerContinuous" vertical="center" shrinkToFit="1"/>
    </xf>
    <xf numFmtId="0" fontId="4" fillId="7" borderId="28" xfId="0" applyFont="1" applyFill="1" applyBorder="1">
      <alignment vertical="center"/>
    </xf>
    <xf numFmtId="0" fontId="7" fillId="3" borderId="38" xfId="0" applyFont="1" applyFill="1" applyBorder="1" applyAlignment="1">
      <alignment horizontal="centerContinuous" vertical="center" shrinkToFit="1"/>
    </xf>
    <xf numFmtId="0" fontId="7" fillId="3" borderId="36" xfId="0" applyFont="1" applyFill="1" applyBorder="1" applyAlignment="1">
      <alignment horizontal="centerContinuous" vertical="center" shrinkToFit="1"/>
    </xf>
    <xf numFmtId="0" fontId="7" fillId="3" borderId="39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Continuous" vertical="center"/>
    </xf>
    <xf numFmtId="0" fontId="4" fillId="0" borderId="41" xfId="0" applyFont="1" applyFill="1" applyBorder="1">
      <alignment vertical="center"/>
    </xf>
    <xf numFmtId="0" fontId="6" fillId="8" borderId="42" xfId="0" applyFont="1" applyFill="1" applyBorder="1" applyAlignment="1">
      <alignment horizontal="center" vertical="center"/>
    </xf>
    <xf numFmtId="176" fontId="10" fillId="8" borderId="43" xfId="0" applyNumberFormat="1" applyFont="1" applyFill="1" applyBorder="1" applyAlignment="1">
      <alignment horizontal="center" vertical="center"/>
    </xf>
    <xf numFmtId="0" fontId="6" fillId="9" borderId="43" xfId="0" applyFont="1" applyFill="1" applyBorder="1" applyAlignment="1">
      <alignment horizontal="center" vertical="center"/>
    </xf>
    <xf numFmtId="176" fontId="10" fillId="9" borderId="4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shrinkToFit="1"/>
    </xf>
    <xf numFmtId="0" fontId="8" fillId="0" borderId="6" xfId="0" applyFont="1" applyFill="1" applyBorder="1" applyAlignment="1">
      <alignment horizontal="center" vertical="center" shrinkToFit="1"/>
    </xf>
    <xf numFmtId="176" fontId="8" fillId="0" borderId="45" xfId="0" applyNumberFormat="1" applyFont="1" applyFill="1" applyBorder="1" applyAlignment="1">
      <alignment horizontal="right" vertical="center"/>
    </xf>
    <xf numFmtId="176" fontId="8" fillId="0" borderId="46" xfId="0" applyNumberFormat="1" applyFont="1" applyFill="1" applyBorder="1" applyAlignment="1">
      <alignment horizontal="right" vertical="center"/>
    </xf>
    <xf numFmtId="0" fontId="4" fillId="0" borderId="47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/>
    </xf>
    <xf numFmtId="0" fontId="6" fillId="0" borderId="48" xfId="0" applyFont="1" applyFill="1" applyBorder="1" applyAlignment="1">
      <alignment horizontal="center" vertical="center" shrinkToFit="1"/>
    </xf>
    <xf numFmtId="0" fontId="8" fillId="0" borderId="49" xfId="0" applyFont="1" applyFill="1" applyBorder="1" applyAlignment="1">
      <alignment horizontal="center" vertical="center"/>
    </xf>
    <xf numFmtId="176" fontId="8" fillId="0" borderId="45" xfId="0" applyNumberFormat="1" applyFont="1" applyFill="1" applyBorder="1" applyAlignment="1">
      <alignment horizontal="right" vertical="center" shrinkToFit="1"/>
    </xf>
    <xf numFmtId="176" fontId="8" fillId="0" borderId="46" xfId="0" applyNumberFormat="1" applyFont="1" applyFill="1" applyBorder="1" applyAlignment="1">
      <alignment horizontal="right" vertical="center" shrinkToFit="1"/>
    </xf>
    <xf numFmtId="0" fontId="4" fillId="0" borderId="6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shrinkToFit="1"/>
    </xf>
    <xf numFmtId="0" fontId="8" fillId="0" borderId="6" xfId="0" applyFont="1" applyFill="1" applyBorder="1" applyAlignment="1">
      <alignment horizontal="center" vertical="center"/>
    </xf>
    <xf numFmtId="176" fontId="8" fillId="0" borderId="0" xfId="0" applyNumberFormat="1" applyFont="1" applyFill="1" applyBorder="1" applyAlignment="1">
      <alignment horizontal="right" vertical="center" shrinkToFit="1"/>
    </xf>
    <xf numFmtId="176" fontId="8" fillId="0" borderId="7" xfId="0" applyNumberFormat="1" applyFont="1" applyFill="1" applyBorder="1" applyAlignment="1">
      <alignment horizontal="right" vertical="center" shrinkToFit="1"/>
    </xf>
    <xf numFmtId="0" fontId="4" fillId="0" borderId="47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 shrinkToFit="1"/>
    </xf>
    <xf numFmtId="176" fontId="8" fillId="0" borderId="0" xfId="0" applyNumberFormat="1" applyFont="1" applyFill="1" applyBorder="1" applyAlignment="1">
      <alignment horizontal="right" vertical="center"/>
    </xf>
    <xf numFmtId="176" fontId="8" fillId="0" borderId="7" xfId="0" applyNumberFormat="1" applyFont="1" applyFill="1" applyBorder="1" applyAlignment="1">
      <alignment horizontal="right" vertical="center"/>
    </xf>
    <xf numFmtId="0" fontId="8" fillId="0" borderId="3" xfId="0" applyFont="1" applyFill="1" applyBorder="1" applyAlignment="1">
      <alignment horizontal="center" vertical="center"/>
    </xf>
    <xf numFmtId="176" fontId="8" fillId="0" borderId="4" xfId="0" applyNumberFormat="1" applyFont="1" applyFill="1" applyBorder="1" applyAlignment="1">
      <alignment horizontal="right" vertical="center"/>
    </xf>
    <xf numFmtId="176" fontId="8" fillId="0" borderId="8" xfId="0" applyNumberFormat="1" applyFont="1" applyFill="1" applyBorder="1" applyAlignment="1">
      <alignment horizontal="right" vertical="center"/>
    </xf>
    <xf numFmtId="180" fontId="2" fillId="0" borderId="0" xfId="0" applyNumberFormat="1" applyFont="1" applyFill="1" applyAlignment="1">
      <alignment horizontal="centerContinuous" vertical="center"/>
    </xf>
    <xf numFmtId="0" fontId="4" fillId="0" borderId="54" xfId="0" applyFont="1" applyFill="1" applyBorder="1" applyAlignment="1">
      <alignment horizontal="centerContinuous" vertical="center"/>
    </xf>
    <xf numFmtId="0" fontId="4" fillId="0" borderId="58" xfId="0" applyFont="1" applyFill="1" applyBorder="1" applyAlignment="1">
      <alignment horizontal="center" vertical="center"/>
    </xf>
    <xf numFmtId="176" fontId="10" fillId="0" borderId="63" xfId="0" applyNumberFormat="1" applyFont="1" applyFill="1" applyBorder="1">
      <alignment vertical="center"/>
    </xf>
    <xf numFmtId="176" fontId="12" fillId="0" borderId="66" xfId="0" applyNumberFormat="1" applyFont="1" applyFill="1" applyBorder="1" applyAlignment="1">
      <alignment horizontal="right" vertical="center"/>
    </xf>
    <xf numFmtId="0" fontId="4" fillId="0" borderId="67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176" fontId="10" fillId="5" borderId="17" xfId="0" applyNumberFormat="1" applyFont="1" applyFill="1" applyBorder="1">
      <alignment vertical="center"/>
    </xf>
    <xf numFmtId="176" fontId="6" fillId="5" borderId="17" xfId="0" applyNumberFormat="1" applyFont="1" applyFill="1" applyBorder="1">
      <alignment vertical="center"/>
    </xf>
    <xf numFmtId="176" fontId="6" fillId="5" borderId="68" xfId="0" applyNumberFormat="1" applyFont="1" applyFill="1" applyBorder="1" applyAlignment="1">
      <alignment horizontal="right" vertical="center"/>
    </xf>
    <xf numFmtId="0" fontId="4" fillId="5" borderId="8" xfId="0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right" vertical="center" indent="1"/>
    </xf>
    <xf numFmtId="0" fontId="14" fillId="0" borderId="0" xfId="0" applyFont="1">
      <alignment vertical="center"/>
    </xf>
    <xf numFmtId="177" fontId="5" fillId="0" borderId="0" xfId="0" applyNumberFormat="1" applyFont="1" applyFill="1" applyBorder="1" applyAlignment="1">
      <alignment horizontal="center" vertical="center" shrinkToFit="1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 shrinkToFit="1"/>
    </xf>
    <xf numFmtId="0" fontId="15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6" fillId="10" borderId="26" xfId="0" applyFont="1" applyFill="1" applyBorder="1" applyAlignment="1">
      <alignment horizontal="centerContinuous" vertical="center" shrinkToFit="1"/>
    </xf>
    <xf numFmtId="0" fontId="6" fillId="10" borderId="27" xfId="0" applyFont="1" applyFill="1" applyBorder="1" applyAlignment="1">
      <alignment horizontal="centerContinuous" vertical="center"/>
    </xf>
    <xf numFmtId="0" fontId="6" fillId="10" borderId="27" xfId="0" applyFont="1" applyFill="1" applyBorder="1" applyAlignment="1">
      <alignment horizontal="center" vertical="center"/>
    </xf>
    <xf numFmtId="0" fontId="6" fillId="10" borderId="28" xfId="0" applyFont="1" applyFill="1" applyBorder="1" applyAlignment="1">
      <alignment horizontal="center" vertical="center"/>
    </xf>
    <xf numFmtId="0" fontId="6" fillId="10" borderId="29" xfId="0" applyFont="1" applyFill="1" applyBorder="1" applyAlignment="1">
      <alignment horizontal="centerContinuous" vertical="center" shrinkToFit="1"/>
    </xf>
    <xf numFmtId="0" fontId="6" fillId="10" borderId="30" xfId="0" applyFont="1" applyFill="1" applyBorder="1" applyAlignment="1">
      <alignment horizontal="centerContinuous" vertical="center" shrinkToFit="1"/>
    </xf>
    <xf numFmtId="0" fontId="4" fillId="10" borderId="31" xfId="0" applyFont="1" applyFill="1" applyBorder="1">
      <alignment vertical="center"/>
    </xf>
    <xf numFmtId="0" fontId="6" fillId="10" borderId="32" xfId="0" applyFont="1" applyFill="1" applyBorder="1" applyAlignment="1">
      <alignment horizontal="centerContinuous" vertical="center" shrinkToFit="1"/>
    </xf>
    <xf numFmtId="0" fontId="6" fillId="10" borderId="11" xfId="0" applyFont="1" applyFill="1" applyBorder="1" applyAlignment="1">
      <alignment horizontal="centerContinuous" vertical="center" shrinkToFit="1"/>
    </xf>
    <xf numFmtId="0" fontId="4" fillId="10" borderId="33" xfId="0" applyFont="1" applyFill="1" applyBorder="1">
      <alignment vertical="center"/>
    </xf>
    <xf numFmtId="176" fontId="6" fillId="10" borderId="40" xfId="0" applyNumberFormat="1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 shrinkToFit="1"/>
    </xf>
    <xf numFmtId="176" fontId="6" fillId="10" borderId="0" xfId="0" applyNumberFormat="1" applyFont="1" applyFill="1" applyBorder="1" applyAlignment="1">
      <alignment horizontal="right" vertical="center"/>
    </xf>
    <xf numFmtId="176" fontId="6" fillId="10" borderId="7" xfId="0" applyNumberFormat="1" applyFont="1" applyFill="1" applyBorder="1" applyAlignment="1">
      <alignment horizontal="right" vertical="center"/>
    </xf>
    <xf numFmtId="0" fontId="6" fillId="10" borderId="6" xfId="0" applyFont="1" applyFill="1" applyBorder="1" applyAlignment="1">
      <alignment horizontal="center" vertical="center"/>
    </xf>
    <xf numFmtId="176" fontId="12" fillId="10" borderId="52" xfId="0" applyNumberFormat="1" applyFont="1" applyFill="1" applyBorder="1">
      <alignment vertical="center"/>
    </xf>
    <xf numFmtId="0" fontId="13" fillId="0" borderId="0" xfId="0" applyFont="1">
      <alignment vertical="center"/>
    </xf>
    <xf numFmtId="0" fontId="6" fillId="0" borderId="0" xfId="0" applyFont="1" applyFill="1" applyBorder="1" applyAlignment="1">
      <alignment horizontal="left" vertical="center" shrinkToFit="1"/>
    </xf>
    <xf numFmtId="0" fontId="17" fillId="0" borderId="0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centerContinuous" vertical="center"/>
    </xf>
    <xf numFmtId="0" fontId="4" fillId="0" borderId="4" xfId="0" applyFont="1" applyFill="1" applyBorder="1" applyAlignment="1">
      <alignment horizontal="center" vertical="center"/>
    </xf>
    <xf numFmtId="0" fontId="6" fillId="10" borderId="24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Continuous" vertical="center"/>
    </xf>
    <xf numFmtId="0" fontId="18" fillId="0" borderId="0" xfId="0" applyFont="1" applyFill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10" borderId="27" xfId="0" applyFont="1" applyFill="1" applyBorder="1" applyAlignment="1">
      <alignment horizontal="center" vertical="center" shrinkToFit="1"/>
    </xf>
    <xf numFmtId="177" fontId="4" fillId="0" borderId="2" xfId="0" applyNumberFormat="1" applyFont="1" applyFill="1" applyBorder="1" applyAlignment="1">
      <alignment horizontal="left" vertical="center" shrinkToFit="1"/>
    </xf>
    <xf numFmtId="0" fontId="5" fillId="0" borderId="5" xfId="0" applyFont="1" applyFill="1" applyBorder="1" applyAlignment="1">
      <alignment horizontal="center" vertical="center" shrinkToFit="1"/>
    </xf>
    <xf numFmtId="177" fontId="4" fillId="0" borderId="0" xfId="0" applyNumberFormat="1" applyFont="1" applyFill="1" applyBorder="1" applyAlignment="1">
      <alignment horizontal="left" vertical="center" shrinkToFit="1"/>
    </xf>
    <xf numFmtId="0" fontId="5" fillId="0" borderId="7" xfId="0" applyFont="1" applyFill="1" applyBorder="1" applyAlignment="1">
      <alignment horizontal="center" vertical="center" shrinkToFit="1"/>
    </xf>
    <xf numFmtId="0" fontId="0" fillId="0" borderId="0" xfId="0" applyBorder="1">
      <alignment vertical="center"/>
    </xf>
    <xf numFmtId="20" fontId="15" fillId="0" borderId="0" xfId="0" applyNumberFormat="1" applyFon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0" fontId="18" fillId="0" borderId="0" xfId="0" applyFont="1" applyFill="1" applyBorder="1" applyAlignment="1">
      <alignment horizontal="centerContinuous" vertical="center"/>
    </xf>
    <xf numFmtId="0" fontId="6" fillId="10" borderId="2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4" fillId="0" borderId="0" xfId="0" applyFont="1" applyFill="1">
      <alignment vertical="center"/>
    </xf>
    <xf numFmtId="176" fontId="4" fillId="0" borderId="0" xfId="0" applyNumberFormat="1" applyFont="1" applyFill="1" applyAlignment="1">
      <alignment horizontal="right" vertical="center" indent="1"/>
    </xf>
    <xf numFmtId="179" fontId="4" fillId="0" borderId="0" xfId="0" applyNumberFormat="1" applyFont="1" applyFill="1" applyAlignment="1">
      <alignment horizontal="right" vertical="center"/>
    </xf>
    <xf numFmtId="176" fontId="4" fillId="0" borderId="0" xfId="0" applyNumberFormat="1" applyFont="1" applyFill="1" applyBorder="1" applyAlignment="1">
      <alignment horizontal="right" vertical="center" indent="1"/>
    </xf>
    <xf numFmtId="0" fontId="4" fillId="0" borderId="0" xfId="0" applyFont="1" applyFill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vertical="center" shrinkToFit="1"/>
    </xf>
    <xf numFmtId="0" fontId="4" fillId="0" borderId="4" xfId="0" applyFont="1" applyFill="1" applyBorder="1" applyAlignment="1">
      <alignment horizontal="left" vertical="center" shrinkToFit="1"/>
    </xf>
    <xf numFmtId="0" fontId="4" fillId="0" borderId="2" xfId="0" applyFont="1" applyFill="1" applyBorder="1" applyAlignment="1">
      <alignment horizontal="left" vertical="center" shrinkToFit="1"/>
    </xf>
    <xf numFmtId="176" fontId="4" fillId="0" borderId="2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 shrinkToFit="1"/>
    </xf>
    <xf numFmtId="176" fontId="4" fillId="0" borderId="0" xfId="0" applyNumberFormat="1" applyFont="1" applyFill="1" applyBorder="1" applyAlignment="1">
      <alignment horizontal="right" vertical="center"/>
    </xf>
    <xf numFmtId="176" fontId="4" fillId="0" borderId="4" xfId="0" applyNumberFormat="1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center" vertical="center" shrinkToFit="1"/>
    </xf>
    <xf numFmtId="181" fontId="4" fillId="0" borderId="3" xfId="0" applyNumberFormat="1" applyFont="1" applyFill="1" applyBorder="1" applyAlignment="1">
      <alignment horizontal="center" vertical="center" shrinkToFit="1"/>
    </xf>
    <xf numFmtId="176" fontId="4" fillId="0" borderId="17" xfId="0" applyNumberFormat="1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181" fontId="4" fillId="0" borderId="1" xfId="0" applyNumberFormat="1" applyFont="1" applyFill="1" applyBorder="1" applyAlignment="1">
      <alignment horizontal="center" vertical="center" shrinkToFit="1"/>
    </xf>
    <xf numFmtId="181" fontId="4" fillId="0" borderId="6" xfId="0" applyNumberFormat="1" applyFont="1" applyFill="1" applyBorder="1" applyAlignment="1">
      <alignment horizontal="center" vertical="center" shrinkToFit="1"/>
    </xf>
    <xf numFmtId="0" fontId="16" fillId="0" borderId="0" xfId="0" applyFont="1" applyFill="1" applyBorder="1" applyAlignment="1">
      <alignment horizontal="left" vertical="center" shrinkToFit="1"/>
    </xf>
    <xf numFmtId="176" fontId="16" fillId="0" borderId="0" xfId="0" applyNumberFormat="1" applyFont="1" applyFill="1" applyBorder="1" applyAlignment="1">
      <alignment horizontal="right" vertical="center"/>
    </xf>
    <xf numFmtId="181" fontId="4" fillId="0" borderId="16" xfId="0" applyNumberFormat="1" applyFont="1" applyFill="1" applyBorder="1" applyAlignment="1">
      <alignment horizontal="center" vertical="center" shrinkToFit="1"/>
    </xf>
    <xf numFmtId="0" fontId="4" fillId="0" borderId="17" xfId="0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/>
    </xf>
    <xf numFmtId="176" fontId="6" fillId="0" borderId="0" xfId="0" applyNumberFormat="1" applyFont="1" applyFill="1" applyBorder="1">
      <alignment vertical="center"/>
    </xf>
    <xf numFmtId="176" fontId="4" fillId="0" borderId="0" xfId="0" applyNumberFormat="1" applyFont="1" applyFill="1" applyBorder="1">
      <alignment vertical="center"/>
    </xf>
    <xf numFmtId="176" fontId="4" fillId="0" borderId="60" xfId="0" applyNumberFormat="1" applyFont="1" applyFill="1" applyBorder="1" applyAlignment="1">
      <alignment horizontal="right" vertical="center"/>
    </xf>
    <xf numFmtId="0" fontId="12" fillId="0" borderId="62" xfId="0" applyFont="1" applyFill="1" applyBorder="1" applyAlignment="1">
      <alignment horizontal="center" vertical="center"/>
    </xf>
    <xf numFmtId="176" fontId="12" fillId="0" borderId="63" xfId="0" applyNumberFormat="1" applyFont="1" applyFill="1" applyBorder="1">
      <alignment vertical="center"/>
    </xf>
    <xf numFmtId="176" fontId="12" fillId="0" borderId="64" xfId="0" applyNumberFormat="1" applyFont="1" applyFill="1" applyBorder="1" applyAlignment="1">
      <alignment horizontal="right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shrinkToFit="1"/>
    </xf>
    <xf numFmtId="182" fontId="15" fillId="0" borderId="0" xfId="0" applyNumberFormat="1" applyFont="1" applyAlignment="1">
      <alignment horizontal="center" vertical="center"/>
    </xf>
    <xf numFmtId="20" fontId="5" fillId="0" borderId="0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horizontal="right" vertical="center" indent="1"/>
    </xf>
    <xf numFmtId="181" fontId="6" fillId="10" borderId="1" xfId="0" applyNumberFormat="1" applyFont="1" applyFill="1" applyBorder="1" applyAlignment="1">
      <alignment horizontal="center" vertical="center" shrinkToFit="1"/>
    </xf>
    <xf numFmtId="0" fontId="6" fillId="10" borderId="2" xfId="0" applyFont="1" applyFill="1" applyBorder="1" applyAlignment="1">
      <alignment horizontal="center" vertical="center" shrinkToFit="1"/>
    </xf>
    <xf numFmtId="0" fontId="11" fillId="0" borderId="0" xfId="0" applyFont="1" applyFill="1" applyBorder="1" applyAlignment="1">
      <alignment horizontal="center" vertical="center"/>
    </xf>
    <xf numFmtId="181" fontId="2" fillId="0" borderId="1" xfId="0" applyNumberFormat="1" applyFont="1" applyFill="1" applyBorder="1" applyAlignment="1">
      <alignment horizontal="centerContinuous" vertical="center" shrinkToFit="1"/>
    </xf>
    <xf numFmtId="0" fontId="2" fillId="0" borderId="2" xfId="0" applyFont="1" applyFill="1" applyBorder="1" applyAlignment="1">
      <alignment horizontal="centerContinuous" vertical="center" shrinkToFit="1"/>
    </xf>
    <xf numFmtId="0" fontId="4" fillId="0" borderId="4" xfId="0" applyFont="1" applyFill="1" applyBorder="1">
      <alignment vertical="center"/>
    </xf>
    <xf numFmtId="181" fontId="6" fillId="10" borderId="19" xfId="0" applyNumberFormat="1" applyFont="1" applyFill="1" applyBorder="1" applyAlignment="1">
      <alignment horizontal="centerContinuous" vertical="center" shrinkToFit="1"/>
    </xf>
    <xf numFmtId="0" fontId="6" fillId="10" borderId="20" xfId="0" applyFont="1" applyFill="1" applyBorder="1" applyAlignment="1">
      <alignment horizontal="centerContinuous" vertical="center"/>
    </xf>
    <xf numFmtId="0" fontId="6" fillId="10" borderId="20" xfId="0" applyFont="1" applyFill="1" applyBorder="1" applyAlignment="1">
      <alignment horizontal="centerContinuous" vertical="center" shrinkToFit="1"/>
    </xf>
    <xf numFmtId="176" fontId="6" fillId="10" borderId="20" xfId="0" applyNumberFormat="1" applyFont="1" applyFill="1" applyBorder="1">
      <alignment vertical="center"/>
    </xf>
    <xf numFmtId="0" fontId="6" fillId="10" borderId="21" xfId="0" applyFont="1" applyFill="1" applyBorder="1" applyAlignment="1">
      <alignment horizontal="center" vertical="center"/>
    </xf>
    <xf numFmtId="181" fontId="6" fillId="10" borderId="23" xfId="0" applyNumberFormat="1" applyFont="1" applyFill="1" applyBorder="1" applyAlignment="1">
      <alignment horizontal="centerContinuous" vertical="center" shrinkToFit="1"/>
    </xf>
    <xf numFmtId="0" fontId="6" fillId="10" borderId="24" xfId="0" applyFont="1" applyFill="1" applyBorder="1" applyAlignment="1">
      <alignment horizontal="centerContinuous" vertical="center"/>
    </xf>
    <xf numFmtId="0" fontId="6" fillId="10" borderId="24" xfId="0" applyFont="1" applyFill="1" applyBorder="1" applyAlignment="1">
      <alignment horizontal="centerContinuous" vertical="center" shrinkToFit="1"/>
    </xf>
    <xf numFmtId="176" fontId="6" fillId="10" borderId="24" xfId="0" applyNumberFormat="1" applyFont="1" applyFill="1" applyBorder="1">
      <alignment vertical="center"/>
    </xf>
    <xf numFmtId="0" fontId="6" fillId="10" borderId="25" xfId="0" applyFont="1" applyFill="1" applyBorder="1" applyAlignment="1">
      <alignment horizontal="center" vertical="center"/>
    </xf>
    <xf numFmtId="181" fontId="6" fillId="10" borderId="13" xfId="0" applyNumberFormat="1" applyFont="1" applyFill="1" applyBorder="1" applyAlignment="1">
      <alignment horizontal="centerContinuous" vertical="center" shrinkToFit="1"/>
    </xf>
    <xf numFmtId="0" fontId="6" fillId="10" borderId="14" xfId="0" applyFont="1" applyFill="1" applyBorder="1" applyAlignment="1">
      <alignment horizontal="centerContinuous" vertical="center"/>
    </xf>
    <xf numFmtId="0" fontId="6" fillId="10" borderId="14" xfId="0" applyFont="1" applyFill="1" applyBorder="1" applyAlignment="1">
      <alignment horizontal="centerContinuous" vertical="center" shrinkToFit="1"/>
    </xf>
    <xf numFmtId="176" fontId="6" fillId="10" borderId="14" xfId="0" applyNumberFormat="1" applyFont="1" applyFill="1" applyBorder="1">
      <alignment vertical="center"/>
    </xf>
    <xf numFmtId="0" fontId="6" fillId="10" borderId="15" xfId="0" applyFont="1" applyFill="1" applyBorder="1" applyAlignment="1">
      <alignment horizontal="center" vertical="center"/>
    </xf>
    <xf numFmtId="181" fontId="4" fillId="0" borderId="0" xfId="0" applyNumberFormat="1" applyFont="1" applyFill="1" applyAlignment="1">
      <alignment horizontal="center" vertical="center" shrinkToFit="1"/>
    </xf>
    <xf numFmtId="0" fontId="4" fillId="0" borderId="0" xfId="0" applyFont="1" applyFill="1" applyAlignment="1">
      <alignment vertical="center" shrinkToFit="1"/>
    </xf>
    <xf numFmtId="0" fontId="4" fillId="0" borderId="0" xfId="0" applyFont="1" applyFill="1" applyAlignment="1">
      <alignment horizontal="left" vertical="center" shrinkToFit="1"/>
    </xf>
    <xf numFmtId="181" fontId="2" fillId="0" borderId="0" xfId="0" applyNumberFormat="1" applyFont="1" applyFill="1" applyAlignment="1">
      <alignment horizontal="centerContinuous" vertical="center" shrinkToFit="1"/>
    </xf>
    <xf numFmtId="0" fontId="18" fillId="0" borderId="0" xfId="0" applyFont="1" applyFill="1" applyAlignment="1">
      <alignment horizontal="centerContinuous" vertical="center" shrinkToFit="1"/>
    </xf>
    <xf numFmtId="181" fontId="7" fillId="0" borderId="0" xfId="0" applyNumberFormat="1" applyFont="1" applyFill="1" applyAlignment="1">
      <alignment horizontal="centerContinuous" vertical="center" shrinkToFit="1"/>
    </xf>
    <xf numFmtId="181" fontId="2" fillId="0" borderId="0" xfId="0" applyNumberFormat="1" applyFont="1" applyFill="1" applyAlignment="1">
      <alignment horizontal="center" vertical="center" shrinkToFit="1"/>
    </xf>
    <xf numFmtId="0" fontId="18" fillId="0" borderId="0" xfId="0" applyFont="1" applyFill="1" applyAlignment="1">
      <alignment horizontal="left" vertical="center" shrinkToFit="1"/>
    </xf>
    <xf numFmtId="0" fontId="18" fillId="0" borderId="4" xfId="0" applyFont="1" applyFill="1" applyBorder="1" applyAlignment="1">
      <alignment horizontal="centerContinuous" vertical="center"/>
    </xf>
    <xf numFmtId="0" fontId="4" fillId="0" borderId="17" xfId="0" applyFont="1" applyFill="1" applyBorder="1" applyAlignment="1">
      <alignment horizontal="center" vertical="center" wrapText="1" shrinkToFit="1"/>
    </xf>
    <xf numFmtId="177" fontId="5" fillId="0" borderId="5" xfId="0" applyNumberFormat="1" applyFont="1" applyFill="1" applyBorder="1" applyAlignment="1">
      <alignment horizontal="center" vertical="center" shrinkToFit="1"/>
    </xf>
    <xf numFmtId="177" fontId="5" fillId="0" borderId="7" xfId="0" applyNumberFormat="1" applyFont="1" applyFill="1" applyBorder="1" applyAlignment="1">
      <alignment horizontal="center" vertical="center" shrinkToFit="1"/>
    </xf>
    <xf numFmtId="176" fontId="6" fillId="10" borderId="20" xfId="0" applyNumberFormat="1" applyFont="1" applyFill="1" applyBorder="1" applyAlignment="1">
      <alignment horizontal="right" vertical="center"/>
    </xf>
    <xf numFmtId="178" fontId="6" fillId="10" borderId="21" xfId="0" applyNumberFormat="1" applyFont="1" applyFill="1" applyBorder="1">
      <alignment vertical="center"/>
    </xf>
    <xf numFmtId="181" fontId="6" fillId="10" borderId="10" xfId="0" applyNumberFormat="1" applyFont="1" applyFill="1" applyBorder="1" applyAlignment="1">
      <alignment horizontal="centerContinuous" vertical="center" shrinkToFit="1"/>
    </xf>
    <xf numFmtId="0" fontId="6" fillId="10" borderId="11" xfId="0" applyFont="1" applyFill="1" applyBorder="1" applyAlignment="1">
      <alignment horizontal="centerContinuous" vertical="center"/>
    </xf>
    <xf numFmtId="176" fontId="6" fillId="10" borderId="11" xfId="0" applyNumberFormat="1" applyFont="1" applyFill="1" applyBorder="1" applyAlignment="1">
      <alignment horizontal="right" vertical="center"/>
    </xf>
    <xf numFmtId="0" fontId="6" fillId="10" borderId="12" xfId="0" applyFont="1" applyFill="1" applyBorder="1" applyAlignment="1">
      <alignment horizontal="center" vertical="center"/>
    </xf>
    <xf numFmtId="176" fontId="6" fillId="10" borderId="14" xfId="0" applyNumberFormat="1" applyFont="1" applyFill="1" applyBorder="1" applyAlignment="1">
      <alignment horizontal="right" vertical="center"/>
    </xf>
    <xf numFmtId="0" fontId="6" fillId="0" borderId="22" xfId="0" applyFont="1" applyFill="1" applyBorder="1" applyAlignment="1">
      <alignment horizontal="left" vertical="center" shrinkToFit="1"/>
    </xf>
    <xf numFmtId="177" fontId="4" fillId="0" borderId="5" xfId="0" applyNumberFormat="1" applyFont="1" applyFill="1" applyBorder="1" applyAlignment="1">
      <alignment horizontal="center" vertical="center" shrinkToFit="1"/>
    </xf>
    <xf numFmtId="181" fontId="4" fillId="0" borderId="0" xfId="0" applyNumberFormat="1" applyFont="1" applyFill="1" applyAlignment="1">
      <alignment vertical="center" shrinkToFit="1"/>
    </xf>
    <xf numFmtId="177" fontId="4" fillId="0" borderId="8" xfId="0" applyNumberFormat="1" applyFont="1" applyFill="1" applyBorder="1" applyAlignment="1">
      <alignment horizontal="center" vertical="center" shrinkToFit="1"/>
    </xf>
    <xf numFmtId="0" fontId="20" fillId="10" borderId="15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181" fontId="6" fillId="4" borderId="19" xfId="0" applyNumberFormat="1" applyFont="1" applyFill="1" applyBorder="1" applyAlignment="1">
      <alignment horizontal="centerContinuous" vertical="center" shrinkToFit="1"/>
    </xf>
    <xf numFmtId="0" fontId="6" fillId="4" borderId="20" xfId="0" applyFont="1" applyFill="1" applyBorder="1" applyAlignment="1">
      <alignment horizontal="centerContinuous" vertical="center" shrinkToFit="1"/>
    </xf>
    <xf numFmtId="176" fontId="6" fillId="4" borderId="20" xfId="0" applyNumberFormat="1" applyFont="1" applyFill="1" applyBorder="1" applyAlignment="1">
      <alignment horizontal="right" vertical="center"/>
    </xf>
    <xf numFmtId="178" fontId="6" fillId="4" borderId="21" xfId="0" applyNumberFormat="1" applyFont="1" applyFill="1" applyBorder="1">
      <alignment vertical="center"/>
    </xf>
    <xf numFmtId="181" fontId="6" fillId="4" borderId="23" xfId="0" applyNumberFormat="1" applyFont="1" applyFill="1" applyBorder="1" applyAlignment="1">
      <alignment horizontal="centerContinuous" vertical="center" shrinkToFit="1"/>
    </xf>
    <xf numFmtId="0" fontId="6" fillId="4" borderId="24" xfId="0" applyFont="1" applyFill="1" applyBorder="1" applyAlignment="1">
      <alignment horizontal="centerContinuous" vertical="center" shrinkToFit="1"/>
    </xf>
    <xf numFmtId="176" fontId="6" fillId="4" borderId="24" xfId="0" applyNumberFormat="1" applyFont="1" applyFill="1" applyBorder="1" applyAlignment="1">
      <alignment horizontal="right" vertical="center"/>
    </xf>
    <xf numFmtId="0" fontId="6" fillId="4" borderId="25" xfId="0" applyFont="1" applyFill="1" applyBorder="1" applyAlignment="1">
      <alignment horizontal="center" vertical="center"/>
    </xf>
    <xf numFmtId="181" fontId="6" fillId="4" borderId="13" xfId="0" applyNumberFormat="1" applyFont="1" applyFill="1" applyBorder="1" applyAlignment="1">
      <alignment horizontal="centerContinuous" vertical="center" shrinkToFit="1"/>
    </xf>
    <xf numFmtId="0" fontId="6" fillId="4" borderId="14" xfId="0" applyFont="1" applyFill="1" applyBorder="1" applyAlignment="1">
      <alignment horizontal="centerContinuous" vertical="center" shrinkToFit="1"/>
    </xf>
    <xf numFmtId="176" fontId="6" fillId="4" borderId="14" xfId="0" applyNumberFormat="1" applyFont="1" applyFill="1" applyBorder="1" applyAlignment="1">
      <alignment horizontal="right" vertical="center"/>
    </xf>
    <xf numFmtId="0" fontId="6" fillId="4" borderId="15" xfId="0" applyFont="1" applyFill="1" applyBorder="1" applyAlignment="1">
      <alignment horizontal="center" vertical="center"/>
    </xf>
    <xf numFmtId="181" fontId="6" fillId="0" borderId="0" xfId="0" applyNumberFormat="1" applyFont="1" applyFill="1" applyBorder="1" applyAlignment="1">
      <alignment horizontal="center" vertical="center" shrinkToFit="1"/>
    </xf>
    <xf numFmtId="183" fontId="4" fillId="0" borderId="0" xfId="0" applyNumberFormat="1" applyFont="1" applyFill="1" applyBorder="1" applyAlignment="1">
      <alignment horizontal="right" vertical="center"/>
    </xf>
    <xf numFmtId="181" fontId="6" fillId="0" borderId="0" xfId="0" applyNumberFormat="1" applyFont="1" applyFill="1" applyBorder="1" applyAlignment="1">
      <alignment horizontal="centerContinuous" vertical="center" shrinkToFit="1"/>
    </xf>
    <xf numFmtId="181" fontId="6" fillId="2" borderId="1" xfId="0" applyNumberFormat="1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181" fontId="6" fillId="5" borderId="19" xfId="0" applyNumberFormat="1" applyFont="1" applyFill="1" applyBorder="1" applyAlignment="1">
      <alignment horizontal="centerContinuous" vertical="center" shrinkToFit="1"/>
    </xf>
    <xf numFmtId="0" fontId="6" fillId="5" borderId="20" xfId="0" applyFont="1" applyFill="1" applyBorder="1" applyAlignment="1">
      <alignment horizontal="centerContinuous" vertical="center" shrinkToFit="1"/>
    </xf>
    <xf numFmtId="176" fontId="6" fillId="5" borderId="20" xfId="0" applyNumberFormat="1" applyFont="1" applyFill="1" applyBorder="1" applyAlignment="1">
      <alignment horizontal="right" vertical="center"/>
    </xf>
    <xf numFmtId="178" fontId="6" fillId="5" borderId="21" xfId="0" applyNumberFormat="1" applyFont="1" applyFill="1" applyBorder="1">
      <alignment vertical="center"/>
    </xf>
    <xf numFmtId="181" fontId="6" fillId="5" borderId="10" xfId="0" applyNumberFormat="1" applyFont="1" applyFill="1" applyBorder="1" applyAlignment="1">
      <alignment horizontal="centerContinuous" vertical="center" shrinkToFit="1"/>
    </xf>
    <xf numFmtId="0" fontId="6" fillId="5" borderId="11" xfId="0" applyFont="1" applyFill="1" applyBorder="1" applyAlignment="1">
      <alignment horizontal="centerContinuous" vertical="center" shrinkToFit="1"/>
    </xf>
    <xf numFmtId="178" fontId="6" fillId="5" borderId="11" xfId="0" applyNumberFormat="1" applyFont="1" applyFill="1" applyBorder="1" applyAlignment="1">
      <alignment horizontal="right" vertical="center"/>
    </xf>
    <xf numFmtId="0" fontId="6" fillId="5" borderId="12" xfId="0" applyFont="1" applyFill="1" applyBorder="1" applyAlignment="1">
      <alignment horizontal="center" vertical="center"/>
    </xf>
    <xf numFmtId="181" fontId="6" fillId="5" borderId="13" xfId="0" applyNumberFormat="1" applyFont="1" applyFill="1" applyBorder="1" applyAlignment="1">
      <alignment horizontal="centerContinuous" vertical="center" shrinkToFit="1"/>
    </xf>
    <xf numFmtId="0" fontId="6" fillId="5" borderId="14" xfId="0" applyFont="1" applyFill="1" applyBorder="1" applyAlignment="1">
      <alignment horizontal="centerContinuous" vertical="center" shrinkToFit="1"/>
    </xf>
    <xf numFmtId="178" fontId="6" fillId="5" borderId="14" xfId="0" applyNumberFormat="1" applyFont="1" applyFill="1" applyBorder="1" applyAlignment="1">
      <alignment horizontal="right" vertical="center"/>
    </xf>
    <xf numFmtId="0" fontId="6" fillId="5" borderId="15" xfId="0" applyFont="1" applyFill="1" applyBorder="1" applyAlignment="1">
      <alignment horizontal="center" vertical="center"/>
    </xf>
    <xf numFmtId="181" fontId="13" fillId="0" borderId="0" xfId="0" applyNumberFormat="1" applyFont="1" applyAlignment="1">
      <alignment vertical="center" shrinkToFit="1"/>
    </xf>
    <xf numFmtId="0" fontId="0" fillId="0" borderId="0" xfId="0" applyFill="1" applyBorder="1" applyAlignment="1">
      <alignment horizontal="right" vertical="center" indent="1"/>
    </xf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 shrinkToFit="1"/>
    </xf>
    <xf numFmtId="177" fontId="4" fillId="0" borderId="4" xfId="0" applyNumberFormat="1" applyFont="1" applyFill="1" applyBorder="1" applyAlignment="1">
      <alignment horizontal="left" vertical="center" shrinkToFit="1"/>
    </xf>
    <xf numFmtId="0" fontId="5" fillId="0" borderId="8" xfId="0" applyFont="1" applyFill="1" applyBorder="1" applyAlignment="1">
      <alignment horizontal="center" vertical="center" shrinkToFit="1"/>
    </xf>
    <xf numFmtId="177" fontId="4" fillId="0" borderId="17" xfId="0" applyNumberFormat="1" applyFont="1" applyFill="1" applyBorder="1" applyAlignment="1">
      <alignment horizontal="left" vertical="center" shrinkToFit="1"/>
    </xf>
    <xf numFmtId="0" fontId="5" fillId="0" borderId="18" xfId="0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Fill="1" applyBorder="1" applyAlignment="1">
      <alignment horizontal="center" vertical="center" shrinkToFit="1"/>
    </xf>
    <xf numFmtId="49" fontId="4" fillId="0" borderId="4" xfId="0" applyNumberFormat="1" applyFont="1" applyFill="1" applyBorder="1" applyAlignment="1">
      <alignment horizontal="center" vertical="center" shrinkToFit="1"/>
    </xf>
    <xf numFmtId="49" fontId="2" fillId="0" borderId="2" xfId="0" applyNumberFormat="1" applyFont="1" applyFill="1" applyBorder="1" applyAlignment="1">
      <alignment horizontal="centerContinuous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6" fillId="10" borderId="2" xfId="0" applyNumberFormat="1" applyFont="1" applyFill="1" applyBorder="1" applyAlignment="1">
      <alignment horizontal="center" vertical="center"/>
    </xf>
    <xf numFmtId="49" fontId="4" fillId="0" borderId="17" xfId="0" applyNumberFormat="1" applyFont="1" applyFill="1" applyBorder="1" applyAlignment="1">
      <alignment horizontal="center" vertical="center" shrinkToFit="1"/>
    </xf>
    <xf numFmtId="49" fontId="6" fillId="10" borderId="20" xfId="0" applyNumberFormat="1" applyFont="1" applyFill="1" applyBorder="1" applyAlignment="1">
      <alignment horizontal="center" vertical="center"/>
    </xf>
    <xf numFmtId="49" fontId="6" fillId="10" borderId="24" xfId="0" applyNumberFormat="1" applyFont="1" applyFill="1" applyBorder="1" applyAlignment="1">
      <alignment horizontal="center" vertical="center"/>
    </xf>
    <xf numFmtId="49" fontId="6" fillId="10" borderId="14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8" fillId="0" borderId="0" xfId="0" applyNumberFormat="1" applyFont="1" applyFill="1" applyAlignment="1">
      <alignment horizontal="centerContinuous" vertical="center"/>
    </xf>
    <xf numFmtId="49" fontId="18" fillId="0" borderId="0" xfId="0" applyNumberFormat="1" applyFont="1" applyFill="1" applyAlignment="1">
      <alignment horizontal="center" vertical="center"/>
    </xf>
    <xf numFmtId="49" fontId="4" fillId="0" borderId="17" xfId="0" applyNumberFormat="1" applyFont="1" applyFill="1" applyBorder="1" applyAlignment="1">
      <alignment horizontal="center" vertical="center"/>
    </xf>
    <xf numFmtId="49" fontId="6" fillId="10" borderId="1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6" fillId="4" borderId="20" xfId="0" applyNumberFormat="1" applyFont="1" applyFill="1" applyBorder="1" applyAlignment="1">
      <alignment horizontal="center" vertical="center"/>
    </xf>
    <xf numFmtId="49" fontId="6" fillId="4" borderId="24" xfId="0" applyNumberFormat="1" applyFont="1" applyFill="1" applyBorder="1" applyAlignment="1">
      <alignment horizontal="center" vertical="center"/>
    </xf>
    <xf numFmtId="49" fontId="6" fillId="4" borderId="14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Continuous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5" borderId="2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13" fillId="0" borderId="0" xfId="0" applyNumberFormat="1" applyFont="1">
      <alignment vertical="center"/>
    </xf>
    <xf numFmtId="181" fontId="4" fillId="0" borderId="1" xfId="0" applyNumberFormat="1" applyFont="1" applyBorder="1" applyAlignment="1">
      <alignment horizontal="center" vertical="center" shrinkToFit="1"/>
    </xf>
    <xf numFmtId="178" fontId="4" fillId="0" borderId="2" xfId="0" applyNumberFormat="1" applyFont="1" applyFill="1" applyBorder="1" applyAlignment="1">
      <alignment horizontal="right" vertical="center"/>
    </xf>
    <xf numFmtId="178" fontId="4" fillId="0" borderId="0" xfId="0" applyNumberFormat="1" applyFont="1" applyFill="1" applyBorder="1" applyAlignment="1">
      <alignment horizontal="right" vertical="center"/>
    </xf>
    <xf numFmtId="178" fontId="6" fillId="10" borderId="20" xfId="0" applyNumberFormat="1" applyFont="1" applyFill="1" applyBorder="1" applyAlignment="1">
      <alignment horizontal="right" vertical="center"/>
    </xf>
    <xf numFmtId="178" fontId="6" fillId="10" borderId="11" xfId="0" applyNumberFormat="1" applyFont="1" applyFill="1" applyBorder="1" applyAlignment="1">
      <alignment horizontal="right" vertical="center"/>
    </xf>
    <xf numFmtId="178" fontId="6" fillId="10" borderId="14" xfId="0" applyNumberFormat="1" applyFont="1" applyFill="1" applyBorder="1" applyAlignment="1">
      <alignment horizontal="right" vertical="center"/>
    </xf>
    <xf numFmtId="181" fontId="4" fillId="0" borderId="6" xfId="0" applyNumberFormat="1" applyFont="1" applyBorder="1" applyAlignment="1">
      <alignment horizontal="center" vertical="center" shrinkToFit="1"/>
    </xf>
    <xf numFmtId="0" fontId="4" fillId="0" borderId="2" xfId="0" applyFont="1" applyBorder="1" applyAlignment="1">
      <alignment vertical="center" shrinkToFit="1"/>
    </xf>
    <xf numFmtId="0" fontId="4" fillId="0" borderId="2" xfId="0" applyFont="1" applyBorder="1" applyAlignment="1">
      <alignment horizontal="left" vertical="center" shrinkToFit="1"/>
    </xf>
    <xf numFmtId="176" fontId="4" fillId="0" borderId="2" xfId="0" applyNumberFormat="1" applyFont="1" applyBorder="1" applyAlignment="1">
      <alignment horizontal="right" vertical="center"/>
    </xf>
    <xf numFmtId="49" fontId="4" fillId="0" borderId="2" xfId="0" applyNumberFormat="1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176" fontId="5" fillId="0" borderId="5" xfId="0" applyNumberFormat="1" applyFont="1" applyBorder="1" applyAlignment="1">
      <alignment horizontal="center" vertical="center" shrinkToFit="1"/>
    </xf>
    <xf numFmtId="0" fontId="4" fillId="0" borderId="0" xfId="0" applyFont="1" applyBorder="1" applyAlignment="1">
      <alignment vertical="center" shrinkToFit="1"/>
    </xf>
    <xf numFmtId="0" fontId="4" fillId="0" borderId="0" xfId="0" applyFont="1" applyBorder="1" applyAlignment="1">
      <alignment horizontal="left" vertical="center" shrinkToFit="1"/>
    </xf>
    <xf numFmtId="176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shrinkToFit="1"/>
    </xf>
    <xf numFmtId="176" fontId="5" fillId="0" borderId="7" xfId="0" applyNumberFormat="1" applyFont="1" applyBorder="1" applyAlignment="1">
      <alignment horizontal="center" vertical="center" shrinkToFit="1"/>
    </xf>
    <xf numFmtId="20" fontId="5" fillId="0" borderId="0" xfId="0" applyNumberFormat="1" applyFont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/>
    </xf>
    <xf numFmtId="176" fontId="4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0" fontId="4" fillId="0" borderId="4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4" xfId="0" applyNumberFormat="1" applyFont="1" applyFill="1" applyBorder="1" applyAlignment="1">
      <alignment vertical="center"/>
    </xf>
    <xf numFmtId="0" fontId="4" fillId="0" borderId="17" xfId="0" applyNumberFormat="1" applyFont="1" applyFill="1" applyBorder="1" applyAlignment="1">
      <alignment vertical="center"/>
    </xf>
    <xf numFmtId="183" fontId="4" fillId="0" borderId="2" xfId="0" applyNumberFormat="1" applyFont="1" applyFill="1" applyBorder="1" applyAlignment="1">
      <alignment horizontal="right" vertical="center"/>
    </xf>
    <xf numFmtId="0" fontId="4" fillId="0" borderId="17" xfId="0" applyFont="1" applyFill="1" applyBorder="1" applyAlignment="1">
      <alignment horizontal="centerContinuous" vertical="center"/>
    </xf>
    <xf numFmtId="0" fontId="4" fillId="0" borderId="18" xfId="0" applyFont="1" applyFill="1" applyBorder="1" applyAlignment="1">
      <alignment horizontal="centerContinuous" vertical="center"/>
    </xf>
    <xf numFmtId="176" fontId="5" fillId="0" borderId="61" xfId="0" quotePrefix="1" applyNumberFormat="1" applyFont="1" applyBorder="1" applyAlignment="1">
      <alignment horizontal="center" vertical="center"/>
    </xf>
    <xf numFmtId="176" fontId="4" fillId="0" borderId="60" xfId="0" quotePrefix="1" applyNumberFormat="1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181" fontId="4" fillId="0" borderId="16" xfId="0" applyNumberFormat="1" applyFont="1" applyBorder="1" applyAlignment="1">
      <alignment horizontal="center" vertical="center" shrinkToFit="1"/>
    </xf>
    <xf numFmtId="0" fontId="4" fillId="0" borderId="17" xfId="0" applyFont="1" applyBorder="1" applyAlignment="1">
      <alignment vertical="center" shrinkToFit="1"/>
    </xf>
    <xf numFmtId="0" fontId="4" fillId="0" borderId="17" xfId="0" applyFont="1" applyBorder="1" applyAlignment="1">
      <alignment horizontal="left" vertical="center" shrinkToFit="1"/>
    </xf>
    <xf numFmtId="176" fontId="4" fillId="0" borderId="17" xfId="0" applyNumberFormat="1" applyFont="1" applyBorder="1" applyAlignment="1">
      <alignment horizontal="right" vertical="center"/>
    </xf>
    <xf numFmtId="49" fontId="4" fillId="0" borderId="17" xfId="0" applyNumberFormat="1" applyFont="1" applyBorder="1" applyAlignment="1">
      <alignment horizontal="center" vertical="center" shrinkToFit="1"/>
    </xf>
    <xf numFmtId="0" fontId="4" fillId="0" borderId="17" xfId="0" applyFont="1" applyBorder="1" applyAlignment="1">
      <alignment horizontal="center" vertical="center" shrinkToFit="1"/>
    </xf>
    <xf numFmtId="176" fontId="5" fillId="0" borderId="18" xfId="0" applyNumberFormat="1" applyFont="1" applyBorder="1" applyAlignment="1">
      <alignment horizontal="center" vertical="center" shrinkToFit="1"/>
    </xf>
    <xf numFmtId="181" fontId="4" fillId="0" borderId="3" xfId="0" applyNumberFormat="1" applyFont="1" applyBorder="1" applyAlignment="1">
      <alignment horizontal="center" vertical="center" shrinkToFit="1"/>
    </xf>
    <xf numFmtId="0" fontId="4" fillId="0" borderId="4" xfId="0" applyFont="1" applyBorder="1" applyAlignment="1">
      <alignment vertical="center" shrinkToFit="1"/>
    </xf>
    <xf numFmtId="0" fontId="4" fillId="0" borderId="4" xfId="0" applyFont="1" applyBorder="1" applyAlignment="1">
      <alignment horizontal="left" vertical="center" shrinkToFit="1"/>
    </xf>
    <xf numFmtId="176" fontId="4" fillId="0" borderId="4" xfId="0" applyNumberFormat="1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176" fontId="5" fillId="0" borderId="8" xfId="0" applyNumberFormat="1" applyFont="1" applyBorder="1" applyAlignment="1">
      <alignment horizontal="center" vertical="center" shrinkToFit="1"/>
    </xf>
    <xf numFmtId="0" fontId="19" fillId="0" borderId="2" xfId="0" applyFont="1" applyBorder="1" applyAlignment="1">
      <alignment horizontal="center" vertical="center" shrinkToFit="1"/>
    </xf>
    <xf numFmtId="0" fontId="19" fillId="0" borderId="4" xfId="0" applyFont="1" applyBorder="1" applyAlignment="1">
      <alignment horizontal="center" vertical="center" shrinkToFit="1"/>
    </xf>
    <xf numFmtId="0" fontId="19" fillId="0" borderId="17" xfId="0" applyFont="1" applyBorder="1" applyAlignment="1">
      <alignment horizontal="center" vertical="center" shrinkToFit="1"/>
    </xf>
    <xf numFmtId="0" fontId="16" fillId="0" borderId="0" xfId="0" applyFont="1" applyAlignment="1">
      <alignment horizontal="center" vertical="center"/>
    </xf>
    <xf numFmtId="0" fontId="16" fillId="0" borderId="0" xfId="0" applyFont="1" applyFill="1" applyAlignment="1">
      <alignment horizontal="right" vertical="center" indent="1"/>
    </xf>
    <xf numFmtId="181" fontId="4" fillId="0" borderId="0" xfId="0" applyNumberFormat="1" applyFont="1" applyBorder="1" applyAlignment="1">
      <alignment horizontal="left" vertical="center" shrinkToFit="1"/>
    </xf>
    <xf numFmtId="0" fontId="4" fillId="0" borderId="1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shrinkToFit="1"/>
    </xf>
    <xf numFmtId="176" fontId="5" fillId="0" borderId="7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vertical="center" shrinkToFit="1"/>
    </xf>
    <xf numFmtId="176" fontId="5" fillId="0" borderId="5" xfId="0" applyNumberFormat="1" applyFont="1" applyFill="1" applyBorder="1" applyAlignment="1">
      <alignment horizontal="center" vertical="center" shrinkToFit="1"/>
    </xf>
    <xf numFmtId="176" fontId="5" fillId="0" borderId="8" xfId="0" applyNumberFormat="1" applyFont="1" applyFill="1" applyBorder="1" applyAlignment="1">
      <alignment horizontal="center" vertical="center" shrinkToFit="1"/>
    </xf>
    <xf numFmtId="0" fontId="4" fillId="0" borderId="17" xfId="0" applyFont="1" applyFill="1" applyBorder="1" applyAlignment="1">
      <alignment vertical="center" shrinkToFit="1"/>
    </xf>
    <xf numFmtId="0" fontId="4" fillId="0" borderId="17" xfId="0" applyFont="1" applyFill="1" applyBorder="1" applyAlignment="1">
      <alignment horizontal="left" vertical="center" shrinkToFit="1"/>
    </xf>
    <xf numFmtId="176" fontId="5" fillId="0" borderId="18" xfId="0" applyNumberFormat="1" applyFont="1" applyFill="1" applyBorder="1" applyAlignment="1">
      <alignment horizontal="center" vertical="center" shrinkToFit="1"/>
    </xf>
    <xf numFmtId="0" fontId="19" fillId="0" borderId="2" xfId="0" applyFont="1" applyFill="1" applyBorder="1" applyAlignment="1">
      <alignment horizontal="center" vertical="center" shrinkToFit="1"/>
    </xf>
    <xf numFmtId="0" fontId="19" fillId="0" borderId="4" xfId="0" applyFont="1" applyFill="1" applyBorder="1" applyAlignment="1">
      <alignment horizontal="center" vertical="center" shrinkToFit="1"/>
    </xf>
    <xf numFmtId="0" fontId="19" fillId="0" borderId="17" xfId="0" applyFont="1" applyFill="1" applyBorder="1" applyAlignment="1">
      <alignment horizontal="center" vertical="center" shrinkToFit="1"/>
    </xf>
    <xf numFmtId="0" fontId="6" fillId="10" borderId="2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 shrinkToFit="1"/>
    </xf>
    <xf numFmtId="0" fontId="4" fillId="0" borderId="1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81" fontId="6" fillId="10" borderId="69" xfId="0" applyNumberFormat="1" applyFont="1" applyFill="1" applyBorder="1" applyAlignment="1">
      <alignment horizontal="centerContinuous" vertical="center" shrinkToFit="1"/>
    </xf>
    <xf numFmtId="0" fontId="6" fillId="10" borderId="9" xfId="0" applyFont="1" applyFill="1" applyBorder="1" applyAlignment="1">
      <alignment horizontal="centerContinuous" vertical="center"/>
    </xf>
    <xf numFmtId="0" fontId="6" fillId="10" borderId="9" xfId="0" applyFont="1" applyFill="1" applyBorder="1" applyAlignment="1">
      <alignment horizontal="centerContinuous" vertical="center" shrinkToFit="1"/>
    </xf>
    <xf numFmtId="176" fontId="6" fillId="10" borderId="9" xfId="0" applyNumberFormat="1" applyFont="1" applyFill="1" applyBorder="1">
      <alignment vertical="center"/>
    </xf>
    <xf numFmtId="49" fontId="6" fillId="10" borderId="9" xfId="0" applyNumberFormat="1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0" borderId="7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13" fillId="0" borderId="2" xfId="0" applyFont="1" applyBorder="1">
      <alignment vertical="center"/>
    </xf>
    <xf numFmtId="0" fontId="4" fillId="0" borderId="1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13" fillId="0" borderId="17" xfId="0" applyFont="1" applyBorder="1">
      <alignment vertical="center"/>
    </xf>
    <xf numFmtId="176" fontId="4" fillId="12" borderId="0" xfId="0" applyNumberFormat="1" applyFont="1" applyFill="1" applyBorder="1" applyAlignment="1">
      <alignment horizontal="right" vertical="center"/>
    </xf>
    <xf numFmtId="0" fontId="4" fillId="12" borderId="4" xfId="0" applyFont="1" applyFill="1" applyBorder="1" applyAlignment="1">
      <alignment horizontal="left" vertical="center" shrinkToFit="1"/>
    </xf>
    <xf numFmtId="0" fontId="4" fillId="12" borderId="2" xfId="0" applyFont="1" applyFill="1" applyBorder="1" applyAlignment="1">
      <alignment horizontal="left" vertical="center" shrinkToFit="1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7" xfId="0" applyFont="1" applyBorder="1">
      <alignment vertical="center"/>
    </xf>
    <xf numFmtId="176" fontId="5" fillId="0" borderId="60" xfId="0" quotePrefix="1" applyNumberFormat="1" applyFont="1" applyBorder="1" applyAlignment="1">
      <alignment horizontal="center" vertical="center"/>
    </xf>
    <xf numFmtId="181" fontId="4" fillId="11" borderId="6" xfId="0" applyNumberFormat="1" applyFont="1" applyFill="1" applyBorder="1" applyAlignment="1">
      <alignment horizontal="center" vertical="center" shrinkToFit="1"/>
    </xf>
    <xf numFmtId="181" fontId="4" fillId="11" borderId="0" xfId="0" applyNumberFormat="1" applyFont="1" applyFill="1" applyBorder="1" applyAlignment="1">
      <alignment horizontal="left" vertical="center" shrinkToFit="1"/>
    </xf>
    <xf numFmtId="0" fontId="4" fillId="11" borderId="0" xfId="0" applyFont="1" applyFill="1" applyBorder="1" applyAlignment="1">
      <alignment vertical="center" shrinkToFit="1"/>
    </xf>
    <xf numFmtId="176" fontId="4" fillId="11" borderId="0" xfId="0" applyNumberFormat="1" applyFont="1" applyFill="1" applyBorder="1" applyAlignment="1">
      <alignment horizontal="right" vertical="center"/>
    </xf>
    <xf numFmtId="49" fontId="4" fillId="11" borderId="0" xfId="0" applyNumberFormat="1" applyFont="1" applyFill="1" applyBorder="1" applyAlignment="1">
      <alignment horizontal="center" vertical="center" shrinkToFit="1"/>
    </xf>
    <xf numFmtId="0" fontId="4" fillId="11" borderId="0" xfId="0" applyFont="1" applyFill="1" applyBorder="1" applyAlignment="1">
      <alignment horizontal="center" vertical="center" shrinkToFit="1"/>
    </xf>
    <xf numFmtId="176" fontId="5" fillId="11" borderId="7" xfId="0" applyNumberFormat="1" applyFont="1" applyFill="1" applyBorder="1" applyAlignment="1">
      <alignment horizontal="center" vertical="center" shrinkToFit="1"/>
    </xf>
    <xf numFmtId="181" fontId="4" fillId="11" borderId="3" xfId="0" applyNumberFormat="1" applyFont="1" applyFill="1" applyBorder="1" applyAlignment="1">
      <alignment horizontal="center" vertical="center" shrinkToFit="1"/>
    </xf>
    <xf numFmtId="0" fontId="4" fillId="11" borderId="4" xfId="0" applyFont="1" applyFill="1" applyBorder="1" applyAlignment="1">
      <alignment horizontal="left" vertical="center" shrinkToFit="1"/>
    </xf>
    <xf numFmtId="176" fontId="4" fillId="11" borderId="4" xfId="0" applyNumberFormat="1" applyFont="1" applyFill="1" applyBorder="1" applyAlignment="1">
      <alignment horizontal="right" vertical="center"/>
    </xf>
    <xf numFmtId="49" fontId="4" fillId="11" borderId="4" xfId="0" applyNumberFormat="1" applyFont="1" applyFill="1" applyBorder="1" applyAlignment="1">
      <alignment horizontal="center" vertical="center" shrinkToFit="1"/>
    </xf>
    <xf numFmtId="0" fontId="4" fillId="11" borderId="4" xfId="0" applyFont="1" applyFill="1" applyBorder="1" applyAlignment="1">
      <alignment horizontal="center" vertical="center" shrinkToFit="1"/>
    </xf>
    <xf numFmtId="176" fontId="5" fillId="11" borderId="8" xfId="0" applyNumberFormat="1" applyFont="1" applyFill="1" applyBorder="1" applyAlignment="1">
      <alignment horizontal="center" vertical="center" shrinkToFit="1"/>
    </xf>
    <xf numFmtId="0" fontId="6" fillId="10" borderId="2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176" fontId="6" fillId="10" borderId="11" xfId="0" applyNumberFormat="1" applyFont="1" applyFill="1" applyBorder="1">
      <alignment vertical="center"/>
    </xf>
    <xf numFmtId="181" fontId="4" fillId="0" borderId="2" xfId="0" applyNumberFormat="1" applyFont="1" applyBorder="1" applyAlignment="1">
      <alignment horizontal="left" vertical="center" shrinkToFit="1"/>
    </xf>
    <xf numFmtId="181" fontId="4" fillId="9" borderId="6" xfId="0" applyNumberFormat="1" applyFont="1" applyFill="1" applyBorder="1" applyAlignment="1">
      <alignment horizontal="center" vertical="center" shrinkToFit="1"/>
    </xf>
    <xf numFmtId="181" fontId="4" fillId="9" borderId="0" xfId="0" applyNumberFormat="1" applyFont="1" applyFill="1" applyBorder="1" applyAlignment="1">
      <alignment horizontal="left" vertical="center" shrinkToFit="1"/>
    </xf>
    <xf numFmtId="0" fontId="4" fillId="9" borderId="0" xfId="0" applyFont="1" applyFill="1" applyBorder="1" applyAlignment="1">
      <alignment vertical="center" shrinkToFit="1"/>
    </xf>
    <xf numFmtId="176" fontId="4" fillId="9" borderId="0" xfId="0" applyNumberFormat="1" applyFont="1" applyFill="1" applyBorder="1" applyAlignment="1">
      <alignment horizontal="right" vertical="center"/>
    </xf>
    <xf numFmtId="49" fontId="4" fillId="9" borderId="0" xfId="0" applyNumberFormat="1" applyFont="1" applyFill="1" applyBorder="1" applyAlignment="1">
      <alignment horizontal="center" vertical="center" shrinkToFit="1"/>
    </xf>
    <xf numFmtId="0" fontId="4" fillId="9" borderId="0" xfId="0" applyFont="1" applyFill="1" applyBorder="1" applyAlignment="1">
      <alignment horizontal="center" vertical="center" shrinkToFit="1"/>
    </xf>
    <xf numFmtId="176" fontId="5" fillId="9" borderId="7" xfId="0" applyNumberFormat="1" applyFont="1" applyFill="1" applyBorder="1" applyAlignment="1">
      <alignment horizontal="center" vertical="center" shrinkToFit="1"/>
    </xf>
    <xf numFmtId="181" fontId="4" fillId="9" borderId="16" xfId="0" applyNumberFormat="1" applyFont="1" applyFill="1" applyBorder="1" applyAlignment="1">
      <alignment horizontal="center" vertical="center" shrinkToFit="1"/>
    </xf>
    <xf numFmtId="0" fontId="4" fillId="9" borderId="17" xfId="0" applyFont="1" applyFill="1" applyBorder="1" applyAlignment="1">
      <alignment horizontal="left" vertical="center" shrinkToFit="1"/>
    </xf>
    <xf numFmtId="176" fontId="4" fillId="9" borderId="17" xfId="0" applyNumberFormat="1" applyFont="1" applyFill="1" applyBorder="1" applyAlignment="1">
      <alignment horizontal="right" vertical="center"/>
    </xf>
    <xf numFmtId="49" fontId="4" fillId="9" borderId="17" xfId="0" applyNumberFormat="1" applyFont="1" applyFill="1" applyBorder="1" applyAlignment="1">
      <alignment horizontal="center" vertical="center" shrinkToFit="1"/>
    </xf>
    <xf numFmtId="0" fontId="4" fillId="9" borderId="17" xfId="0" applyFont="1" applyFill="1" applyBorder="1" applyAlignment="1">
      <alignment horizontal="center" vertical="center" shrinkToFit="1"/>
    </xf>
    <xf numFmtId="176" fontId="5" fillId="9" borderId="18" xfId="0" applyNumberFormat="1" applyFont="1" applyFill="1" applyBorder="1" applyAlignment="1">
      <alignment horizontal="center" vertical="center" shrinkToFit="1"/>
    </xf>
    <xf numFmtId="0" fontId="6" fillId="10" borderId="2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81" fontId="4" fillId="11" borderId="1" xfId="0" applyNumberFormat="1" applyFont="1" applyFill="1" applyBorder="1" applyAlignment="1">
      <alignment horizontal="center" vertical="center" shrinkToFit="1"/>
    </xf>
    <xf numFmtId="181" fontId="4" fillId="11" borderId="2" xfId="0" applyNumberFormat="1" applyFont="1" applyFill="1" applyBorder="1" applyAlignment="1">
      <alignment horizontal="left" vertical="center" shrinkToFit="1"/>
    </xf>
    <xf numFmtId="0" fontId="4" fillId="11" borderId="2" xfId="0" applyFont="1" applyFill="1" applyBorder="1" applyAlignment="1">
      <alignment vertical="center" shrinkToFit="1"/>
    </xf>
    <xf numFmtId="176" fontId="4" fillId="11" borderId="2" xfId="0" applyNumberFormat="1" applyFont="1" applyFill="1" applyBorder="1" applyAlignment="1">
      <alignment horizontal="right" vertical="center"/>
    </xf>
    <xf numFmtId="49" fontId="4" fillId="11" borderId="2" xfId="0" applyNumberFormat="1" applyFont="1" applyFill="1" applyBorder="1" applyAlignment="1">
      <alignment horizontal="center" vertical="center" shrinkToFit="1"/>
    </xf>
    <xf numFmtId="0" fontId="4" fillId="11" borderId="2" xfId="0" applyFont="1" applyFill="1" applyBorder="1" applyAlignment="1">
      <alignment horizontal="center" vertical="center" shrinkToFit="1"/>
    </xf>
    <xf numFmtId="176" fontId="5" fillId="11" borderId="5" xfId="0" applyNumberFormat="1" applyFont="1" applyFill="1" applyBorder="1" applyAlignment="1">
      <alignment horizontal="center" vertical="center" shrinkToFit="1"/>
    </xf>
    <xf numFmtId="0" fontId="11" fillId="0" borderId="0" xfId="0" applyFont="1" applyFill="1" applyBorder="1" applyAlignment="1">
      <alignment horizontal="center" vertical="center" shrinkToFit="1"/>
    </xf>
    <xf numFmtId="181" fontId="4" fillId="9" borderId="1" xfId="0" applyNumberFormat="1" applyFont="1" applyFill="1" applyBorder="1" applyAlignment="1">
      <alignment horizontal="center" vertical="center" shrinkToFit="1"/>
    </xf>
    <xf numFmtId="181" fontId="4" fillId="9" borderId="2" xfId="0" applyNumberFormat="1" applyFont="1" applyFill="1" applyBorder="1" applyAlignment="1">
      <alignment horizontal="left" vertical="center" shrinkToFit="1"/>
    </xf>
    <xf numFmtId="0" fontId="4" fillId="9" borderId="2" xfId="0" applyFont="1" applyFill="1" applyBorder="1" applyAlignment="1">
      <alignment vertical="center" shrinkToFit="1"/>
    </xf>
    <xf numFmtId="176" fontId="4" fillId="9" borderId="2" xfId="0" applyNumberFormat="1" applyFont="1" applyFill="1" applyBorder="1" applyAlignment="1">
      <alignment horizontal="right" vertical="center"/>
    </xf>
    <xf numFmtId="49" fontId="4" fillId="9" borderId="2" xfId="0" applyNumberFormat="1" applyFont="1" applyFill="1" applyBorder="1" applyAlignment="1">
      <alignment horizontal="center" vertical="center" shrinkToFit="1"/>
    </xf>
    <xf numFmtId="0" fontId="4" fillId="9" borderId="2" xfId="0" applyFont="1" applyFill="1" applyBorder="1" applyAlignment="1">
      <alignment horizontal="center" vertical="center" shrinkToFit="1"/>
    </xf>
    <xf numFmtId="176" fontId="5" fillId="9" borderId="5" xfId="0" applyNumberFormat="1" applyFont="1" applyFill="1" applyBorder="1" applyAlignment="1">
      <alignment horizontal="center" vertical="center" shrinkToFit="1"/>
    </xf>
    <xf numFmtId="181" fontId="4" fillId="9" borderId="17" xfId="0" applyNumberFormat="1" applyFont="1" applyFill="1" applyBorder="1" applyAlignment="1">
      <alignment horizontal="left" vertical="center" shrinkToFit="1"/>
    </xf>
    <xf numFmtId="0" fontId="4" fillId="9" borderId="17" xfId="0" applyFont="1" applyFill="1" applyBorder="1" applyAlignment="1">
      <alignment vertical="center" shrinkToFit="1"/>
    </xf>
    <xf numFmtId="0" fontId="6" fillId="10" borderId="2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2" fillId="10" borderId="50" xfId="0" applyFont="1" applyFill="1" applyBorder="1" applyAlignment="1">
      <alignment horizontal="center" vertical="center"/>
    </xf>
    <xf numFmtId="0" fontId="12" fillId="10" borderId="51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4" fillId="0" borderId="53" xfId="0" applyFont="1" applyFill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13" fillId="0" borderId="55" xfId="0" applyFont="1" applyFill="1" applyBorder="1" applyAlignment="1">
      <alignment horizontal="center" vertical="center"/>
    </xf>
    <xf numFmtId="0" fontId="13" fillId="0" borderId="59" xfId="0" applyFont="1" applyFill="1" applyBorder="1" applyAlignment="1">
      <alignment horizontal="center" vertical="center"/>
    </xf>
    <xf numFmtId="0" fontId="4" fillId="0" borderId="56" xfId="0" applyFont="1" applyFill="1" applyBorder="1" applyAlignment="1">
      <alignment horizontal="center" vertical="center" wrapText="1"/>
    </xf>
    <xf numFmtId="0" fontId="4" fillId="0" borderId="6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/>
    </xf>
  </cellXfs>
  <cellStyles count="4">
    <cellStyle name="쉼표 [0] 2" xfId="1"/>
    <cellStyle name="쉼표 [0] 2 2" xfId="3"/>
    <cellStyle name="쉼표 [0] 3" xfId="2"/>
    <cellStyle name="표준" xfId="0" builtinId="0"/>
  </cellStyles>
  <dxfs count="248"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</dxfs>
  <tableStyles count="0" defaultTableStyle="TableStyleMedium2" defaultPivotStyle="PivotStyleLight16"/>
  <colors>
    <mruColors>
      <color rgb="FFFFFF99"/>
      <color rgb="FFFF0000"/>
      <color rgb="FFCC3300"/>
      <color rgb="FF0000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74"/>
  <sheetViews>
    <sheetView zoomScale="90" zoomScaleNormal="90" workbookViewId="0">
      <pane ySplit="3" topLeftCell="A4" activePane="bottomLeft" state="frozen"/>
      <selection pane="bottomLeft" activeCell="M7" sqref="M7"/>
    </sheetView>
  </sheetViews>
  <sheetFormatPr defaultColWidth="9" defaultRowHeight="20.100000000000001" customHeight="1"/>
  <cols>
    <col min="1" max="1" width="10.125" style="236" customWidth="1"/>
    <col min="2" max="2" width="18.625" style="97" customWidth="1"/>
    <col min="3" max="3" width="11.625" style="97" customWidth="1"/>
    <col min="4" max="8" width="8.125" style="97" customWidth="1"/>
    <col min="9" max="9" width="8.75" style="271" customWidth="1"/>
    <col min="10" max="12" width="8.75" style="97" customWidth="1"/>
    <col min="13" max="13" width="7.625" style="121" customWidth="1"/>
    <col min="14" max="14" width="7.625" style="124" customWidth="1"/>
    <col min="15" max="22" width="8.625" style="124" customWidth="1"/>
    <col min="23" max="16384" width="9" style="124"/>
  </cols>
  <sheetData>
    <row r="1" spans="1:22" ht="25.15" customHeight="1">
      <c r="A1" s="164" t="s">
        <v>99</v>
      </c>
      <c r="B1" s="165"/>
      <c r="C1" s="165"/>
      <c r="D1" s="100"/>
      <c r="E1" s="100"/>
      <c r="F1" s="100"/>
      <c r="G1" s="100"/>
      <c r="H1" s="100"/>
      <c r="I1" s="248"/>
      <c r="J1" s="100"/>
      <c r="K1" s="100"/>
      <c r="L1" s="100"/>
      <c r="M1" s="77"/>
      <c r="O1" s="14" t="s">
        <v>86</v>
      </c>
      <c r="P1" s="18"/>
      <c r="Q1" s="18"/>
      <c r="R1" s="19"/>
      <c r="S1" s="19"/>
      <c r="T1" s="19"/>
      <c r="U1" s="19"/>
      <c r="V1" s="19"/>
    </row>
    <row r="2" spans="1:22" ht="20.100000000000001" customHeight="1" thickBot="1">
      <c r="A2" s="139"/>
      <c r="B2" s="131"/>
      <c r="C2" s="132"/>
      <c r="D2" s="166"/>
      <c r="E2" s="166"/>
      <c r="F2" s="166"/>
      <c r="G2" s="166"/>
      <c r="H2" s="166"/>
      <c r="I2" s="249"/>
      <c r="J2" s="101"/>
      <c r="K2" s="101"/>
      <c r="L2" s="101"/>
      <c r="M2" s="13"/>
      <c r="O2" s="14"/>
      <c r="P2" s="18"/>
      <c r="Q2" s="18"/>
      <c r="R2" s="19"/>
      <c r="S2" s="19"/>
      <c r="T2" s="19"/>
      <c r="U2" s="19"/>
      <c r="V2" s="19"/>
    </row>
    <row r="3" spans="1:22" s="74" customFormat="1" ht="20.100000000000001" customHeight="1" thickTop="1" thickBot="1">
      <c r="A3" s="161" t="s">
        <v>0</v>
      </c>
      <c r="B3" s="162" t="s">
        <v>1</v>
      </c>
      <c r="C3" s="162" t="s">
        <v>2</v>
      </c>
      <c r="D3" s="328" t="s">
        <v>3</v>
      </c>
      <c r="E3" s="328" t="s">
        <v>4</v>
      </c>
      <c r="F3" s="328" t="s">
        <v>5</v>
      </c>
      <c r="G3" s="328" t="s">
        <v>6</v>
      </c>
      <c r="H3" s="328" t="s">
        <v>104</v>
      </c>
      <c r="I3" s="250" t="s">
        <v>8</v>
      </c>
      <c r="J3" s="328" t="s">
        <v>9</v>
      </c>
      <c r="K3" s="422" t="s">
        <v>10</v>
      </c>
      <c r="L3" s="423"/>
      <c r="M3" s="17"/>
      <c r="O3" s="81" t="s">
        <v>87</v>
      </c>
      <c r="P3" s="82"/>
      <c r="Q3" s="83" t="s">
        <v>3</v>
      </c>
      <c r="R3" s="83" t="s">
        <v>4</v>
      </c>
      <c r="S3" s="83" t="s">
        <v>5</v>
      </c>
      <c r="T3" s="83" t="s">
        <v>6</v>
      </c>
      <c r="U3" s="114" t="s">
        <v>103</v>
      </c>
      <c r="V3" s="84" t="s">
        <v>88</v>
      </c>
    </row>
    <row r="4" spans="1:22" ht="20.100000000000001" customHeight="1">
      <c r="A4" s="272">
        <v>44620</v>
      </c>
      <c r="B4" s="279" t="s">
        <v>135</v>
      </c>
      <c r="C4" s="280" t="s">
        <v>54</v>
      </c>
      <c r="D4" s="281">
        <v>1</v>
      </c>
      <c r="E4" s="281">
        <v>0</v>
      </c>
      <c r="F4" s="281">
        <v>0</v>
      </c>
      <c r="G4" s="281">
        <v>4</v>
      </c>
      <c r="H4" s="281">
        <v>0</v>
      </c>
      <c r="I4" s="282" t="s">
        <v>127</v>
      </c>
      <c r="J4" s="283" t="s">
        <v>140</v>
      </c>
      <c r="K4" s="283" t="s">
        <v>141</v>
      </c>
      <c r="L4" s="284"/>
      <c r="M4" s="75"/>
      <c r="O4" s="85" t="s">
        <v>89</v>
      </c>
      <c r="P4" s="86"/>
      <c r="Q4" s="6">
        <f t="shared" ref="Q4:U6" si="0">D155</f>
        <v>303</v>
      </c>
      <c r="R4" s="6">
        <f t="shared" si="0"/>
        <v>0</v>
      </c>
      <c r="S4" s="6">
        <f t="shared" si="0"/>
        <v>0</v>
      </c>
      <c r="T4" s="6">
        <f t="shared" si="0"/>
        <v>291</v>
      </c>
      <c r="U4" s="6">
        <f t="shared" si="0"/>
        <v>0</v>
      </c>
      <c r="V4" s="87"/>
    </row>
    <row r="5" spans="1:22" ht="20.100000000000001" customHeight="1">
      <c r="A5" s="278">
        <v>44620</v>
      </c>
      <c r="B5" s="285" t="s">
        <v>135</v>
      </c>
      <c r="C5" s="286" t="s">
        <v>178</v>
      </c>
      <c r="D5" s="287">
        <v>5</v>
      </c>
      <c r="E5" s="287">
        <v>0</v>
      </c>
      <c r="F5" s="287">
        <v>0</v>
      </c>
      <c r="G5" s="287">
        <v>9</v>
      </c>
      <c r="H5" s="287">
        <v>0</v>
      </c>
      <c r="I5" s="288" t="s">
        <v>127</v>
      </c>
      <c r="J5" s="289" t="s">
        <v>140</v>
      </c>
      <c r="K5" s="289" t="s">
        <v>141</v>
      </c>
      <c r="L5" s="290"/>
      <c r="M5" s="130"/>
      <c r="O5" s="88" t="s">
        <v>46</v>
      </c>
      <c r="P5" s="89"/>
      <c r="Q5" s="7">
        <f t="shared" si="0"/>
        <v>4837</v>
      </c>
      <c r="R5" s="7">
        <f t="shared" si="0"/>
        <v>193</v>
      </c>
      <c r="S5" s="7">
        <f t="shared" si="0"/>
        <v>202</v>
      </c>
      <c r="T5" s="7">
        <f t="shared" si="0"/>
        <v>4800</v>
      </c>
      <c r="U5" s="7">
        <f t="shared" si="0"/>
        <v>0</v>
      </c>
      <c r="V5" s="90"/>
    </row>
    <row r="6" spans="1:22" ht="20.100000000000001" customHeight="1" thickBot="1">
      <c r="A6" s="278">
        <v>44620</v>
      </c>
      <c r="B6" s="285" t="s">
        <v>135</v>
      </c>
      <c r="C6" s="286" t="s">
        <v>181</v>
      </c>
      <c r="D6" s="287">
        <v>1</v>
      </c>
      <c r="E6" s="287">
        <v>0</v>
      </c>
      <c r="F6" s="287">
        <v>0</v>
      </c>
      <c r="G6" s="287">
        <v>1</v>
      </c>
      <c r="H6" s="287">
        <v>0</v>
      </c>
      <c r="I6" s="288" t="s">
        <v>127</v>
      </c>
      <c r="J6" s="289" t="s">
        <v>140</v>
      </c>
      <c r="K6" s="289" t="s">
        <v>141</v>
      </c>
      <c r="L6" s="290"/>
      <c r="M6" s="130"/>
      <c r="O6" s="20" t="s">
        <v>47</v>
      </c>
      <c r="P6" s="21"/>
      <c r="Q6" s="2">
        <f t="shared" si="0"/>
        <v>5140</v>
      </c>
      <c r="R6" s="2">
        <f t="shared" si="0"/>
        <v>193</v>
      </c>
      <c r="S6" s="2">
        <f t="shared" si="0"/>
        <v>202</v>
      </c>
      <c r="T6" s="2">
        <f t="shared" si="0"/>
        <v>5091</v>
      </c>
      <c r="U6" s="2">
        <f t="shared" si="0"/>
        <v>0</v>
      </c>
      <c r="V6" s="22"/>
    </row>
    <row r="7" spans="1:22" ht="20.100000000000001" customHeight="1" thickTop="1" thickBot="1">
      <c r="A7" s="314">
        <v>44620</v>
      </c>
      <c r="B7" s="315" t="s">
        <v>135</v>
      </c>
      <c r="C7" s="316" t="s">
        <v>92</v>
      </c>
      <c r="D7" s="317">
        <v>0</v>
      </c>
      <c r="E7" s="317">
        <v>0</v>
      </c>
      <c r="F7" s="317">
        <v>0</v>
      </c>
      <c r="G7" s="317">
        <v>1</v>
      </c>
      <c r="H7" s="317">
        <v>0</v>
      </c>
      <c r="I7" s="318" t="s">
        <v>127</v>
      </c>
      <c r="J7" s="319" t="s">
        <v>140</v>
      </c>
      <c r="K7" s="319" t="s">
        <v>141</v>
      </c>
      <c r="L7" s="320"/>
      <c r="M7" s="130"/>
      <c r="O7" s="23" t="s">
        <v>48</v>
      </c>
      <c r="P7" s="24"/>
      <c r="Q7" s="3">
        <f>D102</f>
        <v>164</v>
      </c>
      <c r="R7" s="3">
        <f>E102</f>
        <v>0</v>
      </c>
      <c r="S7" s="3">
        <f>F102</f>
        <v>0</v>
      </c>
      <c r="T7" s="3">
        <f>G102</f>
        <v>156</v>
      </c>
      <c r="U7" s="3">
        <f>H102</f>
        <v>0</v>
      </c>
      <c r="V7" s="25"/>
    </row>
    <row r="8" spans="1:22" ht="20.100000000000001" customHeight="1" thickBot="1">
      <c r="A8" s="307">
        <v>44620</v>
      </c>
      <c r="B8" s="308" t="s">
        <v>136</v>
      </c>
      <c r="C8" s="309" t="s">
        <v>178</v>
      </c>
      <c r="D8" s="310">
        <v>3</v>
      </c>
      <c r="E8" s="310">
        <v>0</v>
      </c>
      <c r="F8" s="310">
        <v>0</v>
      </c>
      <c r="G8" s="310">
        <v>3</v>
      </c>
      <c r="H8" s="310">
        <v>0</v>
      </c>
      <c r="I8" s="311" t="s">
        <v>127</v>
      </c>
      <c r="J8" s="312" t="s">
        <v>140</v>
      </c>
      <c r="K8" s="312" t="s">
        <v>141</v>
      </c>
      <c r="L8" s="313"/>
      <c r="M8" s="130"/>
      <c r="O8" s="26" t="s">
        <v>90</v>
      </c>
      <c r="P8" s="27"/>
      <c r="Q8" s="4">
        <f>SUM(Q6:Q7)</f>
        <v>5304</v>
      </c>
      <c r="R8" s="4">
        <f>SUM(R6:R7)</f>
        <v>193</v>
      </c>
      <c r="S8" s="4">
        <f>SUM(S6:S7)</f>
        <v>202</v>
      </c>
      <c r="T8" s="4">
        <f>SUM(T6:T7)</f>
        <v>5247</v>
      </c>
      <c r="U8" s="4">
        <f>SUM(U6:U7)</f>
        <v>0</v>
      </c>
      <c r="V8" s="28"/>
    </row>
    <row r="9" spans="1:22" ht="20.100000000000001" customHeight="1">
      <c r="A9" s="272">
        <v>44620</v>
      </c>
      <c r="B9" s="279" t="s">
        <v>137</v>
      </c>
      <c r="C9" s="280" t="s">
        <v>54</v>
      </c>
      <c r="D9" s="281">
        <v>1</v>
      </c>
      <c r="E9" s="281">
        <v>0</v>
      </c>
      <c r="F9" s="281">
        <v>0</v>
      </c>
      <c r="G9" s="281">
        <v>1</v>
      </c>
      <c r="H9" s="281">
        <v>0</v>
      </c>
      <c r="I9" s="282" t="s">
        <v>127</v>
      </c>
      <c r="J9" s="283" t="s">
        <v>140</v>
      </c>
      <c r="K9" s="283" t="s">
        <v>141</v>
      </c>
      <c r="L9" s="284"/>
      <c r="M9" s="130"/>
      <c r="O9" s="16"/>
      <c r="P9" s="16"/>
      <c r="Q9" s="5"/>
      <c r="R9" s="5"/>
      <c r="S9" s="5"/>
      <c r="T9" s="5"/>
      <c r="U9" s="5"/>
      <c r="V9" s="29"/>
    </row>
    <row r="10" spans="1:22" ht="20.100000000000001" customHeight="1" thickBot="1">
      <c r="A10" s="314">
        <v>44620</v>
      </c>
      <c r="B10" s="315" t="s">
        <v>137</v>
      </c>
      <c r="C10" s="316" t="s">
        <v>92</v>
      </c>
      <c r="D10" s="317">
        <v>3</v>
      </c>
      <c r="E10" s="317">
        <v>0</v>
      </c>
      <c r="F10" s="317">
        <v>0</v>
      </c>
      <c r="G10" s="317">
        <v>3</v>
      </c>
      <c r="H10" s="317">
        <v>0</v>
      </c>
      <c r="I10" s="318" t="s">
        <v>127</v>
      </c>
      <c r="J10" s="319" t="s">
        <v>140</v>
      </c>
      <c r="K10" s="319" t="s">
        <v>141</v>
      </c>
      <c r="L10" s="320"/>
      <c r="M10" s="130"/>
      <c r="O10" s="14" t="s">
        <v>49</v>
      </c>
      <c r="P10" s="19"/>
      <c r="Q10" s="19"/>
      <c r="R10" s="19"/>
      <c r="S10" s="19"/>
      <c r="T10" s="19"/>
      <c r="U10" s="19"/>
      <c r="V10" s="30"/>
    </row>
    <row r="11" spans="1:22" ht="20.100000000000001" customHeight="1" thickBot="1">
      <c r="A11" s="307">
        <v>44620</v>
      </c>
      <c r="B11" s="308" t="s">
        <v>182</v>
      </c>
      <c r="C11" s="309" t="s">
        <v>53</v>
      </c>
      <c r="D11" s="310">
        <v>10</v>
      </c>
      <c r="E11" s="310">
        <v>0</v>
      </c>
      <c r="F11" s="310">
        <v>0</v>
      </c>
      <c r="G11" s="310">
        <v>2</v>
      </c>
      <c r="H11" s="310">
        <v>0</v>
      </c>
      <c r="I11" s="311" t="s">
        <v>127</v>
      </c>
      <c r="J11" s="312" t="s">
        <v>140</v>
      </c>
      <c r="K11" s="312" t="s">
        <v>141</v>
      </c>
      <c r="L11" s="313"/>
      <c r="M11" s="130"/>
      <c r="O11" s="15"/>
      <c r="P11" s="19"/>
      <c r="Q11" s="19"/>
      <c r="R11" s="19"/>
      <c r="S11" s="19"/>
      <c r="T11" s="19"/>
      <c r="U11" s="19"/>
      <c r="V11" s="29"/>
    </row>
    <row r="12" spans="1:22" ht="20.100000000000001" customHeight="1" thickBot="1">
      <c r="A12" s="272">
        <v>44620</v>
      </c>
      <c r="B12" s="279" t="s">
        <v>139</v>
      </c>
      <c r="C12" s="280" t="s">
        <v>178</v>
      </c>
      <c r="D12" s="281">
        <v>16</v>
      </c>
      <c r="E12" s="281">
        <v>0</v>
      </c>
      <c r="F12" s="281">
        <v>0</v>
      </c>
      <c r="G12" s="281">
        <v>16</v>
      </c>
      <c r="H12" s="281">
        <v>0</v>
      </c>
      <c r="I12" s="282" t="s">
        <v>127</v>
      </c>
      <c r="J12" s="283" t="s">
        <v>140</v>
      </c>
      <c r="K12" s="283" t="s">
        <v>141</v>
      </c>
      <c r="L12" s="284"/>
      <c r="M12" s="130"/>
      <c r="O12" s="424" t="s">
        <v>50</v>
      </c>
      <c r="P12" s="422"/>
      <c r="Q12" s="91">
        <f>T12+V12</f>
        <v>303</v>
      </c>
      <c r="R12" s="31"/>
      <c r="S12" s="32" t="s">
        <v>39</v>
      </c>
      <c r="T12" s="33">
        <f>SUM(P14:V14,P17:V17,P20:V20,P23:V23,P26:V26,V29,U29,T29)</f>
        <v>283</v>
      </c>
      <c r="U12" s="34" t="s">
        <v>40</v>
      </c>
      <c r="V12" s="35">
        <f>SUM(P29:S29)</f>
        <v>20</v>
      </c>
    </row>
    <row r="13" spans="1:22" ht="20.100000000000001" customHeight="1" thickBot="1">
      <c r="A13" s="314">
        <v>44620</v>
      </c>
      <c r="B13" s="315" t="s">
        <v>139</v>
      </c>
      <c r="C13" s="316" t="s">
        <v>91</v>
      </c>
      <c r="D13" s="317">
        <v>11</v>
      </c>
      <c r="E13" s="317">
        <v>0</v>
      </c>
      <c r="F13" s="317">
        <v>0</v>
      </c>
      <c r="G13" s="317">
        <v>11</v>
      </c>
      <c r="H13" s="317">
        <v>0</v>
      </c>
      <c r="I13" s="318" t="s">
        <v>127</v>
      </c>
      <c r="J13" s="319" t="s">
        <v>140</v>
      </c>
      <c r="K13" s="319" t="s">
        <v>141</v>
      </c>
      <c r="L13" s="320"/>
      <c r="M13" s="130"/>
      <c r="O13" s="36" t="s">
        <v>51</v>
      </c>
      <c r="P13" s="37" t="s">
        <v>52</v>
      </c>
      <c r="Q13" s="37" t="s">
        <v>53</v>
      </c>
      <c r="R13" s="37" t="s">
        <v>54</v>
      </c>
      <c r="S13" s="37" t="s">
        <v>55</v>
      </c>
      <c r="T13" s="37" t="s">
        <v>56</v>
      </c>
      <c r="U13" s="37" t="s">
        <v>57</v>
      </c>
      <c r="V13" s="38" t="s">
        <v>58</v>
      </c>
    </row>
    <row r="14" spans="1:22" ht="20.100000000000001" customHeight="1">
      <c r="A14" s="272">
        <v>44620</v>
      </c>
      <c r="B14" s="279" t="s">
        <v>138</v>
      </c>
      <c r="C14" s="280" t="s">
        <v>178</v>
      </c>
      <c r="D14" s="281">
        <v>3</v>
      </c>
      <c r="E14" s="281">
        <v>0</v>
      </c>
      <c r="F14" s="281">
        <v>0</v>
      </c>
      <c r="G14" s="281">
        <v>3</v>
      </c>
      <c r="H14" s="281">
        <v>0</v>
      </c>
      <c r="I14" s="282" t="s">
        <v>127</v>
      </c>
      <c r="J14" s="283" t="s">
        <v>140</v>
      </c>
      <c r="K14" s="283" t="s">
        <v>141</v>
      </c>
      <c r="L14" s="284"/>
      <c r="M14" s="130"/>
      <c r="O14" s="92" t="s">
        <v>22</v>
      </c>
      <c r="P14" s="93">
        <f t="shared" ref="P14:V14" si="1">SUMIF($C$4:$C$70,P13,$D$4:$D$70)+SUMIF($C$80:$C$81,P13,$D$80:$D$81)+SUMIF($C$107:$C$108,P13,$D$107:$D$108)</f>
        <v>26</v>
      </c>
      <c r="Q14" s="93">
        <f t="shared" si="1"/>
        <v>33</v>
      </c>
      <c r="R14" s="93">
        <f t="shared" si="1"/>
        <v>19</v>
      </c>
      <c r="S14" s="93">
        <f t="shared" si="1"/>
        <v>0</v>
      </c>
      <c r="T14" s="93">
        <f t="shared" si="1"/>
        <v>63</v>
      </c>
      <c r="U14" s="93">
        <f t="shared" si="1"/>
        <v>0</v>
      </c>
      <c r="V14" s="94">
        <f t="shared" si="1"/>
        <v>0</v>
      </c>
    </row>
    <row r="15" spans="1:22" ht="20.100000000000001" customHeight="1" thickBot="1">
      <c r="A15" s="314">
        <v>44620</v>
      </c>
      <c r="B15" s="315" t="s">
        <v>138</v>
      </c>
      <c r="C15" s="316" t="s">
        <v>91</v>
      </c>
      <c r="D15" s="317">
        <v>4</v>
      </c>
      <c r="E15" s="317">
        <v>0</v>
      </c>
      <c r="F15" s="317">
        <v>0</v>
      </c>
      <c r="G15" s="317">
        <v>4</v>
      </c>
      <c r="H15" s="317">
        <v>0</v>
      </c>
      <c r="I15" s="318" t="s">
        <v>127</v>
      </c>
      <c r="J15" s="319" t="s">
        <v>140</v>
      </c>
      <c r="K15" s="319" t="s">
        <v>141</v>
      </c>
      <c r="L15" s="320"/>
      <c r="M15" s="130"/>
      <c r="O15" s="39" t="s">
        <v>25</v>
      </c>
      <c r="P15" s="40">
        <f t="shared" ref="P15:V15" si="2">SUMIF($C$4:$C$70,P13,$G$4:$G$70)+SUMIF($C$80:$C$81,P13,$G$80:$G$81)+SUMIF($C$107:$C$108,P13,$G$107:$G$108)</f>
        <v>27</v>
      </c>
      <c r="Q15" s="40">
        <f t="shared" si="2"/>
        <v>12</v>
      </c>
      <c r="R15" s="40">
        <f t="shared" si="2"/>
        <v>24</v>
      </c>
      <c r="S15" s="40">
        <f t="shared" si="2"/>
        <v>0</v>
      </c>
      <c r="T15" s="40">
        <f t="shared" si="2"/>
        <v>63</v>
      </c>
      <c r="U15" s="40">
        <f t="shared" si="2"/>
        <v>0</v>
      </c>
      <c r="V15" s="41">
        <f t="shared" si="2"/>
        <v>0</v>
      </c>
    </row>
    <row r="16" spans="1:22" ht="20.100000000000001" customHeight="1">
      <c r="A16" s="144">
        <v>44620</v>
      </c>
      <c r="B16" s="329" t="s">
        <v>161</v>
      </c>
      <c r="C16" s="135" t="s">
        <v>178</v>
      </c>
      <c r="D16" s="136">
        <v>1</v>
      </c>
      <c r="E16" s="136">
        <v>0</v>
      </c>
      <c r="F16" s="136">
        <v>0</v>
      </c>
      <c r="G16" s="136">
        <v>1</v>
      </c>
      <c r="H16" s="136">
        <v>0</v>
      </c>
      <c r="I16" s="246" t="s">
        <v>133</v>
      </c>
      <c r="J16" s="142" t="s">
        <v>134</v>
      </c>
      <c r="K16" s="11" t="s">
        <v>160</v>
      </c>
      <c r="L16" s="330"/>
      <c r="M16" s="130"/>
      <c r="O16" s="42"/>
      <c r="P16" s="43" t="s">
        <v>59</v>
      </c>
      <c r="Q16" s="43" t="s">
        <v>60</v>
      </c>
      <c r="R16" s="43" t="s">
        <v>61</v>
      </c>
      <c r="S16" s="43" t="s">
        <v>62</v>
      </c>
      <c r="T16" s="43" t="s">
        <v>100</v>
      </c>
      <c r="U16" s="44" t="s">
        <v>63</v>
      </c>
      <c r="V16" s="45" t="s">
        <v>173</v>
      </c>
    </row>
    <row r="17" spans="1:22" ht="20.100000000000001" customHeight="1" thickBot="1">
      <c r="A17" s="144">
        <v>44620</v>
      </c>
      <c r="B17" s="329" t="s">
        <v>161</v>
      </c>
      <c r="C17" s="135" t="s">
        <v>91</v>
      </c>
      <c r="D17" s="136">
        <v>6</v>
      </c>
      <c r="E17" s="136">
        <v>0</v>
      </c>
      <c r="F17" s="136">
        <v>0</v>
      </c>
      <c r="G17" s="136">
        <v>6</v>
      </c>
      <c r="H17" s="136">
        <v>0</v>
      </c>
      <c r="I17" s="246" t="s">
        <v>133</v>
      </c>
      <c r="J17" s="142" t="s">
        <v>134</v>
      </c>
      <c r="K17" s="11" t="s">
        <v>160</v>
      </c>
      <c r="L17" s="330"/>
      <c r="M17" s="130"/>
      <c r="O17" s="95" t="s">
        <v>22</v>
      </c>
      <c r="P17" s="93">
        <f t="shared" ref="P17:V17" si="3">SUMIF($C$4:$C$70,P16,$D$4:$D$70)+SUMIF($C$80:$C$81,P16,$D$80:$D$81)+SUMIF($C$107:$C$108,P16,$D$107:$D$108)</f>
        <v>92</v>
      </c>
      <c r="Q17" s="93">
        <f t="shared" si="3"/>
        <v>2</v>
      </c>
      <c r="R17" s="93">
        <f t="shared" si="3"/>
        <v>1</v>
      </c>
      <c r="S17" s="93">
        <f t="shared" si="3"/>
        <v>0</v>
      </c>
      <c r="T17" s="93">
        <f t="shared" si="3"/>
        <v>0</v>
      </c>
      <c r="U17" s="93">
        <f t="shared" si="3"/>
        <v>0</v>
      </c>
      <c r="V17" s="94">
        <f t="shared" si="3"/>
        <v>0</v>
      </c>
    </row>
    <row r="18" spans="1:22" ht="20.100000000000001" customHeight="1">
      <c r="A18" s="143">
        <v>44620</v>
      </c>
      <c r="B18" s="331" t="s">
        <v>159</v>
      </c>
      <c r="C18" s="133" t="s">
        <v>65</v>
      </c>
      <c r="D18" s="134">
        <v>2</v>
      </c>
      <c r="E18" s="134">
        <v>0</v>
      </c>
      <c r="F18" s="134">
        <v>0</v>
      </c>
      <c r="G18" s="134">
        <v>2</v>
      </c>
      <c r="H18" s="134">
        <v>0</v>
      </c>
      <c r="I18" s="245" t="s">
        <v>133</v>
      </c>
      <c r="J18" s="141" t="s">
        <v>134</v>
      </c>
      <c r="K18" s="337" t="s">
        <v>160</v>
      </c>
      <c r="L18" s="332"/>
      <c r="M18" s="130"/>
      <c r="O18" s="46" t="s">
        <v>25</v>
      </c>
      <c r="P18" s="47">
        <f t="shared" ref="P18:V18" si="4">SUMIF($C$4:$C$70,P16,$G$4:$G$70)+SUMIF($C$80:$C$81,P16,$G$80:$G$81)+SUMIF($C$107:$C$108,P16,$G$107:$G$108)</f>
        <v>98</v>
      </c>
      <c r="Q18" s="47">
        <f t="shared" si="4"/>
        <v>2</v>
      </c>
      <c r="R18" s="47">
        <f t="shared" si="4"/>
        <v>1</v>
      </c>
      <c r="S18" s="47">
        <f t="shared" si="4"/>
        <v>0</v>
      </c>
      <c r="T18" s="47">
        <f t="shared" si="4"/>
        <v>0</v>
      </c>
      <c r="U18" s="47">
        <f t="shared" si="4"/>
        <v>0</v>
      </c>
      <c r="V18" s="48">
        <f t="shared" si="4"/>
        <v>0</v>
      </c>
    </row>
    <row r="19" spans="1:22" ht="20.100000000000001" customHeight="1">
      <c r="A19" s="144">
        <v>44620</v>
      </c>
      <c r="B19" s="329" t="s">
        <v>159</v>
      </c>
      <c r="C19" s="135" t="s">
        <v>54</v>
      </c>
      <c r="D19" s="136">
        <v>8</v>
      </c>
      <c r="E19" s="136">
        <v>0</v>
      </c>
      <c r="F19" s="136">
        <v>0</v>
      </c>
      <c r="G19" s="136">
        <v>8</v>
      </c>
      <c r="H19" s="136">
        <v>0</v>
      </c>
      <c r="I19" s="246" t="s">
        <v>133</v>
      </c>
      <c r="J19" s="142" t="s">
        <v>134</v>
      </c>
      <c r="K19" s="11" t="s">
        <v>160</v>
      </c>
      <c r="L19" s="330"/>
      <c r="M19" s="130"/>
      <c r="O19" s="49"/>
      <c r="P19" s="98" t="s">
        <v>41</v>
      </c>
      <c r="Q19" s="50" t="s">
        <v>124</v>
      </c>
      <c r="R19" s="50" t="s">
        <v>42</v>
      </c>
      <c r="S19" s="50" t="s">
        <v>116</v>
      </c>
      <c r="T19" s="17" t="s">
        <v>128</v>
      </c>
      <c r="U19" s="50" t="s">
        <v>96</v>
      </c>
      <c r="V19" s="51" t="s">
        <v>117</v>
      </c>
    </row>
    <row r="20" spans="1:22" ht="20.100000000000001" customHeight="1">
      <c r="A20" s="144">
        <v>44620</v>
      </c>
      <c r="B20" s="329" t="s">
        <v>159</v>
      </c>
      <c r="C20" s="135" t="s">
        <v>69</v>
      </c>
      <c r="D20" s="136">
        <v>2</v>
      </c>
      <c r="E20" s="136">
        <v>0</v>
      </c>
      <c r="F20" s="136">
        <v>0</v>
      </c>
      <c r="G20" s="136">
        <v>2</v>
      </c>
      <c r="H20" s="136">
        <v>0</v>
      </c>
      <c r="I20" s="246" t="s">
        <v>133</v>
      </c>
      <c r="J20" s="142" t="s">
        <v>134</v>
      </c>
      <c r="K20" s="11" t="s">
        <v>160</v>
      </c>
      <c r="L20" s="330"/>
      <c r="M20" s="130" t="s">
        <v>110</v>
      </c>
      <c r="O20" s="95" t="s">
        <v>22</v>
      </c>
      <c r="P20" s="93">
        <f t="shared" ref="P20:V20" si="5">SUMIF($C$4:$C$70,P19,$D$4:$D$70)+SUMIF($C$80:$C$81,P19,$D$80:$D$81)+SUMIF($C$107:$C$108,P19,$D$107:$D$108)</f>
        <v>16</v>
      </c>
      <c r="Q20" s="93">
        <f t="shared" si="5"/>
        <v>0</v>
      </c>
      <c r="R20" s="93">
        <f t="shared" si="5"/>
        <v>21</v>
      </c>
      <c r="S20" s="93">
        <f t="shared" si="5"/>
        <v>0</v>
      </c>
      <c r="T20" s="93">
        <f t="shared" si="5"/>
        <v>1</v>
      </c>
      <c r="U20" s="93">
        <f t="shared" si="5"/>
        <v>0</v>
      </c>
      <c r="V20" s="94">
        <f t="shared" si="5"/>
        <v>0</v>
      </c>
    </row>
    <row r="21" spans="1:22" ht="20.100000000000001" customHeight="1" thickBot="1">
      <c r="A21" s="139">
        <v>44620</v>
      </c>
      <c r="B21" s="131" t="s">
        <v>159</v>
      </c>
      <c r="C21" s="132" t="s">
        <v>178</v>
      </c>
      <c r="D21" s="137">
        <v>8</v>
      </c>
      <c r="E21" s="137">
        <v>0</v>
      </c>
      <c r="F21" s="137">
        <v>0</v>
      </c>
      <c r="G21" s="137">
        <v>8</v>
      </c>
      <c r="H21" s="137">
        <v>0</v>
      </c>
      <c r="I21" s="247" t="s">
        <v>133</v>
      </c>
      <c r="J21" s="138" t="s">
        <v>134</v>
      </c>
      <c r="K21" s="338" t="s">
        <v>160</v>
      </c>
      <c r="L21" s="333"/>
      <c r="M21" s="130"/>
      <c r="O21" s="52" t="s">
        <v>25</v>
      </c>
      <c r="P21" s="53">
        <f t="shared" ref="P21:V21" si="6">SUMIF($C$4:$C$70,P19,$G$4:$G$70)+SUMIF($C$80:$C$81,P19,$G$80:$G$81)+SUMIF($C$107:$C$108,P19,$G$107:$G$108)</f>
        <v>17</v>
      </c>
      <c r="Q21" s="53">
        <f t="shared" si="6"/>
        <v>0</v>
      </c>
      <c r="R21" s="53">
        <f t="shared" si="6"/>
        <v>21</v>
      </c>
      <c r="S21" s="53">
        <f t="shared" si="6"/>
        <v>0</v>
      </c>
      <c r="T21" s="53">
        <f t="shared" si="6"/>
        <v>1</v>
      </c>
      <c r="U21" s="53">
        <f t="shared" si="6"/>
        <v>0</v>
      </c>
      <c r="V21" s="54">
        <f t="shared" si="6"/>
        <v>0</v>
      </c>
    </row>
    <row r="22" spans="1:22" ht="20.100000000000001" customHeight="1" thickBot="1">
      <c r="A22" s="144">
        <v>44620</v>
      </c>
      <c r="B22" s="329" t="s">
        <v>131</v>
      </c>
      <c r="C22" s="135" t="s">
        <v>178</v>
      </c>
      <c r="D22" s="136">
        <v>8</v>
      </c>
      <c r="E22" s="136">
        <v>0</v>
      </c>
      <c r="F22" s="136">
        <v>0</v>
      </c>
      <c r="G22" s="136">
        <v>8</v>
      </c>
      <c r="H22" s="136">
        <v>0</v>
      </c>
      <c r="I22" s="246" t="s">
        <v>133</v>
      </c>
      <c r="J22" s="142" t="s">
        <v>134</v>
      </c>
      <c r="K22" s="11" t="s">
        <v>160</v>
      </c>
      <c r="L22" s="330"/>
      <c r="M22" s="130"/>
      <c r="O22" s="55"/>
      <c r="P22" s="43" t="s">
        <v>64</v>
      </c>
      <c r="Q22" s="43" t="s">
        <v>65</v>
      </c>
      <c r="R22" s="56" t="s">
        <v>66</v>
      </c>
      <c r="S22" s="43" t="s">
        <v>67</v>
      </c>
      <c r="T22" s="43" t="s">
        <v>68</v>
      </c>
      <c r="U22" s="43" t="s">
        <v>69</v>
      </c>
      <c r="V22" s="45" t="s">
        <v>70</v>
      </c>
    </row>
    <row r="23" spans="1:22" ht="20.100000000000001" customHeight="1">
      <c r="A23" s="143">
        <v>44620</v>
      </c>
      <c r="B23" s="331" t="s">
        <v>167</v>
      </c>
      <c r="C23" s="133" t="s">
        <v>52</v>
      </c>
      <c r="D23" s="134">
        <v>3</v>
      </c>
      <c r="E23" s="134">
        <v>0</v>
      </c>
      <c r="F23" s="134">
        <v>0</v>
      </c>
      <c r="G23" s="134">
        <v>4</v>
      </c>
      <c r="H23" s="134">
        <v>0</v>
      </c>
      <c r="I23" s="245" t="s">
        <v>133</v>
      </c>
      <c r="J23" s="141" t="s">
        <v>134</v>
      </c>
      <c r="K23" s="337" t="s">
        <v>160</v>
      </c>
      <c r="L23" s="332"/>
      <c r="M23" s="130"/>
      <c r="O23" s="95" t="s">
        <v>22</v>
      </c>
      <c r="P23" s="93">
        <f t="shared" ref="P23:V23" si="7">SUMIF($C$4:$C$70,P22,$D$4:$D$70)+SUMIF($C$80:$C$81,P22,$D$80:$D$81)+SUMIF($C$107:$C$108,P22,$D$107:$D$108)</f>
        <v>0</v>
      </c>
      <c r="Q23" s="93">
        <f t="shared" si="7"/>
        <v>2</v>
      </c>
      <c r="R23" s="93">
        <f t="shared" si="7"/>
        <v>0</v>
      </c>
      <c r="S23" s="93">
        <f t="shared" si="7"/>
        <v>0</v>
      </c>
      <c r="T23" s="93">
        <f t="shared" si="7"/>
        <v>3</v>
      </c>
      <c r="U23" s="93">
        <f t="shared" si="7"/>
        <v>2</v>
      </c>
      <c r="V23" s="94">
        <f t="shared" si="7"/>
        <v>0</v>
      </c>
    </row>
    <row r="24" spans="1:22" ht="20.100000000000001" customHeight="1">
      <c r="A24" s="144">
        <v>44620</v>
      </c>
      <c r="B24" s="329" t="s">
        <v>167</v>
      </c>
      <c r="C24" s="135" t="s">
        <v>54</v>
      </c>
      <c r="D24" s="136">
        <v>3</v>
      </c>
      <c r="E24" s="136">
        <v>0</v>
      </c>
      <c r="F24" s="136">
        <v>0</v>
      </c>
      <c r="G24" s="136">
        <v>5</v>
      </c>
      <c r="H24" s="136">
        <v>0</v>
      </c>
      <c r="I24" s="246" t="s">
        <v>133</v>
      </c>
      <c r="J24" s="142" t="s">
        <v>134</v>
      </c>
      <c r="K24" s="11" t="s">
        <v>160</v>
      </c>
      <c r="L24" s="330"/>
      <c r="M24" s="130"/>
      <c r="O24" s="46" t="s">
        <v>25</v>
      </c>
      <c r="P24" s="47">
        <f t="shared" ref="P24:V24" si="8">SUMIF($C$4:$C$70,P22,$G$4:$G$70)+SUMIF($C$80:$C$81,P22,$G$80:$G$81)+SUMIF($C$107:$C$108,P22,$G$107:$G$108)</f>
        <v>0</v>
      </c>
      <c r="Q24" s="47">
        <f t="shared" si="8"/>
        <v>2</v>
      </c>
      <c r="R24" s="47">
        <f t="shared" si="8"/>
        <v>0</v>
      </c>
      <c r="S24" s="47">
        <f t="shared" si="8"/>
        <v>0</v>
      </c>
      <c r="T24" s="47">
        <f t="shared" si="8"/>
        <v>1</v>
      </c>
      <c r="U24" s="47">
        <f t="shared" si="8"/>
        <v>2</v>
      </c>
      <c r="V24" s="48">
        <f t="shared" si="8"/>
        <v>0</v>
      </c>
    </row>
    <row r="25" spans="1:22" ht="20.100000000000001" customHeight="1">
      <c r="A25" s="144">
        <v>44620</v>
      </c>
      <c r="B25" s="329" t="s">
        <v>167</v>
      </c>
      <c r="C25" s="135" t="s">
        <v>178</v>
      </c>
      <c r="D25" s="136">
        <v>2</v>
      </c>
      <c r="E25" s="136">
        <v>0</v>
      </c>
      <c r="F25" s="136">
        <v>0</v>
      </c>
      <c r="G25" s="136">
        <v>3</v>
      </c>
      <c r="H25" s="136">
        <v>0</v>
      </c>
      <c r="I25" s="246" t="s">
        <v>133</v>
      </c>
      <c r="J25" s="142" t="s">
        <v>134</v>
      </c>
      <c r="K25" s="11" t="s">
        <v>160</v>
      </c>
      <c r="L25" s="330"/>
      <c r="M25" s="130"/>
      <c r="O25" s="55"/>
      <c r="P25" s="50" t="s">
        <v>71</v>
      </c>
      <c r="Q25" s="99" t="s">
        <v>72</v>
      </c>
      <c r="R25" s="50" t="s">
        <v>73</v>
      </c>
      <c r="S25" s="50" t="s">
        <v>74</v>
      </c>
      <c r="T25" s="50" t="s">
        <v>111</v>
      </c>
      <c r="U25" s="50" t="s">
        <v>112</v>
      </c>
      <c r="V25" s="51" t="s">
        <v>44</v>
      </c>
    </row>
    <row r="26" spans="1:22" ht="20.100000000000001" customHeight="1" thickBot="1">
      <c r="A26" s="139">
        <v>44620</v>
      </c>
      <c r="B26" s="131" t="s">
        <v>167</v>
      </c>
      <c r="C26" s="132" t="s">
        <v>181</v>
      </c>
      <c r="D26" s="137">
        <v>1</v>
      </c>
      <c r="E26" s="137">
        <v>0</v>
      </c>
      <c r="F26" s="137">
        <v>0</v>
      </c>
      <c r="G26" s="137">
        <v>1</v>
      </c>
      <c r="H26" s="137">
        <v>0</v>
      </c>
      <c r="I26" s="247" t="s">
        <v>133</v>
      </c>
      <c r="J26" s="138" t="s">
        <v>134</v>
      </c>
      <c r="K26" s="338" t="s">
        <v>160</v>
      </c>
      <c r="L26" s="333"/>
      <c r="M26" s="130"/>
      <c r="O26" s="95" t="s">
        <v>22</v>
      </c>
      <c r="P26" s="93">
        <f t="shared" ref="P26:V26" si="9">SUMIF($C$4:$C$70,P25,$D$4:$D$70)+SUMIF($C$80:$C$81,P25,$D$80:$D$81)+SUMIF($C$107:$C$108,P25,$D$107:$D$108)</f>
        <v>2</v>
      </c>
      <c r="Q26" s="93">
        <f t="shared" si="9"/>
        <v>0</v>
      </c>
      <c r="R26" s="93">
        <f t="shared" si="9"/>
        <v>0</v>
      </c>
      <c r="S26" s="93">
        <f t="shared" si="9"/>
        <v>0</v>
      </c>
      <c r="T26" s="93">
        <f t="shared" si="9"/>
        <v>0</v>
      </c>
      <c r="U26" s="93">
        <f t="shared" si="9"/>
        <v>0</v>
      </c>
      <c r="V26" s="94">
        <f t="shared" si="9"/>
        <v>0</v>
      </c>
    </row>
    <row r="27" spans="1:22" ht="20.100000000000001" customHeight="1">
      <c r="A27" s="144">
        <v>44620</v>
      </c>
      <c r="B27" s="329" t="s">
        <v>171</v>
      </c>
      <c r="C27" s="135" t="s">
        <v>178</v>
      </c>
      <c r="D27" s="136">
        <v>1</v>
      </c>
      <c r="E27" s="136">
        <v>0</v>
      </c>
      <c r="F27" s="136">
        <v>0</v>
      </c>
      <c r="G27" s="136">
        <v>1</v>
      </c>
      <c r="H27" s="136">
        <v>0</v>
      </c>
      <c r="I27" s="246" t="s">
        <v>133</v>
      </c>
      <c r="J27" s="142" t="s">
        <v>134</v>
      </c>
      <c r="K27" s="11" t="s">
        <v>160</v>
      </c>
      <c r="L27" s="330"/>
      <c r="M27" s="130"/>
      <c r="O27" s="52" t="s">
        <v>25</v>
      </c>
      <c r="P27" s="57">
        <f t="shared" ref="P27:V27" si="10">SUMIF($C$4:$C$70,P25,$G$4:$G$70)+SUMIF($C$80:$C$81,P25,$G$80:$G$81)+SUMIF($C$107:$C$108,P25,$G$107:$G$108)</f>
        <v>2</v>
      </c>
      <c r="Q27" s="57">
        <f t="shared" si="10"/>
        <v>0</v>
      </c>
      <c r="R27" s="57">
        <f t="shared" si="10"/>
        <v>0</v>
      </c>
      <c r="S27" s="57">
        <f t="shared" si="10"/>
        <v>0</v>
      </c>
      <c r="T27" s="57">
        <f t="shared" si="10"/>
        <v>0</v>
      </c>
      <c r="U27" s="57">
        <f t="shared" si="10"/>
        <v>0</v>
      </c>
      <c r="V27" s="58">
        <f t="shared" si="10"/>
        <v>0</v>
      </c>
    </row>
    <row r="28" spans="1:22" ht="20.100000000000001" customHeight="1">
      <c r="A28" s="144">
        <v>44620</v>
      </c>
      <c r="B28" s="329" t="s">
        <v>171</v>
      </c>
      <c r="C28" s="135" t="s">
        <v>179</v>
      </c>
      <c r="D28" s="136">
        <v>1</v>
      </c>
      <c r="E28" s="136">
        <v>0</v>
      </c>
      <c r="F28" s="136">
        <v>0</v>
      </c>
      <c r="G28" s="136">
        <v>1</v>
      </c>
      <c r="H28" s="136">
        <v>0</v>
      </c>
      <c r="I28" s="246" t="s">
        <v>133</v>
      </c>
      <c r="J28" s="142" t="s">
        <v>134</v>
      </c>
      <c r="K28" s="11" t="s">
        <v>160</v>
      </c>
      <c r="L28" s="330"/>
      <c r="M28" s="130"/>
      <c r="O28" s="55"/>
      <c r="P28" s="43" t="s">
        <v>95</v>
      </c>
      <c r="Q28" s="43" t="s">
        <v>97</v>
      </c>
      <c r="R28" s="43" t="s">
        <v>98</v>
      </c>
      <c r="S28" s="43" t="s">
        <v>45</v>
      </c>
      <c r="T28" s="43" t="s">
        <v>113</v>
      </c>
      <c r="U28" s="43" t="s">
        <v>43</v>
      </c>
      <c r="V28" s="45" t="s">
        <v>114</v>
      </c>
    </row>
    <row r="29" spans="1:22" ht="20.100000000000001" customHeight="1" thickBot="1">
      <c r="A29" s="144">
        <v>44620</v>
      </c>
      <c r="B29" s="329" t="s">
        <v>171</v>
      </c>
      <c r="C29" s="135" t="s">
        <v>92</v>
      </c>
      <c r="D29" s="136">
        <v>2</v>
      </c>
      <c r="E29" s="136">
        <v>0</v>
      </c>
      <c r="F29" s="136">
        <v>0</v>
      </c>
      <c r="G29" s="136">
        <v>2</v>
      </c>
      <c r="H29" s="136">
        <v>0</v>
      </c>
      <c r="I29" s="246" t="s">
        <v>133</v>
      </c>
      <c r="J29" s="142" t="s">
        <v>134</v>
      </c>
      <c r="K29" s="11" t="s">
        <v>160</v>
      </c>
      <c r="L29" s="330"/>
      <c r="M29" s="130"/>
      <c r="O29" s="95" t="s">
        <v>22</v>
      </c>
      <c r="P29" s="93">
        <f t="shared" ref="P29:V29" si="11">SUMIF($C$4:$C$70,P28,$D$4:$D$70)+SUMIF($C$80:$C$81,P28,$D$80:$D$81)+SUMIF($C$107:$C$108,P28,$D$107:$D$108)</f>
        <v>11</v>
      </c>
      <c r="Q29" s="93">
        <f t="shared" si="11"/>
        <v>7</v>
      </c>
      <c r="R29" s="93">
        <f t="shared" si="11"/>
        <v>2</v>
      </c>
      <c r="S29" s="93">
        <f t="shared" si="11"/>
        <v>0</v>
      </c>
      <c r="T29" s="93">
        <f t="shared" si="11"/>
        <v>0</v>
      </c>
      <c r="U29" s="93">
        <f t="shared" si="11"/>
        <v>0</v>
      </c>
      <c r="V29" s="94">
        <f t="shared" si="11"/>
        <v>0</v>
      </c>
    </row>
    <row r="30" spans="1:22" ht="20.100000000000001" customHeight="1" thickBot="1">
      <c r="A30" s="143">
        <v>44620</v>
      </c>
      <c r="B30" s="331" t="s">
        <v>132</v>
      </c>
      <c r="C30" s="133" t="s">
        <v>178</v>
      </c>
      <c r="D30" s="134">
        <v>5</v>
      </c>
      <c r="E30" s="134">
        <v>0</v>
      </c>
      <c r="F30" s="134">
        <v>0</v>
      </c>
      <c r="G30" s="134">
        <v>5</v>
      </c>
      <c r="H30" s="134">
        <v>0</v>
      </c>
      <c r="I30" s="245" t="s">
        <v>133</v>
      </c>
      <c r="J30" s="141" t="s">
        <v>134</v>
      </c>
      <c r="K30" s="337" t="s">
        <v>160</v>
      </c>
      <c r="L30" s="332"/>
      <c r="M30" s="130"/>
      <c r="O30" s="59" t="s">
        <v>25</v>
      </c>
      <c r="P30" s="60">
        <f t="shared" ref="P30:V30" si="12">SUMIF($C$4:$C$70,P28,$G$4:$G$70)+SUMIF($C$80:$C$81,P28,$G$80:$G$81)+SUMIF($C$107:$C$108,P28,$G$107:$G$108)</f>
        <v>14</v>
      </c>
      <c r="Q30" s="60">
        <f t="shared" si="12"/>
        <v>2</v>
      </c>
      <c r="R30" s="60">
        <f t="shared" si="12"/>
        <v>2</v>
      </c>
      <c r="S30" s="60">
        <f t="shared" si="12"/>
        <v>0</v>
      </c>
      <c r="T30" s="60">
        <f t="shared" si="12"/>
        <v>0</v>
      </c>
      <c r="U30" s="60">
        <f t="shared" si="12"/>
        <v>0</v>
      </c>
      <c r="V30" s="61">
        <f t="shared" si="12"/>
        <v>0</v>
      </c>
    </row>
    <row r="31" spans="1:22" ht="20.100000000000001" customHeight="1" thickBot="1">
      <c r="A31" s="139">
        <v>44620</v>
      </c>
      <c r="B31" s="131" t="s">
        <v>132</v>
      </c>
      <c r="C31" s="132" t="s">
        <v>92</v>
      </c>
      <c r="D31" s="137">
        <v>1</v>
      </c>
      <c r="E31" s="137">
        <v>0</v>
      </c>
      <c r="F31" s="137">
        <v>0</v>
      </c>
      <c r="G31" s="137">
        <v>1</v>
      </c>
      <c r="H31" s="137">
        <v>0</v>
      </c>
      <c r="I31" s="247" t="s">
        <v>133</v>
      </c>
      <c r="J31" s="138" t="s">
        <v>134</v>
      </c>
      <c r="K31" s="338" t="s">
        <v>160</v>
      </c>
      <c r="L31" s="333"/>
      <c r="M31" s="130"/>
      <c r="O31" s="125"/>
      <c r="P31" s="125"/>
      <c r="Q31" s="125"/>
      <c r="R31" s="125"/>
      <c r="S31" s="125"/>
      <c r="T31" s="427" t="s">
        <v>75</v>
      </c>
      <c r="U31" s="428"/>
      <c r="V31" s="96">
        <f>SUM(P15:V15,P18:V18,P21:V21,P24:V24,P27:V27,P30:V30)</f>
        <v>291</v>
      </c>
    </row>
    <row r="32" spans="1:22" ht="20.100000000000001" customHeight="1" thickBot="1">
      <c r="A32" s="147">
        <v>44620</v>
      </c>
      <c r="B32" s="334" t="s">
        <v>168</v>
      </c>
      <c r="C32" s="335" t="s">
        <v>178</v>
      </c>
      <c r="D32" s="140">
        <v>2</v>
      </c>
      <c r="E32" s="140">
        <v>0</v>
      </c>
      <c r="F32" s="140">
        <v>0</v>
      </c>
      <c r="G32" s="140">
        <v>2</v>
      </c>
      <c r="H32" s="140">
        <v>0</v>
      </c>
      <c r="I32" s="251" t="s">
        <v>133</v>
      </c>
      <c r="J32" s="148" t="s">
        <v>134</v>
      </c>
      <c r="K32" s="339" t="s">
        <v>160</v>
      </c>
      <c r="L32" s="336"/>
      <c r="M32" s="130"/>
      <c r="O32" s="50"/>
      <c r="P32" s="125"/>
      <c r="Q32" s="125"/>
      <c r="R32" s="125"/>
      <c r="S32" s="125"/>
      <c r="T32" s="17"/>
      <c r="U32" s="17"/>
      <c r="V32" s="150"/>
    </row>
    <row r="33" spans="1:26" ht="20.100000000000001" customHeight="1">
      <c r="A33" s="144">
        <v>44620</v>
      </c>
      <c r="B33" s="329" t="s">
        <v>149</v>
      </c>
      <c r="C33" s="135" t="s">
        <v>52</v>
      </c>
      <c r="D33" s="136">
        <v>1</v>
      </c>
      <c r="E33" s="136">
        <v>0</v>
      </c>
      <c r="F33" s="136">
        <v>0</v>
      </c>
      <c r="G33" s="136">
        <v>1</v>
      </c>
      <c r="H33" s="136">
        <v>0</v>
      </c>
      <c r="I33" s="246" t="s">
        <v>122</v>
      </c>
      <c r="J33" s="142" t="s">
        <v>151</v>
      </c>
      <c r="K33" s="142" t="s">
        <v>176</v>
      </c>
      <c r="L33" s="330"/>
      <c r="M33" s="130"/>
      <c r="O33" s="62" t="s">
        <v>76</v>
      </c>
      <c r="P33" s="62"/>
      <c r="Q33" s="62"/>
      <c r="R33" s="62"/>
      <c r="S33" s="62"/>
      <c r="T33" s="62"/>
      <c r="U33" s="62"/>
      <c r="V33" s="19"/>
    </row>
    <row r="34" spans="1:26" ht="20.100000000000001" customHeight="1" thickBot="1">
      <c r="A34" s="144">
        <v>44620</v>
      </c>
      <c r="B34" s="329" t="s">
        <v>149</v>
      </c>
      <c r="C34" s="135" t="s">
        <v>178</v>
      </c>
      <c r="D34" s="136">
        <v>1</v>
      </c>
      <c r="E34" s="136">
        <v>0</v>
      </c>
      <c r="F34" s="136">
        <v>0</v>
      </c>
      <c r="G34" s="136">
        <v>1</v>
      </c>
      <c r="H34" s="136">
        <v>0</v>
      </c>
      <c r="I34" s="246" t="s">
        <v>122</v>
      </c>
      <c r="J34" s="142" t="s">
        <v>151</v>
      </c>
      <c r="K34" s="142" t="s">
        <v>176</v>
      </c>
      <c r="L34" s="330"/>
      <c r="M34" s="130"/>
      <c r="O34" s="125"/>
      <c r="P34" s="125"/>
      <c r="Q34" s="125"/>
      <c r="R34" s="125"/>
      <c r="S34" s="125"/>
      <c r="T34" s="125"/>
      <c r="U34" s="125"/>
      <c r="V34" s="125"/>
    </row>
    <row r="35" spans="1:26" ht="20.100000000000001" customHeight="1">
      <c r="A35" s="143">
        <v>44620</v>
      </c>
      <c r="B35" s="331" t="s">
        <v>148</v>
      </c>
      <c r="C35" s="133" t="s">
        <v>52</v>
      </c>
      <c r="D35" s="134">
        <v>1</v>
      </c>
      <c r="E35" s="134">
        <v>0</v>
      </c>
      <c r="F35" s="134">
        <v>0</v>
      </c>
      <c r="G35" s="134">
        <v>1</v>
      </c>
      <c r="H35" s="134">
        <v>0</v>
      </c>
      <c r="I35" s="245" t="s">
        <v>122</v>
      </c>
      <c r="J35" s="141" t="s">
        <v>151</v>
      </c>
      <c r="K35" s="141" t="s">
        <v>176</v>
      </c>
      <c r="L35" s="332"/>
      <c r="M35" s="130"/>
      <c r="N35" s="238"/>
      <c r="O35" s="431"/>
      <c r="P35" s="63" t="s">
        <v>77</v>
      </c>
      <c r="Q35" s="63"/>
      <c r="R35" s="63" t="s">
        <v>78</v>
      </c>
      <c r="S35" s="63"/>
      <c r="T35" s="433" t="s">
        <v>79</v>
      </c>
      <c r="U35" s="435" t="s">
        <v>80</v>
      </c>
      <c r="V35" s="437" t="s">
        <v>81</v>
      </c>
    </row>
    <row r="36" spans="1:26" ht="20.100000000000001" customHeight="1" thickBot="1">
      <c r="A36" s="139">
        <v>44620</v>
      </c>
      <c r="B36" s="131" t="s">
        <v>148</v>
      </c>
      <c r="C36" s="132" t="s">
        <v>54</v>
      </c>
      <c r="D36" s="137">
        <v>5</v>
      </c>
      <c r="E36" s="137">
        <v>0</v>
      </c>
      <c r="F36" s="137">
        <v>0</v>
      </c>
      <c r="G36" s="137">
        <v>5</v>
      </c>
      <c r="H36" s="137">
        <v>0</v>
      </c>
      <c r="I36" s="247" t="s">
        <v>122</v>
      </c>
      <c r="J36" s="138" t="s">
        <v>151</v>
      </c>
      <c r="K36" s="138" t="s">
        <v>176</v>
      </c>
      <c r="L36" s="333"/>
      <c r="M36" s="78"/>
      <c r="N36" s="79"/>
      <c r="O36" s="432"/>
      <c r="P36" s="64" t="s">
        <v>82</v>
      </c>
      <c r="Q36" s="64" t="s">
        <v>83</v>
      </c>
      <c r="R36" s="64" t="s">
        <v>82</v>
      </c>
      <c r="S36" s="64" t="s">
        <v>83</v>
      </c>
      <c r="T36" s="434"/>
      <c r="U36" s="436"/>
      <c r="V36" s="438"/>
    </row>
    <row r="37" spans="1:26" ht="20.100000000000001" customHeight="1" thickBot="1">
      <c r="A37" s="144">
        <v>44620</v>
      </c>
      <c r="B37" s="329" t="s">
        <v>150</v>
      </c>
      <c r="C37" s="135" t="s">
        <v>54</v>
      </c>
      <c r="D37" s="136">
        <v>1</v>
      </c>
      <c r="E37" s="136">
        <v>0</v>
      </c>
      <c r="F37" s="136">
        <v>0</v>
      </c>
      <c r="G37" s="136">
        <v>1</v>
      </c>
      <c r="H37" s="136">
        <v>0</v>
      </c>
      <c r="I37" s="246" t="s">
        <v>122</v>
      </c>
      <c r="J37" s="142" t="s">
        <v>151</v>
      </c>
      <c r="K37" s="142" t="s">
        <v>176</v>
      </c>
      <c r="L37" s="330"/>
      <c r="M37" s="291" t="s">
        <v>134</v>
      </c>
      <c r="N37" s="158">
        <v>0.4916666666666667</v>
      </c>
      <c r="O37" s="292">
        <v>6396</v>
      </c>
      <c r="P37" s="293">
        <v>57</v>
      </c>
      <c r="Q37" s="293">
        <v>53</v>
      </c>
      <c r="R37" s="293">
        <v>3</v>
      </c>
      <c r="S37" s="293">
        <v>3</v>
      </c>
      <c r="T37" s="294">
        <f>SUM(P37:S37)</f>
        <v>116</v>
      </c>
      <c r="U37" s="304"/>
      <c r="V37" s="295"/>
    </row>
    <row r="38" spans="1:26" s="97" customFormat="1" ht="20.100000000000001" customHeight="1" thickBot="1">
      <c r="A38" s="147">
        <v>44620</v>
      </c>
      <c r="B38" s="334" t="s">
        <v>174</v>
      </c>
      <c r="C38" s="335" t="s">
        <v>68</v>
      </c>
      <c r="D38" s="140">
        <v>2</v>
      </c>
      <c r="E38" s="140">
        <v>0</v>
      </c>
      <c r="F38" s="140">
        <v>0</v>
      </c>
      <c r="G38" s="140">
        <v>0</v>
      </c>
      <c r="H38" s="140">
        <v>0</v>
      </c>
      <c r="I38" s="251" t="s">
        <v>122</v>
      </c>
      <c r="J38" s="148" t="s">
        <v>151</v>
      </c>
      <c r="K38" s="148" t="s">
        <v>176</v>
      </c>
      <c r="L38" s="336"/>
      <c r="M38" s="291"/>
      <c r="N38" s="158"/>
      <c r="O38" s="292" t="s">
        <v>120</v>
      </c>
      <c r="P38" s="293">
        <v>0</v>
      </c>
      <c r="Q38" s="293">
        <v>0</v>
      </c>
      <c r="R38" s="293">
        <v>0</v>
      </c>
      <c r="S38" s="293">
        <v>0</v>
      </c>
      <c r="T38" s="294">
        <f t="shared" ref="T38:T44" si="13">SUM(P38:S38)</f>
        <v>0</v>
      </c>
      <c r="U38" s="305"/>
      <c r="V38" s="296"/>
      <c r="W38" s="238"/>
      <c r="X38" s="80"/>
      <c r="Z38" s="124"/>
    </row>
    <row r="39" spans="1:26" ht="20.100000000000001" customHeight="1">
      <c r="A39" s="143">
        <v>44620</v>
      </c>
      <c r="B39" s="331" t="s">
        <v>147</v>
      </c>
      <c r="C39" s="133" t="s">
        <v>41</v>
      </c>
      <c r="D39" s="134">
        <v>11</v>
      </c>
      <c r="E39" s="134">
        <v>0</v>
      </c>
      <c r="F39" s="134">
        <v>0</v>
      </c>
      <c r="G39" s="134">
        <v>12</v>
      </c>
      <c r="H39" s="134">
        <v>0</v>
      </c>
      <c r="I39" s="245" t="s">
        <v>122</v>
      </c>
      <c r="J39" s="141" t="s">
        <v>151</v>
      </c>
      <c r="K39" s="141" t="s">
        <v>176</v>
      </c>
      <c r="L39" s="332"/>
      <c r="M39" s="291" t="s">
        <v>130</v>
      </c>
      <c r="N39" s="158">
        <v>0.60416666666666663</v>
      </c>
      <c r="O39" s="292" t="s">
        <v>119</v>
      </c>
      <c r="P39" s="293">
        <v>84</v>
      </c>
      <c r="Q39" s="293">
        <v>84</v>
      </c>
      <c r="R39" s="293">
        <v>3</v>
      </c>
      <c r="S39" s="293">
        <v>8</v>
      </c>
      <c r="T39" s="294">
        <f t="shared" si="13"/>
        <v>179</v>
      </c>
      <c r="U39" s="305"/>
      <c r="V39" s="296"/>
      <c r="X39" s="80"/>
      <c r="Z39" s="97"/>
    </row>
    <row r="40" spans="1:26" ht="20.100000000000001" customHeight="1">
      <c r="A40" s="144">
        <v>44620</v>
      </c>
      <c r="B40" s="329" t="s">
        <v>147</v>
      </c>
      <c r="C40" s="135" t="s">
        <v>128</v>
      </c>
      <c r="D40" s="136">
        <v>1</v>
      </c>
      <c r="E40" s="136">
        <v>0</v>
      </c>
      <c r="F40" s="136">
        <v>0</v>
      </c>
      <c r="G40" s="136">
        <v>1</v>
      </c>
      <c r="H40" s="136">
        <v>0</v>
      </c>
      <c r="I40" s="246" t="s">
        <v>122</v>
      </c>
      <c r="J40" s="142" t="s">
        <v>151</v>
      </c>
      <c r="K40" s="142" t="s">
        <v>176</v>
      </c>
      <c r="L40" s="330"/>
      <c r="M40" s="291" t="s">
        <v>140</v>
      </c>
      <c r="N40" s="158">
        <v>0.47916666666666669</v>
      </c>
      <c r="O40" s="292" t="s">
        <v>127</v>
      </c>
      <c r="P40" s="293">
        <v>54</v>
      </c>
      <c r="Q40" s="293">
        <v>55</v>
      </c>
      <c r="R40" s="293">
        <v>4</v>
      </c>
      <c r="S40" s="293">
        <v>3</v>
      </c>
      <c r="T40" s="294">
        <f t="shared" si="13"/>
        <v>116</v>
      </c>
      <c r="U40" s="306"/>
      <c r="V40" s="296"/>
      <c r="W40" s="80"/>
    </row>
    <row r="41" spans="1:26" ht="20.100000000000001" customHeight="1" thickBot="1">
      <c r="A41" s="139">
        <v>44620</v>
      </c>
      <c r="B41" s="131" t="s">
        <v>147</v>
      </c>
      <c r="C41" s="132" t="s">
        <v>92</v>
      </c>
      <c r="D41" s="137">
        <v>2</v>
      </c>
      <c r="E41" s="137">
        <v>0</v>
      </c>
      <c r="F41" s="137">
        <v>0</v>
      </c>
      <c r="G41" s="137">
        <v>3</v>
      </c>
      <c r="H41" s="137">
        <v>0</v>
      </c>
      <c r="I41" s="247" t="s">
        <v>122</v>
      </c>
      <c r="J41" s="138" t="s">
        <v>151</v>
      </c>
      <c r="K41" s="138" t="s">
        <v>176</v>
      </c>
      <c r="L41" s="333"/>
      <c r="M41" s="291" t="s">
        <v>151</v>
      </c>
      <c r="N41" s="158">
        <v>0.53125</v>
      </c>
      <c r="O41" s="292" t="s">
        <v>122</v>
      </c>
      <c r="P41" s="293">
        <v>27</v>
      </c>
      <c r="Q41" s="293">
        <v>28</v>
      </c>
      <c r="R41" s="293">
        <v>3</v>
      </c>
      <c r="S41" s="293">
        <v>2</v>
      </c>
      <c r="T41" s="294">
        <f t="shared" si="13"/>
        <v>60</v>
      </c>
      <c r="U41" s="306"/>
      <c r="V41" s="296"/>
      <c r="W41" s="80"/>
    </row>
    <row r="42" spans="1:26" ht="20.100000000000001" customHeight="1" thickBot="1">
      <c r="A42" s="147">
        <v>44620</v>
      </c>
      <c r="B42" s="334" t="s">
        <v>147</v>
      </c>
      <c r="C42" s="335" t="s">
        <v>41</v>
      </c>
      <c r="D42" s="140">
        <v>5</v>
      </c>
      <c r="E42" s="140">
        <v>0</v>
      </c>
      <c r="F42" s="140">
        <v>0</v>
      </c>
      <c r="G42" s="140">
        <v>5</v>
      </c>
      <c r="H42" s="140">
        <v>0</v>
      </c>
      <c r="I42" s="251" t="s">
        <v>122</v>
      </c>
      <c r="J42" s="148" t="s">
        <v>151</v>
      </c>
      <c r="K42" s="148" t="s">
        <v>176</v>
      </c>
      <c r="L42" s="336"/>
      <c r="M42" s="291" t="s">
        <v>156</v>
      </c>
      <c r="N42" s="158">
        <v>0.56597222222222221</v>
      </c>
      <c r="O42" s="292" t="s">
        <v>121</v>
      </c>
      <c r="P42" s="293">
        <v>27</v>
      </c>
      <c r="Q42" s="293">
        <v>26</v>
      </c>
      <c r="R42" s="293">
        <v>3</v>
      </c>
      <c r="S42" s="293">
        <v>3</v>
      </c>
      <c r="T42" s="294">
        <f t="shared" si="13"/>
        <v>59</v>
      </c>
      <c r="U42" s="306"/>
      <c r="V42" s="296"/>
      <c r="W42" s="80"/>
    </row>
    <row r="43" spans="1:26" ht="20.100000000000001" customHeight="1" thickBot="1">
      <c r="A43" s="307">
        <v>44620</v>
      </c>
      <c r="B43" s="308" t="s">
        <v>153</v>
      </c>
      <c r="C43" s="309" t="s">
        <v>52</v>
      </c>
      <c r="D43" s="310">
        <v>2</v>
      </c>
      <c r="E43" s="310">
        <v>0</v>
      </c>
      <c r="F43" s="310">
        <v>0</v>
      </c>
      <c r="G43" s="310">
        <v>2</v>
      </c>
      <c r="H43" s="310">
        <v>0</v>
      </c>
      <c r="I43" s="311" t="s">
        <v>154</v>
      </c>
      <c r="J43" s="312" t="s">
        <v>130</v>
      </c>
      <c r="K43" s="323" t="s">
        <v>155</v>
      </c>
      <c r="L43" s="313"/>
      <c r="M43" s="291" t="s">
        <v>193</v>
      </c>
      <c r="N43" s="158">
        <v>0.66875000000000007</v>
      </c>
      <c r="O43" s="292" t="s">
        <v>194</v>
      </c>
      <c r="P43" s="293">
        <v>14</v>
      </c>
      <c r="Q43" s="293">
        <v>14</v>
      </c>
      <c r="R43" s="293">
        <v>2</v>
      </c>
      <c r="S43" s="293">
        <v>1</v>
      </c>
      <c r="T43" s="294">
        <f t="shared" si="13"/>
        <v>31</v>
      </c>
      <c r="U43" s="306"/>
      <c r="V43" s="296"/>
      <c r="W43" s="80"/>
    </row>
    <row r="44" spans="1:26" ht="20.100000000000001" customHeight="1" thickBot="1">
      <c r="A44" s="272">
        <v>44620</v>
      </c>
      <c r="B44" s="279" t="s">
        <v>152</v>
      </c>
      <c r="C44" s="280" t="s">
        <v>52</v>
      </c>
      <c r="D44" s="281">
        <v>5</v>
      </c>
      <c r="E44" s="281">
        <v>0</v>
      </c>
      <c r="F44" s="281">
        <v>0</v>
      </c>
      <c r="G44" s="281">
        <v>5</v>
      </c>
      <c r="H44" s="281">
        <v>0</v>
      </c>
      <c r="I44" s="282" t="s">
        <v>154</v>
      </c>
      <c r="J44" s="283" t="s">
        <v>130</v>
      </c>
      <c r="K44" s="321" t="s">
        <v>155</v>
      </c>
      <c r="L44" s="284"/>
      <c r="M44" s="291" t="s">
        <v>140</v>
      </c>
      <c r="N44" s="158">
        <v>0.61319444444444449</v>
      </c>
      <c r="O44" s="292" t="s">
        <v>123</v>
      </c>
      <c r="P44" s="293">
        <v>10</v>
      </c>
      <c r="Q44" s="293">
        <v>23</v>
      </c>
      <c r="R44" s="293">
        <v>0</v>
      </c>
      <c r="S44" s="293">
        <v>0</v>
      </c>
      <c r="T44" s="294">
        <f t="shared" si="13"/>
        <v>33</v>
      </c>
      <c r="U44" s="305"/>
      <c r="V44" s="296"/>
      <c r="W44" s="80"/>
    </row>
    <row r="45" spans="1:26" ht="20.100000000000001" customHeight="1" thickTop="1" thickBot="1">
      <c r="A45" s="314">
        <v>44620</v>
      </c>
      <c r="B45" s="315" t="s">
        <v>152</v>
      </c>
      <c r="C45" s="316" t="s">
        <v>178</v>
      </c>
      <c r="D45" s="317">
        <v>5</v>
      </c>
      <c r="E45" s="317">
        <v>0</v>
      </c>
      <c r="F45" s="317">
        <v>0</v>
      </c>
      <c r="G45" s="317">
        <v>5</v>
      </c>
      <c r="H45" s="317">
        <v>0</v>
      </c>
      <c r="I45" s="318" t="s">
        <v>154</v>
      </c>
      <c r="J45" s="319" t="s">
        <v>130</v>
      </c>
      <c r="K45" s="322" t="s">
        <v>155</v>
      </c>
      <c r="L45" s="320"/>
      <c r="M45" s="291"/>
      <c r="N45" s="158"/>
      <c r="O45" s="153" t="s">
        <v>109</v>
      </c>
      <c r="P45" s="154">
        <f>SUM(P37:P44)</f>
        <v>273</v>
      </c>
      <c r="Q45" s="154">
        <f>SUM(Q37:Q44)</f>
        <v>283</v>
      </c>
      <c r="R45" s="154">
        <f>SUM(R37:R44)</f>
        <v>18</v>
      </c>
      <c r="S45" s="154">
        <f>SUM(S37:S44)</f>
        <v>20</v>
      </c>
      <c r="T45" s="154">
        <f>SUM(T37:T44)</f>
        <v>594</v>
      </c>
      <c r="U45" s="155"/>
      <c r="V45" s="156"/>
      <c r="W45" s="80"/>
    </row>
    <row r="46" spans="1:26" ht="20.100000000000001" customHeight="1">
      <c r="A46" s="272">
        <v>44620</v>
      </c>
      <c r="B46" s="279" t="s">
        <v>165</v>
      </c>
      <c r="C46" s="280" t="s">
        <v>71</v>
      </c>
      <c r="D46" s="281">
        <v>2</v>
      </c>
      <c r="E46" s="281">
        <v>0</v>
      </c>
      <c r="F46" s="281">
        <v>0</v>
      </c>
      <c r="G46" s="281">
        <v>2</v>
      </c>
      <c r="H46" s="281">
        <v>0</v>
      </c>
      <c r="I46" s="282" t="s">
        <v>154</v>
      </c>
      <c r="J46" s="283" t="s">
        <v>130</v>
      </c>
      <c r="K46" s="321" t="s">
        <v>155</v>
      </c>
      <c r="L46" s="284"/>
      <c r="M46" s="291"/>
      <c r="N46" s="158"/>
      <c r="O46" s="157"/>
      <c r="P46" s="151"/>
      <c r="Q46" s="151"/>
      <c r="R46" s="151"/>
      <c r="S46" s="151"/>
      <c r="T46" s="151">
        <f>SUM(P46:S46)</f>
        <v>0</v>
      </c>
      <c r="U46" s="152"/>
      <c r="V46" s="206"/>
    </row>
    <row r="47" spans="1:26" ht="20.100000000000001" customHeight="1" thickBot="1">
      <c r="A47" s="314">
        <v>44620</v>
      </c>
      <c r="B47" s="315" t="s">
        <v>165</v>
      </c>
      <c r="C47" s="316" t="s">
        <v>68</v>
      </c>
      <c r="D47" s="317">
        <v>1</v>
      </c>
      <c r="E47" s="317">
        <v>0</v>
      </c>
      <c r="F47" s="317">
        <v>0</v>
      </c>
      <c r="G47" s="317">
        <v>1</v>
      </c>
      <c r="H47" s="317">
        <v>0</v>
      </c>
      <c r="I47" s="318" t="s">
        <v>154</v>
      </c>
      <c r="J47" s="319" t="s">
        <v>130</v>
      </c>
      <c r="K47" s="322" t="s">
        <v>155</v>
      </c>
      <c r="L47" s="320"/>
      <c r="M47" s="291"/>
      <c r="N47" s="158"/>
      <c r="O47" s="157"/>
      <c r="P47" s="151"/>
      <c r="Q47" s="151"/>
      <c r="R47" s="151"/>
      <c r="S47" s="151"/>
      <c r="T47" s="151">
        <f>SUM(P47:S47)</f>
        <v>0</v>
      </c>
      <c r="U47" s="152"/>
      <c r="V47" s="149"/>
    </row>
    <row r="48" spans="1:26" ht="20.100000000000001" customHeight="1">
      <c r="A48" s="272">
        <v>44620</v>
      </c>
      <c r="B48" s="279" t="s">
        <v>129</v>
      </c>
      <c r="C48" s="280" t="s">
        <v>56</v>
      </c>
      <c r="D48" s="281">
        <v>63</v>
      </c>
      <c r="E48" s="281">
        <v>0</v>
      </c>
      <c r="F48" s="281">
        <v>0</v>
      </c>
      <c r="G48" s="281">
        <v>63</v>
      </c>
      <c r="H48" s="281">
        <v>0</v>
      </c>
      <c r="I48" s="282" t="s">
        <v>154</v>
      </c>
      <c r="J48" s="283" t="s">
        <v>130</v>
      </c>
      <c r="K48" s="321" t="s">
        <v>155</v>
      </c>
      <c r="L48" s="284"/>
      <c r="M48" s="291"/>
      <c r="N48" s="158"/>
      <c r="O48" s="157"/>
      <c r="P48" s="151"/>
      <c r="Q48" s="151"/>
      <c r="R48" s="151"/>
      <c r="S48" s="151"/>
      <c r="T48" s="151"/>
      <c r="U48" s="152"/>
      <c r="V48" s="149"/>
    </row>
    <row r="49" spans="1:22" ht="20.100000000000001" customHeight="1" thickBot="1">
      <c r="A49" s="314">
        <v>44620</v>
      </c>
      <c r="B49" s="315" t="s">
        <v>129</v>
      </c>
      <c r="C49" s="316" t="s">
        <v>93</v>
      </c>
      <c r="D49" s="317">
        <v>6</v>
      </c>
      <c r="E49" s="317">
        <v>0</v>
      </c>
      <c r="F49" s="317">
        <v>0</v>
      </c>
      <c r="G49" s="317">
        <v>1</v>
      </c>
      <c r="H49" s="317">
        <v>0</v>
      </c>
      <c r="I49" s="318" t="s">
        <v>154</v>
      </c>
      <c r="J49" s="319" t="s">
        <v>130</v>
      </c>
      <c r="K49" s="322" t="s">
        <v>155</v>
      </c>
      <c r="L49" s="320"/>
      <c r="M49" s="291"/>
      <c r="N49" s="158"/>
      <c r="O49" s="157"/>
      <c r="P49" s="151"/>
      <c r="Q49" s="151"/>
      <c r="R49" s="151"/>
      <c r="S49" s="151"/>
      <c r="T49" s="151"/>
      <c r="U49" s="152"/>
      <c r="V49" s="149"/>
    </row>
    <row r="50" spans="1:22" ht="20.100000000000001" customHeight="1" thickTop="1" thickBot="1">
      <c r="A50" s="272">
        <v>44620</v>
      </c>
      <c r="B50" s="279" t="s">
        <v>164</v>
      </c>
      <c r="C50" s="280" t="s">
        <v>52</v>
      </c>
      <c r="D50" s="281">
        <v>1</v>
      </c>
      <c r="E50" s="281">
        <v>0</v>
      </c>
      <c r="F50" s="281">
        <v>0</v>
      </c>
      <c r="G50" s="281">
        <v>1</v>
      </c>
      <c r="H50" s="281">
        <v>0</v>
      </c>
      <c r="I50" s="282" t="s">
        <v>154</v>
      </c>
      <c r="J50" s="283" t="s">
        <v>130</v>
      </c>
      <c r="K50" s="321" t="s">
        <v>155</v>
      </c>
      <c r="L50" s="284"/>
      <c r="M50" s="291"/>
      <c r="N50" s="158"/>
      <c r="O50" s="153" t="s">
        <v>84</v>
      </c>
      <c r="P50" s="154">
        <f>SUM(P46:P49)</f>
        <v>0</v>
      </c>
      <c r="Q50" s="65">
        <f>SUM(Q46:Q49)</f>
        <v>0</v>
      </c>
      <c r="R50" s="154">
        <f>SUM(R46:R49)</f>
        <v>0</v>
      </c>
      <c r="S50" s="65">
        <f>SUM(S46:S49)</f>
        <v>0</v>
      </c>
      <c r="T50" s="154">
        <f>SUM(T46:T49)</f>
        <v>0</v>
      </c>
      <c r="U50" s="66"/>
      <c r="V50" s="67"/>
    </row>
    <row r="51" spans="1:22" ht="20.100000000000001" customHeight="1" thickBot="1">
      <c r="A51" s="314">
        <v>44620</v>
      </c>
      <c r="B51" s="315" t="s">
        <v>164</v>
      </c>
      <c r="C51" s="316" t="s">
        <v>92</v>
      </c>
      <c r="D51" s="317">
        <v>2</v>
      </c>
      <c r="E51" s="317">
        <v>0</v>
      </c>
      <c r="F51" s="317">
        <v>0</v>
      </c>
      <c r="G51" s="317">
        <v>2</v>
      </c>
      <c r="H51" s="317">
        <v>0</v>
      </c>
      <c r="I51" s="318" t="s">
        <v>154</v>
      </c>
      <c r="J51" s="319" t="s">
        <v>130</v>
      </c>
      <c r="K51" s="322" t="s">
        <v>155</v>
      </c>
      <c r="L51" s="320"/>
      <c r="M51" s="291"/>
      <c r="N51" s="158"/>
      <c r="O51" s="68" t="s">
        <v>85</v>
      </c>
      <c r="P51" s="70">
        <f>P45+P50</f>
        <v>273</v>
      </c>
      <c r="Q51" s="69">
        <f>Q45+Q50</f>
        <v>283</v>
      </c>
      <c r="R51" s="70">
        <f>R45+R50</f>
        <v>18</v>
      </c>
      <c r="S51" s="69">
        <f>S45+S50</f>
        <v>20</v>
      </c>
      <c r="T51" s="70">
        <f>T45+T50</f>
        <v>594</v>
      </c>
      <c r="U51" s="71">
        <f>SUM(U45:U46)</f>
        <v>0</v>
      </c>
      <c r="V51" s="72"/>
    </row>
    <row r="52" spans="1:22" ht="20.100000000000001" customHeight="1" thickBot="1">
      <c r="A52" s="307">
        <v>44620</v>
      </c>
      <c r="B52" s="308" t="s">
        <v>183</v>
      </c>
      <c r="C52" s="309" t="s">
        <v>52</v>
      </c>
      <c r="D52" s="310">
        <v>5</v>
      </c>
      <c r="E52" s="310">
        <v>0</v>
      </c>
      <c r="F52" s="310">
        <v>0</v>
      </c>
      <c r="G52" s="310">
        <v>5</v>
      </c>
      <c r="H52" s="310">
        <v>0</v>
      </c>
      <c r="I52" s="311" t="s">
        <v>154</v>
      </c>
      <c r="J52" s="312" t="s">
        <v>130</v>
      </c>
      <c r="K52" s="323" t="s">
        <v>155</v>
      </c>
      <c r="L52" s="313"/>
      <c r="M52" s="291"/>
      <c r="N52" s="158"/>
      <c r="O52" s="142" t="s">
        <v>118</v>
      </c>
      <c r="P52" s="73"/>
      <c r="Q52" s="126"/>
      <c r="R52" s="126"/>
      <c r="S52" s="126"/>
      <c r="T52" s="126"/>
      <c r="U52" s="125"/>
      <c r="V52" s="125"/>
    </row>
    <row r="53" spans="1:22" ht="20.100000000000001" customHeight="1" thickBot="1">
      <c r="A53" s="278">
        <v>44620</v>
      </c>
      <c r="B53" s="285" t="s">
        <v>182</v>
      </c>
      <c r="C53" s="286" t="s">
        <v>53</v>
      </c>
      <c r="D53" s="287">
        <v>23</v>
      </c>
      <c r="E53" s="287">
        <v>0</v>
      </c>
      <c r="F53" s="287">
        <v>0</v>
      </c>
      <c r="G53" s="287">
        <v>10</v>
      </c>
      <c r="H53" s="287">
        <v>0</v>
      </c>
      <c r="I53" s="288" t="s">
        <v>123</v>
      </c>
      <c r="J53" s="289" t="s">
        <v>140</v>
      </c>
      <c r="K53" s="289" t="s">
        <v>141</v>
      </c>
      <c r="L53" s="290"/>
      <c r="M53" s="291"/>
      <c r="N53" s="158"/>
      <c r="O53" s="142" t="s">
        <v>125</v>
      </c>
      <c r="P53" s="128"/>
      <c r="Q53" s="126"/>
      <c r="R53" s="126"/>
      <c r="S53" s="126"/>
      <c r="T53" s="126"/>
      <c r="U53" s="125"/>
      <c r="V53" s="125"/>
    </row>
    <row r="54" spans="1:22" ht="20.100000000000001" customHeight="1" thickBot="1">
      <c r="A54" s="147">
        <v>44620</v>
      </c>
      <c r="B54" s="334" t="s">
        <v>142</v>
      </c>
      <c r="C54" s="335" t="s">
        <v>178</v>
      </c>
      <c r="D54" s="140">
        <v>3</v>
      </c>
      <c r="E54" s="140">
        <v>0</v>
      </c>
      <c r="F54" s="140">
        <v>0</v>
      </c>
      <c r="G54" s="140">
        <v>3</v>
      </c>
      <c r="H54" s="140">
        <v>0</v>
      </c>
      <c r="I54" s="251" t="s">
        <v>121</v>
      </c>
      <c r="J54" s="148" t="s">
        <v>156</v>
      </c>
      <c r="K54" s="339" t="s">
        <v>146</v>
      </c>
      <c r="L54" s="336"/>
      <c r="M54" s="291"/>
      <c r="N54" s="324"/>
      <c r="O54" s="142" t="s">
        <v>125</v>
      </c>
      <c r="P54" s="325"/>
      <c r="Q54" s="325"/>
      <c r="R54" s="126"/>
      <c r="S54" s="126"/>
      <c r="T54" s="126"/>
      <c r="U54" s="125"/>
      <c r="V54" s="125"/>
    </row>
    <row r="55" spans="1:22" ht="20.100000000000001" customHeight="1">
      <c r="A55" s="143">
        <v>44620</v>
      </c>
      <c r="B55" s="331" t="s">
        <v>144</v>
      </c>
      <c r="C55" s="133" t="s">
        <v>178</v>
      </c>
      <c r="D55" s="134">
        <v>7</v>
      </c>
      <c r="E55" s="134">
        <v>0</v>
      </c>
      <c r="F55" s="134">
        <v>0</v>
      </c>
      <c r="G55" s="134">
        <v>7</v>
      </c>
      <c r="H55" s="134">
        <v>0</v>
      </c>
      <c r="I55" s="245" t="s">
        <v>121</v>
      </c>
      <c r="J55" s="141" t="s">
        <v>156</v>
      </c>
      <c r="K55" s="337" t="s">
        <v>146</v>
      </c>
      <c r="L55" s="332"/>
      <c r="M55" s="291"/>
      <c r="N55" s="324"/>
      <c r="O55" s="130"/>
      <c r="P55" s="160"/>
      <c r="Q55" s="160"/>
      <c r="R55" s="126"/>
      <c r="S55" s="126"/>
      <c r="T55" s="126"/>
      <c r="U55" s="125"/>
      <c r="V55" s="125"/>
    </row>
    <row r="56" spans="1:22" ht="20.100000000000001" customHeight="1" thickBot="1">
      <c r="A56" s="139">
        <v>44620</v>
      </c>
      <c r="B56" s="131" t="s">
        <v>144</v>
      </c>
      <c r="C56" s="132" t="s">
        <v>92</v>
      </c>
      <c r="D56" s="137">
        <v>1</v>
      </c>
      <c r="E56" s="137">
        <v>0</v>
      </c>
      <c r="F56" s="137">
        <v>0</v>
      </c>
      <c r="G56" s="137">
        <v>1</v>
      </c>
      <c r="H56" s="137">
        <v>0</v>
      </c>
      <c r="I56" s="247" t="s">
        <v>121</v>
      </c>
      <c r="J56" s="138" t="s">
        <v>156</v>
      </c>
      <c r="K56" s="338" t="s">
        <v>146</v>
      </c>
      <c r="L56" s="333"/>
      <c r="M56" s="291"/>
      <c r="N56" s="80"/>
      <c r="O56" s="130"/>
      <c r="P56" s="160"/>
      <c r="Q56" s="160"/>
      <c r="R56" s="126"/>
      <c r="S56" s="126"/>
      <c r="T56" s="126"/>
      <c r="U56" s="125"/>
      <c r="V56" s="125"/>
    </row>
    <row r="57" spans="1:22" ht="20.100000000000001" customHeight="1" thickBot="1">
      <c r="A57" s="147">
        <v>44620</v>
      </c>
      <c r="B57" s="334" t="s">
        <v>162</v>
      </c>
      <c r="C57" s="335" t="s">
        <v>94</v>
      </c>
      <c r="D57" s="140">
        <v>1</v>
      </c>
      <c r="E57" s="140">
        <v>0</v>
      </c>
      <c r="F57" s="140">
        <v>0</v>
      </c>
      <c r="G57" s="140">
        <v>1</v>
      </c>
      <c r="H57" s="140">
        <v>0</v>
      </c>
      <c r="I57" s="251" t="s">
        <v>121</v>
      </c>
      <c r="J57" s="148" t="s">
        <v>156</v>
      </c>
      <c r="K57" s="339" t="s">
        <v>146</v>
      </c>
      <c r="L57" s="336"/>
      <c r="M57" s="291"/>
      <c r="N57" s="80"/>
      <c r="O57" s="130"/>
      <c r="P57" s="160"/>
      <c r="Q57" s="160"/>
      <c r="R57" s="126"/>
      <c r="S57" s="126"/>
      <c r="T57" s="126"/>
      <c r="U57" s="125"/>
      <c r="V57" s="125"/>
    </row>
    <row r="58" spans="1:22" ht="20.100000000000001" customHeight="1" thickBot="1">
      <c r="A58" s="147">
        <v>44620</v>
      </c>
      <c r="B58" s="334" t="s">
        <v>143</v>
      </c>
      <c r="C58" s="335" t="s">
        <v>178</v>
      </c>
      <c r="D58" s="140">
        <v>3</v>
      </c>
      <c r="E58" s="140">
        <v>0</v>
      </c>
      <c r="F58" s="140">
        <v>0</v>
      </c>
      <c r="G58" s="140">
        <v>3</v>
      </c>
      <c r="H58" s="140">
        <v>0</v>
      </c>
      <c r="I58" s="251" t="s">
        <v>121</v>
      </c>
      <c r="J58" s="148" t="s">
        <v>156</v>
      </c>
      <c r="K58" s="339" t="s">
        <v>146</v>
      </c>
      <c r="L58" s="336"/>
      <c r="M58" s="291"/>
      <c r="N58" s="80"/>
      <c r="O58" s="130"/>
      <c r="P58" s="160"/>
      <c r="Q58" s="160"/>
      <c r="R58" s="126"/>
      <c r="S58" s="126"/>
      <c r="T58" s="126"/>
      <c r="U58" s="125"/>
      <c r="V58" s="125"/>
    </row>
    <row r="59" spans="1:22" ht="20.100000000000001" customHeight="1" thickBot="1">
      <c r="A59" s="147">
        <v>44620</v>
      </c>
      <c r="B59" s="334" t="s">
        <v>163</v>
      </c>
      <c r="C59" s="335" t="s">
        <v>94</v>
      </c>
      <c r="D59" s="140">
        <v>1</v>
      </c>
      <c r="E59" s="140">
        <v>0</v>
      </c>
      <c r="F59" s="140">
        <v>0</v>
      </c>
      <c r="G59" s="140">
        <v>1</v>
      </c>
      <c r="H59" s="140">
        <v>0</v>
      </c>
      <c r="I59" s="251" t="s">
        <v>121</v>
      </c>
      <c r="J59" s="148" t="s">
        <v>156</v>
      </c>
      <c r="K59" s="339" t="s">
        <v>146</v>
      </c>
      <c r="L59" s="336"/>
      <c r="M59" s="291"/>
      <c r="N59" s="80"/>
      <c r="O59" s="130"/>
      <c r="P59" s="160"/>
      <c r="Q59" s="160"/>
      <c r="R59" s="126"/>
      <c r="S59" s="126"/>
      <c r="T59" s="126"/>
      <c r="U59" s="125"/>
      <c r="V59" s="125"/>
    </row>
    <row r="60" spans="1:22" ht="20.100000000000001" customHeight="1" thickBot="1">
      <c r="A60" s="147">
        <v>44620</v>
      </c>
      <c r="B60" s="334" t="s">
        <v>170</v>
      </c>
      <c r="C60" s="335" t="s">
        <v>178</v>
      </c>
      <c r="D60" s="140">
        <v>2</v>
      </c>
      <c r="E60" s="140">
        <v>0</v>
      </c>
      <c r="F60" s="140">
        <v>0</v>
      </c>
      <c r="G60" s="140">
        <v>3</v>
      </c>
      <c r="H60" s="140">
        <v>0</v>
      </c>
      <c r="I60" s="251" t="s">
        <v>121</v>
      </c>
      <c r="J60" s="148" t="s">
        <v>156</v>
      </c>
      <c r="K60" s="339" t="s">
        <v>146</v>
      </c>
      <c r="L60" s="336"/>
      <c r="M60" s="291"/>
      <c r="N60" s="80"/>
      <c r="O60" s="130"/>
      <c r="P60" s="160"/>
      <c r="Q60" s="160"/>
      <c r="R60" s="126"/>
      <c r="S60" s="126"/>
      <c r="T60" s="126"/>
      <c r="U60" s="125"/>
      <c r="V60" s="125"/>
    </row>
    <row r="61" spans="1:22" ht="20.100000000000001" customHeight="1">
      <c r="A61" s="144">
        <v>44620</v>
      </c>
      <c r="B61" s="329" t="s">
        <v>169</v>
      </c>
      <c r="C61" s="135" t="s">
        <v>52</v>
      </c>
      <c r="D61" s="136">
        <v>2</v>
      </c>
      <c r="E61" s="136">
        <v>0</v>
      </c>
      <c r="F61" s="136">
        <v>0</v>
      </c>
      <c r="G61" s="136">
        <v>2</v>
      </c>
      <c r="H61" s="136">
        <v>0</v>
      </c>
      <c r="I61" s="246" t="s">
        <v>121</v>
      </c>
      <c r="J61" s="142" t="s">
        <v>156</v>
      </c>
      <c r="K61" s="11" t="s">
        <v>146</v>
      </c>
      <c r="L61" s="330"/>
      <c r="M61" s="291"/>
      <c r="N61" s="80"/>
      <c r="O61" s="130"/>
      <c r="P61" s="160"/>
      <c r="Q61" s="160"/>
      <c r="R61" s="126"/>
      <c r="S61" s="126"/>
      <c r="T61" s="126"/>
      <c r="U61" s="125"/>
      <c r="V61" s="125"/>
    </row>
    <row r="62" spans="1:22" ht="20.100000000000001" customHeight="1" thickBot="1">
      <c r="A62" s="144">
        <v>44620</v>
      </c>
      <c r="B62" s="329" t="s">
        <v>169</v>
      </c>
      <c r="C62" s="135" t="s">
        <v>178</v>
      </c>
      <c r="D62" s="136">
        <v>3</v>
      </c>
      <c r="E62" s="136">
        <v>0</v>
      </c>
      <c r="F62" s="136">
        <v>0</v>
      </c>
      <c r="G62" s="136">
        <v>3</v>
      </c>
      <c r="H62" s="136">
        <v>0</v>
      </c>
      <c r="I62" s="246" t="s">
        <v>121</v>
      </c>
      <c r="J62" s="142" t="s">
        <v>156</v>
      </c>
      <c r="K62" s="11" t="s">
        <v>146</v>
      </c>
      <c r="L62" s="330"/>
      <c r="M62" s="291"/>
      <c r="N62" s="80"/>
      <c r="O62" s="130"/>
      <c r="P62" s="160"/>
      <c r="Q62" s="160"/>
      <c r="R62" s="126"/>
      <c r="S62" s="126"/>
      <c r="T62" s="126"/>
      <c r="U62" s="125"/>
      <c r="V62" s="125"/>
    </row>
    <row r="63" spans="1:22" ht="20.100000000000001" customHeight="1">
      <c r="A63" s="143">
        <v>44620</v>
      </c>
      <c r="B63" s="331" t="s">
        <v>145</v>
      </c>
      <c r="C63" s="133" t="s">
        <v>52</v>
      </c>
      <c r="D63" s="134">
        <v>1</v>
      </c>
      <c r="E63" s="134">
        <v>0</v>
      </c>
      <c r="F63" s="134">
        <v>0</v>
      </c>
      <c r="G63" s="134">
        <v>1</v>
      </c>
      <c r="H63" s="134">
        <v>0</v>
      </c>
      <c r="I63" s="245" t="s">
        <v>121</v>
      </c>
      <c r="J63" s="141" t="s">
        <v>156</v>
      </c>
      <c r="K63" s="337" t="s">
        <v>146</v>
      </c>
      <c r="L63" s="332"/>
      <c r="M63" s="291"/>
      <c r="N63" s="80"/>
      <c r="O63" s="130"/>
      <c r="P63" s="160"/>
      <c r="Q63" s="160"/>
      <c r="R63" s="126"/>
      <c r="S63" s="126"/>
      <c r="T63" s="126"/>
      <c r="U63" s="125"/>
      <c r="V63" s="125"/>
    </row>
    <row r="64" spans="1:22" ht="20.100000000000001" customHeight="1" thickBot="1">
      <c r="A64" s="139">
        <v>44620</v>
      </c>
      <c r="B64" s="131" t="s">
        <v>145</v>
      </c>
      <c r="C64" s="132" t="s">
        <v>178</v>
      </c>
      <c r="D64" s="137">
        <v>2</v>
      </c>
      <c r="E64" s="137">
        <v>0</v>
      </c>
      <c r="F64" s="137">
        <v>0</v>
      </c>
      <c r="G64" s="137">
        <v>2</v>
      </c>
      <c r="H64" s="137">
        <v>0</v>
      </c>
      <c r="I64" s="247" t="s">
        <v>121</v>
      </c>
      <c r="J64" s="138" t="s">
        <v>156</v>
      </c>
      <c r="K64" s="338" t="s">
        <v>146</v>
      </c>
      <c r="L64" s="333"/>
      <c r="M64" s="291"/>
      <c r="N64" s="80"/>
      <c r="O64" s="130"/>
      <c r="P64" s="160"/>
      <c r="Q64" s="160"/>
      <c r="R64" s="126"/>
      <c r="S64" s="126"/>
      <c r="T64" s="126"/>
      <c r="U64" s="125"/>
      <c r="V64" s="125"/>
    </row>
    <row r="65" spans="1:22" ht="20.100000000000001" customHeight="1" thickBot="1">
      <c r="A65" s="147">
        <v>44620</v>
      </c>
      <c r="B65" s="334" t="s">
        <v>184</v>
      </c>
      <c r="C65" s="335" t="s">
        <v>166</v>
      </c>
      <c r="D65" s="140">
        <v>3</v>
      </c>
      <c r="E65" s="140">
        <v>0</v>
      </c>
      <c r="F65" s="140">
        <v>0</v>
      </c>
      <c r="G65" s="140">
        <v>3</v>
      </c>
      <c r="H65" s="140">
        <v>0</v>
      </c>
      <c r="I65" s="251" t="s">
        <v>172</v>
      </c>
      <c r="J65" s="148" t="s">
        <v>185</v>
      </c>
      <c r="K65" s="339" t="s">
        <v>186</v>
      </c>
      <c r="L65" s="336"/>
      <c r="M65" s="291"/>
      <c r="N65" s="80"/>
      <c r="O65" s="130"/>
      <c r="P65" s="160"/>
      <c r="Q65" s="160"/>
      <c r="R65" s="126"/>
      <c r="S65" s="126"/>
      <c r="T65" s="126"/>
      <c r="U65" s="125"/>
      <c r="V65" s="125"/>
    </row>
    <row r="66" spans="1:22" ht="20.100000000000001" customHeight="1">
      <c r="A66" s="143">
        <v>44620</v>
      </c>
      <c r="B66" s="331" t="s">
        <v>187</v>
      </c>
      <c r="C66" s="133" t="s">
        <v>188</v>
      </c>
      <c r="D66" s="134">
        <v>2</v>
      </c>
      <c r="E66" s="134">
        <v>0</v>
      </c>
      <c r="F66" s="134">
        <v>0</v>
      </c>
      <c r="G66" s="134">
        <v>2</v>
      </c>
      <c r="H66" s="134">
        <v>0</v>
      </c>
      <c r="I66" s="245" t="s">
        <v>194</v>
      </c>
      <c r="J66" s="141" t="s">
        <v>193</v>
      </c>
      <c r="K66" s="141" t="s">
        <v>195</v>
      </c>
      <c r="L66" s="332"/>
      <c r="M66" s="291"/>
      <c r="N66" s="80"/>
      <c r="O66" s="130"/>
      <c r="P66" s="160"/>
      <c r="Q66" s="160"/>
      <c r="R66" s="126"/>
      <c r="S66" s="126"/>
      <c r="T66" s="126"/>
      <c r="U66" s="125"/>
      <c r="V66" s="125"/>
    </row>
    <row r="67" spans="1:22" ht="20.100000000000001" customHeight="1">
      <c r="A67" s="144">
        <v>44620</v>
      </c>
      <c r="B67" s="329" t="s">
        <v>187</v>
      </c>
      <c r="C67" s="135" t="s">
        <v>189</v>
      </c>
      <c r="D67" s="136">
        <v>3</v>
      </c>
      <c r="E67" s="136">
        <v>0</v>
      </c>
      <c r="F67" s="136">
        <v>0</v>
      </c>
      <c r="G67" s="136">
        <v>3</v>
      </c>
      <c r="H67" s="136">
        <v>0</v>
      </c>
      <c r="I67" s="246" t="s">
        <v>194</v>
      </c>
      <c r="J67" s="142" t="s">
        <v>193</v>
      </c>
      <c r="K67" s="142" t="s">
        <v>195</v>
      </c>
      <c r="L67" s="330"/>
      <c r="M67" s="291"/>
      <c r="N67" s="80"/>
      <c r="O67" s="130"/>
      <c r="P67" s="160"/>
      <c r="Q67" s="160"/>
      <c r="R67" s="126"/>
      <c r="S67" s="126"/>
      <c r="T67" s="126"/>
      <c r="U67" s="125"/>
      <c r="V67" s="125"/>
    </row>
    <row r="68" spans="1:22" ht="20.100000000000001" customHeight="1" thickBot="1">
      <c r="A68" s="139">
        <v>44620</v>
      </c>
      <c r="B68" s="131" t="s">
        <v>187</v>
      </c>
      <c r="C68" s="132" t="s">
        <v>190</v>
      </c>
      <c r="D68" s="137">
        <v>1</v>
      </c>
      <c r="E68" s="137">
        <v>0</v>
      </c>
      <c r="F68" s="137">
        <v>0</v>
      </c>
      <c r="G68" s="137">
        <v>1</v>
      </c>
      <c r="H68" s="137">
        <v>0</v>
      </c>
      <c r="I68" s="247" t="s">
        <v>194</v>
      </c>
      <c r="J68" s="138" t="s">
        <v>193</v>
      </c>
      <c r="K68" s="138" t="s">
        <v>195</v>
      </c>
      <c r="L68" s="333"/>
      <c r="M68" s="291"/>
      <c r="N68" s="80"/>
      <c r="O68" s="130"/>
      <c r="P68" s="160"/>
      <c r="Q68" s="160"/>
      <c r="R68" s="126"/>
      <c r="S68" s="126"/>
      <c r="T68" s="126"/>
      <c r="U68" s="125"/>
      <c r="V68" s="125"/>
    </row>
    <row r="69" spans="1:22" ht="20.100000000000001" customHeight="1">
      <c r="A69" s="143">
        <v>44620</v>
      </c>
      <c r="B69" s="331" t="s">
        <v>191</v>
      </c>
      <c r="C69" s="133" t="s">
        <v>177</v>
      </c>
      <c r="D69" s="134">
        <v>9</v>
      </c>
      <c r="E69" s="134">
        <v>0</v>
      </c>
      <c r="F69" s="134">
        <v>0</v>
      </c>
      <c r="G69" s="134">
        <v>9</v>
      </c>
      <c r="H69" s="134">
        <v>0</v>
      </c>
      <c r="I69" s="245" t="s">
        <v>194</v>
      </c>
      <c r="J69" s="141" t="s">
        <v>193</v>
      </c>
      <c r="K69" s="141" t="s">
        <v>195</v>
      </c>
      <c r="L69" s="332"/>
      <c r="M69" s="291"/>
      <c r="N69" s="80"/>
      <c r="O69" s="130"/>
      <c r="P69" s="160"/>
      <c r="Q69" s="160"/>
      <c r="R69" s="126"/>
      <c r="S69" s="126"/>
      <c r="T69" s="126"/>
      <c r="U69" s="125"/>
      <c r="V69" s="125"/>
    </row>
    <row r="70" spans="1:22" ht="20.100000000000001" customHeight="1" thickBot="1">
      <c r="A70" s="139">
        <v>44620</v>
      </c>
      <c r="B70" s="131" t="s">
        <v>191</v>
      </c>
      <c r="C70" s="132" t="s">
        <v>192</v>
      </c>
      <c r="D70" s="137">
        <v>0</v>
      </c>
      <c r="E70" s="137">
        <v>0</v>
      </c>
      <c r="F70" s="137">
        <v>0</v>
      </c>
      <c r="G70" s="137">
        <v>1</v>
      </c>
      <c r="H70" s="137">
        <v>0</v>
      </c>
      <c r="I70" s="247" t="s">
        <v>194</v>
      </c>
      <c r="J70" s="138" t="s">
        <v>193</v>
      </c>
      <c r="K70" s="138" t="s">
        <v>195</v>
      </c>
      <c r="L70" s="333"/>
      <c r="M70" s="291"/>
      <c r="N70" s="80"/>
      <c r="O70" s="130"/>
      <c r="P70" s="160"/>
      <c r="Q70" s="160"/>
      <c r="R70" s="126"/>
      <c r="S70" s="126"/>
      <c r="T70" s="126"/>
      <c r="U70" s="125"/>
      <c r="V70" s="125"/>
    </row>
    <row r="71" spans="1:22" ht="20.100000000000001" customHeight="1">
      <c r="A71" s="167" t="s">
        <v>11</v>
      </c>
      <c r="B71" s="168"/>
      <c r="C71" s="169"/>
      <c r="D71" s="170">
        <f>SUM(D4:D70)</f>
        <v>303</v>
      </c>
      <c r="E71" s="170">
        <f>SUM(E4:E70)</f>
        <v>0</v>
      </c>
      <c r="F71" s="170">
        <f>SUM(F4:F70)</f>
        <v>0</v>
      </c>
      <c r="G71" s="170">
        <f>SUM(G4:G70)</f>
        <v>291</v>
      </c>
      <c r="H71" s="170">
        <f>SUM(H4:H70)</f>
        <v>0</v>
      </c>
      <c r="I71" s="252"/>
      <c r="J71" s="123"/>
      <c r="K71" s="123"/>
      <c r="L71" s="171"/>
      <c r="M71" s="291"/>
      <c r="N71" s="80"/>
      <c r="O71" s="130"/>
      <c r="P71" s="160"/>
      <c r="Q71" s="160"/>
      <c r="R71" s="126"/>
      <c r="S71" s="126"/>
      <c r="T71" s="126"/>
      <c r="U71" s="125"/>
      <c r="V71" s="125"/>
    </row>
    <row r="72" spans="1:22" ht="20.100000000000001" customHeight="1">
      <c r="A72" s="172" t="s">
        <v>12</v>
      </c>
      <c r="B72" s="173"/>
      <c r="C72" s="174"/>
      <c r="D72" s="175">
        <v>4774</v>
      </c>
      <c r="E72" s="175">
        <v>2</v>
      </c>
      <c r="F72" s="175">
        <v>4</v>
      </c>
      <c r="G72" s="175">
        <v>4738</v>
      </c>
      <c r="H72" s="175">
        <v>0</v>
      </c>
      <c r="I72" s="253"/>
      <c r="J72" s="102"/>
      <c r="K72" s="102"/>
      <c r="L72" s="176"/>
      <c r="M72" s="291"/>
      <c r="N72" s="80"/>
      <c r="O72" s="130"/>
      <c r="P72" s="160"/>
      <c r="Q72" s="160"/>
      <c r="R72" s="126"/>
      <c r="S72" s="126"/>
      <c r="T72" s="126"/>
      <c r="U72" s="125"/>
      <c r="V72" s="125"/>
    </row>
    <row r="73" spans="1:22" ht="20.100000000000001" customHeight="1" thickBot="1">
      <c r="A73" s="177" t="s">
        <v>13</v>
      </c>
      <c r="B73" s="178"/>
      <c r="C73" s="179"/>
      <c r="D73" s="180">
        <f>D71+D72</f>
        <v>5077</v>
      </c>
      <c r="E73" s="180">
        <f>E71+E72</f>
        <v>2</v>
      </c>
      <c r="F73" s="180">
        <f>F71+F72</f>
        <v>4</v>
      </c>
      <c r="G73" s="180">
        <f>G71+G72</f>
        <v>5029</v>
      </c>
      <c r="H73" s="180">
        <f>H71+H72</f>
        <v>0</v>
      </c>
      <c r="I73" s="254"/>
      <c r="J73" s="103"/>
      <c r="K73" s="103"/>
      <c r="L73" s="181"/>
      <c r="M73" s="291"/>
      <c r="N73" s="80"/>
      <c r="O73" s="130"/>
      <c r="P73" s="160"/>
      <c r="Q73" s="160"/>
      <c r="R73" s="126"/>
      <c r="S73" s="126"/>
      <c r="T73" s="126"/>
      <c r="U73" s="125"/>
      <c r="V73" s="125"/>
    </row>
    <row r="74" spans="1:22" ht="20.100000000000001" customHeight="1">
      <c r="A74" s="182" t="s">
        <v>14</v>
      </c>
      <c r="B74" s="183">
        <f t="array" ref="B74">SUM(1/COUNTIF(B4:B70,B4:B70))</f>
        <v>35.000000000000007</v>
      </c>
      <c r="C74" s="184"/>
      <c r="D74" s="125"/>
      <c r="E74" s="125"/>
      <c r="F74" s="125"/>
      <c r="G74" s="125"/>
      <c r="H74" s="125"/>
      <c r="I74" s="255"/>
      <c r="J74" s="104"/>
      <c r="K74" s="104"/>
      <c r="L74" s="108"/>
      <c r="M74" s="291"/>
      <c r="N74" s="80"/>
      <c r="O74" s="130"/>
      <c r="P74" s="160"/>
      <c r="Q74" s="160"/>
      <c r="R74" s="126"/>
      <c r="S74" s="126"/>
      <c r="T74" s="126"/>
      <c r="U74" s="125"/>
      <c r="V74" s="125"/>
    </row>
    <row r="75" spans="1:22" ht="20.100000000000001" customHeight="1">
      <c r="A75" s="182"/>
      <c r="B75" s="183"/>
      <c r="C75" s="184"/>
      <c r="D75" s="125"/>
      <c r="E75" s="125"/>
      <c r="F75" s="125"/>
      <c r="G75" s="125"/>
      <c r="H75" s="125"/>
      <c r="I75" s="255"/>
      <c r="J75" s="104"/>
      <c r="K75" s="13"/>
      <c r="L75" s="13"/>
      <c r="M75" s="291"/>
      <c r="N75" s="80"/>
      <c r="O75" s="130"/>
      <c r="P75" s="160"/>
      <c r="Q75" s="160"/>
      <c r="R75" s="126"/>
      <c r="S75" s="126"/>
      <c r="T75" s="126"/>
      <c r="U75" s="125"/>
      <c r="V75" s="125"/>
    </row>
    <row r="76" spans="1:22" ht="20.100000000000001" customHeight="1">
      <c r="A76" s="185" t="s">
        <v>15</v>
      </c>
      <c r="B76" s="186"/>
      <c r="C76" s="186"/>
      <c r="D76" s="105"/>
      <c r="E76" s="105"/>
      <c r="F76" s="105"/>
      <c r="G76" s="105"/>
      <c r="H76" s="105"/>
      <c r="I76" s="256"/>
      <c r="J76" s="105"/>
      <c r="K76" s="122"/>
      <c r="L76" s="122"/>
      <c r="M76" s="291"/>
      <c r="N76" s="80"/>
      <c r="O76" s="130"/>
      <c r="P76" s="160"/>
      <c r="Q76" s="160"/>
      <c r="R76" s="126"/>
      <c r="S76" s="126"/>
      <c r="T76" s="126"/>
      <c r="U76" s="125"/>
      <c r="V76" s="125"/>
    </row>
    <row r="77" spans="1:22" ht="20.100000000000001" customHeight="1">
      <c r="A77" s="187" t="s">
        <v>126</v>
      </c>
      <c r="B77" s="186"/>
      <c r="C77" s="186"/>
      <c r="D77" s="105"/>
      <c r="E77" s="105"/>
      <c r="F77" s="105"/>
      <c r="G77" s="105"/>
      <c r="H77" s="105"/>
      <c r="I77" s="256"/>
      <c r="J77" s="105"/>
      <c r="K77" s="105"/>
      <c r="L77" s="122"/>
      <c r="M77" s="291"/>
      <c r="N77" s="80"/>
      <c r="O77" s="130"/>
      <c r="P77" s="160"/>
      <c r="Q77" s="160"/>
      <c r="R77" s="126"/>
      <c r="S77" s="126"/>
      <c r="T77" s="126"/>
      <c r="U77" s="125"/>
      <c r="V77" s="125"/>
    </row>
    <row r="78" spans="1:22" ht="20.100000000000001" customHeight="1" thickBot="1">
      <c r="A78" s="188"/>
      <c r="B78" s="186"/>
      <c r="C78" s="189"/>
      <c r="D78" s="105"/>
      <c r="E78" s="105"/>
      <c r="F78" s="105"/>
      <c r="G78" s="105"/>
      <c r="H78" s="105"/>
      <c r="I78" s="257"/>
      <c r="J78" s="106"/>
      <c r="K78" s="106"/>
      <c r="L78" s="190"/>
      <c r="M78" s="291"/>
      <c r="N78" s="80"/>
      <c r="O78" s="130"/>
      <c r="P78" s="160"/>
      <c r="Q78" s="160"/>
      <c r="R78" s="126"/>
      <c r="S78" s="126"/>
      <c r="T78" s="126"/>
      <c r="U78" s="125"/>
      <c r="V78" s="125"/>
    </row>
    <row r="79" spans="1:22" ht="20.100000000000001" customHeight="1" thickBot="1">
      <c r="A79" s="147" t="s">
        <v>0</v>
      </c>
      <c r="B79" s="148" t="s">
        <v>1</v>
      </c>
      <c r="C79" s="148" t="s">
        <v>2</v>
      </c>
      <c r="D79" s="327" t="s">
        <v>16</v>
      </c>
      <c r="E79" s="191" t="s">
        <v>27</v>
      </c>
      <c r="F79" s="327" t="s">
        <v>18</v>
      </c>
      <c r="G79" s="327" t="s">
        <v>19</v>
      </c>
      <c r="H79" s="327" t="s">
        <v>104</v>
      </c>
      <c r="I79" s="258" t="s">
        <v>8</v>
      </c>
      <c r="J79" s="327" t="s">
        <v>9</v>
      </c>
      <c r="K79" s="425" t="s">
        <v>10</v>
      </c>
      <c r="L79" s="426"/>
      <c r="M79" s="291"/>
      <c r="N79" s="80"/>
      <c r="O79" s="130"/>
      <c r="P79" s="160"/>
      <c r="Q79" s="160"/>
      <c r="R79" s="126"/>
      <c r="S79" s="126"/>
      <c r="T79" s="126"/>
      <c r="U79" s="125"/>
      <c r="V79" s="125"/>
    </row>
    <row r="80" spans="1:22" ht="20.100000000000001" customHeight="1">
      <c r="A80" s="278"/>
      <c r="B80" s="326"/>
      <c r="C80" s="285"/>
      <c r="D80" s="287"/>
      <c r="E80" s="287"/>
      <c r="F80" s="287"/>
      <c r="G80" s="287"/>
      <c r="H80" s="287"/>
      <c r="I80" s="288"/>
      <c r="J80" s="289"/>
      <c r="K80" s="289"/>
      <c r="L80" s="290"/>
      <c r="M80" s="291"/>
      <c r="N80" s="80"/>
      <c r="O80" s="130"/>
      <c r="P80" s="160"/>
      <c r="Q80" s="160"/>
      <c r="R80" s="126"/>
      <c r="S80" s="126"/>
      <c r="T80" s="126"/>
      <c r="U80" s="125"/>
      <c r="V80" s="125"/>
    </row>
    <row r="81" spans="1:22" ht="20.100000000000001" customHeight="1" thickBot="1">
      <c r="A81" s="314"/>
      <c r="B81" s="316"/>
      <c r="C81" s="316"/>
      <c r="D81" s="317"/>
      <c r="E81" s="317"/>
      <c r="F81" s="317"/>
      <c r="G81" s="317"/>
      <c r="H81" s="317"/>
      <c r="I81" s="318"/>
      <c r="J81" s="319"/>
      <c r="K81" s="319"/>
      <c r="L81" s="320"/>
      <c r="M81" s="291"/>
      <c r="N81" s="80"/>
      <c r="O81" s="130"/>
      <c r="P81" s="160"/>
      <c r="Q81" s="160"/>
      <c r="R81" s="126"/>
      <c r="S81" s="126"/>
      <c r="T81" s="126"/>
      <c r="U81" s="125"/>
      <c r="V81" s="125"/>
    </row>
    <row r="82" spans="1:22" ht="20.100000000000001" customHeight="1">
      <c r="A82" s="167" t="s">
        <v>20</v>
      </c>
      <c r="B82" s="168"/>
      <c r="C82" s="169"/>
      <c r="D82" s="194">
        <f>SUM(D80:D81)</f>
        <v>0</v>
      </c>
      <c r="E82" s="194">
        <f>SUM(E80:E81)</f>
        <v>0</v>
      </c>
      <c r="F82" s="194">
        <f>SUM(F80:F81)</f>
        <v>0</v>
      </c>
      <c r="G82" s="194">
        <f>SUM(G80:G81)</f>
        <v>0</v>
      </c>
      <c r="H82" s="194">
        <f>SUM(H80:H81)</f>
        <v>0</v>
      </c>
      <c r="I82" s="252"/>
      <c r="J82" s="8"/>
      <c r="K82" s="8"/>
      <c r="L82" s="195"/>
      <c r="M82" s="291"/>
      <c r="N82" s="80"/>
      <c r="O82" s="130"/>
      <c r="P82" s="160"/>
      <c r="Q82" s="160"/>
      <c r="R82" s="126"/>
      <c r="S82" s="126"/>
      <c r="T82" s="126"/>
      <c r="U82" s="125"/>
      <c r="V82" s="125"/>
    </row>
    <row r="83" spans="1:22" ht="20.100000000000001" customHeight="1">
      <c r="A83" s="196" t="s">
        <v>12</v>
      </c>
      <c r="B83" s="197"/>
      <c r="C83" s="89"/>
      <c r="D83" s="198">
        <v>63</v>
      </c>
      <c r="E83" s="198">
        <v>77</v>
      </c>
      <c r="F83" s="198">
        <v>82</v>
      </c>
      <c r="G83" s="198">
        <v>62</v>
      </c>
      <c r="H83" s="198">
        <v>0</v>
      </c>
      <c r="I83" s="259"/>
      <c r="J83" s="107"/>
      <c r="K83" s="107"/>
      <c r="L83" s="199"/>
      <c r="M83" s="291"/>
      <c r="N83" s="80"/>
      <c r="O83" s="130"/>
      <c r="P83" s="160"/>
      <c r="Q83" s="160"/>
      <c r="R83" s="126"/>
      <c r="S83" s="126"/>
      <c r="T83" s="126"/>
      <c r="U83" s="125"/>
      <c r="V83" s="125"/>
    </row>
    <row r="84" spans="1:22" ht="20.100000000000001" customHeight="1" thickBot="1">
      <c r="A84" s="177" t="s">
        <v>13</v>
      </c>
      <c r="B84" s="178"/>
      <c r="C84" s="179"/>
      <c r="D84" s="200">
        <f>SUM(D82:D83)</f>
        <v>63</v>
      </c>
      <c r="E84" s="200">
        <f>SUM(E82:E83)</f>
        <v>77</v>
      </c>
      <c r="F84" s="200">
        <f>SUM(F82:F83)</f>
        <v>82</v>
      </c>
      <c r="G84" s="200">
        <f>SUM(G82:G83)</f>
        <v>62</v>
      </c>
      <c r="H84" s="200">
        <f>SUM(H82:H83)</f>
        <v>0</v>
      </c>
      <c r="I84" s="254"/>
      <c r="J84" s="103"/>
      <c r="K84" s="103"/>
      <c r="L84" s="181"/>
      <c r="M84" s="291"/>
      <c r="N84" s="80"/>
      <c r="O84" s="130"/>
      <c r="P84" s="160"/>
      <c r="Q84" s="160"/>
      <c r="R84" s="126"/>
      <c r="S84" s="126"/>
      <c r="T84" s="126"/>
      <c r="U84" s="125"/>
      <c r="V84" s="125"/>
    </row>
    <row r="85" spans="1:22" ht="20.100000000000001" customHeight="1">
      <c r="A85" s="182"/>
      <c r="B85" s="183"/>
      <c r="C85" s="201"/>
      <c r="D85" s="125"/>
      <c r="E85" s="125"/>
      <c r="F85" s="125"/>
      <c r="G85" s="125"/>
      <c r="H85" s="125"/>
      <c r="I85" s="255"/>
      <c r="J85" s="104"/>
      <c r="K85" s="104"/>
      <c r="L85" s="104"/>
      <c r="M85" s="291"/>
      <c r="N85" s="80"/>
      <c r="O85" s="130"/>
      <c r="P85" s="160"/>
      <c r="Q85" s="160"/>
      <c r="R85" s="126"/>
      <c r="S85" s="126"/>
      <c r="T85" s="126"/>
      <c r="U85" s="125"/>
      <c r="V85" s="125"/>
    </row>
    <row r="86" spans="1:22" ht="20.100000000000001" customHeight="1">
      <c r="A86" s="185" t="s">
        <v>21</v>
      </c>
      <c r="B86" s="186"/>
      <c r="C86" s="186"/>
      <c r="D86" s="105"/>
      <c r="E86" s="105"/>
      <c r="F86" s="105"/>
      <c r="G86" s="105"/>
      <c r="H86" s="105"/>
      <c r="I86" s="256"/>
      <c r="J86" s="105"/>
      <c r="K86" s="105"/>
      <c r="L86" s="105"/>
      <c r="M86" s="291"/>
      <c r="N86" s="80"/>
      <c r="O86" s="130"/>
      <c r="P86" s="160"/>
      <c r="Q86" s="160"/>
      <c r="R86" s="126"/>
      <c r="S86" s="126"/>
      <c r="T86" s="126"/>
      <c r="U86" s="125"/>
      <c r="V86" s="125"/>
    </row>
    <row r="87" spans="1:22" ht="20.100000000000001" customHeight="1">
      <c r="A87" s="185" t="s">
        <v>108</v>
      </c>
      <c r="B87" s="186"/>
      <c r="C87" s="186"/>
      <c r="D87" s="105"/>
      <c r="E87" s="105"/>
      <c r="F87" s="105"/>
      <c r="G87" s="105"/>
      <c r="H87" s="105"/>
      <c r="I87" s="256"/>
      <c r="J87" s="105"/>
      <c r="K87" s="105"/>
      <c r="L87" s="105"/>
      <c r="M87" s="291"/>
      <c r="N87" s="80"/>
      <c r="O87" s="130"/>
      <c r="P87" s="160"/>
      <c r="Q87" s="160"/>
      <c r="R87" s="126"/>
      <c r="S87" s="126"/>
      <c r="T87" s="126"/>
      <c r="U87" s="125"/>
      <c r="V87" s="125"/>
    </row>
    <row r="88" spans="1:22" ht="20.100000000000001" customHeight="1" thickBot="1">
      <c r="A88" s="188"/>
      <c r="B88" s="186"/>
      <c r="C88" s="189"/>
      <c r="D88" s="105"/>
      <c r="E88" s="105"/>
      <c r="F88" s="105"/>
      <c r="G88" s="105"/>
      <c r="H88" s="105"/>
      <c r="I88" s="257"/>
      <c r="J88" s="106"/>
      <c r="K88" s="106"/>
      <c r="L88" s="190"/>
      <c r="M88" s="291"/>
      <c r="N88" s="80"/>
      <c r="O88" s="130"/>
      <c r="P88" s="160"/>
      <c r="Q88" s="160"/>
      <c r="R88" s="126"/>
      <c r="S88" s="126"/>
      <c r="T88" s="126"/>
      <c r="U88" s="125"/>
      <c r="V88" s="125"/>
    </row>
    <row r="89" spans="1:22" ht="20.100000000000001" customHeight="1" thickBot="1">
      <c r="A89" s="147" t="s">
        <v>0</v>
      </c>
      <c r="B89" s="148" t="s">
        <v>1</v>
      </c>
      <c r="C89" s="148" t="s">
        <v>2</v>
      </c>
      <c r="D89" s="327" t="s">
        <v>22</v>
      </c>
      <c r="E89" s="327" t="s">
        <v>23</v>
      </c>
      <c r="F89" s="327" t="s">
        <v>24</v>
      </c>
      <c r="G89" s="327" t="s">
        <v>25</v>
      </c>
      <c r="H89" s="327" t="s">
        <v>7</v>
      </c>
      <c r="I89" s="258" t="s">
        <v>8</v>
      </c>
      <c r="J89" s="327" t="s">
        <v>9</v>
      </c>
      <c r="K89" s="425" t="s">
        <v>10</v>
      </c>
      <c r="L89" s="426"/>
      <c r="M89" s="291"/>
      <c r="N89" s="80"/>
      <c r="O89" s="130"/>
      <c r="P89" s="160"/>
      <c r="Q89" s="160"/>
      <c r="R89" s="126"/>
      <c r="S89" s="126"/>
      <c r="T89" s="126"/>
      <c r="U89" s="125"/>
      <c r="V89" s="125"/>
    </row>
    <row r="90" spans="1:22" ht="20.100000000000001" customHeight="1">
      <c r="A90" s="144">
        <v>44617</v>
      </c>
      <c r="B90" s="117" t="s">
        <v>175</v>
      </c>
      <c r="C90" s="298" t="s">
        <v>178</v>
      </c>
      <c r="D90" s="136">
        <v>2</v>
      </c>
      <c r="E90" s="136">
        <v>0</v>
      </c>
      <c r="F90" s="136">
        <v>0</v>
      </c>
      <c r="G90" s="136">
        <v>2</v>
      </c>
      <c r="H90" s="136">
        <v>0</v>
      </c>
      <c r="I90" s="246" t="s">
        <v>157</v>
      </c>
      <c r="J90" s="142" t="s">
        <v>158</v>
      </c>
      <c r="K90" s="142"/>
      <c r="L90" s="118"/>
      <c r="M90" s="291"/>
      <c r="N90" s="80"/>
      <c r="O90" s="130"/>
      <c r="P90" s="160"/>
      <c r="Q90" s="160"/>
      <c r="R90" s="126"/>
      <c r="S90" s="126"/>
      <c r="T90" s="126"/>
      <c r="U90" s="125"/>
      <c r="V90" s="125"/>
    </row>
    <row r="91" spans="1:22" ht="20.100000000000001" customHeight="1" thickBot="1">
      <c r="A91" s="144">
        <v>44617</v>
      </c>
      <c r="B91" s="117" t="s">
        <v>175</v>
      </c>
      <c r="C91" s="298" t="s">
        <v>179</v>
      </c>
      <c r="D91" s="136">
        <v>1</v>
      </c>
      <c r="E91" s="136">
        <v>0</v>
      </c>
      <c r="F91" s="136">
        <v>0</v>
      </c>
      <c r="G91" s="136">
        <v>1</v>
      </c>
      <c r="H91" s="136">
        <v>0</v>
      </c>
      <c r="I91" s="246" t="s">
        <v>157</v>
      </c>
      <c r="J91" s="142" t="s">
        <v>158</v>
      </c>
      <c r="K91" s="142"/>
      <c r="L91" s="118"/>
      <c r="M91" s="291"/>
      <c r="N91" s="80"/>
      <c r="O91" s="130"/>
      <c r="P91" s="160"/>
      <c r="Q91" s="160"/>
      <c r="R91" s="126"/>
      <c r="S91" s="126"/>
      <c r="T91" s="126"/>
      <c r="U91" s="125"/>
      <c r="V91" s="125"/>
    </row>
    <row r="92" spans="1:22" ht="20.100000000000001" customHeight="1">
      <c r="A92" s="143">
        <v>44617</v>
      </c>
      <c r="B92" s="115" t="s">
        <v>180</v>
      </c>
      <c r="C92" s="297" t="s">
        <v>52</v>
      </c>
      <c r="D92" s="134">
        <v>5</v>
      </c>
      <c r="E92" s="134">
        <v>0</v>
      </c>
      <c r="F92" s="134">
        <v>0</v>
      </c>
      <c r="G92" s="134">
        <v>0</v>
      </c>
      <c r="H92" s="134">
        <v>0</v>
      </c>
      <c r="I92" s="245" t="s">
        <v>157</v>
      </c>
      <c r="J92" s="141" t="s">
        <v>158</v>
      </c>
      <c r="K92" s="141"/>
      <c r="L92" s="116"/>
      <c r="M92" s="291"/>
      <c r="N92" s="80"/>
      <c r="O92" s="130"/>
      <c r="P92" s="160"/>
      <c r="Q92" s="160"/>
      <c r="R92" s="126"/>
      <c r="S92" s="126"/>
      <c r="T92" s="126"/>
      <c r="U92" s="125"/>
      <c r="V92" s="125"/>
    </row>
    <row r="93" spans="1:22" ht="20.100000000000001" customHeight="1" thickBot="1">
      <c r="A93" s="139">
        <v>44617</v>
      </c>
      <c r="B93" s="240" t="s">
        <v>180</v>
      </c>
      <c r="C93" s="299" t="s">
        <v>178</v>
      </c>
      <c r="D93" s="137">
        <v>6</v>
      </c>
      <c r="E93" s="137">
        <v>0</v>
      </c>
      <c r="F93" s="137">
        <v>0</v>
      </c>
      <c r="G93" s="137">
        <v>6</v>
      </c>
      <c r="H93" s="137">
        <v>0</v>
      </c>
      <c r="I93" s="247" t="s">
        <v>157</v>
      </c>
      <c r="J93" s="138" t="s">
        <v>158</v>
      </c>
      <c r="K93" s="138"/>
      <c r="L93" s="241"/>
      <c r="M93" s="291"/>
      <c r="N93" s="80"/>
      <c r="O93" s="130"/>
      <c r="P93" s="160"/>
      <c r="Q93" s="160"/>
      <c r="R93" s="126"/>
      <c r="S93" s="126"/>
      <c r="T93" s="126"/>
      <c r="U93" s="125"/>
      <c r="V93" s="125"/>
    </row>
    <row r="94" spans="1:22" ht="20.100000000000001" customHeight="1">
      <c r="A94" s="144"/>
      <c r="B94" s="117"/>
      <c r="C94" s="298"/>
      <c r="D94" s="136">
        <v>0</v>
      </c>
      <c r="E94" s="136">
        <v>0</v>
      </c>
      <c r="F94" s="136">
        <v>0</v>
      </c>
      <c r="G94" s="136">
        <v>0</v>
      </c>
      <c r="H94" s="136">
        <v>0</v>
      </c>
      <c r="I94" s="246"/>
      <c r="J94" s="142"/>
      <c r="K94" s="142"/>
      <c r="L94" s="118"/>
      <c r="M94" s="291"/>
      <c r="N94" s="80"/>
      <c r="O94" s="130"/>
      <c r="P94" s="160"/>
      <c r="Q94" s="160"/>
      <c r="R94" s="126"/>
      <c r="S94" s="126"/>
      <c r="T94" s="126"/>
      <c r="U94" s="125"/>
      <c r="V94" s="125"/>
    </row>
    <row r="95" spans="1:22" ht="20.100000000000001" customHeight="1">
      <c r="A95" s="144"/>
      <c r="B95" s="117"/>
      <c r="C95" s="298"/>
      <c r="D95" s="136">
        <v>0</v>
      </c>
      <c r="E95" s="136">
        <v>0</v>
      </c>
      <c r="F95" s="136">
        <v>0</v>
      </c>
      <c r="G95" s="136">
        <v>0</v>
      </c>
      <c r="H95" s="136">
        <v>0</v>
      </c>
      <c r="I95" s="246"/>
      <c r="J95" s="142"/>
      <c r="K95" s="142"/>
      <c r="L95" s="118"/>
      <c r="M95" s="291"/>
      <c r="N95" s="80"/>
      <c r="O95" s="130"/>
      <c r="P95" s="160"/>
      <c r="Q95" s="160"/>
      <c r="R95" s="126"/>
      <c r="S95" s="126"/>
      <c r="T95" s="126"/>
      <c r="U95" s="125"/>
      <c r="V95" s="125"/>
    </row>
    <row r="96" spans="1:22" ht="20.100000000000001" customHeight="1">
      <c r="A96" s="144"/>
      <c r="B96" s="117"/>
      <c r="C96" s="298"/>
      <c r="D96" s="136">
        <v>0</v>
      </c>
      <c r="E96" s="136">
        <v>0</v>
      </c>
      <c r="F96" s="136">
        <v>0</v>
      </c>
      <c r="G96" s="136">
        <v>0</v>
      </c>
      <c r="H96" s="136">
        <v>0</v>
      </c>
      <c r="I96" s="246"/>
      <c r="J96" s="142"/>
      <c r="K96" s="142"/>
      <c r="L96" s="118"/>
      <c r="M96" s="291"/>
      <c r="N96" s="80"/>
      <c r="O96" s="130"/>
      <c r="P96" s="160"/>
      <c r="Q96" s="160"/>
      <c r="R96" s="126"/>
      <c r="S96" s="126"/>
      <c r="T96" s="126"/>
      <c r="U96" s="125"/>
      <c r="V96" s="125"/>
    </row>
    <row r="97" spans="1:22" ht="20.100000000000001" customHeight="1">
      <c r="A97" s="144"/>
      <c r="B97" s="117"/>
      <c r="C97" s="298"/>
      <c r="D97" s="136">
        <v>0</v>
      </c>
      <c r="E97" s="136">
        <v>0</v>
      </c>
      <c r="F97" s="136">
        <v>0</v>
      </c>
      <c r="G97" s="136">
        <v>0</v>
      </c>
      <c r="H97" s="136">
        <v>0</v>
      </c>
      <c r="I97" s="246"/>
      <c r="J97" s="142"/>
      <c r="K97" s="142"/>
      <c r="L97" s="118"/>
      <c r="M97" s="291"/>
      <c r="N97" s="80"/>
      <c r="O97" s="130"/>
      <c r="P97" s="160"/>
      <c r="Q97" s="160"/>
      <c r="R97" s="126"/>
      <c r="S97" s="126"/>
      <c r="T97" s="126"/>
      <c r="U97" s="125"/>
      <c r="V97" s="125"/>
    </row>
    <row r="98" spans="1:22" ht="20.100000000000001" customHeight="1">
      <c r="A98" s="144"/>
      <c r="B98" s="117"/>
      <c r="C98" s="298"/>
      <c r="D98" s="136">
        <v>0</v>
      </c>
      <c r="E98" s="136">
        <v>0</v>
      </c>
      <c r="F98" s="136">
        <v>0</v>
      </c>
      <c r="G98" s="136">
        <v>0</v>
      </c>
      <c r="H98" s="136">
        <v>0</v>
      </c>
      <c r="I98" s="246"/>
      <c r="J98" s="142"/>
      <c r="K98" s="142"/>
      <c r="L98" s="118"/>
      <c r="M98" s="291"/>
      <c r="N98" s="80"/>
      <c r="O98" s="130"/>
      <c r="P98" s="160"/>
      <c r="Q98" s="160"/>
      <c r="R98" s="126"/>
      <c r="S98" s="126"/>
      <c r="T98" s="126"/>
      <c r="U98" s="125"/>
      <c r="V98" s="125"/>
    </row>
    <row r="99" spans="1:22" ht="20.100000000000001" customHeight="1" thickBot="1">
      <c r="A99" s="139"/>
      <c r="B99" s="240"/>
      <c r="C99" s="299"/>
      <c r="D99" s="137"/>
      <c r="E99" s="137"/>
      <c r="F99" s="137"/>
      <c r="G99" s="137"/>
      <c r="H99" s="137"/>
      <c r="I99" s="247"/>
      <c r="J99" s="138"/>
      <c r="K99" s="138"/>
      <c r="L99" s="241"/>
      <c r="M99" s="291"/>
      <c r="N99" s="80"/>
      <c r="O99" s="130"/>
      <c r="P99" s="160"/>
      <c r="Q99" s="160"/>
      <c r="R99" s="126"/>
      <c r="S99" s="126"/>
      <c r="T99" s="126"/>
      <c r="U99" s="125"/>
      <c r="V99" s="125"/>
    </row>
    <row r="100" spans="1:22" ht="20.100000000000001" customHeight="1">
      <c r="A100" s="167" t="s">
        <v>20</v>
      </c>
      <c r="B100" s="168"/>
      <c r="C100" s="169"/>
      <c r="D100" s="194">
        <f>SUM(D90:D99)</f>
        <v>14</v>
      </c>
      <c r="E100" s="194">
        <f>SUM(E90:E99)</f>
        <v>0</v>
      </c>
      <c r="F100" s="194">
        <f>SUM(F90:F99)</f>
        <v>0</v>
      </c>
      <c r="G100" s="194">
        <f>SUM(G90:G99)</f>
        <v>9</v>
      </c>
      <c r="H100" s="194">
        <f>SUM(H90:H99)</f>
        <v>0</v>
      </c>
      <c r="I100" s="252"/>
      <c r="J100" s="8"/>
      <c r="K100" s="8"/>
      <c r="L100" s="195"/>
      <c r="M100" s="291"/>
      <c r="N100" s="80"/>
      <c r="O100" s="130"/>
      <c r="P100" s="160"/>
      <c r="Q100" s="160"/>
      <c r="R100" s="126"/>
      <c r="S100" s="126"/>
      <c r="T100" s="126"/>
      <c r="U100" s="125"/>
      <c r="V100" s="125"/>
    </row>
    <row r="101" spans="1:22" ht="20.100000000000001" customHeight="1">
      <c r="A101" s="196" t="s">
        <v>12</v>
      </c>
      <c r="B101" s="197"/>
      <c r="C101" s="89"/>
      <c r="D101" s="198">
        <v>150</v>
      </c>
      <c r="E101" s="198">
        <v>0</v>
      </c>
      <c r="F101" s="198">
        <v>0</v>
      </c>
      <c r="G101" s="198">
        <v>147</v>
      </c>
      <c r="H101" s="198">
        <v>0</v>
      </c>
      <c r="I101" s="259"/>
      <c r="J101" s="107"/>
      <c r="K101" s="107"/>
      <c r="L101" s="199"/>
      <c r="M101" s="291"/>
      <c r="N101" s="80"/>
      <c r="O101" s="130"/>
      <c r="P101" s="160"/>
      <c r="Q101" s="160"/>
      <c r="R101" s="126"/>
      <c r="S101" s="126"/>
      <c r="T101" s="126"/>
      <c r="U101" s="125"/>
      <c r="V101" s="125"/>
    </row>
    <row r="102" spans="1:22" ht="20.100000000000001" customHeight="1" thickBot="1">
      <c r="A102" s="177" t="s">
        <v>13</v>
      </c>
      <c r="B102" s="178"/>
      <c r="C102" s="179"/>
      <c r="D102" s="200">
        <f>SUM(D100:D101)</f>
        <v>164</v>
      </c>
      <c r="E102" s="200">
        <f>SUM(E100:E101)</f>
        <v>0</v>
      </c>
      <c r="F102" s="200">
        <f>SUM(F100:F101)</f>
        <v>0</v>
      </c>
      <c r="G102" s="200">
        <f>SUM(G100:G101)</f>
        <v>156</v>
      </c>
      <c r="H102" s="200">
        <f>SUM(H100:H101)</f>
        <v>0</v>
      </c>
      <c r="I102" s="254"/>
      <c r="J102" s="103"/>
      <c r="K102" s="103"/>
      <c r="L102" s="181"/>
      <c r="M102" s="291"/>
      <c r="N102" s="80"/>
      <c r="O102" s="130"/>
      <c r="P102" s="160"/>
      <c r="Q102" s="160"/>
      <c r="R102" s="126"/>
      <c r="S102" s="126"/>
      <c r="T102" s="126"/>
      <c r="U102" s="125"/>
      <c r="V102" s="125"/>
    </row>
    <row r="103" spans="1:22" ht="20.100000000000001" customHeight="1">
      <c r="A103" s="182"/>
      <c r="B103" s="183"/>
      <c r="C103" s="201"/>
      <c r="D103" s="125"/>
      <c r="E103" s="125"/>
      <c r="F103" s="125"/>
      <c r="G103" s="125"/>
      <c r="H103" s="125"/>
      <c r="I103" s="255"/>
      <c r="J103" s="104"/>
      <c r="K103" s="104"/>
      <c r="L103" s="104"/>
      <c r="M103" s="291"/>
      <c r="N103" s="80"/>
      <c r="O103" s="130"/>
      <c r="P103" s="160"/>
      <c r="Q103" s="160"/>
      <c r="R103" s="126"/>
      <c r="S103" s="126"/>
      <c r="T103" s="126"/>
      <c r="U103" s="125"/>
      <c r="V103" s="125"/>
    </row>
    <row r="104" spans="1:22" ht="20.100000000000001" customHeight="1">
      <c r="A104" s="185" t="s">
        <v>105</v>
      </c>
      <c r="B104" s="186"/>
      <c r="C104" s="186"/>
      <c r="D104" s="105"/>
      <c r="E104" s="105"/>
      <c r="F104" s="105"/>
      <c r="G104" s="105"/>
      <c r="H104" s="105"/>
      <c r="I104" s="256"/>
      <c r="J104" s="105"/>
      <c r="K104" s="105"/>
      <c r="L104" s="105"/>
      <c r="M104" s="291"/>
      <c r="N104" s="80"/>
      <c r="O104" s="130"/>
      <c r="P104" s="160"/>
      <c r="Q104" s="160"/>
      <c r="R104" s="126"/>
      <c r="S104" s="126"/>
      <c r="T104" s="126"/>
      <c r="U104" s="125"/>
      <c r="V104" s="125"/>
    </row>
    <row r="105" spans="1:22" ht="20.100000000000001" customHeight="1" thickBot="1">
      <c r="A105" s="188"/>
      <c r="B105" s="186"/>
      <c r="C105" s="189"/>
      <c r="D105" s="105"/>
      <c r="E105" s="105"/>
      <c r="F105" s="105"/>
      <c r="G105" s="105"/>
      <c r="H105" s="105"/>
      <c r="I105" s="257"/>
      <c r="J105" s="106"/>
      <c r="K105" s="106"/>
      <c r="L105" s="105"/>
      <c r="M105" s="291"/>
      <c r="N105" s="80"/>
      <c r="O105" s="130"/>
      <c r="P105" s="160"/>
      <c r="Q105" s="160"/>
      <c r="R105" s="126"/>
      <c r="S105" s="126"/>
      <c r="T105" s="126"/>
      <c r="U105" s="125"/>
      <c r="V105" s="125"/>
    </row>
    <row r="106" spans="1:22" ht="20.100000000000001" customHeight="1" thickBot="1">
      <c r="A106" s="147" t="s">
        <v>0</v>
      </c>
      <c r="B106" s="148" t="s">
        <v>1</v>
      </c>
      <c r="C106" s="148" t="s">
        <v>2</v>
      </c>
      <c r="D106" s="327" t="s">
        <v>26</v>
      </c>
      <c r="E106" s="327" t="s">
        <v>27</v>
      </c>
      <c r="F106" s="327" t="s">
        <v>28</v>
      </c>
      <c r="G106" s="327" t="s">
        <v>25</v>
      </c>
      <c r="H106" s="327" t="s">
        <v>22</v>
      </c>
      <c r="I106" s="258" t="s">
        <v>8</v>
      </c>
      <c r="J106" s="327" t="s">
        <v>9</v>
      </c>
      <c r="K106" s="425" t="s">
        <v>10</v>
      </c>
      <c r="L106" s="426"/>
      <c r="M106" s="291"/>
      <c r="N106" s="80"/>
      <c r="O106" s="130"/>
      <c r="P106" s="160"/>
      <c r="Q106" s="160"/>
      <c r="R106" s="126"/>
      <c r="S106" s="126"/>
      <c r="T106" s="126"/>
      <c r="U106" s="125"/>
      <c r="V106" s="125"/>
    </row>
    <row r="107" spans="1:22" ht="20.100000000000001" customHeight="1">
      <c r="A107" s="143"/>
      <c r="B107" s="133"/>
      <c r="C107" s="133"/>
      <c r="D107" s="273"/>
      <c r="E107" s="273"/>
      <c r="F107" s="273"/>
      <c r="G107" s="273"/>
      <c r="H107" s="273"/>
      <c r="I107" s="260"/>
      <c r="J107" s="108"/>
      <c r="K107" s="108"/>
      <c r="L107" s="244"/>
      <c r="M107" s="291"/>
      <c r="N107" s="80"/>
      <c r="O107" s="130"/>
      <c r="P107" s="160"/>
      <c r="Q107" s="160"/>
      <c r="R107" s="126"/>
      <c r="S107" s="126"/>
      <c r="T107" s="126"/>
      <c r="U107" s="125"/>
      <c r="V107" s="125"/>
    </row>
    <row r="108" spans="1:22" ht="20.100000000000001" customHeight="1" thickBot="1">
      <c r="A108" s="144"/>
      <c r="B108" s="135"/>
      <c r="C108" s="135"/>
      <c r="D108" s="274"/>
      <c r="E108" s="274"/>
      <c r="F108" s="274"/>
      <c r="G108" s="274"/>
      <c r="H108" s="274"/>
      <c r="I108" s="261"/>
      <c r="J108" s="13"/>
      <c r="K108" s="13"/>
      <c r="L108" s="149"/>
      <c r="M108" s="291"/>
      <c r="N108" s="80"/>
      <c r="O108" s="130"/>
      <c r="P108" s="160"/>
      <c r="Q108" s="160"/>
      <c r="R108" s="126"/>
      <c r="S108" s="126"/>
      <c r="T108" s="126"/>
      <c r="U108" s="125"/>
      <c r="V108" s="125"/>
    </row>
    <row r="109" spans="1:22" ht="20.100000000000001" customHeight="1">
      <c r="A109" s="167" t="s">
        <v>20</v>
      </c>
      <c r="B109" s="168"/>
      <c r="C109" s="169"/>
      <c r="D109" s="275">
        <f>SUM(D107:D108)</f>
        <v>0</v>
      </c>
      <c r="E109" s="275">
        <f>SUM(E107:E108)</f>
        <v>0</v>
      </c>
      <c r="F109" s="275">
        <f>SUM(F107:F108)</f>
        <v>0</v>
      </c>
      <c r="G109" s="275">
        <f>SUM(G107:G108)</f>
        <v>0</v>
      </c>
      <c r="H109" s="275">
        <f>SUM(H107:H108)</f>
        <v>0</v>
      </c>
      <c r="I109" s="252"/>
      <c r="J109" s="8"/>
      <c r="K109" s="8"/>
      <c r="L109" s="195"/>
      <c r="M109" s="291"/>
      <c r="N109" s="80"/>
      <c r="O109" s="130"/>
      <c r="P109" s="160"/>
      <c r="Q109" s="160"/>
      <c r="R109" s="126"/>
      <c r="S109" s="126"/>
      <c r="T109" s="126"/>
      <c r="U109" s="125"/>
      <c r="V109" s="125"/>
    </row>
    <row r="110" spans="1:22" ht="20.100000000000001" customHeight="1">
      <c r="A110" s="196" t="s">
        <v>12</v>
      </c>
      <c r="B110" s="197"/>
      <c r="C110" s="89"/>
      <c r="D110" s="276">
        <v>0</v>
      </c>
      <c r="E110" s="276">
        <v>114</v>
      </c>
      <c r="F110" s="276">
        <v>116</v>
      </c>
      <c r="G110" s="276">
        <v>0</v>
      </c>
      <c r="H110" s="276">
        <v>0</v>
      </c>
      <c r="I110" s="259"/>
      <c r="J110" s="107"/>
      <c r="K110" s="107"/>
      <c r="L110" s="199"/>
      <c r="M110" s="291"/>
      <c r="N110" s="80"/>
      <c r="O110" s="130"/>
      <c r="P110" s="160"/>
      <c r="Q110" s="160"/>
      <c r="R110" s="126"/>
      <c r="S110" s="126"/>
      <c r="T110" s="126"/>
      <c r="U110" s="125"/>
      <c r="V110" s="125"/>
    </row>
    <row r="111" spans="1:22" ht="20.100000000000001" customHeight="1" thickBot="1">
      <c r="A111" s="177" t="s">
        <v>13</v>
      </c>
      <c r="B111" s="178"/>
      <c r="C111" s="179"/>
      <c r="D111" s="277">
        <f>D109+D110</f>
        <v>0</v>
      </c>
      <c r="E111" s="277">
        <f>E109+E110</f>
        <v>114</v>
      </c>
      <c r="F111" s="277">
        <f>F109+F110</f>
        <v>116</v>
      </c>
      <c r="G111" s="277">
        <f>G109+G110</f>
        <v>0</v>
      </c>
      <c r="H111" s="277">
        <f>H109+H110</f>
        <v>0</v>
      </c>
      <c r="I111" s="254"/>
      <c r="J111" s="103"/>
      <c r="K111" s="103"/>
      <c r="L111" s="181"/>
      <c r="M111" s="291"/>
      <c r="N111" s="80"/>
      <c r="O111" s="130"/>
      <c r="P111" s="160"/>
      <c r="Q111" s="160"/>
      <c r="R111" s="126"/>
      <c r="S111" s="126"/>
      <c r="T111" s="126"/>
      <c r="U111" s="125"/>
      <c r="V111" s="125"/>
    </row>
    <row r="112" spans="1:22" ht="20.100000000000001" customHeight="1">
      <c r="A112" s="203"/>
      <c r="B112" s="183"/>
      <c r="C112" s="184"/>
      <c r="D112" s="125"/>
      <c r="E112" s="125"/>
      <c r="F112" s="125"/>
      <c r="G112" s="125"/>
      <c r="H112" s="125"/>
      <c r="I112" s="255"/>
      <c r="J112" s="104"/>
      <c r="K112" s="104"/>
      <c r="L112" s="104"/>
      <c r="M112" s="291"/>
      <c r="N112" s="80"/>
      <c r="O112" s="130"/>
      <c r="P112" s="160"/>
      <c r="Q112" s="160"/>
      <c r="R112" s="126"/>
      <c r="S112" s="126"/>
      <c r="T112" s="126"/>
      <c r="U112" s="125"/>
      <c r="V112" s="125"/>
    </row>
    <row r="113" spans="1:22" ht="20.100000000000001" customHeight="1">
      <c r="A113" s="185" t="s">
        <v>102</v>
      </c>
      <c r="B113" s="186"/>
      <c r="C113" s="186"/>
      <c r="D113" s="105"/>
      <c r="E113" s="105"/>
      <c r="F113" s="105"/>
      <c r="G113" s="105"/>
      <c r="H113" s="105"/>
      <c r="I113" s="256"/>
      <c r="J113" s="105"/>
      <c r="K113" s="105"/>
      <c r="L113" s="105"/>
      <c r="M113" s="291"/>
      <c r="N113" s="80"/>
      <c r="O113" s="130"/>
      <c r="P113" s="160"/>
      <c r="Q113" s="160"/>
      <c r="R113" s="126"/>
      <c r="S113" s="126"/>
      <c r="T113" s="126"/>
      <c r="U113" s="125"/>
      <c r="V113" s="125"/>
    </row>
    <row r="114" spans="1:22" ht="20.100000000000001" customHeight="1" thickBot="1">
      <c r="A114" s="188"/>
      <c r="B114" s="186"/>
      <c r="C114" s="189"/>
      <c r="D114" s="105"/>
      <c r="E114" s="105"/>
      <c r="F114" s="105"/>
      <c r="G114" s="105"/>
      <c r="H114" s="105"/>
      <c r="I114" s="257"/>
      <c r="J114" s="106"/>
      <c r="K114" s="106"/>
      <c r="L114" s="105"/>
      <c r="M114" s="291"/>
      <c r="N114" s="80"/>
      <c r="O114" s="130"/>
      <c r="P114" s="160"/>
      <c r="Q114" s="160"/>
      <c r="R114" s="126"/>
      <c r="S114" s="126"/>
      <c r="T114" s="126"/>
      <c r="U114" s="125"/>
      <c r="V114" s="125"/>
    </row>
    <row r="115" spans="1:22" ht="20.100000000000001" customHeight="1" thickBot="1">
      <c r="A115" s="147" t="s">
        <v>0</v>
      </c>
      <c r="B115" s="148" t="s">
        <v>1</v>
      </c>
      <c r="C115" s="148" t="s">
        <v>2</v>
      </c>
      <c r="D115" s="327" t="s">
        <v>29</v>
      </c>
      <c r="E115" s="327" t="s">
        <v>17</v>
      </c>
      <c r="F115" s="327" t="s">
        <v>30</v>
      </c>
      <c r="G115" s="327" t="s">
        <v>19</v>
      </c>
      <c r="H115" s="327" t="s">
        <v>7</v>
      </c>
      <c r="I115" s="258" t="s">
        <v>8</v>
      </c>
      <c r="J115" s="327" t="s">
        <v>9</v>
      </c>
      <c r="K115" s="302"/>
      <c r="L115" s="303" t="s">
        <v>10</v>
      </c>
      <c r="M115" s="291"/>
      <c r="N115" s="80"/>
      <c r="O115" s="130"/>
      <c r="P115" s="160"/>
      <c r="Q115" s="160"/>
      <c r="R115" s="126"/>
      <c r="S115" s="126"/>
      <c r="T115" s="126"/>
      <c r="U115" s="125"/>
      <c r="V115" s="125"/>
    </row>
    <row r="116" spans="1:22" ht="20.100000000000001" customHeight="1">
      <c r="A116" s="143"/>
      <c r="B116" s="133"/>
      <c r="C116" s="133"/>
      <c r="D116" s="134"/>
      <c r="E116" s="134"/>
      <c r="F116" s="134"/>
      <c r="G116" s="134"/>
      <c r="H116" s="134"/>
      <c r="I116" s="245"/>
      <c r="J116" s="141"/>
      <c r="K116" s="141"/>
      <c r="L116" s="202"/>
      <c r="M116" s="291"/>
      <c r="N116" s="80"/>
      <c r="O116" s="130"/>
      <c r="P116" s="160"/>
      <c r="Q116" s="160"/>
      <c r="R116" s="126"/>
      <c r="S116" s="126"/>
      <c r="T116" s="126"/>
      <c r="U116" s="125"/>
      <c r="V116" s="125"/>
    </row>
    <row r="117" spans="1:22" ht="20.100000000000001" customHeight="1" thickBot="1">
      <c r="A117" s="139"/>
      <c r="B117" s="132"/>
      <c r="C117" s="132"/>
      <c r="D117" s="137"/>
      <c r="E117" s="137"/>
      <c r="F117" s="137"/>
      <c r="G117" s="137"/>
      <c r="H117" s="137"/>
      <c r="I117" s="247"/>
      <c r="J117" s="138"/>
      <c r="K117" s="138"/>
      <c r="L117" s="204"/>
      <c r="M117" s="291"/>
      <c r="N117" s="80"/>
      <c r="O117" s="130"/>
      <c r="P117" s="160"/>
      <c r="Q117" s="160"/>
      <c r="R117" s="126"/>
      <c r="S117" s="126"/>
      <c r="T117" s="126"/>
      <c r="U117" s="125"/>
      <c r="V117" s="125"/>
    </row>
    <row r="118" spans="1:22" ht="20.100000000000001" customHeight="1">
      <c r="A118" s="167" t="s">
        <v>20</v>
      </c>
      <c r="B118" s="169"/>
      <c r="C118" s="169"/>
      <c r="D118" s="194">
        <f>SUM(D116:D117)</f>
        <v>0</v>
      </c>
      <c r="E118" s="194">
        <f>SUM(E116:E117)</f>
        <v>0</v>
      </c>
      <c r="F118" s="194">
        <f>SUM(F116:F117)</f>
        <v>0</v>
      </c>
      <c r="G118" s="194">
        <f>SUM(G116:G117)</f>
        <v>0</v>
      </c>
      <c r="H118" s="194">
        <f>SUM(H116:H117)</f>
        <v>0</v>
      </c>
      <c r="I118" s="252"/>
      <c r="J118" s="8"/>
      <c r="K118" s="8"/>
      <c r="L118" s="195"/>
      <c r="M118" s="291"/>
      <c r="N118" s="80"/>
      <c r="O118" s="130"/>
      <c r="P118" s="160"/>
      <c r="Q118" s="160"/>
      <c r="R118" s="126"/>
      <c r="S118" s="126"/>
      <c r="T118" s="126"/>
      <c r="U118" s="125"/>
      <c r="V118" s="125"/>
    </row>
    <row r="119" spans="1:22" ht="20.100000000000001" customHeight="1">
      <c r="A119" s="196" t="s">
        <v>12</v>
      </c>
      <c r="B119" s="89"/>
      <c r="C119" s="89"/>
      <c r="D119" s="198">
        <v>0</v>
      </c>
      <c r="E119" s="198">
        <v>0</v>
      </c>
      <c r="F119" s="198">
        <v>0</v>
      </c>
      <c r="G119" s="198">
        <v>0</v>
      </c>
      <c r="H119" s="198">
        <v>0</v>
      </c>
      <c r="I119" s="259"/>
      <c r="J119" s="107"/>
      <c r="K119" s="107"/>
      <c r="L119" s="199"/>
      <c r="M119" s="291"/>
      <c r="N119" s="80"/>
      <c r="O119" s="130"/>
      <c r="P119" s="160"/>
      <c r="Q119" s="160"/>
      <c r="R119" s="126"/>
      <c r="S119" s="126"/>
      <c r="T119" s="126"/>
      <c r="U119" s="125"/>
      <c r="V119" s="125"/>
    </row>
    <row r="120" spans="1:22" ht="20.100000000000001" customHeight="1" thickBot="1">
      <c r="A120" s="177" t="s">
        <v>13</v>
      </c>
      <c r="B120" s="179"/>
      <c r="C120" s="179"/>
      <c r="D120" s="200">
        <f>SUM(D118:D119)</f>
        <v>0</v>
      </c>
      <c r="E120" s="200">
        <f>SUM(E118:E119)</f>
        <v>0</v>
      </c>
      <c r="F120" s="200">
        <f>SUM(F118:F119)</f>
        <v>0</v>
      </c>
      <c r="G120" s="200">
        <f>SUM(G118:G119)</f>
        <v>0</v>
      </c>
      <c r="H120" s="200">
        <f>SUM(H118:H119)</f>
        <v>0</v>
      </c>
      <c r="I120" s="254"/>
      <c r="J120" s="103"/>
      <c r="K120" s="103"/>
      <c r="L120" s="205"/>
      <c r="M120" s="291"/>
      <c r="N120" s="80"/>
      <c r="O120" s="130"/>
      <c r="P120" s="160"/>
      <c r="Q120" s="160"/>
      <c r="R120" s="126"/>
      <c r="S120" s="126"/>
      <c r="T120" s="126"/>
      <c r="U120" s="125"/>
      <c r="V120" s="125"/>
    </row>
    <row r="121" spans="1:22" ht="20.100000000000001" customHeight="1">
      <c r="A121" s="182"/>
      <c r="B121" s="183"/>
      <c r="C121" s="184"/>
      <c r="D121" s="125"/>
      <c r="E121" s="125"/>
      <c r="F121" s="125"/>
      <c r="G121" s="125"/>
      <c r="H121" s="125"/>
      <c r="I121" s="255"/>
      <c r="J121" s="104"/>
      <c r="K121" s="104"/>
      <c r="L121" s="104"/>
      <c r="M121" s="291"/>
      <c r="N121" s="80"/>
      <c r="O121" s="130"/>
      <c r="P121" s="160"/>
      <c r="Q121" s="160"/>
      <c r="R121" s="126"/>
      <c r="S121" s="126"/>
      <c r="T121" s="126"/>
      <c r="U121" s="125"/>
      <c r="V121" s="125"/>
    </row>
    <row r="122" spans="1:22" ht="20.100000000000001" customHeight="1">
      <c r="A122" s="185" t="s">
        <v>31</v>
      </c>
      <c r="B122" s="186"/>
      <c r="C122" s="186"/>
      <c r="D122" s="105"/>
      <c r="E122" s="105"/>
      <c r="F122" s="105"/>
      <c r="G122" s="105"/>
      <c r="H122" s="105"/>
      <c r="I122" s="256"/>
      <c r="J122" s="105"/>
      <c r="K122" s="105"/>
      <c r="L122" s="105"/>
      <c r="M122" s="291"/>
      <c r="N122" s="80"/>
      <c r="O122" s="130"/>
      <c r="P122" s="160"/>
      <c r="Q122" s="160"/>
      <c r="R122" s="126"/>
      <c r="S122" s="126"/>
      <c r="T122" s="126"/>
      <c r="U122" s="125"/>
      <c r="V122" s="125"/>
    </row>
    <row r="123" spans="1:22" ht="20.100000000000001" customHeight="1">
      <c r="A123" s="185" t="s">
        <v>32</v>
      </c>
      <c r="B123" s="186"/>
      <c r="C123" s="186"/>
      <c r="D123" s="105"/>
      <c r="E123" s="105"/>
      <c r="F123" s="105"/>
      <c r="G123" s="105"/>
      <c r="H123" s="105"/>
      <c r="I123" s="256"/>
      <c r="J123" s="105"/>
      <c r="K123" s="105"/>
      <c r="L123" s="105"/>
      <c r="M123" s="291"/>
      <c r="N123" s="80"/>
      <c r="O123" s="130"/>
      <c r="P123" s="160"/>
      <c r="Q123" s="160"/>
      <c r="R123" s="126"/>
      <c r="S123" s="126"/>
      <c r="T123" s="126"/>
      <c r="U123" s="125"/>
      <c r="V123" s="125"/>
    </row>
    <row r="124" spans="1:22" ht="19.5" customHeight="1" thickBot="1">
      <c r="A124" s="188"/>
      <c r="B124" s="186"/>
      <c r="C124" s="189"/>
      <c r="D124" s="105"/>
      <c r="E124" s="105"/>
      <c r="F124" s="105"/>
      <c r="G124" s="105"/>
      <c r="H124" s="105"/>
      <c r="I124" s="257"/>
      <c r="J124" s="106"/>
      <c r="K124" s="106"/>
      <c r="L124" s="105"/>
      <c r="M124" s="291"/>
      <c r="N124" s="80"/>
      <c r="O124" s="130"/>
      <c r="P124" s="160"/>
      <c r="Q124" s="160"/>
      <c r="R124" s="126"/>
      <c r="S124" s="126"/>
      <c r="T124" s="126"/>
      <c r="U124" s="125"/>
      <c r="V124" s="125"/>
    </row>
    <row r="125" spans="1:22" ht="19.5" customHeight="1" thickBot="1">
      <c r="A125" s="147" t="s">
        <v>0</v>
      </c>
      <c r="B125" s="148" t="s">
        <v>1</v>
      </c>
      <c r="C125" s="148" t="s">
        <v>2</v>
      </c>
      <c r="D125" s="327" t="s">
        <v>33</v>
      </c>
      <c r="E125" s="327" t="s">
        <v>34</v>
      </c>
      <c r="F125" s="327" t="s">
        <v>35</v>
      </c>
      <c r="G125" s="327" t="s">
        <v>36</v>
      </c>
      <c r="H125" s="327" t="s">
        <v>115</v>
      </c>
      <c r="I125" s="258" t="s">
        <v>8</v>
      </c>
      <c r="J125" s="327" t="s">
        <v>9</v>
      </c>
      <c r="K125" s="425" t="s">
        <v>10</v>
      </c>
      <c r="L125" s="426"/>
      <c r="M125" s="291"/>
      <c r="N125" s="239"/>
      <c r="O125" s="130"/>
      <c r="P125" s="160"/>
      <c r="Q125" s="160"/>
      <c r="R125" s="126"/>
      <c r="S125" s="126"/>
      <c r="T125" s="126"/>
      <c r="U125" s="125"/>
      <c r="V125" s="125"/>
    </row>
    <row r="126" spans="1:22" ht="19.5" customHeight="1">
      <c r="A126" s="144"/>
      <c r="B126" s="135"/>
      <c r="C126" s="135"/>
      <c r="D126" s="136"/>
      <c r="E126" s="136"/>
      <c r="F126" s="136"/>
      <c r="G126" s="136"/>
      <c r="H126" s="136"/>
      <c r="I126" s="261"/>
      <c r="J126" s="142"/>
      <c r="K126" s="163"/>
      <c r="L126" s="206"/>
      <c r="M126" s="291"/>
      <c r="N126" s="239"/>
      <c r="O126" s="130"/>
      <c r="P126" s="160"/>
      <c r="Q126" s="160"/>
      <c r="R126" s="126"/>
      <c r="S126" s="126"/>
      <c r="T126" s="126"/>
      <c r="U126" s="125"/>
      <c r="V126" s="125"/>
    </row>
    <row r="127" spans="1:22" ht="19.5" customHeight="1" thickBot="1">
      <c r="A127" s="144"/>
      <c r="B127" s="135"/>
      <c r="C127" s="135"/>
      <c r="D127" s="136"/>
      <c r="E127" s="136"/>
      <c r="F127" s="136"/>
      <c r="G127" s="136"/>
      <c r="H127" s="136"/>
      <c r="I127" s="261"/>
      <c r="J127" s="142"/>
      <c r="K127" s="163"/>
      <c r="L127" s="206"/>
      <c r="M127" s="291"/>
      <c r="N127" s="239"/>
      <c r="O127" s="130"/>
      <c r="P127" s="160"/>
      <c r="Q127" s="160"/>
      <c r="R127" s="126"/>
      <c r="S127" s="126"/>
      <c r="T127" s="126"/>
      <c r="U127" s="125"/>
      <c r="V127" s="125"/>
    </row>
    <row r="128" spans="1:22" ht="19.5" customHeight="1">
      <c r="A128" s="207" t="s">
        <v>20</v>
      </c>
      <c r="B128" s="208"/>
      <c r="C128" s="208"/>
      <c r="D128" s="209">
        <f>SUM(D126:D127)</f>
        <v>0</v>
      </c>
      <c r="E128" s="209">
        <f>SUM(E126:E127)</f>
        <v>0</v>
      </c>
      <c r="F128" s="209">
        <f>SUM(F126:F127)</f>
        <v>0</v>
      </c>
      <c r="G128" s="209">
        <f>SUM(G126:G127)</f>
        <v>0</v>
      </c>
      <c r="H128" s="209">
        <f>SUM(H126:H127)</f>
        <v>0</v>
      </c>
      <c r="I128" s="262"/>
      <c r="J128" s="9"/>
      <c r="K128" s="9"/>
      <c r="L128" s="210"/>
      <c r="M128" s="291"/>
      <c r="N128" s="239"/>
      <c r="O128" s="130"/>
      <c r="P128" s="160"/>
      <c r="Q128" s="160"/>
      <c r="R128" s="126"/>
      <c r="S128" s="126"/>
      <c r="T128" s="126"/>
      <c r="U128" s="125"/>
      <c r="V128" s="125"/>
    </row>
    <row r="129" spans="1:22" ht="19.5" customHeight="1">
      <c r="A129" s="211" t="s">
        <v>12</v>
      </c>
      <c r="B129" s="212"/>
      <c r="C129" s="212"/>
      <c r="D129" s="213">
        <v>0</v>
      </c>
      <c r="E129" s="213">
        <v>72</v>
      </c>
      <c r="F129" s="213">
        <v>0</v>
      </c>
      <c r="G129" s="213">
        <v>49</v>
      </c>
      <c r="H129" s="213">
        <v>0</v>
      </c>
      <c r="I129" s="263"/>
      <c r="J129" s="109"/>
      <c r="K129" s="109"/>
      <c r="L129" s="214"/>
      <c r="M129" s="291"/>
      <c r="N129" s="239"/>
      <c r="O129" s="130"/>
      <c r="P129" s="160"/>
      <c r="Q129" s="160"/>
      <c r="R129" s="126"/>
      <c r="S129" s="126"/>
      <c r="T129" s="126"/>
      <c r="U129" s="125"/>
      <c r="V129" s="125"/>
    </row>
    <row r="130" spans="1:22" ht="19.5" customHeight="1" thickBot="1">
      <c r="A130" s="215" t="s">
        <v>13</v>
      </c>
      <c r="B130" s="216"/>
      <c r="C130" s="216"/>
      <c r="D130" s="217">
        <f>D128+D129</f>
        <v>0</v>
      </c>
      <c r="E130" s="217">
        <f>E128+E129</f>
        <v>72</v>
      </c>
      <c r="F130" s="217">
        <f>F128+F129</f>
        <v>0</v>
      </c>
      <c r="G130" s="217">
        <f>G128+G129</f>
        <v>49</v>
      </c>
      <c r="H130" s="217">
        <f>H128+H129</f>
        <v>0</v>
      </c>
      <c r="I130" s="264"/>
      <c r="J130" s="110"/>
      <c r="K130" s="110"/>
      <c r="L130" s="218"/>
      <c r="M130" s="291"/>
      <c r="N130" s="239"/>
      <c r="O130" s="130"/>
      <c r="P130" s="160"/>
      <c r="Q130" s="160"/>
      <c r="R130" s="126"/>
      <c r="S130" s="126"/>
      <c r="T130" s="126"/>
      <c r="U130" s="125"/>
      <c r="V130" s="125"/>
    </row>
    <row r="131" spans="1:22" ht="19.5" customHeight="1">
      <c r="A131" s="219"/>
      <c r="B131" s="16"/>
      <c r="C131" s="98"/>
      <c r="D131" s="1"/>
      <c r="E131" s="1"/>
      <c r="F131" s="1"/>
      <c r="G131" s="1"/>
      <c r="H131" s="1"/>
      <c r="I131" s="265"/>
      <c r="J131" s="17"/>
      <c r="K131" s="17"/>
      <c r="L131" s="17"/>
      <c r="M131" s="291"/>
      <c r="N131" s="239"/>
      <c r="O131" s="130"/>
      <c r="P131" s="160"/>
      <c r="Q131" s="160"/>
      <c r="R131" s="126"/>
      <c r="S131" s="126"/>
      <c r="T131" s="126"/>
      <c r="U131" s="125"/>
      <c r="V131" s="125"/>
    </row>
    <row r="132" spans="1:22" ht="19.5" customHeight="1">
      <c r="A132" s="185" t="s">
        <v>37</v>
      </c>
      <c r="B132" s="186"/>
      <c r="C132" s="186"/>
      <c r="D132" s="105"/>
      <c r="E132" s="105"/>
      <c r="F132" s="105"/>
      <c r="G132" s="105"/>
      <c r="H132" s="105"/>
      <c r="I132" s="256"/>
      <c r="J132" s="105"/>
      <c r="K132" s="105"/>
      <c r="L132" s="105"/>
      <c r="M132" s="159"/>
      <c r="N132" s="239"/>
      <c r="O132" s="130"/>
      <c r="P132" s="160"/>
      <c r="Q132" s="160"/>
      <c r="R132" s="126"/>
      <c r="S132" s="126"/>
      <c r="T132" s="126"/>
      <c r="U132" s="125"/>
      <c r="V132" s="125"/>
    </row>
    <row r="133" spans="1:22" ht="19.5" customHeight="1">
      <c r="A133" s="185" t="s">
        <v>101</v>
      </c>
      <c r="B133" s="186"/>
      <c r="C133" s="186"/>
      <c r="D133" s="105"/>
      <c r="E133" s="105"/>
      <c r="F133" s="105"/>
      <c r="G133" s="105"/>
      <c r="H133" s="105"/>
      <c r="I133" s="256"/>
      <c r="J133" s="105"/>
      <c r="K133" s="105"/>
      <c r="L133" s="105"/>
      <c r="M133" s="159"/>
      <c r="N133" s="239"/>
      <c r="O133" s="130"/>
      <c r="P133" s="160"/>
      <c r="Q133" s="160"/>
      <c r="R133" s="126"/>
      <c r="S133" s="126"/>
      <c r="T133" s="126"/>
      <c r="U133" s="125"/>
      <c r="V133" s="125"/>
    </row>
    <row r="134" spans="1:22" ht="19.5" customHeight="1" thickBot="1">
      <c r="A134" s="188"/>
      <c r="B134" s="186"/>
      <c r="C134" s="189"/>
      <c r="D134" s="105"/>
      <c r="E134" s="105"/>
      <c r="F134" s="105"/>
      <c r="G134" s="105"/>
      <c r="H134" s="105"/>
      <c r="I134" s="257"/>
      <c r="J134" s="106"/>
      <c r="K134" s="106"/>
      <c r="L134" s="105"/>
      <c r="M134" s="159"/>
      <c r="N134" s="239"/>
      <c r="O134" s="130"/>
      <c r="P134" s="160"/>
      <c r="Q134" s="160"/>
      <c r="R134" s="126"/>
      <c r="S134" s="126"/>
      <c r="T134" s="126"/>
      <c r="U134" s="125"/>
      <c r="V134" s="125"/>
    </row>
    <row r="135" spans="1:22" ht="19.5" customHeight="1" thickBot="1">
      <c r="A135" s="147" t="s">
        <v>0</v>
      </c>
      <c r="B135" s="148" t="s">
        <v>1</v>
      </c>
      <c r="C135" s="148" t="s">
        <v>2</v>
      </c>
      <c r="D135" s="327" t="s">
        <v>33</v>
      </c>
      <c r="E135" s="327" t="s">
        <v>27</v>
      </c>
      <c r="F135" s="327" t="s">
        <v>24</v>
      </c>
      <c r="G135" s="327" t="s">
        <v>25</v>
      </c>
      <c r="H135" s="327" t="s">
        <v>7</v>
      </c>
      <c r="I135" s="258" t="s">
        <v>8</v>
      </c>
      <c r="J135" s="327" t="s">
        <v>9</v>
      </c>
      <c r="K135" s="425" t="s">
        <v>10</v>
      </c>
      <c r="L135" s="426"/>
      <c r="M135" s="159"/>
      <c r="N135" s="239"/>
      <c r="O135" s="130"/>
      <c r="P135" s="160"/>
      <c r="Q135" s="160"/>
      <c r="R135" s="126"/>
      <c r="S135" s="126"/>
      <c r="T135" s="126"/>
      <c r="U135" s="125"/>
      <c r="V135" s="125"/>
    </row>
    <row r="136" spans="1:22" ht="19.5" customHeight="1">
      <c r="A136" s="143"/>
      <c r="B136" s="133"/>
      <c r="C136" s="133"/>
      <c r="D136" s="134"/>
      <c r="E136" s="134"/>
      <c r="F136" s="134"/>
      <c r="G136" s="134"/>
      <c r="H136" s="134"/>
      <c r="I136" s="245"/>
      <c r="J136" s="141"/>
      <c r="K136" s="141"/>
      <c r="L136" s="192"/>
      <c r="M136" s="159"/>
      <c r="N136" s="239"/>
      <c r="O136" s="130"/>
      <c r="P136" s="160"/>
      <c r="Q136" s="160"/>
      <c r="R136" s="126"/>
      <c r="S136" s="126"/>
      <c r="T136" s="126"/>
      <c r="U136" s="125"/>
      <c r="V136" s="125"/>
    </row>
    <row r="137" spans="1:22" ht="19.5" customHeight="1" thickBot="1">
      <c r="A137" s="144"/>
      <c r="B137" s="135"/>
      <c r="C137" s="135"/>
      <c r="D137" s="136"/>
      <c r="E137" s="136"/>
      <c r="F137" s="136"/>
      <c r="G137" s="136"/>
      <c r="H137" s="136"/>
      <c r="I137" s="246"/>
      <c r="J137" s="142"/>
      <c r="K137" s="142"/>
      <c r="L137" s="193"/>
      <c r="M137" s="159"/>
      <c r="N137" s="239"/>
      <c r="O137" s="130"/>
      <c r="P137" s="160"/>
      <c r="Q137" s="160"/>
      <c r="R137" s="126"/>
      <c r="S137" s="126"/>
      <c r="T137" s="126"/>
      <c r="U137" s="125"/>
      <c r="V137" s="125"/>
    </row>
    <row r="138" spans="1:22" ht="19.5" customHeight="1">
      <c r="A138" s="207" t="s">
        <v>20</v>
      </c>
      <c r="B138" s="208"/>
      <c r="C138" s="208"/>
      <c r="D138" s="209">
        <f>SUM(D136:D137)</f>
        <v>0</v>
      </c>
      <c r="E138" s="209">
        <f>SUM(E136:E137)</f>
        <v>0</v>
      </c>
      <c r="F138" s="209">
        <f>SUM(F136:F137)</f>
        <v>0</v>
      </c>
      <c r="G138" s="209">
        <f>SUM(G136:G137)</f>
        <v>0</v>
      </c>
      <c r="H138" s="209">
        <f>SUM(H136:H137)</f>
        <v>0</v>
      </c>
      <c r="I138" s="262"/>
      <c r="J138" s="9"/>
      <c r="K138" s="9"/>
      <c r="L138" s="210"/>
      <c r="M138" s="159"/>
      <c r="N138" s="239"/>
      <c r="O138" s="130"/>
      <c r="P138" s="160"/>
      <c r="Q138" s="160"/>
      <c r="R138" s="126"/>
      <c r="S138" s="126"/>
      <c r="T138" s="126"/>
      <c r="U138" s="125"/>
      <c r="V138" s="125"/>
    </row>
    <row r="139" spans="1:22" ht="19.5" customHeight="1">
      <c r="A139" s="211" t="s">
        <v>12</v>
      </c>
      <c r="B139" s="212"/>
      <c r="C139" s="212"/>
      <c r="D139" s="213">
        <v>0</v>
      </c>
      <c r="E139" s="213">
        <v>0</v>
      </c>
      <c r="F139" s="213">
        <v>0</v>
      </c>
      <c r="G139" s="213">
        <v>0</v>
      </c>
      <c r="H139" s="213">
        <v>0</v>
      </c>
      <c r="I139" s="263"/>
      <c r="J139" s="109"/>
      <c r="K139" s="109"/>
      <c r="L139" s="214"/>
      <c r="M139" s="159"/>
      <c r="N139" s="239"/>
      <c r="O139" s="130"/>
      <c r="P139" s="160"/>
      <c r="Q139" s="160"/>
      <c r="R139" s="126"/>
      <c r="S139" s="126"/>
      <c r="T139" s="126"/>
      <c r="U139" s="125"/>
      <c r="V139" s="125"/>
    </row>
    <row r="140" spans="1:22" ht="19.5" customHeight="1" thickBot="1">
      <c r="A140" s="215" t="s">
        <v>13</v>
      </c>
      <c r="B140" s="216"/>
      <c r="C140" s="216"/>
      <c r="D140" s="217">
        <f>D138+D139</f>
        <v>0</v>
      </c>
      <c r="E140" s="217">
        <f>E138+E139</f>
        <v>0</v>
      </c>
      <c r="F140" s="217">
        <f>F138+F139</f>
        <v>0</v>
      </c>
      <c r="G140" s="217">
        <f>G138+G139</f>
        <v>0</v>
      </c>
      <c r="H140" s="217">
        <f>H138+H139</f>
        <v>0</v>
      </c>
      <c r="I140" s="264"/>
      <c r="J140" s="110"/>
      <c r="K140" s="110"/>
      <c r="L140" s="218"/>
      <c r="M140" s="159"/>
      <c r="N140" s="239"/>
      <c r="O140" s="130"/>
      <c r="P140" s="160"/>
      <c r="Q140" s="160"/>
      <c r="R140" s="126"/>
      <c r="S140" s="126"/>
      <c r="T140" s="126"/>
      <c r="U140" s="125"/>
      <c r="V140" s="125"/>
    </row>
    <row r="141" spans="1:22" ht="19.5" customHeight="1">
      <c r="A141" s="219"/>
      <c r="B141" s="16"/>
      <c r="C141" s="98"/>
      <c r="D141" s="1"/>
      <c r="E141" s="1"/>
      <c r="F141" s="1"/>
      <c r="G141" s="1"/>
      <c r="H141" s="1"/>
      <c r="I141" s="265"/>
      <c r="J141" s="17"/>
      <c r="K141" s="17"/>
      <c r="L141" s="17"/>
      <c r="M141" s="159"/>
      <c r="N141" s="239"/>
      <c r="O141" s="130"/>
      <c r="P141" s="160"/>
      <c r="Q141" s="160"/>
      <c r="R141" s="126"/>
      <c r="S141" s="126"/>
      <c r="T141" s="126"/>
      <c r="U141" s="125"/>
      <c r="V141" s="125"/>
    </row>
    <row r="142" spans="1:22" ht="19.5" customHeight="1">
      <c r="A142" s="185" t="s">
        <v>106</v>
      </c>
      <c r="B142" s="186"/>
      <c r="C142" s="186"/>
      <c r="D142" s="105"/>
      <c r="E142" s="105"/>
      <c r="F142" s="105"/>
      <c r="G142" s="105"/>
      <c r="H142" s="105"/>
      <c r="I142" s="256"/>
      <c r="J142" s="105"/>
      <c r="K142" s="105"/>
      <c r="L142" s="105"/>
      <c r="M142" s="159"/>
      <c r="N142" s="239"/>
      <c r="O142" s="130"/>
      <c r="P142" s="160"/>
      <c r="Q142" s="160"/>
      <c r="R142" s="126"/>
      <c r="S142" s="126"/>
      <c r="T142" s="126"/>
      <c r="U142" s="125"/>
      <c r="V142" s="125"/>
    </row>
    <row r="143" spans="1:22" ht="19.5" customHeight="1">
      <c r="A143" s="185" t="s">
        <v>107</v>
      </c>
      <c r="B143" s="186"/>
      <c r="C143" s="186"/>
      <c r="D143" s="105"/>
      <c r="E143" s="105"/>
      <c r="F143" s="105"/>
      <c r="G143" s="105"/>
      <c r="H143" s="105"/>
      <c r="I143" s="256"/>
      <c r="J143" s="105"/>
      <c r="K143" s="105"/>
      <c r="L143" s="105"/>
      <c r="M143" s="159"/>
      <c r="N143" s="239"/>
      <c r="O143" s="130"/>
      <c r="P143" s="160"/>
      <c r="Q143" s="160"/>
      <c r="R143" s="126"/>
      <c r="S143" s="126"/>
      <c r="T143" s="126"/>
      <c r="U143" s="125"/>
      <c r="V143" s="125"/>
    </row>
    <row r="144" spans="1:22" ht="19.5" customHeight="1" thickBot="1">
      <c r="A144" s="188"/>
      <c r="B144" s="186"/>
      <c r="C144" s="189"/>
      <c r="D144" s="105"/>
      <c r="E144" s="105"/>
      <c r="F144" s="105"/>
      <c r="G144" s="105"/>
      <c r="H144" s="105"/>
      <c r="I144" s="257"/>
      <c r="J144" s="106"/>
      <c r="K144" s="106"/>
      <c r="L144" s="105"/>
      <c r="M144" s="159"/>
      <c r="N144" s="239"/>
      <c r="O144" s="130"/>
      <c r="P144" s="160"/>
      <c r="Q144" s="160"/>
      <c r="R144" s="126"/>
      <c r="S144" s="126"/>
      <c r="T144" s="126"/>
      <c r="U144" s="125"/>
      <c r="V144" s="125"/>
    </row>
    <row r="145" spans="1:22" ht="19.5" customHeight="1" thickBot="1">
      <c r="A145" s="147" t="s">
        <v>0</v>
      </c>
      <c r="B145" s="148" t="s">
        <v>1</v>
      </c>
      <c r="C145" s="148" t="s">
        <v>2</v>
      </c>
      <c r="D145" s="327" t="s">
        <v>22</v>
      </c>
      <c r="E145" s="327" t="s">
        <v>27</v>
      </c>
      <c r="F145" s="327" t="s">
        <v>24</v>
      </c>
      <c r="G145" s="327" t="s">
        <v>25</v>
      </c>
      <c r="H145" s="327" t="s">
        <v>7</v>
      </c>
      <c r="I145" s="258" t="s">
        <v>8</v>
      </c>
      <c r="J145" s="327" t="s">
        <v>9</v>
      </c>
      <c r="K145" s="327"/>
      <c r="L145" s="303" t="s">
        <v>10</v>
      </c>
      <c r="M145" s="159"/>
      <c r="N145" s="239"/>
      <c r="O145" s="130"/>
      <c r="P145" s="160"/>
      <c r="Q145" s="160"/>
      <c r="R145" s="126"/>
      <c r="S145" s="126"/>
      <c r="T145" s="126"/>
      <c r="U145" s="125"/>
      <c r="V145" s="125"/>
    </row>
    <row r="146" spans="1:22" ht="19.5" customHeight="1">
      <c r="A146" s="143"/>
      <c r="B146" s="133"/>
      <c r="C146" s="133"/>
      <c r="D146" s="301"/>
      <c r="E146" s="134"/>
      <c r="F146" s="301"/>
      <c r="G146" s="301"/>
      <c r="H146" s="301"/>
      <c r="I146" s="245"/>
      <c r="J146" s="141"/>
      <c r="K146" s="141"/>
      <c r="L146" s="192"/>
      <c r="M146" s="159"/>
      <c r="N146" s="239"/>
      <c r="O146" s="130"/>
      <c r="P146" s="160"/>
      <c r="Q146" s="160"/>
      <c r="R146" s="126"/>
      <c r="S146" s="126"/>
      <c r="T146" s="126"/>
      <c r="U146" s="125"/>
      <c r="V146" s="125"/>
    </row>
    <row r="147" spans="1:22" ht="19.5" customHeight="1" thickBot="1">
      <c r="A147" s="144"/>
      <c r="B147" s="135"/>
      <c r="C147" s="135"/>
      <c r="D147" s="220"/>
      <c r="E147" s="136"/>
      <c r="F147" s="220"/>
      <c r="G147" s="220"/>
      <c r="H147" s="220"/>
      <c r="I147" s="246"/>
      <c r="J147" s="142"/>
      <c r="K147" s="142"/>
      <c r="L147" s="193"/>
      <c r="M147" s="159"/>
      <c r="N147" s="239"/>
      <c r="O147" s="130"/>
      <c r="P147" s="160"/>
      <c r="Q147" s="160"/>
      <c r="R147" s="126"/>
      <c r="S147" s="126"/>
      <c r="T147" s="126"/>
      <c r="U147" s="125"/>
      <c r="V147" s="125"/>
    </row>
    <row r="148" spans="1:22" ht="19.5" customHeight="1">
      <c r="A148" s="207" t="s">
        <v>20</v>
      </c>
      <c r="B148" s="208"/>
      <c r="C148" s="208"/>
      <c r="D148" s="209">
        <f>SUM(D146:D147)</f>
        <v>0</v>
      </c>
      <c r="E148" s="209">
        <f>SUM(E146:E147)</f>
        <v>0</v>
      </c>
      <c r="F148" s="209">
        <f>SUM(F146:F147)</f>
        <v>0</v>
      </c>
      <c r="G148" s="209">
        <f>SUM(G146:G147)</f>
        <v>0</v>
      </c>
      <c r="H148" s="209">
        <f>SUM(H146:H147)</f>
        <v>0</v>
      </c>
      <c r="I148" s="262"/>
      <c r="J148" s="9"/>
      <c r="K148" s="9"/>
      <c r="L148" s="210"/>
      <c r="M148" s="159"/>
      <c r="N148" s="239"/>
      <c r="O148" s="130"/>
      <c r="P148" s="160"/>
      <c r="Q148" s="160"/>
      <c r="R148" s="126"/>
      <c r="S148" s="126"/>
      <c r="T148" s="126"/>
      <c r="U148" s="125"/>
      <c r="V148" s="125"/>
    </row>
    <row r="149" spans="1:22" ht="19.5" customHeight="1">
      <c r="A149" s="211" t="s">
        <v>12</v>
      </c>
      <c r="B149" s="212"/>
      <c r="C149" s="212"/>
      <c r="D149" s="213">
        <v>0</v>
      </c>
      <c r="E149" s="213">
        <v>0</v>
      </c>
      <c r="F149" s="213">
        <v>0</v>
      </c>
      <c r="G149" s="213">
        <v>0</v>
      </c>
      <c r="H149" s="213">
        <v>0</v>
      </c>
      <c r="I149" s="263"/>
      <c r="J149" s="109"/>
      <c r="K149" s="109"/>
      <c r="L149" s="214"/>
      <c r="M149" s="159"/>
      <c r="N149" s="239"/>
      <c r="O149" s="130"/>
      <c r="P149" s="160"/>
      <c r="Q149" s="160"/>
      <c r="R149" s="126"/>
      <c r="S149" s="126"/>
      <c r="T149" s="126"/>
      <c r="U149" s="125"/>
      <c r="V149" s="125"/>
    </row>
    <row r="150" spans="1:22" ht="19.5" customHeight="1" thickBot="1">
      <c r="A150" s="215" t="s">
        <v>13</v>
      </c>
      <c r="B150" s="216"/>
      <c r="C150" s="216"/>
      <c r="D150" s="217">
        <f>D148+D149</f>
        <v>0</v>
      </c>
      <c r="E150" s="217">
        <f>E148+E149</f>
        <v>0</v>
      </c>
      <c r="F150" s="217">
        <f>F148+F149</f>
        <v>0</v>
      </c>
      <c r="G150" s="217">
        <f>G148+G149</f>
        <v>0</v>
      </c>
      <c r="H150" s="217">
        <f>H148+H149</f>
        <v>0</v>
      </c>
      <c r="I150" s="264"/>
      <c r="J150" s="110"/>
      <c r="K150" s="110"/>
      <c r="L150" s="218"/>
      <c r="M150" s="159"/>
      <c r="N150" s="239"/>
      <c r="O150" s="130"/>
      <c r="P150" s="160"/>
      <c r="Q150" s="160"/>
      <c r="R150" s="126"/>
      <c r="S150" s="126"/>
      <c r="T150" s="126"/>
      <c r="U150" s="125"/>
      <c r="V150" s="125"/>
    </row>
    <row r="151" spans="1:22" ht="19.5" customHeight="1">
      <c r="A151" s="221"/>
      <c r="B151" s="16"/>
      <c r="C151" s="16"/>
      <c r="D151" s="1"/>
      <c r="E151" s="1"/>
      <c r="F151" s="1"/>
      <c r="G151" s="1"/>
      <c r="H151" s="1"/>
      <c r="I151" s="265"/>
      <c r="J151" s="17"/>
      <c r="K151" s="17"/>
      <c r="L151" s="17"/>
      <c r="M151" s="159"/>
      <c r="N151" s="239"/>
      <c r="O151" s="130"/>
      <c r="P151" s="160"/>
      <c r="Q151" s="160"/>
      <c r="R151" s="126"/>
      <c r="S151" s="126"/>
      <c r="T151" s="126"/>
      <c r="U151" s="125"/>
      <c r="V151" s="125"/>
    </row>
    <row r="152" spans="1:22" ht="19.5" customHeight="1">
      <c r="A152" s="185" t="s">
        <v>38</v>
      </c>
      <c r="B152" s="18"/>
      <c r="C152" s="18"/>
      <c r="D152" s="19"/>
      <c r="E152" s="19"/>
      <c r="F152" s="19"/>
      <c r="G152" s="19"/>
      <c r="H152" s="19"/>
      <c r="I152" s="266"/>
      <c r="J152" s="19"/>
      <c r="K152" s="19"/>
      <c r="L152" s="19"/>
      <c r="M152" s="159"/>
      <c r="N152" s="239"/>
      <c r="O152" s="130"/>
      <c r="P152" s="160"/>
      <c r="Q152" s="160"/>
      <c r="R152" s="126"/>
      <c r="S152" s="126"/>
      <c r="T152" s="126"/>
      <c r="U152" s="125"/>
      <c r="V152" s="125"/>
    </row>
    <row r="153" spans="1:22" ht="19.5" customHeight="1" thickBot="1">
      <c r="A153" s="182"/>
      <c r="B153" s="183"/>
      <c r="C153" s="184"/>
      <c r="D153" s="125"/>
      <c r="E153" s="125"/>
      <c r="F153" s="125"/>
      <c r="G153" s="125"/>
      <c r="H153" s="125"/>
      <c r="I153" s="255"/>
      <c r="J153" s="104"/>
      <c r="K153" s="104"/>
      <c r="L153" s="104"/>
      <c r="M153" s="159"/>
      <c r="N153" s="239"/>
      <c r="O153" s="130"/>
      <c r="P153" s="160"/>
      <c r="Q153" s="160"/>
      <c r="R153" s="126"/>
      <c r="S153" s="126"/>
      <c r="T153" s="126"/>
      <c r="U153" s="125"/>
      <c r="V153" s="125"/>
    </row>
    <row r="154" spans="1:22" ht="19.5" customHeight="1" thickBot="1">
      <c r="A154" s="222" t="s">
        <v>0</v>
      </c>
      <c r="B154" s="223" t="s">
        <v>1</v>
      </c>
      <c r="C154" s="223" t="s">
        <v>2</v>
      </c>
      <c r="D154" s="111" t="s">
        <v>3</v>
      </c>
      <c r="E154" s="111" t="s">
        <v>4</v>
      </c>
      <c r="F154" s="111" t="s">
        <v>5</v>
      </c>
      <c r="G154" s="111" t="s">
        <v>6</v>
      </c>
      <c r="H154" s="111" t="s">
        <v>7</v>
      </c>
      <c r="I154" s="267" t="s">
        <v>8</v>
      </c>
      <c r="J154" s="111" t="s">
        <v>9</v>
      </c>
      <c r="K154" s="429" t="s">
        <v>10</v>
      </c>
      <c r="L154" s="430"/>
      <c r="M154" s="159"/>
      <c r="N154" s="239"/>
      <c r="O154" s="130"/>
      <c r="P154" s="160"/>
      <c r="Q154" s="160"/>
      <c r="R154" s="126"/>
      <c r="S154" s="126"/>
      <c r="T154" s="126"/>
      <c r="U154" s="125"/>
      <c r="V154" s="125"/>
    </row>
    <row r="155" spans="1:22" ht="19.5" customHeight="1">
      <c r="A155" s="224" t="s">
        <v>20</v>
      </c>
      <c r="B155" s="225"/>
      <c r="C155" s="225"/>
      <c r="D155" s="226">
        <f t="shared" ref="D155:H157" si="14">SUM(D71,D82,D109,D118)</f>
        <v>303</v>
      </c>
      <c r="E155" s="226">
        <f t="shared" si="14"/>
        <v>0</v>
      </c>
      <c r="F155" s="226">
        <f t="shared" si="14"/>
        <v>0</v>
      </c>
      <c r="G155" s="226">
        <f t="shared" si="14"/>
        <v>291</v>
      </c>
      <c r="H155" s="226">
        <f t="shared" si="14"/>
        <v>0</v>
      </c>
      <c r="I155" s="268"/>
      <c r="J155" s="10"/>
      <c r="K155" s="10"/>
      <c r="L155" s="227"/>
      <c r="M155" s="159"/>
      <c r="N155" s="239"/>
      <c r="O155" s="130"/>
      <c r="P155" s="160"/>
      <c r="Q155" s="160"/>
      <c r="R155" s="126"/>
      <c r="S155" s="126"/>
      <c r="T155" s="126"/>
      <c r="U155" s="125"/>
      <c r="V155" s="125"/>
    </row>
    <row r="156" spans="1:22" ht="19.5" customHeight="1">
      <c r="A156" s="228" t="s">
        <v>12</v>
      </c>
      <c r="B156" s="229"/>
      <c r="C156" s="229"/>
      <c r="D156" s="230">
        <f t="shared" si="14"/>
        <v>4837</v>
      </c>
      <c r="E156" s="230">
        <f t="shared" si="14"/>
        <v>193</v>
      </c>
      <c r="F156" s="230">
        <f t="shared" si="14"/>
        <v>202</v>
      </c>
      <c r="G156" s="230">
        <f t="shared" si="14"/>
        <v>4800</v>
      </c>
      <c r="H156" s="230">
        <f t="shared" si="14"/>
        <v>0</v>
      </c>
      <c r="I156" s="269"/>
      <c r="J156" s="112"/>
      <c r="K156" s="112"/>
      <c r="L156" s="231"/>
      <c r="M156" s="159"/>
      <c r="N156" s="239"/>
      <c r="O156" s="130"/>
      <c r="P156" s="160"/>
      <c r="Q156" s="160"/>
      <c r="R156" s="126"/>
      <c r="S156" s="126"/>
      <c r="T156" s="126"/>
      <c r="U156" s="125"/>
      <c r="V156" s="125"/>
    </row>
    <row r="157" spans="1:22" ht="19.5" customHeight="1" thickBot="1">
      <c r="A157" s="232" t="s">
        <v>13</v>
      </c>
      <c r="B157" s="233"/>
      <c r="C157" s="233"/>
      <c r="D157" s="234">
        <f t="shared" si="14"/>
        <v>5140</v>
      </c>
      <c r="E157" s="234">
        <f t="shared" si="14"/>
        <v>193</v>
      </c>
      <c r="F157" s="234">
        <f t="shared" si="14"/>
        <v>202</v>
      </c>
      <c r="G157" s="234">
        <f t="shared" si="14"/>
        <v>5091</v>
      </c>
      <c r="H157" s="234">
        <f t="shared" si="14"/>
        <v>0</v>
      </c>
      <c r="I157" s="270"/>
      <c r="J157" s="113"/>
      <c r="K157" s="113"/>
      <c r="L157" s="235"/>
      <c r="M157" s="159"/>
      <c r="N157" s="239"/>
      <c r="O157" s="130"/>
      <c r="P157" s="160"/>
      <c r="Q157" s="160"/>
      <c r="R157" s="126"/>
      <c r="S157" s="126"/>
      <c r="T157" s="126"/>
      <c r="U157" s="125"/>
      <c r="V157" s="125"/>
    </row>
    <row r="158" spans="1:22" ht="19.5" customHeight="1">
      <c r="M158" s="159"/>
      <c r="N158" s="239"/>
      <c r="O158" s="130"/>
      <c r="P158" s="160"/>
      <c r="Q158" s="160"/>
      <c r="R158" s="126"/>
      <c r="S158" s="126"/>
      <c r="T158" s="126"/>
      <c r="U158" s="125"/>
      <c r="V158" s="125"/>
    </row>
    <row r="159" spans="1:22" ht="19.5" customHeight="1">
      <c r="M159" s="159"/>
      <c r="N159" s="239"/>
      <c r="O159" s="130"/>
      <c r="P159" s="160"/>
      <c r="Q159" s="160"/>
      <c r="R159" s="126"/>
      <c r="S159" s="126"/>
      <c r="T159" s="126"/>
      <c r="U159" s="125"/>
      <c r="V159" s="125"/>
    </row>
    <row r="160" spans="1:22" ht="19.5" customHeight="1">
      <c r="M160" s="159"/>
      <c r="N160" s="239"/>
      <c r="O160" s="130"/>
      <c r="P160" s="160"/>
      <c r="Q160" s="160"/>
      <c r="R160" s="126"/>
      <c r="S160" s="126"/>
      <c r="T160" s="126"/>
      <c r="U160" s="125"/>
      <c r="V160" s="125"/>
    </row>
    <row r="161" spans="13:22" ht="19.5" customHeight="1">
      <c r="M161" s="159"/>
      <c r="N161" s="239"/>
      <c r="O161" s="130"/>
      <c r="P161" s="160"/>
      <c r="Q161" s="160"/>
      <c r="R161" s="126"/>
      <c r="S161" s="126"/>
      <c r="T161" s="126"/>
      <c r="U161" s="125"/>
      <c r="V161" s="125"/>
    </row>
    <row r="162" spans="13:22" ht="19.5" customHeight="1">
      <c r="M162" s="159"/>
      <c r="N162" s="239"/>
      <c r="O162" s="130"/>
      <c r="P162" s="160"/>
      <c r="Q162" s="160"/>
      <c r="R162" s="126"/>
      <c r="S162" s="126"/>
      <c r="T162" s="126"/>
      <c r="U162" s="125"/>
      <c r="V162" s="125"/>
    </row>
    <row r="163" spans="13:22" ht="19.5" customHeight="1">
      <c r="M163" s="159"/>
      <c r="N163" s="239"/>
      <c r="O163" s="130"/>
      <c r="P163" s="160"/>
      <c r="Q163" s="160"/>
      <c r="R163" s="126"/>
      <c r="S163" s="126"/>
      <c r="T163" s="126"/>
      <c r="U163" s="125"/>
      <c r="V163" s="125"/>
    </row>
    <row r="164" spans="13:22" ht="19.5" customHeight="1">
      <c r="M164" s="159"/>
      <c r="N164" s="239"/>
      <c r="O164" s="130"/>
      <c r="P164" s="160"/>
      <c r="Q164" s="160"/>
      <c r="R164" s="126"/>
      <c r="S164" s="126"/>
      <c r="T164" s="126"/>
      <c r="U164" s="125"/>
      <c r="V164" s="125"/>
    </row>
    <row r="165" spans="13:22" ht="19.5" customHeight="1">
      <c r="M165" s="159"/>
      <c r="N165" s="239"/>
      <c r="O165" s="130"/>
      <c r="P165" s="160"/>
      <c r="Q165" s="160"/>
      <c r="R165" s="126"/>
      <c r="S165" s="126"/>
      <c r="T165" s="126"/>
      <c r="U165" s="125"/>
      <c r="V165" s="125"/>
    </row>
    <row r="166" spans="13:22" ht="19.5" customHeight="1">
      <c r="M166" s="159"/>
      <c r="N166" s="239"/>
      <c r="O166" s="130"/>
      <c r="P166" s="160"/>
      <c r="Q166" s="160"/>
      <c r="R166" s="126"/>
      <c r="S166" s="126"/>
      <c r="T166" s="126"/>
      <c r="U166" s="125"/>
      <c r="V166" s="125"/>
    </row>
    <row r="167" spans="13:22" ht="19.5" customHeight="1">
      <c r="M167" s="159"/>
      <c r="N167" s="239"/>
      <c r="O167" s="130"/>
      <c r="P167" s="160"/>
      <c r="Q167" s="160"/>
      <c r="R167" s="126"/>
      <c r="S167" s="126"/>
      <c r="T167" s="126"/>
      <c r="U167" s="125"/>
      <c r="V167" s="125"/>
    </row>
    <row r="168" spans="13:22" ht="19.5" customHeight="1">
      <c r="M168" s="159"/>
      <c r="N168" s="239"/>
      <c r="O168" s="130"/>
      <c r="P168" s="160"/>
      <c r="Q168" s="160"/>
      <c r="R168" s="126"/>
      <c r="S168" s="126"/>
      <c r="T168" s="126"/>
      <c r="U168" s="125"/>
      <c r="V168" s="125"/>
    </row>
    <row r="169" spans="13:22" ht="19.5" customHeight="1">
      <c r="M169" s="159"/>
      <c r="N169" s="239"/>
      <c r="O169" s="130"/>
      <c r="P169" s="160"/>
      <c r="Q169" s="160"/>
      <c r="R169" s="126"/>
      <c r="S169" s="126"/>
      <c r="T169" s="126"/>
      <c r="U169" s="125"/>
      <c r="V169" s="125"/>
    </row>
    <row r="170" spans="13:22" ht="19.5" customHeight="1">
      <c r="M170" s="159"/>
      <c r="N170" s="239"/>
      <c r="O170" s="130"/>
      <c r="P170" s="160"/>
      <c r="Q170" s="160"/>
      <c r="R170" s="126"/>
      <c r="S170" s="126"/>
      <c r="T170" s="126"/>
      <c r="U170" s="125"/>
      <c r="V170" s="125"/>
    </row>
    <row r="171" spans="13:22" ht="19.5" customHeight="1">
      <c r="M171" s="159"/>
      <c r="N171" s="239"/>
      <c r="O171" s="130"/>
      <c r="P171" s="160"/>
      <c r="Q171" s="160"/>
      <c r="R171" s="126"/>
      <c r="S171" s="126"/>
      <c r="T171" s="126"/>
      <c r="U171" s="125"/>
      <c r="V171" s="125"/>
    </row>
    <row r="172" spans="13:22" ht="19.5" customHeight="1">
      <c r="M172" s="159"/>
      <c r="N172" s="239"/>
      <c r="O172" s="130"/>
      <c r="P172" s="160"/>
      <c r="Q172" s="160"/>
      <c r="R172" s="126"/>
      <c r="S172" s="126"/>
      <c r="T172" s="126"/>
      <c r="U172" s="125"/>
      <c r="V172" s="125"/>
    </row>
    <row r="173" spans="13:22" ht="19.5" customHeight="1">
      <c r="M173" s="159"/>
      <c r="N173" s="239"/>
      <c r="O173" s="130"/>
      <c r="P173" s="160"/>
      <c r="Q173" s="160"/>
      <c r="R173" s="126"/>
      <c r="S173" s="126"/>
      <c r="T173" s="126"/>
      <c r="U173" s="125"/>
      <c r="V173" s="125"/>
    </row>
    <row r="174" spans="13:22" ht="19.5" customHeight="1">
      <c r="M174" s="159"/>
      <c r="N174" s="239"/>
      <c r="O174" s="130"/>
      <c r="P174" s="160"/>
      <c r="Q174" s="160"/>
      <c r="R174" s="126"/>
      <c r="S174" s="126"/>
      <c r="T174" s="126"/>
      <c r="U174" s="125"/>
      <c r="V174" s="125"/>
    </row>
    <row r="175" spans="13:22" ht="19.5" customHeight="1">
      <c r="M175" s="159"/>
      <c r="N175" s="239"/>
      <c r="O175" s="130"/>
      <c r="P175" s="160"/>
      <c r="Q175" s="160"/>
      <c r="R175" s="126"/>
      <c r="S175" s="126"/>
      <c r="T175" s="126"/>
      <c r="U175" s="125"/>
      <c r="V175" s="125"/>
    </row>
    <row r="176" spans="13:22" ht="19.5" customHeight="1">
      <c r="M176" s="159"/>
      <c r="N176" s="239"/>
      <c r="O176" s="130"/>
      <c r="P176" s="160"/>
      <c r="Q176" s="160"/>
      <c r="R176" s="126"/>
      <c r="S176" s="126"/>
      <c r="T176" s="126"/>
      <c r="U176" s="125"/>
      <c r="V176" s="125"/>
    </row>
    <row r="177" spans="13:22" ht="20.100000000000001" customHeight="1">
      <c r="M177" s="159"/>
      <c r="N177" s="239"/>
      <c r="O177" s="130"/>
      <c r="P177" s="160"/>
      <c r="Q177" s="160"/>
      <c r="R177" s="126"/>
      <c r="S177" s="126"/>
      <c r="T177" s="126"/>
      <c r="U177" s="125"/>
      <c r="V177" s="125"/>
    </row>
    <row r="178" spans="13:22" ht="20.100000000000001" customHeight="1">
      <c r="M178" s="159"/>
      <c r="N178" s="239"/>
      <c r="O178" s="130"/>
      <c r="P178" s="160"/>
      <c r="Q178" s="160"/>
      <c r="R178" s="126"/>
      <c r="S178" s="126"/>
      <c r="T178" s="126"/>
      <c r="U178" s="125"/>
      <c r="V178" s="125"/>
    </row>
    <row r="179" spans="13:22" ht="20.100000000000001" customHeight="1">
      <c r="M179" s="159"/>
      <c r="N179" s="239"/>
      <c r="O179" s="130"/>
      <c r="P179" s="160"/>
      <c r="Q179" s="160"/>
      <c r="R179" s="126"/>
      <c r="S179" s="126"/>
      <c r="T179" s="126"/>
      <c r="U179" s="125"/>
      <c r="V179" s="125"/>
    </row>
    <row r="180" spans="13:22" ht="20.100000000000001" customHeight="1">
      <c r="M180" s="159"/>
      <c r="N180" s="239"/>
      <c r="O180" s="130"/>
      <c r="P180" s="160"/>
      <c r="Q180" s="160"/>
      <c r="R180" s="126"/>
      <c r="S180" s="126"/>
      <c r="T180" s="126"/>
      <c r="U180" s="125"/>
      <c r="V180" s="125"/>
    </row>
    <row r="181" spans="13:22" ht="20.100000000000001" customHeight="1">
      <c r="M181" s="159"/>
      <c r="N181" s="239"/>
      <c r="O181" s="130"/>
      <c r="P181" s="160"/>
      <c r="Q181" s="160"/>
      <c r="R181" s="126"/>
      <c r="S181" s="126"/>
      <c r="T181" s="126"/>
      <c r="U181" s="125"/>
      <c r="V181" s="125"/>
    </row>
    <row r="182" spans="13:22" ht="20.100000000000001" customHeight="1">
      <c r="M182" s="159"/>
      <c r="N182" s="239"/>
      <c r="O182" s="130"/>
      <c r="P182" s="160"/>
      <c r="Q182" s="160"/>
      <c r="R182" s="126"/>
      <c r="S182" s="126"/>
      <c r="T182" s="126"/>
      <c r="U182" s="125"/>
      <c r="V182" s="125"/>
    </row>
    <row r="183" spans="13:22" ht="20.100000000000001" customHeight="1">
      <c r="M183" s="159"/>
      <c r="O183" s="130"/>
      <c r="P183" s="160"/>
      <c r="Q183" s="160"/>
      <c r="R183" s="126"/>
      <c r="S183" s="126"/>
      <c r="T183" s="126"/>
      <c r="U183" s="125"/>
      <c r="V183" s="125"/>
    </row>
    <row r="184" spans="13:22" ht="20.100000000000001" customHeight="1">
      <c r="M184" s="159"/>
      <c r="O184" s="130"/>
      <c r="P184" s="160"/>
      <c r="Q184" s="160"/>
      <c r="R184" s="126"/>
      <c r="S184" s="126"/>
      <c r="T184" s="126"/>
      <c r="U184" s="125"/>
      <c r="V184" s="125"/>
    </row>
    <row r="185" spans="13:22" ht="20.100000000000001" customHeight="1">
      <c r="M185" s="159"/>
      <c r="O185" s="130"/>
      <c r="P185" s="160"/>
      <c r="Q185" s="160"/>
      <c r="R185" s="126"/>
      <c r="S185" s="126"/>
      <c r="T185" s="126"/>
      <c r="U185" s="125"/>
      <c r="V185" s="125"/>
    </row>
    <row r="186" spans="13:22" ht="20.100000000000001" customHeight="1">
      <c r="M186" s="159"/>
      <c r="O186" s="130"/>
      <c r="P186" s="160"/>
      <c r="Q186" s="160"/>
      <c r="R186" s="126"/>
      <c r="S186" s="126"/>
      <c r="T186" s="126"/>
      <c r="U186" s="125"/>
      <c r="V186" s="125"/>
    </row>
    <row r="187" spans="13:22" ht="20.100000000000001" customHeight="1">
      <c r="M187" s="159"/>
      <c r="O187" s="130"/>
      <c r="P187" s="160"/>
      <c r="Q187" s="160"/>
      <c r="R187" s="126"/>
      <c r="S187" s="126"/>
      <c r="T187" s="126"/>
      <c r="U187" s="125"/>
      <c r="V187" s="125"/>
    </row>
    <row r="188" spans="13:22" ht="20.100000000000001" customHeight="1">
      <c r="M188" s="159"/>
      <c r="O188" s="130"/>
      <c r="P188" s="160"/>
      <c r="Q188" s="160"/>
      <c r="R188" s="126"/>
      <c r="S188" s="126"/>
      <c r="T188" s="126"/>
      <c r="U188" s="125"/>
      <c r="V188" s="125"/>
    </row>
    <row r="189" spans="13:22" ht="20.100000000000001" customHeight="1">
      <c r="M189" s="159"/>
      <c r="O189" s="130"/>
      <c r="P189" s="160"/>
      <c r="Q189" s="160"/>
      <c r="R189" s="126"/>
      <c r="S189" s="126"/>
      <c r="T189" s="126"/>
      <c r="U189" s="125"/>
      <c r="V189" s="125"/>
    </row>
    <row r="190" spans="13:22" ht="20.100000000000001" customHeight="1">
      <c r="M190" s="159"/>
      <c r="O190" s="130"/>
      <c r="P190" s="160"/>
      <c r="Q190" s="160"/>
      <c r="R190" s="126"/>
      <c r="S190" s="126"/>
      <c r="T190" s="126"/>
      <c r="U190" s="125"/>
      <c r="V190" s="125"/>
    </row>
    <row r="191" spans="13:22" ht="20.100000000000001" customHeight="1">
      <c r="M191" s="159"/>
      <c r="O191" s="130"/>
      <c r="P191" s="160"/>
      <c r="Q191" s="160"/>
      <c r="R191" s="126"/>
      <c r="S191" s="126"/>
      <c r="T191" s="126"/>
      <c r="U191" s="125"/>
      <c r="V191" s="125"/>
    </row>
    <row r="192" spans="13:22" ht="20.100000000000001" customHeight="1">
      <c r="M192" s="159"/>
      <c r="O192" s="130"/>
      <c r="P192" s="160"/>
      <c r="Q192" s="160"/>
      <c r="R192" s="126"/>
      <c r="S192" s="126"/>
      <c r="T192" s="126"/>
      <c r="U192" s="125"/>
      <c r="V192" s="125"/>
    </row>
    <row r="193" spans="13:22" ht="20.100000000000001" customHeight="1">
      <c r="M193" s="159"/>
      <c r="O193" s="130"/>
      <c r="P193" s="160"/>
      <c r="Q193" s="160"/>
      <c r="R193" s="126"/>
      <c r="S193" s="126"/>
      <c r="T193" s="126"/>
      <c r="U193" s="125"/>
      <c r="V193" s="125"/>
    </row>
    <row r="194" spans="13:22" ht="20.100000000000001" customHeight="1">
      <c r="M194" s="159"/>
      <c r="O194" s="130"/>
      <c r="P194" s="160"/>
      <c r="Q194" s="160"/>
      <c r="R194" s="126"/>
      <c r="S194" s="126"/>
      <c r="T194" s="126"/>
      <c r="U194" s="125"/>
      <c r="V194" s="125"/>
    </row>
    <row r="195" spans="13:22" ht="20.100000000000001" customHeight="1">
      <c r="M195" s="159"/>
      <c r="O195" s="130"/>
      <c r="P195" s="160"/>
      <c r="Q195" s="160"/>
      <c r="R195" s="126"/>
      <c r="S195" s="126"/>
      <c r="T195" s="126"/>
      <c r="U195" s="125"/>
      <c r="V195" s="125"/>
    </row>
    <row r="196" spans="13:22" ht="20.100000000000001" customHeight="1">
      <c r="M196" s="159"/>
      <c r="O196" s="130"/>
      <c r="P196" s="160"/>
      <c r="Q196" s="160"/>
      <c r="R196" s="126"/>
      <c r="S196" s="126"/>
      <c r="T196" s="126"/>
      <c r="U196" s="125"/>
      <c r="V196" s="125"/>
    </row>
    <row r="197" spans="13:22" ht="20.100000000000001" customHeight="1">
      <c r="M197" s="159"/>
      <c r="O197" s="130"/>
      <c r="P197" s="160"/>
      <c r="Q197" s="160"/>
      <c r="R197" s="126"/>
      <c r="S197" s="126"/>
      <c r="T197" s="126"/>
      <c r="U197" s="125"/>
      <c r="V197" s="125"/>
    </row>
    <row r="198" spans="13:22" ht="20.100000000000001" customHeight="1">
      <c r="M198" s="159"/>
      <c r="O198" s="130"/>
      <c r="P198" s="160"/>
      <c r="Q198" s="160"/>
      <c r="R198" s="126"/>
      <c r="S198" s="126"/>
      <c r="T198" s="126"/>
      <c r="U198" s="125"/>
      <c r="V198" s="125"/>
    </row>
    <row r="199" spans="13:22" ht="20.100000000000001" customHeight="1">
      <c r="M199" s="159"/>
      <c r="O199" s="130"/>
      <c r="P199" s="160"/>
      <c r="Q199" s="160"/>
      <c r="R199" s="126"/>
      <c r="S199" s="126"/>
      <c r="T199" s="126"/>
      <c r="U199" s="125"/>
      <c r="V199" s="125"/>
    </row>
    <row r="200" spans="13:22" ht="20.100000000000001" customHeight="1">
      <c r="M200" s="159"/>
      <c r="O200" s="130"/>
      <c r="P200" s="160"/>
      <c r="Q200" s="160"/>
      <c r="R200" s="126"/>
      <c r="S200" s="126"/>
      <c r="T200" s="126"/>
      <c r="U200" s="125"/>
      <c r="V200" s="125"/>
    </row>
    <row r="201" spans="13:22" ht="20.100000000000001" customHeight="1">
      <c r="M201" s="159"/>
      <c r="O201" s="130"/>
      <c r="P201" s="160"/>
      <c r="Q201" s="160"/>
      <c r="R201" s="126"/>
      <c r="S201" s="126"/>
      <c r="T201" s="126"/>
      <c r="U201" s="125"/>
      <c r="V201" s="125"/>
    </row>
    <row r="202" spans="13:22" ht="20.100000000000001" customHeight="1">
      <c r="M202" s="159"/>
      <c r="O202" s="130"/>
      <c r="P202" s="160"/>
      <c r="Q202" s="160"/>
      <c r="R202" s="126"/>
      <c r="S202" s="126"/>
      <c r="T202" s="126"/>
      <c r="U202" s="125"/>
      <c r="V202" s="125"/>
    </row>
    <row r="203" spans="13:22" ht="20.100000000000001" customHeight="1">
      <c r="M203" s="159"/>
      <c r="O203" s="130"/>
      <c r="P203" s="160"/>
      <c r="Q203" s="160"/>
      <c r="R203" s="126"/>
      <c r="S203" s="126"/>
      <c r="T203" s="126"/>
      <c r="U203" s="125"/>
      <c r="V203" s="125"/>
    </row>
    <row r="204" spans="13:22" ht="20.100000000000001" customHeight="1">
      <c r="M204" s="159"/>
      <c r="O204" s="130"/>
      <c r="P204" s="160"/>
      <c r="Q204" s="160"/>
      <c r="R204" s="126"/>
      <c r="S204" s="126"/>
      <c r="T204" s="126"/>
      <c r="U204" s="125"/>
      <c r="V204" s="125"/>
    </row>
    <row r="205" spans="13:22" ht="20.100000000000001" customHeight="1">
      <c r="M205" s="159"/>
      <c r="O205" s="130"/>
      <c r="P205" s="160"/>
      <c r="Q205" s="160"/>
      <c r="R205" s="126"/>
      <c r="S205" s="126"/>
      <c r="T205" s="126"/>
      <c r="U205" s="125"/>
      <c r="V205" s="125"/>
    </row>
    <row r="206" spans="13:22" ht="20.100000000000001" customHeight="1">
      <c r="M206" s="159"/>
      <c r="O206" s="130"/>
      <c r="P206" s="160"/>
      <c r="Q206" s="160"/>
      <c r="R206" s="126"/>
      <c r="S206" s="126"/>
      <c r="T206" s="126"/>
      <c r="U206" s="125"/>
      <c r="V206" s="125"/>
    </row>
    <row r="207" spans="13:22" ht="20.100000000000001" customHeight="1">
      <c r="M207" s="159"/>
      <c r="O207" s="130"/>
      <c r="P207" s="160"/>
      <c r="Q207" s="160"/>
      <c r="R207" s="126"/>
      <c r="S207" s="126"/>
      <c r="T207" s="126"/>
      <c r="U207" s="125"/>
      <c r="V207" s="125"/>
    </row>
    <row r="208" spans="13:22" ht="20.100000000000001" customHeight="1">
      <c r="M208" s="159"/>
      <c r="O208" s="130"/>
      <c r="P208" s="160"/>
      <c r="Q208" s="160"/>
      <c r="R208" s="126"/>
      <c r="S208" s="126"/>
      <c r="T208" s="126"/>
      <c r="U208" s="125"/>
      <c r="V208" s="125"/>
    </row>
    <row r="209" spans="13:22" ht="20.100000000000001" customHeight="1">
      <c r="M209" s="159"/>
      <c r="O209" s="130"/>
      <c r="P209" s="160"/>
      <c r="Q209" s="160"/>
      <c r="R209" s="126"/>
      <c r="S209" s="126"/>
      <c r="T209" s="126"/>
      <c r="U209" s="125"/>
      <c r="V209" s="125"/>
    </row>
    <row r="210" spans="13:22" ht="20.100000000000001" customHeight="1">
      <c r="M210" s="159"/>
      <c r="O210" s="130"/>
      <c r="P210" s="160"/>
      <c r="Q210" s="160"/>
      <c r="R210" s="126"/>
      <c r="S210" s="126"/>
      <c r="T210" s="126"/>
      <c r="U210" s="125"/>
      <c r="V210" s="125"/>
    </row>
    <row r="211" spans="13:22" ht="20.100000000000001" customHeight="1">
      <c r="M211" s="159"/>
      <c r="O211" s="130"/>
      <c r="P211" s="160"/>
      <c r="Q211" s="160"/>
      <c r="R211" s="126"/>
      <c r="S211" s="126"/>
      <c r="T211" s="126"/>
      <c r="U211" s="125"/>
      <c r="V211" s="125"/>
    </row>
    <row r="212" spans="13:22" ht="20.100000000000001" customHeight="1">
      <c r="M212" s="159"/>
      <c r="O212" s="130"/>
      <c r="P212" s="160"/>
      <c r="Q212" s="160"/>
      <c r="R212" s="126"/>
      <c r="S212" s="126"/>
      <c r="T212" s="126"/>
      <c r="U212" s="125"/>
      <c r="V212" s="125"/>
    </row>
    <row r="213" spans="13:22" ht="20.100000000000001" customHeight="1">
      <c r="M213" s="159"/>
      <c r="O213" s="130"/>
      <c r="P213" s="160"/>
      <c r="Q213" s="160"/>
      <c r="R213" s="126"/>
      <c r="S213" s="126"/>
      <c r="T213" s="126"/>
      <c r="U213" s="125"/>
      <c r="V213" s="125"/>
    </row>
    <row r="214" spans="13:22" ht="20.100000000000001" customHeight="1">
      <c r="M214" s="159"/>
      <c r="O214" s="130"/>
      <c r="P214" s="160"/>
      <c r="Q214" s="160"/>
      <c r="R214" s="126"/>
      <c r="S214" s="126"/>
      <c r="T214" s="126"/>
      <c r="U214" s="125"/>
      <c r="V214" s="125"/>
    </row>
    <row r="215" spans="13:22" ht="20.100000000000001" customHeight="1">
      <c r="M215" s="159"/>
      <c r="O215" s="130"/>
      <c r="P215" s="160"/>
      <c r="Q215" s="160"/>
      <c r="R215" s="126"/>
      <c r="S215" s="126"/>
      <c r="T215" s="126"/>
      <c r="U215" s="125"/>
      <c r="V215" s="125"/>
    </row>
    <row r="216" spans="13:22" ht="20.100000000000001" customHeight="1">
      <c r="M216" s="159"/>
      <c r="O216" s="130"/>
      <c r="P216" s="160"/>
      <c r="Q216" s="160"/>
      <c r="R216" s="126"/>
      <c r="S216" s="126"/>
      <c r="T216" s="126"/>
      <c r="U216" s="125"/>
      <c r="V216" s="125"/>
    </row>
    <row r="217" spans="13:22" ht="20.100000000000001" customHeight="1">
      <c r="M217" s="159"/>
      <c r="O217" s="130"/>
      <c r="P217" s="160"/>
      <c r="Q217" s="160"/>
      <c r="R217" s="126"/>
      <c r="S217" s="126"/>
      <c r="T217" s="126"/>
      <c r="U217" s="125"/>
      <c r="V217" s="125"/>
    </row>
    <row r="218" spans="13:22" ht="20.100000000000001" customHeight="1">
      <c r="M218" s="159"/>
      <c r="O218" s="130"/>
      <c r="P218" s="160"/>
      <c r="Q218" s="160"/>
      <c r="R218" s="126"/>
      <c r="S218" s="126"/>
      <c r="T218" s="126"/>
      <c r="U218" s="125"/>
      <c r="V218" s="125"/>
    </row>
    <row r="219" spans="13:22" ht="20.100000000000001" customHeight="1">
      <c r="M219" s="159"/>
      <c r="O219" s="130"/>
      <c r="P219" s="160"/>
      <c r="Q219" s="160"/>
      <c r="R219" s="126"/>
      <c r="S219" s="126"/>
      <c r="T219" s="126"/>
      <c r="U219" s="125"/>
      <c r="V219" s="125"/>
    </row>
    <row r="220" spans="13:22" ht="20.100000000000001" customHeight="1">
      <c r="M220" s="159"/>
      <c r="O220" s="130"/>
      <c r="P220" s="160"/>
      <c r="Q220" s="160"/>
      <c r="R220" s="126"/>
      <c r="S220" s="126"/>
      <c r="T220" s="126"/>
      <c r="U220" s="125"/>
      <c r="V220" s="125"/>
    </row>
    <row r="221" spans="13:22" ht="20.100000000000001" customHeight="1">
      <c r="M221" s="159"/>
      <c r="O221" s="130"/>
      <c r="P221" s="160"/>
      <c r="Q221" s="160"/>
      <c r="R221" s="126"/>
      <c r="S221" s="126"/>
      <c r="T221" s="126"/>
      <c r="U221" s="125"/>
      <c r="V221" s="125"/>
    </row>
    <row r="222" spans="13:22" ht="20.100000000000001" customHeight="1">
      <c r="M222" s="159"/>
      <c r="O222" s="130"/>
      <c r="P222" s="160"/>
      <c r="Q222" s="160"/>
      <c r="R222" s="126"/>
      <c r="S222" s="126"/>
      <c r="T222" s="126"/>
      <c r="U222" s="125"/>
      <c r="V222" s="125"/>
    </row>
    <row r="223" spans="13:22" ht="20.100000000000001" customHeight="1">
      <c r="M223" s="159"/>
      <c r="O223" s="130"/>
      <c r="P223" s="160"/>
      <c r="Q223" s="160"/>
      <c r="R223" s="126"/>
      <c r="S223" s="126"/>
      <c r="T223" s="126"/>
      <c r="U223" s="125"/>
      <c r="V223" s="125"/>
    </row>
    <row r="224" spans="13:22" ht="20.100000000000001" customHeight="1">
      <c r="M224" s="159"/>
      <c r="O224" s="130"/>
      <c r="P224" s="160"/>
      <c r="Q224" s="160"/>
      <c r="R224" s="126"/>
      <c r="S224" s="126"/>
      <c r="T224" s="126"/>
      <c r="U224" s="125"/>
      <c r="V224" s="125"/>
    </row>
    <row r="225" spans="13:22" ht="20.100000000000001" customHeight="1">
      <c r="M225" s="159"/>
      <c r="O225" s="130"/>
      <c r="P225" s="160"/>
      <c r="Q225" s="160"/>
      <c r="R225" s="126"/>
      <c r="S225" s="126"/>
      <c r="T225" s="126"/>
      <c r="U225" s="125"/>
      <c r="V225" s="125"/>
    </row>
    <row r="226" spans="13:22" ht="20.100000000000001" customHeight="1">
      <c r="M226" s="159"/>
      <c r="O226" s="130"/>
      <c r="P226" s="160"/>
      <c r="Q226" s="160"/>
      <c r="R226" s="126"/>
      <c r="S226" s="126"/>
      <c r="T226" s="126"/>
      <c r="U226" s="125"/>
      <c r="V226" s="125"/>
    </row>
    <row r="227" spans="13:22" ht="20.100000000000001" customHeight="1">
      <c r="M227" s="159"/>
      <c r="O227" s="130"/>
      <c r="P227" s="160"/>
      <c r="Q227" s="160"/>
      <c r="R227" s="126"/>
      <c r="S227" s="126"/>
      <c r="T227" s="126"/>
      <c r="U227" s="125"/>
      <c r="V227" s="125"/>
    </row>
    <row r="228" spans="13:22" ht="20.100000000000001" customHeight="1">
      <c r="M228" s="159"/>
      <c r="O228" s="130"/>
      <c r="P228" s="160"/>
      <c r="Q228" s="160"/>
      <c r="R228" s="126"/>
      <c r="S228" s="126"/>
      <c r="T228" s="126"/>
      <c r="U228" s="125"/>
      <c r="V228" s="125"/>
    </row>
    <row r="229" spans="13:22" ht="20.100000000000001" customHeight="1">
      <c r="M229" s="159"/>
      <c r="O229" s="130"/>
      <c r="P229" s="160"/>
      <c r="Q229" s="160"/>
      <c r="R229" s="126"/>
      <c r="S229" s="126"/>
      <c r="T229" s="126"/>
      <c r="U229" s="125"/>
      <c r="V229" s="125"/>
    </row>
    <row r="230" spans="13:22" ht="20.100000000000001" customHeight="1">
      <c r="M230" s="159"/>
      <c r="O230" s="130"/>
      <c r="P230" s="160"/>
      <c r="Q230" s="160"/>
      <c r="R230" s="126"/>
      <c r="S230" s="126"/>
      <c r="T230" s="126"/>
      <c r="U230" s="125"/>
      <c r="V230" s="125"/>
    </row>
    <row r="231" spans="13:22" ht="20.100000000000001" customHeight="1">
      <c r="M231" s="159"/>
      <c r="O231" s="130"/>
      <c r="P231" s="160"/>
      <c r="Q231" s="160"/>
      <c r="R231" s="126"/>
      <c r="S231" s="126"/>
      <c r="T231" s="126"/>
      <c r="U231" s="125"/>
      <c r="V231" s="125"/>
    </row>
    <row r="232" spans="13:22" ht="20.100000000000001" customHeight="1">
      <c r="M232" s="159"/>
      <c r="O232" s="130"/>
      <c r="P232" s="160"/>
      <c r="Q232" s="160"/>
      <c r="R232" s="126"/>
      <c r="S232" s="126"/>
      <c r="T232" s="126"/>
      <c r="U232" s="125"/>
      <c r="V232" s="125"/>
    </row>
    <row r="233" spans="13:22" ht="20.100000000000001" customHeight="1">
      <c r="M233" s="159"/>
      <c r="O233" s="130"/>
      <c r="P233" s="160"/>
      <c r="Q233" s="160"/>
      <c r="R233" s="126"/>
      <c r="S233" s="126"/>
      <c r="T233" s="126"/>
      <c r="U233" s="125"/>
      <c r="V233" s="125"/>
    </row>
    <row r="234" spans="13:22" ht="20.100000000000001" customHeight="1">
      <c r="M234" s="159"/>
      <c r="O234" s="130"/>
      <c r="P234" s="160"/>
      <c r="Q234" s="160"/>
      <c r="R234" s="126"/>
      <c r="S234" s="126"/>
      <c r="T234" s="126"/>
      <c r="U234" s="125"/>
      <c r="V234" s="125"/>
    </row>
    <row r="235" spans="13:22" ht="20.100000000000001" customHeight="1">
      <c r="M235" s="159"/>
      <c r="O235" s="130"/>
      <c r="P235" s="160"/>
      <c r="Q235" s="160"/>
      <c r="R235" s="126"/>
      <c r="S235" s="126"/>
      <c r="T235" s="126"/>
      <c r="U235" s="125"/>
      <c r="V235" s="125"/>
    </row>
    <row r="236" spans="13:22" ht="20.100000000000001" customHeight="1">
      <c r="M236" s="159"/>
      <c r="O236" s="130"/>
      <c r="P236" s="160"/>
      <c r="Q236" s="160"/>
      <c r="R236" s="126"/>
      <c r="S236" s="126"/>
      <c r="T236" s="126"/>
      <c r="U236" s="125"/>
      <c r="V236" s="125"/>
    </row>
    <row r="237" spans="13:22" ht="20.100000000000001" customHeight="1">
      <c r="M237" s="159"/>
      <c r="O237" s="130"/>
      <c r="P237" s="160"/>
      <c r="Q237" s="160"/>
      <c r="R237" s="126"/>
      <c r="S237" s="126"/>
      <c r="T237" s="126"/>
      <c r="U237" s="125"/>
      <c r="V237" s="125"/>
    </row>
    <row r="238" spans="13:22" ht="20.100000000000001" customHeight="1">
      <c r="M238" s="159"/>
      <c r="O238" s="130"/>
      <c r="P238" s="160"/>
      <c r="Q238" s="160"/>
      <c r="R238" s="126"/>
      <c r="S238" s="126"/>
      <c r="T238" s="126"/>
      <c r="U238" s="125"/>
      <c r="V238" s="125"/>
    </row>
    <row r="239" spans="13:22" ht="20.100000000000001" customHeight="1">
      <c r="M239" s="159"/>
      <c r="O239" s="130"/>
      <c r="P239" s="160"/>
      <c r="Q239" s="160"/>
      <c r="R239" s="126"/>
      <c r="S239" s="126"/>
      <c r="T239" s="126"/>
      <c r="U239" s="125"/>
      <c r="V239" s="125"/>
    </row>
    <row r="240" spans="13:22" ht="20.100000000000001" customHeight="1">
      <c r="M240" s="159"/>
      <c r="O240" s="130"/>
      <c r="P240" s="160"/>
      <c r="Q240" s="160"/>
      <c r="R240" s="126"/>
      <c r="S240" s="126"/>
      <c r="T240" s="126"/>
      <c r="U240" s="125"/>
      <c r="V240" s="125"/>
    </row>
    <row r="241" spans="13:22" ht="20.100000000000001" customHeight="1">
      <c r="M241" s="159"/>
      <c r="O241" s="130"/>
      <c r="P241" s="160"/>
      <c r="Q241" s="160"/>
      <c r="R241" s="126"/>
      <c r="S241" s="126"/>
      <c r="T241" s="126"/>
      <c r="U241" s="125"/>
      <c r="V241" s="125"/>
    </row>
    <row r="242" spans="13:22" ht="20.100000000000001" customHeight="1">
      <c r="M242" s="159"/>
      <c r="O242" s="130"/>
      <c r="P242" s="160"/>
      <c r="Q242" s="160"/>
      <c r="R242" s="126"/>
      <c r="S242" s="126"/>
      <c r="T242" s="126"/>
      <c r="U242" s="125"/>
      <c r="V242" s="125"/>
    </row>
    <row r="243" spans="13:22" ht="20.100000000000001" customHeight="1">
      <c r="M243" s="159"/>
      <c r="O243" s="130"/>
      <c r="P243" s="160"/>
      <c r="Q243" s="160"/>
      <c r="R243" s="126"/>
      <c r="S243" s="126"/>
      <c r="T243" s="126"/>
      <c r="U243" s="125"/>
      <c r="V243" s="125"/>
    </row>
    <row r="244" spans="13:22" ht="20.100000000000001" customHeight="1">
      <c r="M244" s="159"/>
      <c r="O244" s="130"/>
      <c r="P244" s="160"/>
      <c r="Q244" s="160"/>
      <c r="R244" s="126"/>
      <c r="S244" s="126"/>
      <c r="T244" s="126"/>
      <c r="U244" s="125"/>
      <c r="V244" s="125"/>
    </row>
    <row r="245" spans="13:22" ht="20.100000000000001" customHeight="1">
      <c r="M245" s="159"/>
      <c r="O245" s="130"/>
      <c r="P245" s="160"/>
      <c r="Q245" s="160"/>
      <c r="R245" s="126"/>
      <c r="S245" s="126"/>
      <c r="T245" s="126"/>
      <c r="U245" s="125"/>
      <c r="V245" s="125"/>
    </row>
    <row r="246" spans="13:22" ht="20.100000000000001" customHeight="1">
      <c r="M246" s="159"/>
      <c r="O246" s="130"/>
      <c r="P246" s="160"/>
      <c r="Q246" s="160"/>
      <c r="R246" s="126"/>
      <c r="S246" s="126"/>
      <c r="T246" s="126"/>
      <c r="U246" s="125"/>
      <c r="V246" s="125"/>
    </row>
    <row r="247" spans="13:22" ht="20.100000000000001" customHeight="1">
      <c r="M247" s="159"/>
      <c r="O247" s="130"/>
      <c r="P247" s="160"/>
      <c r="Q247" s="160"/>
      <c r="R247" s="126"/>
      <c r="S247" s="126"/>
      <c r="T247" s="126"/>
      <c r="U247" s="125"/>
      <c r="V247" s="125"/>
    </row>
    <row r="248" spans="13:22" ht="20.100000000000001" customHeight="1">
      <c r="M248" s="159"/>
      <c r="O248" s="130"/>
      <c r="P248" s="160"/>
      <c r="Q248" s="160"/>
      <c r="R248" s="126"/>
      <c r="S248" s="126"/>
      <c r="T248" s="126"/>
      <c r="U248" s="125"/>
      <c r="V248" s="125"/>
    </row>
    <row r="249" spans="13:22" ht="20.100000000000001" customHeight="1">
      <c r="M249" s="159"/>
      <c r="O249" s="130"/>
      <c r="P249" s="160"/>
      <c r="Q249" s="160"/>
      <c r="R249" s="126"/>
      <c r="S249" s="126"/>
      <c r="T249" s="126"/>
      <c r="U249" s="125"/>
      <c r="V249" s="125"/>
    </row>
    <row r="250" spans="13:22" ht="20.100000000000001" customHeight="1">
      <c r="M250" s="159"/>
      <c r="O250" s="130"/>
      <c r="P250" s="160"/>
      <c r="Q250" s="160"/>
      <c r="R250" s="126"/>
      <c r="S250" s="126"/>
      <c r="T250" s="126"/>
      <c r="U250" s="125"/>
      <c r="V250" s="125"/>
    </row>
    <row r="251" spans="13:22" ht="20.100000000000001" customHeight="1">
      <c r="M251" s="159"/>
      <c r="O251" s="130"/>
      <c r="P251" s="160"/>
      <c r="Q251" s="160"/>
      <c r="R251" s="126"/>
      <c r="S251" s="126"/>
      <c r="T251" s="126"/>
      <c r="U251" s="125"/>
      <c r="V251" s="125"/>
    </row>
    <row r="252" spans="13:22" ht="20.100000000000001" customHeight="1">
      <c r="M252" s="159"/>
      <c r="O252" s="130"/>
      <c r="P252" s="160"/>
      <c r="Q252" s="160"/>
      <c r="R252" s="126"/>
      <c r="S252" s="126"/>
      <c r="T252" s="126"/>
      <c r="U252" s="125"/>
      <c r="V252" s="125"/>
    </row>
    <row r="253" spans="13:22" ht="20.100000000000001" customHeight="1">
      <c r="M253" s="159"/>
      <c r="O253" s="130"/>
      <c r="P253" s="160"/>
      <c r="Q253" s="160"/>
      <c r="R253" s="126"/>
      <c r="S253" s="126"/>
      <c r="T253" s="126"/>
      <c r="U253" s="125"/>
      <c r="V253" s="125"/>
    </row>
    <row r="254" spans="13:22" ht="20.100000000000001" customHeight="1">
      <c r="M254" s="159"/>
      <c r="O254" s="130"/>
      <c r="P254" s="160"/>
      <c r="Q254" s="160"/>
      <c r="R254" s="126"/>
      <c r="S254" s="126"/>
      <c r="T254" s="126"/>
      <c r="U254" s="125"/>
      <c r="V254" s="125"/>
    </row>
    <row r="255" spans="13:22" ht="20.100000000000001" customHeight="1">
      <c r="M255" s="159"/>
      <c r="O255" s="130"/>
      <c r="P255" s="160"/>
      <c r="Q255" s="160"/>
      <c r="R255" s="126"/>
      <c r="S255" s="126"/>
      <c r="T255" s="126"/>
      <c r="U255" s="125"/>
      <c r="V255" s="125"/>
    </row>
    <row r="256" spans="13:22" ht="20.100000000000001" customHeight="1">
      <c r="M256" s="159"/>
      <c r="O256" s="130"/>
      <c r="P256" s="160"/>
      <c r="Q256" s="160"/>
      <c r="R256" s="126"/>
      <c r="S256" s="126"/>
      <c r="T256" s="126"/>
      <c r="U256" s="125"/>
      <c r="V256" s="125"/>
    </row>
    <row r="257" spans="13:22" ht="20.100000000000001" customHeight="1">
      <c r="M257" s="159"/>
      <c r="O257" s="130"/>
      <c r="P257" s="160"/>
      <c r="Q257" s="160"/>
      <c r="R257" s="126"/>
      <c r="S257" s="126"/>
      <c r="T257" s="126"/>
      <c r="U257" s="125"/>
      <c r="V257" s="125"/>
    </row>
    <row r="258" spans="13:22" ht="20.100000000000001" customHeight="1">
      <c r="M258" s="159"/>
      <c r="O258" s="130"/>
      <c r="P258" s="160"/>
      <c r="Q258" s="160"/>
      <c r="R258" s="126"/>
      <c r="S258" s="126"/>
      <c r="T258" s="126"/>
      <c r="U258" s="125"/>
      <c r="V258" s="125"/>
    </row>
    <row r="259" spans="13:22" ht="20.100000000000001" customHeight="1">
      <c r="M259" s="159"/>
      <c r="O259" s="130"/>
      <c r="P259" s="160"/>
      <c r="Q259" s="160"/>
      <c r="R259" s="126"/>
      <c r="S259" s="126"/>
      <c r="T259" s="126"/>
      <c r="U259" s="125"/>
      <c r="V259" s="125"/>
    </row>
    <row r="260" spans="13:22" ht="20.100000000000001" customHeight="1">
      <c r="M260" s="159"/>
      <c r="O260" s="130"/>
      <c r="P260" s="160"/>
      <c r="Q260" s="160"/>
      <c r="R260" s="126"/>
      <c r="S260" s="126"/>
      <c r="T260" s="126"/>
      <c r="U260" s="125"/>
      <c r="V260" s="125"/>
    </row>
    <row r="261" spans="13:22" ht="20.100000000000001" customHeight="1">
      <c r="M261" s="159"/>
      <c r="O261" s="130"/>
      <c r="P261" s="160"/>
      <c r="Q261" s="160"/>
      <c r="R261" s="126"/>
      <c r="S261" s="126"/>
      <c r="T261" s="126"/>
      <c r="U261" s="125"/>
      <c r="V261" s="125"/>
    </row>
    <row r="262" spans="13:22" ht="20.100000000000001" customHeight="1">
      <c r="M262" s="159"/>
      <c r="O262" s="130"/>
      <c r="P262" s="160"/>
      <c r="Q262" s="160"/>
      <c r="R262" s="126"/>
      <c r="S262" s="126"/>
      <c r="T262" s="126"/>
      <c r="U262" s="125"/>
      <c r="V262" s="125"/>
    </row>
    <row r="263" spans="13:22" ht="20.100000000000001" customHeight="1">
      <c r="M263" s="159"/>
      <c r="O263" s="130"/>
      <c r="P263" s="160"/>
      <c r="Q263" s="160"/>
      <c r="R263" s="126"/>
      <c r="S263" s="126"/>
      <c r="T263" s="126"/>
      <c r="U263" s="125"/>
      <c r="V263" s="125"/>
    </row>
    <row r="264" spans="13:22" ht="20.100000000000001" customHeight="1">
      <c r="M264" s="159"/>
      <c r="O264" s="130"/>
      <c r="P264" s="160"/>
      <c r="Q264" s="160"/>
      <c r="R264" s="126"/>
      <c r="S264" s="126"/>
      <c r="T264" s="126"/>
      <c r="U264" s="125"/>
      <c r="V264" s="125"/>
    </row>
    <row r="265" spans="13:22" ht="20.100000000000001" customHeight="1">
      <c r="M265" s="159"/>
      <c r="O265" s="130"/>
      <c r="P265" s="160"/>
      <c r="Q265" s="160"/>
      <c r="R265" s="126"/>
      <c r="S265" s="126"/>
      <c r="T265" s="126"/>
      <c r="U265" s="125"/>
      <c r="V265" s="125"/>
    </row>
    <row r="266" spans="13:22" ht="20.100000000000001" customHeight="1">
      <c r="M266" s="159"/>
      <c r="O266" s="130"/>
      <c r="P266" s="160"/>
      <c r="Q266" s="160"/>
      <c r="R266" s="126"/>
      <c r="S266" s="126"/>
      <c r="T266" s="126"/>
      <c r="U266" s="125"/>
      <c r="V266" s="125"/>
    </row>
    <row r="267" spans="13:22" ht="20.100000000000001" customHeight="1">
      <c r="M267" s="159"/>
      <c r="O267" s="130"/>
      <c r="P267" s="160"/>
      <c r="Q267" s="160"/>
      <c r="R267" s="126"/>
      <c r="S267" s="126"/>
      <c r="T267" s="126"/>
      <c r="U267" s="125"/>
      <c r="V267" s="125"/>
    </row>
    <row r="268" spans="13:22" ht="20.100000000000001" customHeight="1">
      <c r="M268" s="159"/>
      <c r="O268" s="130"/>
      <c r="P268" s="160"/>
      <c r="Q268" s="160"/>
      <c r="R268" s="126"/>
      <c r="S268" s="126"/>
      <c r="T268" s="126"/>
      <c r="U268" s="125"/>
      <c r="V268" s="125"/>
    </row>
    <row r="269" spans="13:22" ht="20.100000000000001" customHeight="1">
      <c r="M269" s="159"/>
      <c r="O269" s="130"/>
      <c r="P269" s="160"/>
      <c r="Q269" s="160"/>
      <c r="R269" s="126"/>
      <c r="S269" s="126"/>
      <c r="T269" s="126"/>
      <c r="U269" s="125"/>
      <c r="V269" s="125"/>
    </row>
    <row r="270" spans="13:22" ht="20.100000000000001" customHeight="1">
      <c r="M270" s="159"/>
      <c r="O270" s="130"/>
      <c r="P270" s="160"/>
      <c r="Q270" s="160"/>
      <c r="R270" s="126"/>
      <c r="S270" s="126"/>
      <c r="T270" s="126"/>
      <c r="U270" s="125"/>
      <c r="V270" s="125"/>
    </row>
    <row r="271" spans="13:22" ht="20.100000000000001" customHeight="1">
      <c r="M271" s="159"/>
      <c r="O271" s="130"/>
      <c r="P271" s="160"/>
      <c r="Q271" s="160"/>
      <c r="R271" s="126"/>
      <c r="S271" s="126"/>
      <c r="T271" s="126"/>
      <c r="U271" s="125"/>
      <c r="V271" s="125"/>
    </row>
    <row r="272" spans="13:22" ht="20.100000000000001" customHeight="1">
      <c r="M272" s="159"/>
      <c r="O272" s="130"/>
      <c r="P272" s="160"/>
      <c r="Q272" s="160"/>
      <c r="R272" s="126"/>
      <c r="S272" s="126"/>
      <c r="T272" s="126"/>
      <c r="U272" s="125"/>
      <c r="V272" s="125"/>
    </row>
    <row r="273" spans="13:22" ht="20.100000000000001" customHeight="1">
      <c r="M273" s="159"/>
      <c r="O273" s="130"/>
      <c r="P273" s="160"/>
      <c r="Q273" s="160"/>
      <c r="R273" s="126"/>
      <c r="S273" s="126"/>
      <c r="T273" s="126"/>
      <c r="U273" s="125"/>
      <c r="V273" s="125"/>
    </row>
    <row r="274" spans="13:22" ht="20.100000000000001" customHeight="1">
      <c r="M274" s="159"/>
      <c r="O274" s="130"/>
      <c r="P274" s="160"/>
      <c r="Q274" s="160"/>
      <c r="R274" s="126"/>
      <c r="S274" s="126"/>
      <c r="T274" s="126"/>
      <c r="U274" s="125"/>
      <c r="V274" s="125"/>
    </row>
    <row r="275" spans="13:22" ht="20.100000000000001" customHeight="1">
      <c r="M275" s="159"/>
      <c r="O275" s="130"/>
      <c r="P275" s="160"/>
      <c r="Q275" s="160"/>
      <c r="R275" s="126"/>
      <c r="S275" s="126"/>
      <c r="T275" s="126"/>
      <c r="U275" s="125"/>
      <c r="V275" s="125"/>
    </row>
    <row r="276" spans="13:22" ht="20.100000000000001" customHeight="1">
      <c r="M276" s="159"/>
      <c r="O276" s="130"/>
      <c r="P276" s="160"/>
      <c r="Q276" s="160"/>
      <c r="R276" s="126"/>
      <c r="S276" s="126"/>
      <c r="T276" s="126"/>
      <c r="U276" s="125"/>
      <c r="V276" s="125"/>
    </row>
    <row r="277" spans="13:22" ht="20.100000000000001" customHeight="1">
      <c r="M277" s="159"/>
      <c r="O277" s="130"/>
      <c r="P277" s="160"/>
      <c r="Q277" s="160"/>
      <c r="R277" s="126"/>
      <c r="S277" s="126"/>
      <c r="T277" s="126"/>
      <c r="U277" s="125"/>
      <c r="V277" s="125"/>
    </row>
    <row r="278" spans="13:22" ht="20.100000000000001" customHeight="1">
      <c r="M278" s="159"/>
      <c r="O278" s="130"/>
      <c r="P278" s="160"/>
      <c r="Q278" s="160"/>
      <c r="R278" s="126"/>
      <c r="S278" s="126"/>
      <c r="T278" s="126"/>
      <c r="U278" s="125"/>
      <c r="V278" s="125"/>
    </row>
    <row r="279" spans="13:22" ht="20.100000000000001" customHeight="1">
      <c r="M279" s="159"/>
      <c r="O279" s="130"/>
      <c r="P279" s="160"/>
      <c r="Q279" s="160"/>
      <c r="R279" s="126"/>
      <c r="S279" s="126"/>
      <c r="T279" s="126"/>
      <c r="U279" s="125"/>
      <c r="V279" s="125"/>
    </row>
    <row r="280" spans="13:22" ht="20.100000000000001" customHeight="1">
      <c r="M280" s="159"/>
      <c r="O280" s="130"/>
      <c r="P280" s="160"/>
      <c r="Q280" s="160"/>
      <c r="R280" s="126"/>
      <c r="S280" s="126"/>
      <c r="T280" s="126"/>
      <c r="U280" s="125"/>
      <c r="V280" s="125"/>
    </row>
    <row r="281" spans="13:22" ht="20.100000000000001" customHeight="1">
      <c r="M281" s="159"/>
      <c r="O281" s="130"/>
      <c r="P281" s="160"/>
      <c r="Q281" s="160"/>
      <c r="R281" s="126"/>
      <c r="S281" s="126"/>
      <c r="T281" s="126"/>
      <c r="U281" s="125"/>
      <c r="V281" s="125"/>
    </row>
    <row r="282" spans="13:22" ht="20.100000000000001" customHeight="1">
      <c r="M282" s="159"/>
      <c r="O282" s="130"/>
      <c r="P282" s="160"/>
      <c r="Q282" s="160"/>
      <c r="R282" s="126"/>
      <c r="S282" s="126"/>
      <c r="T282" s="126"/>
      <c r="U282" s="125"/>
      <c r="V282" s="125"/>
    </row>
    <row r="283" spans="13:22" ht="20.100000000000001" customHeight="1">
      <c r="M283" s="159"/>
      <c r="O283" s="130"/>
      <c r="P283" s="160"/>
      <c r="Q283" s="160"/>
      <c r="R283" s="126"/>
      <c r="S283" s="126"/>
      <c r="T283" s="126"/>
      <c r="U283" s="125"/>
      <c r="V283" s="125"/>
    </row>
    <row r="284" spans="13:22" ht="20.100000000000001" customHeight="1">
      <c r="M284" s="159"/>
      <c r="O284" s="130"/>
      <c r="P284" s="160"/>
      <c r="Q284" s="160"/>
      <c r="R284" s="126"/>
      <c r="S284" s="126"/>
      <c r="T284" s="126"/>
      <c r="U284" s="125"/>
      <c r="V284" s="125"/>
    </row>
    <row r="285" spans="13:22" ht="20.100000000000001" customHeight="1">
      <c r="M285" s="159"/>
      <c r="O285" s="130"/>
      <c r="P285" s="160"/>
      <c r="Q285" s="160"/>
      <c r="R285" s="126"/>
      <c r="S285" s="126"/>
      <c r="T285" s="126"/>
      <c r="U285" s="125"/>
      <c r="V285" s="125"/>
    </row>
    <row r="286" spans="13:22" ht="20.100000000000001" customHeight="1">
      <c r="M286" s="159"/>
      <c r="O286" s="130"/>
      <c r="P286" s="160"/>
      <c r="Q286" s="160"/>
      <c r="R286" s="126"/>
      <c r="S286" s="126"/>
      <c r="T286" s="126"/>
      <c r="U286" s="125"/>
      <c r="V286" s="125"/>
    </row>
    <row r="287" spans="13:22" ht="20.100000000000001" customHeight="1">
      <c r="M287" s="159"/>
      <c r="O287" s="130"/>
      <c r="P287" s="160"/>
      <c r="Q287" s="160"/>
      <c r="R287" s="126"/>
      <c r="S287" s="126"/>
      <c r="T287" s="126"/>
      <c r="U287" s="125"/>
      <c r="V287" s="125"/>
    </row>
    <row r="288" spans="13:22" ht="20.100000000000001" customHeight="1">
      <c r="M288" s="159"/>
      <c r="O288" s="130"/>
      <c r="P288" s="160"/>
      <c r="Q288" s="160"/>
      <c r="R288" s="126"/>
      <c r="S288" s="126"/>
      <c r="T288" s="126"/>
      <c r="U288" s="125"/>
      <c r="V288" s="125"/>
    </row>
    <row r="289" spans="13:22" ht="20.100000000000001" customHeight="1">
      <c r="M289" s="159"/>
      <c r="O289" s="130"/>
      <c r="P289" s="160"/>
      <c r="Q289" s="160"/>
      <c r="R289" s="126"/>
      <c r="S289" s="126"/>
      <c r="T289" s="126"/>
      <c r="U289" s="125"/>
      <c r="V289" s="125"/>
    </row>
    <row r="290" spans="13:22" ht="20.100000000000001" customHeight="1">
      <c r="M290" s="159"/>
      <c r="O290" s="130"/>
      <c r="P290" s="160"/>
      <c r="Q290" s="160"/>
      <c r="R290" s="126"/>
      <c r="S290" s="126"/>
      <c r="T290" s="126"/>
      <c r="U290" s="125"/>
      <c r="V290" s="125"/>
    </row>
    <row r="291" spans="13:22" ht="20.100000000000001" customHeight="1">
      <c r="M291" s="159"/>
      <c r="O291" s="130"/>
      <c r="P291" s="160"/>
      <c r="Q291" s="160"/>
      <c r="R291" s="126"/>
      <c r="S291" s="126"/>
      <c r="T291" s="126"/>
      <c r="U291" s="125"/>
      <c r="V291" s="125"/>
    </row>
    <row r="292" spans="13:22" ht="20.100000000000001" customHeight="1">
      <c r="M292" s="159"/>
      <c r="O292" s="130"/>
      <c r="P292" s="160"/>
      <c r="Q292" s="160"/>
      <c r="R292" s="126"/>
      <c r="S292" s="126"/>
      <c r="T292" s="126"/>
      <c r="U292" s="125"/>
      <c r="V292" s="125"/>
    </row>
    <row r="293" spans="13:22" ht="20.100000000000001" customHeight="1">
      <c r="M293" s="159"/>
      <c r="O293" s="130"/>
      <c r="P293" s="160"/>
      <c r="Q293" s="160"/>
      <c r="R293" s="126"/>
      <c r="S293" s="126"/>
      <c r="T293" s="126"/>
      <c r="U293" s="125"/>
      <c r="V293" s="125"/>
    </row>
    <row r="294" spans="13:22" ht="20.100000000000001" customHeight="1">
      <c r="M294" s="159"/>
      <c r="O294" s="130"/>
      <c r="P294" s="160"/>
      <c r="Q294" s="160"/>
      <c r="R294" s="126"/>
      <c r="S294" s="126"/>
      <c r="T294" s="126"/>
      <c r="U294" s="125"/>
      <c r="V294" s="125"/>
    </row>
    <row r="295" spans="13:22" ht="20.100000000000001" customHeight="1">
      <c r="M295" s="159"/>
      <c r="O295" s="130"/>
      <c r="P295" s="160"/>
      <c r="Q295" s="160"/>
      <c r="R295" s="126"/>
      <c r="S295" s="126"/>
      <c r="T295" s="126"/>
      <c r="U295" s="125"/>
      <c r="V295" s="125"/>
    </row>
    <row r="296" spans="13:22" ht="20.100000000000001" customHeight="1">
      <c r="M296" s="159"/>
      <c r="O296" s="130"/>
      <c r="P296" s="160"/>
      <c r="Q296" s="160"/>
      <c r="R296" s="126"/>
      <c r="S296" s="126"/>
      <c r="T296" s="126"/>
      <c r="U296" s="125"/>
      <c r="V296" s="125"/>
    </row>
    <row r="297" spans="13:22" ht="20.100000000000001" customHeight="1">
      <c r="M297" s="159"/>
      <c r="O297" s="130"/>
      <c r="P297" s="160"/>
      <c r="Q297" s="160"/>
      <c r="R297" s="126"/>
      <c r="S297" s="126"/>
      <c r="T297" s="126"/>
      <c r="U297" s="125"/>
      <c r="V297" s="125"/>
    </row>
    <row r="298" spans="13:22" ht="20.100000000000001" customHeight="1">
      <c r="M298" s="159"/>
      <c r="O298" s="130"/>
      <c r="P298" s="160"/>
      <c r="Q298" s="160"/>
      <c r="R298" s="126"/>
      <c r="S298" s="126"/>
      <c r="T298" s="126"/>
      <c r="U298" s="125"/>
      <c r="V298" s="125"/>
    </row>
    <row r="299" spans="13:22" ht="20.100000000000001" customHeight="1">
      <c r="M299" s="159"/>
      <c r="O299" s="130"/>
      <c r="P299" s="160"/>
      <c r="Q299" s="160"/>
      <c r="R299" s="126"/>
      <c r="S299" s="126"/>
      <c r="T299" s="126"/>
      <c r="U299" s="125"/>
      <c r="V299" s="125"/>
    </row>
    <row r="300" spans="13:22" ht="20.100000000000001" customHeight="1">
      <c r="M300" s="159"/>
      <c r="O300" s="130"/>
      <c r="P300" s="160"/>
      <c r="Q300" s="160"/>
      <c r="R300" s="126"/>
      <c r="S300" s="126"/>
      <c r="T300" s="126"/>
      <c r="U300" s="125"/>
      <c r="V300" s="125"/>
    </row>
    <row r="301" spans="13:22" ht="20.100000000000001" customHeight="1">
      <c r="M301" s="159"/>
      <c r="O301" s="130"/>
      <c r="P301" s="160"/>
      <c r="Q301" s="160"/>
      <c r="R301" s="126"/>
      <c r="S301" s="126"/>
      <c r="T301" s="126"/>
      <c r="U301" s="125"/>
      <c r="V301" s="125"/>
    </row>
    <row r="302" spans="13:22" ht="20.100000000000001" customHeight="1">
      <c r="M302" s="159"/>
      <c r="O302" s="130"/>
      <c r="P302" s="160"/>
      <c r="Q302" s="160"/>
      <c r="R302" s="126"/>
      <c r="S302" s="126"/>
      <c r="T302" s="126"/>
      <c r="U302" s="125"/>
      <c r="V302" s="125"/>
    </row>
    <row r="303" spans="13:22" ht="20.100000000000001" customHeight="1">
      <c r="M303" s="159"/>
      <c r="O303" s="130"/>
      <c r="P303" s="160"/>
      <c r="Q303" s="160"/>
      <c r="R303" s="126"/>
      <c r="S303" s="126"/>
      <c r="T303" s="126"/>
      <c r="U303" s="125"/>
      <c r="V303" s="125"/>
    </row>
    <row r="304" spans="13:22" ht="20.100000000000001" customHeight="1">
      <c r="M304" s="159"/>
      <c r="O304" s="130"/>
      <c r="P304" s="160"/>
      <c r="Q304" s="160"/>
      <c r="R304" s="126"/>
      <c r="S304" s="126"/>
      <c r="T304" s="126"/>
      <c r="U304" s="125"/>
      <c r="V304" s="125"/>
    </row>
    <row r="305" spans="13:22" ht="20.100000000000001" customHeight="1">
      <c r="M305" s="159"/>
      <c r="O305" s="130"/>
      <c r="P305" s="160"/>
      <c r="Q305" s="160"/>
      <c r="R305" s="126"/>
      <c r="S305" s="126"/>
      <c r="T305" s="126"/>
      <c r="U305" s="125"/>
      <c r="V305" s="125"/>
    </row>
    <row r="306" spans="13:22" ht="20.100000000000001" customHeight="1">
      <c r="M306" s="159"/>
      <c r="O306" s="130"/>
      <c r="P306" s="160"/>
      <c r="Q306" s="160"/>
      <c r="R306" s="126"/>
      <c r="S306" s="126"/>
      <c r="T306" s="126"/>
      <c r="U306" s="125"/>
      <c r="V306" s="125"/>
    </row>
    <row r="307" spans="13:22" ht="20.100000000000001" customHeight="1">
      <c r="M307" s="159"/>
      <c r="O307" s="130"/>
      <c r="P307" s="160"/>
      <c r="Q307" s="160"/>
      <c r="R307" s="126"/>
      <c r="S307" s="126"/>
      <c r="T307" s="126"/>
      <c r="U307" s="125"/>
      <c r="V307" s="125"/>
    </row>
    <row r="308" spans="13:22" ht="20.100000000000001" customHeight="1">
      <c r="M308" s="159"/>
      <c r="O308" s="130"/>
      <c r="P308" s="160"/>
      <c r="Q308" s="160"/>
      <c r="R308" s="126"/>
      <c r="S308" s="126"/>
      <c r="T308" s="126"/>
      <c r="U308" s="125"/>
      <c r="V308" s="125"/>
    </row>
    <row r="309" spans="13:22" ht="20.100000000000001" customHeight="1">
      <c r="M309" s="159"/>
      <c r="O309" s="130"/>
      <c r="P309" s="160"/>
      <c r="Q309" s="160"/>
      <c r="R309" s="126"/>
      <c r="S309" s="126"/>
      <c r="T309" s="126"/>
      <c r="U309" s="125"/>
      <c r="V309" s="125"/>
    </row>
    <row r="310" spans="13:22" ht="20.100000000000001" customHeight="1">
      <c r="M310" s="159"/>
      <c r="O310" s="130"/>
      <c r="P310" s="160"/>
      <c r="Q310" s="160"/>
      <c r="R310" s="126"/>
      <c r="S310" s="126"/>
      <c r="T310" s="126"/>
      <c r="U310" s="125"/>
      <c r="V310" s="125"/>
    </row>
    <row r="311" spans="13:22" ht="20.100000000000001" customHeight="1">
      <c r="M311" s="159"/>
      <c r="O311" s="130"/>
      <c r="P311" s="160"/>
      <c r="Q311" s="160"/>
      <c r="R311" s="126"/>
      <c r="S311" s="126"/>
      <c r="T311" s="126"/>
      <c r="U311" s="125"/>
      <c r="V311" s="125"/>
    </row>
    <row r="312" spans="13:22" ht="20.100000000000001" customHeight="1">
      <c r="M312" s="159"/>
      <c r="O312" s="130"/>
      <c r="P312" s="160"/>
      <c r="Q312" s="160"/>
      <c r="R312" s="126"/>
      <c r="S312" s="126"/>
      <c r="T312" s="126"/>
      <c r="U312" s="125"/>
      <c r="V312" s="125"/>
    </row>
    <row r="313" spans="13:22" ht="20.100000000000001" customHeight="1">
      <c r="M313" s="159"/>
      <c r="O313" s="130"/>
      <c r="P313" s="160"/>
      <c r="Q313" s="160"/>
      <c r="R313" s="126"/>
      <c r="S313" s="126"/>
      <c r="T313" s="126"/>
      <c r="U313" s="125"/>
      <c r="V313" s="125"/>
    </row>
    <row r="314" spans="13:22" ht="20.100000000000001" customHeight="1">
      <c r="M314" s="159"/>
      <c r="O314" s="130"/>
      <c r="P314" s="160"/>
      <c r="Q314" s="160"/>
      <c r="R314" s="126"/>
      <c r="S314" s="126"/>
      <c r="T314" s="126"/>
      <c r="U314" s="125"/>
      <c r="V314" s="125"/>
    </row>
    <row r="315" spans="13:22" ht="20.100000000000001" customHeight="1">
      <c r="M315" s="159"/>
      <c r="O315" s="130"/>
      <c r="P315" s="160"/>
      <c r="Q315" s="160"/>
      <c r="R315" s="126"/>
      <c r="S315" s="126"/>
      <c r="T315" s="126"/>
      <c r="U315" s="125"/>
      <c r="V315" s="125"/>
    </row>
    <row r="316" spans="13:22" ht="20.100000000000001" customHeight="1">
      <c r="M316" s="159"/>
      <c r="O316" s="130"/>
      <c r="P316" s="160"/>
      <c r="Q316" s="160"/>
      <c r="R316" s="126"/>
      <c r="S316" s="126"/>
      <c r="T316" s="126"/>
      <c r="U316" s="125"/>
      <c r="V316" s="125"/>
    </row>
    <row r="317" spans="13:22" ht="20.100000000000001" customHeight="1">
      <c r="M317" s="159"/>
      <c r="O317" s="130"/>
      <c r="P317" s="160"/>
      <c r="Q317" s="160"/>
      <c r="R317" s="126"/>
      <c r="S317" s="126"/>
      <c r="T317" s="126"/>
      <c r="U317" s="125"/>
      <c r="V317" s="125"/>
    </row>
    <row r="318" spans="13:22" ht="20.100000000000001" customHeight="1">
      <c r="M318" s="159"/>
      <c r="O318" s="130"/>
      <c r="P318" s="160"/>
      <c r="Q318" s="160"/>
      <c r="R318" s="126"/>
      <c r="S318" s="126"/>
      <c r="T318" s="126"/>
      <c r="U318" s="125"/>
      <c r="V318" s="125"/>
    </row>
    <row r="319" spans="13:22" ht="20.100000000000001" customHeight="1">
      <c r="M319" s="159"/>
      <c r="O319" s="130"/>
      <c r="P319" s="160"/>
      <c r="Q319" s="160"/>
      <c r="R319" s="126"/>
      <c r="S319" s="126"/>
      <c r="T319" s="126"/>
      <c r="U319" s="125"/>
      <c r="V319" s="125"/>
    </row>
    <row r="320" spans="13:22" ht="20.100000000000001" customHeight="1">
      <c r="M320" s="159"/>
      <c r="O320" s="130"/>
      <c r="P320" s="160"/>
      <c r="Q320" s="160"/>
      <c r="R320" s="126"/>
      <c r="S320" s="126"/>
      <c r="T320" s="126"/>
      <c r="U320" s="125"/>
      <c r="V320" s="125"/>
    </row>
    <row r="321" spans="13:22" ht="20.100000000000001" customHeight="1">
      <c r="M321" s="159"/>
      <c r="O321" s="130"/>
      <c r="P321" s="160"/>
      <c r="Q321" s="160"/>
      <c r="R321" s="126"/>
      <c r="S321" s="126"/>
      <c r="T321" s="126"/>
      <c r="U321" s="125"/>
      <c r="V321" s="125"/>
    </row>
    <row r="322" spans="13:22" ht="20.100000000000001" customHeight="1">
      <c r="M322" s="159"/>
      <c r="O322" s="130"/>
      <c r="P322" s="160"/>
      <c r="Q322" s="160"/>
      <c r="R322" s="126"/>
      <c r="S322" s="126"/>
      <c r="T322" s="126"/>
      <c r="U322" s="125"/>
      <c r="V322" s="125"/>
    </row>
    <row r="323" spans="13:22" ht="20.100000000000001" customHeight="1">
      <c r="M323" s="159"/>
      <c r="O323" s="130"/>
      <c r="P323" s="160"/>
      <c r="Q323" s="160"/>
      <c r="R323" s="126"/>
      <c r="S323" s="126"/>
      <c r="T323" s="126"/>
      <c r="U323" s="125"/>
      <c r="V323" s="125"/>
    </row>
    <row r="324" spans="13:22" ht="20.100000000000001" customHeight="1">
      <c r="M324" s="159"/>
      <c r="O324" s="130"/>
      <c r="P324" s="160"/>
      <c r="Q324" s="160"/>
      <c r="R324" s="126"/>
      <c r="S324" s="126"/>
      <c r="T324" s="126"/>
      <c r="U324" s="125"/>
      <c r="V324" s="125"/>
    </row>
    <row r="325" spans="13:22" ht="20.100000000000001" customHeight="1">
      <c r="M325" s="159"/>
      <c r="O325" s="130"/>
      <c r="P325" s="160"/>
      <c r="Q325" s="160"/>
      <c r="R325" s="126"/>
      <c r="S325" s="126"/>
      <c r="T325" s="126"/>
      <c r="U325" s="125"/>
      <c r="V325" s="125"/>
    </row>
    <row r="326" spans="13:22" ht="20.100000000000001" customHeight="1">
      <c r="M326" s="159"/>
      <c r="O326" s="130"/>
      <c r="P326" s="160"/>
      <c r="Q326" s="160"/>
      <c r="R326" s="126"/>
      <c r="S326" s="126"/>
      <c r="T326" s="126"/>
      <c r="U326" s="125"/>
      <c r="V326" s="125"/>
    </row>
    <row r="327" spans="13:22" ht="20.100000000000001" customHeight="1">
      <c r="M327" s="159"/>
      <c r="O327" s="130"/>
      <c r="P327" s="160"/>
      <c r="Q327" s="160"/>
      <c r="R327" s="126"/>
      <c r="S327" s="126"/>
      <c r="T327" s="126"/>
      <c r="U327" s="125"/>
      <c r="V327" s="125"/>
    </row>
    <row r="328" spans="13:22" ht="20.100000000000001" customHeight="1">
      <c r="M328" s="159"/>
      <c r="O328" s="130"/>
      <c r="P328" s="160"/>
      <c r="Q328" s="160"/>
      <c r="R328" s="126"/>
      <c r="S328" s="126"/>
      <c r="T328" s="126"/>
      <c r="U328" s="125"/>
      <c r="V328" s="125"/>
    </row>
    <row r="329" spans="13:22" ht="20.100000000000001" customHeight="1">
      <c r="M329" s="159"/>
      <c r="O329" s="130"/>
      <c r="P329" s="160"/>
      <c r="Q329" s="160"/>
      <c r="R329" s="126"/>
      <c r="S329" s="126"/>
      <c r="T329" s="126"/>
      <c r="U329" s="125"/>
      <c r="V329" s="125"/>
    </row>
    <row r="330" spans="13:22" ht="20.100000000000001" customHeight="1">
      <c r="M330" s="159"/>
      <c r="O330" s="130"/>
      <c r="P330" s="160"/>
      <c r="Q330" s="160"/>
      <c r="R330" s="126"/>
      <c r="S330" s="126"/>
      <c r="T330" s="126"/>
      <c r="U330" s="125"/>
      <c r="V330" s="125"/>
    </row>
    <row r="331" spans="13:22" ht="20.100000000000001" customHeight="1">
      <c r="M331" s="159"/>
      <c r="O331" s="130"/>
      <c r="P331" s="160"/>
      <c r="Q331" s="160"/>
      <c r="R331" s="126"/>
      <c r="S331" s="126"/>
      <c r="T331" s="126"/>
      <c r="U331" s="125"/>
      <c r="V331" s="125"/>
    </row>
    <row r="332" spans="13:22" ht="20.100000000000001" customHeight="1">
      <c r="M332" s="159"/>
      <c r="O332" s="130"/>
      <c r="P332" s="160"/>
      <c r="Q332" s="160"/>
      <c r="R332" s="126"/>
      <c r="S332" s="126"/>
      <c r="T332" s="126"/>
      <c r="U332" s="125"/>
      <c r="V332" s="125"/>
    </row>
    <row r="333" spans="13:22" ht="20.100000000000001" customHeight="1">
      <c r="M333" s="159"/>
      <c r="O333" s="130"/>
      <c r="P333" s="160"/>
      <c r="Q333" s="160"/>
      <c r="R333" s="126"/>
      <c r="S333" s="126"/>
      <c r="T333" s="126"/>
      <c r="U333" s="125"/>
      <c r="V333" s="125"/>
    </row>
    <row r="334" spans="13:22" ht="20.100000000000001" customHeight="1">
      <c r="M334" s="159"/>
      <c r="O334" s="130"/>
      <c r="P334" s="160"/>
      <c r="Q334" s="160"/>
      <c r="R334" s="126"/>
      <c r="S334" s="126"/>
      <c r="T334" s="126"/>
      <c r="U334" s="125"/>
      <c r="V334" s="125"/>
    </row>
    <row r="335" spans="13:22" ht="20.100000000000001" customHeight="1">
      <c r="M335" s="159"/>
      <c r="O335" s="130"/>
      <c r="P335" s="160"/>
      <c r="Q335" s="160"/>
      <c r="R335" s="126"/>
      <c r="S335" s="126"/>
      <c r="T335" s="126"/>
      <c r="U335" s="125"/>
      <c r="V335" s="125"/>
    </row>
    <row r="336" spans="13:22" ht="20.100000000000001" customHeight="1">
      <c r="M336" s="159"/>
      <c r="O336" s="130"/>
      <c r="P336" s="160"/>
      <c r="Q336" s="160"/>
      <c r="R336" s="126"/>
      <c r="S336" s="126"/>
      <c r="T336" s="126"/>
      <c r="U336" s="125"/>
      <c r="V336" s="125"/>
    </row>
    <row r="337" spans="13:22" ht="20.100000000000001" customHeight="1">
      <c r="M337" s="159"/>
      <c r="O337" s="130"/>
      <c r="P337" s="160"/>
      <c r="Q337" s="160"/>
      <c r="R337" s="126"/>
      <c r="S337" s="126"/>
      <c r="T337" s="126"/>
      <c r="U337" s="125"/>
      <c r="V337" s="125"/>
    </row>
    <row r="338" spans="13:22" ht="20.100000000000001" customHeight="1">
      <c r="M338" s="159"/>
      <c r="O338" s="130"/>
      <c r="P338" s="160"/>
      <c r="Q338" s="160"/>
      <c r="R338" s="126"/>
      <c r="S338" s="126"/>
      <c r="T338" s="126"/>
      <c r="U338" s="125"/>
      <c r="V338" s="125"/>
    </row>
    <row r="339" spans="13:22" ht="20.100000000000001" customHeight="1">
      <c r="M339" s="159"/>
      <c r="O339" s="130"/>
      <c r="P339" s="160"/>
      <c r="Q339" s="160"/>
      <c r="R339" s="126"/>
      <c r="S339" s="126"/>
      <c r="T339" s="126"/>
      <c r="U339" s="125"/>
      <c r="V339" s="125"/>
    </row>
    <row r="340" spans="13:22" ht="20.100000000000001" customHeight="1">
      <c r="M340" s="159"/>
      <c r="O340" s="130"/>
      <c r="P340" s="160"/>
      <c r="Q340" s="160"/>
      <c r="R340" s="126"/>
      <c r="S340" s="126"/>
      <c r="T340" s="126"/>
      <c r="U340" s="125"/>
      <c r="V340" s="125"/>
    </row>
    <row r="341" spans="13:22" ht="20.100000000000001" customHeight="1">
      <c r="M341" s="159"/>
      <c r="O341" s="130"/>
      <c r="P341" s="160"/>
      <c r="Q341" s="160"/>
      <c r="R341" s="126"/>
      <c r="S341" s="126"/>
      <c r="T341" s="126"/>
      <c r="U341" s="125"/>
      <c r="V341" s="125"/>
    </row>
    <row r="342" spans="13:22" ht="20.100000000000001" customHeight="1">
      <c r="M342" s="159"/>
      <c r="O342" s="130"/>
      <c r="P342" s="160"/>
      <c r="Q342" s="160"/>
      <c r="R342" s="126"/>
      <c r="S342" s="126"/>
      <c r="T342" s="126"/>
      <c r="U342" s="125"/>
      <c r="V342" s="125"/>
    </row>
    <row r="343" spans="13:22" ht="20.100000000000001" customHeight="1">
      <c r="M343" s="159"/>
      <c r="O343" s="130"/>
      <c r="P343" s="160"/>
      <c r="Q343" s="160"/>
      <c r="R343" s="126"/>
      <c r="S343" s="126"/>
      <c r="T343" s="126"/>
      <c r="U343" s="125"/>
      <c r="V343" s="125"/>
    </row>
    <row r="344" spans="13:22" ht="20.100000000000001" customHeight="1">
      <c r="M344" s="159"/>
      <c r="O344" s="130"/>
      <c r="P344" s="160"/>
      <c r="Q344" s="160"/>
      <c r="R344" s="126"/>
      <c r="S344" s="126"/>
      <c r="T344" s="126"/>
      <c r="U344" s="125"/>
      <c r="V344" s="125"/>
    </row>
    <row r="345" spans="13:22" ht="20.100000000000001" customHeight="1">
      <c r="M345" s="159"/>
      <c r="O345" s="130"/>
      <c r="P345" s="160"/>
      <c r="Q345" s="160"/>
      <c r="R345" s="126"/>
      <c r="S345" s="126"/>
      <c r="T345" s="126"/>
      <c r="U345" s="125"/>
      <c r="V345" s="125"/>
    </row>
    <row r="346" spans="13:22" ht="20.100000000000001" customHeight="1">
      <c r="M346" s="159"/>
      <c r="O346" s="130"/>
      <c r="P346" s="160"/>
      <c r="Q346" s="160"/>
      <c r="R346" s="126"/>
      <c r="S346" s="126"/>
      <c r="T346" s="126"/>
      <c r="U346" s="125"/>
      <c r="V346" s="125"/>
    </row>
    <row r="347" spans="13:22" ht="20.100000000000001" customHeight="1">
      <c r="M347" s="159"/>
      <c r="O347" s="130"/>
      <c r="P347" s="160"/>
      <c r="Q347" s="160"/>
      <c r="R347" s="126"/>
      <c r="S347" s="126"/>
      <c r="T347" s="126"/>
      <c r="U347" s="125"/>
      <c r="V347" s="125"/>
    </row>
    <row r="348" spans="13:22" ht="20.100000000000001" customHeight="1">
      <c r="M348" s="159"/>
      <c r="O348" s="130"/>
      <c r="P348" s="160"/>
      <c r="Q348" s="160"/>
      <c r="R348" s="126"/>
      <c r="S348" s="126"/>
      <c r="T348" s="126"/>
      <c r="U348" s="125"/>
      <c r="V348" s="125"/>
    </row>
    <row r="349" spans="13:22" ht="20.100000000000001" customHeight="1">
      <c r="M349" s="159"/>
      <c r="O349" s="130"/>
      <c r="P349" s="160"/>
      <c r="Q349" s="160"/>
      <c r="R349" s="126"/>
      <c r="S349" s="126"/>
      <c r="T349" s="126"/>
      <c r="U349" s="125"/>
      <c r="V349" s="125"/>
    </row>
    <row r="350" spans="13:22" ht="20.100000000000001" customHeight="1">
      <c r="M350" s="159"/>
      <c r="O350" s="130"/>
      <c r="P350" s="160"/>
      <c r="Q350" s="160"/>
      <c r="R350" s="126"/>
      <c r="S350" s="126"/>
      <c r="T350" s="126"/>
      <c r="U350" s="125"/>
      <c r="V350" s="125"/>
    </row>
    <row r="351" spans="13:22" ht="20.100000000000001" customHeight="1">
      <c r="M351" s="159"/>
      <c r="O351" s="130"/>
      <c r="P351" s="160"/>
      <c r="Q351" s="160"/>
      <c r="R351" s="126"/>
      <c r="S351" s="126"/>
      <c r="T351" s="126"/>
      <c r="U351" s="125"/>
      <c r="V351" s="125"/>
    </row>
    <row r="352" spans="13:22" ht="20.100000000000001" customHeight="1">
      <c r="M352" s="159"/>
      <c r="O352" s="130"/>
      <c r="P352" s="160"/>
      <c r="Q352" s="160"/>
      <c r="R352" s="126"/>
      <c r="S352" s="126"/>
      <c r="T352" s="126"/>
      <c r="U352" s="125"/>
      <c r="V352" s="125"/>
    </row>
    <row r="353" spans="13:22" ht="20.100000000000001" customHeight="1">
      <c r="M353" s="159"/>
      <c r="O353" s="130"/>
      <c r="P353" s="160"/>
      <c r="Q353" s="160"/>
      <c r="R353" s="126"/>
      <c r="S353" s="126"/>
      <c r="T353" s="126"/>
      <c r="U353" s="125"/>
      <c r="V353" s="125"/>
    </row>
    <row r="354" spans="13:22" ht="20.100000000000001" customHeight="1">
      <c r="M354" s="159"/>
      <c r="O354" s="130"/>
      <c r="P354" s="160"/>
      <c r="Q354" s="160"/>
      <c r="R354" s="126"/>
      <c r="S354" s="126"/>
      <c r="T354" s="126"/>
      <c r="U354" s="125"/>
      <c r="V354" s="125"/>
    </row>
    <row r="355" spans="13:22" ht="20.100000000000001" customHeight="1">
      <c r="M355" s="159"/>
      <c r="O355" s="130"/>
      <c r="P355" s="160"/>
      <c r="Q355" s="160"/>
      <c r="R355" s="126"/>
      <c r="S355" s="126"/>
      <c r="T355" s="126"/>
      <c r="U355" s="125"/>
      <c r="V355" s="125"/>
    </row>
    <row r="356" spans="13:22" ht="20.100000000000001" customHeight="1">
      <c r="M356" s="159"/>
      <c r="O356" s="130"/>
      <c r="P356" s="160"/>
      <c r="Q356" s="160"/>
      <c r="R356" s="126"/>
      <c r="S356" s="126"/>
      <c r="T356" s="126"/>
      <c r="U356" s="125"/>
      <c r="V356" s="125"/>
    </row>
    <row r="357" spans="13:22" ht="20.100000000000001" customHeight="1">
      <c r="M357" s="159"/>
      <c r="O357" s="130"/>
      <c r="P357" s="160"/>
      <c r="Q357" s="160"/>
      <c r="R357" s="126"/>
      <c r="S357" s="126"/>
      <c r="T357" s="126"/>
      <c r="U357" s="125"/>
      <c r="V357" s="125"/>
    </row>
    <row r="358" spans="13:22" ht="20.100000000000001" customHeight="1">
      <c r="M358" s="159"/>
      <c r="O358" s="130"/>
      <c r="P358" s="160"/>
      <c r="Q358" s="160"/>
      <c r="R358" s="126"/>
      <c r="S358" s="126"/>
      <c r="T358" s="126"/>
      <c r="U358" s="125"/>
      <c r="V358" s="125"/>
    </row>
    <row r="359" spans="13:22" ht="20.100000000000001" customHeight="1">
      <c r="M359" s="159"/>
      <c r="O359" s="130"/>
      <c r="P359" s="160"/>
      <c r="Q359" s="160"/>
      <c r="R359" s="126"/>
      <c r="S359" s="126"/>
      <c r="T359" s="126"/>
      <c r="U359" s="125"/>
      <c r="V359" s="125"/>
    </row>
    <row r="360" spans="13:22" ht="20.100000000000001" customHeight="1">
      <c r="M360" s="159"/>
      <c r="O360" s="130"/>
      <c r="P360" s="160"/>
      <c r="Q360" s="160"/>
      <c r="R360" s="126"/>
      <c r="S360" s="126"/>
      <c r="T360" s="126"/>
      <c r="U360" s="125"/>
      <c r="V360" s="125"/>
    </row>
    <row r="361" spans="13:22" ht="20.100000000000001" customHeight="1">
      <c r="M361" s="159"/>
      <c r="O361" s="130"/>
      <c r="P361" s="160"/>
      <c r="Q361" s="160"/>
      <c r="R361" s="126"/>
      <c r="S361" s="126"/>
      <c r="T361" s="126"/>
      <c r="U361" s="125"/>
      <c r="V361" s="125"/>
    </row>
    <row r="362" spans="13:22" ht="20.100000000000001" customHeight="1">
      <c r="M362" s="159"/>
      <c r="O362" s="130"/>
      <c r="P362" s="160"/>
      <c r="Q362" s="160"/>
      <c r="R362" s="126"/>
      <c r="S362" s="126"/>
      <c r="T362" s="126"/>
      <c r="U362" s="125"/>
      <c r="V362" s="125"/>
    </row>
    <row r="363" spans="13:22" ht="20.100000000000001" customHeight="1">
      <c r="M363" s="159"/>
      <c r="O363" s="130"/>
      <c r="P363" s="160"/>
      <c r="Q363" s="160"/>
      <c r="R363" s="126"/>
      <c r="S363" s="126"/>
      <c r="T363" s="126"/>
      <c r="U363" s="125"/>
      <c r="V363" s="125"/>
    </row>
    <row r="364" spans="13:22" ht="20.100000000000001" customHeight="1">
      <c r="M364" s="159"/>
      <c r="O364" s="130"/>
      <c r="P364" s="160"/>
      <c r="Q364" s="160"/>
      <c r="R364" s="126"/>
      <c r="S364" s="126"/>
      <c r="T364" s="126"/>
      <c r="U364" s="125"/>
      <c r="V364" s="125"/>
    </row>
    <row r="365" spans="13:22" ht="20.100000000000001" customHeight="1">
      <c r="M365" s="159"/>
      <c r="O365" s="130"/>
      <c r="P365" s="160"/>
      <c r="Q365" s="160"/>
      <c r="R365" s="126"/>
      <c r="S365" s="126"/>
      <c r="T365" s="126"/>
      <c r="U365" s="125"/>
      <c r="V365" s="125"/>
    </row>
    <row r="366" spans="13:22" ht="20.100000000000001" customHeight="1">
      <c r="M366" s="159"/>
      <c r="O366" s="130"/>
      <c r="P366" s="160"/>
      <c r="Q366" s="160"/>
      <c r="R366" s="126"/>
      <c r="S366" s="126"/>
      <c r="T366" s="126"/>
      <c r="U366" s="125"/>
      <c r="V366" s="125"/>
    </row>
    <row r="367" spans="13:22" ht="20.100000000000001" customHeight="1">
      <c r="M367" s="159"/>
      <c r="O367" s="130"/>
      <c r="P367" s="160"/>
      <c r="Q367" s="160"/>
      <c r="R367" s="126"/>
      <c r="S367" s="126"/>
      <c r="T367" s="126"/>
      <c r="U367" s="125"/>
      <c r="V367" s="125"/>
    </row>
    <row r="368" spans="13:22" ht="20.100000000000001" customHeight="1">
      <c r="M368" s="159"/>
      <c r="O368" s="130"/>
      <c r="P368" s="160"/>
      <c r="Q368" s="160"/>
      <c r="R368" s="126"/>
      <c r="S368" s="126"/>
      <c r="T368" s="126"/>
      <c r="U368" s="125"/>
      <c r="V368" s="125"/>
    </row>
    <row r="369" spans="1:28" ht="20.100000000000001" customHeight="1">
      <c r="M369" s="159"/>
      <c r="O369" s="130"/>
      <c r="P369" s="160"/>
      <c r="Q369" s="160"/>
      <c r="R369" s="126"/>
      <c r="S369" s="126"/>
      <c r="T369" s="126"/>
      <c r="U369" s="125"/>
      <c r="V369" s="125"/>
    </row>
    <row r="370" spans="1:28" ht="20.100000000000001" customHeight="1">
      <c r="M370" s="159"/>
      <c r="O370" s="130"/>
      <c r="P370" s="160"/>
      <c r="Q370" s="160"/>
      <c r="R370" s="126"/>
      <c r="S370" s="126"/>
      <c r="T370" s="126"/>
      <c r="U370" s="125"/>
      <c r="V370" s="125"/>
    </row>
    <row r="371" spans="1:28" ht="20.100000000000001" customHeight="1">
      <c r="M371" s="159"/>
      <c r="O371" s="130"/>
      <c r="P371" s="237"/>
      <c r="Q371" s="237"/>
      <c r="R371" s="128"/>
      <c r="S371" s="128"/>
      <c r="T371" s="126"/>
      <c r="U371" s="125"/>
      <c r="V371" s="125"/>
    </row>
    <row r="372" spans="1:28" ht="20.100000000000001" customHeight="1">
      <c r="M372" s="159"/>
      <c r="O372" s="130"/>
      <c r="P372" s="237"/>
      <c r="Q372" s="237"/>
      <c r="R372" s="128"/>
      <c r="S372" s="128"/>
      <c r="T372" s="126"/>
      <c r="U372" s="125"/>
      <c r="V372" s="125"/>
    </row>
    <row r="373" spans="1:28" ht="20.100000000000001" customHeight="1">
      <c r="M373" s="159"/>
      <c r="O373" s="130"/>
      <c r="P373" s="160"/>
      <c r="Q373" s="160"/>
      <c r="R373" s="126"/>
      <c r="S373" s="126"/>
      <c r="T373" s="126"/>
      <c r="U373" s="125"/>
      <c r="V373" s="125"/>
    </row>
    <row r="374" spans="1:28" ht="20.100000000000001" customHeight="1">
      <c r="M374" s="159"/>
      <c r="O374" s="130"/>
      <c r="P374" s="160"/>
      <c r="Q374" s="160"/>
      <c r="R374" s="126"/>
      <c r="S374" s="126"/>
      <c r="T374" s="126"/>
      <c r="U374" s="125"/>
      <c r="V374" s="125"/>
      <c r="X374" s="119"/>
      <c r="AA374" s="119"/>
      <c r="AB374" s="119"/>
    </row>
    <row r="375" spans="1:28" ht="20.100000000000001" customHeight="1">
      <c r="M375" s="159"/>
      <c r="O375" s="130"/>
      <c r="P375" s="160"/>
      <c r="Q375" s="160"/>
      <c r="R375" s="126"/>
      <c r="S375" s="126"/>
      <c r="T375" s="126"/>
      <c r="U375" s="125"/>
      <c r="V375" s="125"/>
      <c r="X375" s="119"/>
      <c r="AA375" s="119"/>
      <c r="AB375" s="119"/>
    </row>
    <row r="376" spans="1:28" s="119" customFormat="1" ht="20.100000000000001" customHeight="1">
      <c r="A376" s="236"/>
      <c r="B376" s="97"/>
      <c r="C376" s="97"/>
      <c r="D376" s="97"/>
      <c r="E376" s="97"/>
      <c r="F376" s="97"/>
      <c r="G376" s="97"/>
      <c r="H376" s="97"/>
      <c r="I376" s="271"/>
      <c r="J376" s="97"/>
      <c r="K376" s="97"/>
      <c r="L376" s="97"/>
      <c r="M376" s="159"/>
      <c r="N376" s="124"/>
      <c r="O376" s="130"/>
      <c r="P376" s="160"/>
      <c r="Q376" s="160"/>
      <c r="R376" s="126"/>
      <c r="S376" s="126"/>
      <c r="T376" s="126"/>
      <c r="U376" s="125"/>
      <c r="V376" s="125"/>
      <c r="W376" s="124"/>
      <c r="Y376" s="124"/>
      <c r="Z376" s="124"/>
      <c r="AA376" s="124"/>
      <c r="AB376" s="124"/>
    </row>
    <row r="377" spans="1:28" s="119" customFormat="1" ht="20.100000000000001" customHeight="1">
      <c r="A377" s="236"/>
      <c r="B377" s="97"/>
      <c r="C377" s="97"/>
      <c r="D377" s="97"/>
      <c r="E377" s="97"/>
      <c r="F377" s="97"/>
      <c r="G377" s="97"/>
      <c r="H377" s="97"/>
      <c r="I377" s="271"/>
      <c r="J377" s="97"/>
      <c r="K377" s="97"/>
      <c r="L377" s="97"/>
      <c r="M377" s="159"/>
      <c r="O377" s="130"/>
      <c r="P377" s="160"/>
      <c r="Q377" s="160"/>
      <c r="R377" s="126"/>
      <c r="S377" s="126"/>
      <c r="T377" s="128"/>
      <c r="U377" s="29"/>
      <c r="V377" s="29"/>
      <c r="W377" s="124"/>
      <c r="Z377" s="124"/>
      <c r="AA377" s="124"/>
      <c r="AB377" s="124"/>
    </row>
    <row r="378" spans="1:28" ht="20.100000000000001" customHeight="1">
      <c r="M378" s="159"/>
      <c r="N378" s="119"/>
      <c r="O378" s="130"/>
      <c r="P378" s="160"/>
      <c r="Q378" s="160"/>
      <c r="R378" s="126"/>
      <c r="S378" s="126"/>
      <c r="T378" s="128"/>
      <c r="U378" s="29"/>
      <c r="V378" s="29"/>
      <c r="X378" s="119"/>
      <c r="Y378" s="119"/>
      <c r="Z378" s="119"/>
    </row>
    <row r="379" spans="1:28" ht="20.100000000000001" customHeight="1">
      <c r="M379" s="159"/>
      <c r="O379" s="130"/>
      <c r="P379" s="160"/>
      <c r="Q379" s="160"/>
      <c r="R379" s="126"/>
      <c r="S379" s="126"/>
      <c r="T379" s="126"/>
      <c r="U379" s="125"/>
      <c r="V379" s="125"/>
      <c r="W379" s="119"/>
      <c r="X379" s="119"/>
      <c r="Y379" s="119"/>
      <c r="Z379" s="119"/>
    </row>
    <row r="380" spans="1:28" ht="20.100000000000001" customHeight="1">
      <c r="M380" s="159"/>
      <c r="O380" s="130"/>
      <c r="P380" s="160"/>
      <c r="Q380" s="160"/>
      <c r="R380" s="126"/>
      <c r="S380" s="126"/>
      <c r="T380" s="126"/>
      <c r="U380" s="125"/>
      <c r="V380" s="125"/>
      <c r="W380" s="119"/>
      <c r="X380" s="119"/>
      <c r="Y380" s="119"/>
    </row>
    <row r="381" spans="1:28" ht="20.100000000000001" customHeight="1">
      <c r="M381" s="159"/>
      <c r="O381" s="130"/>
      <c r="P381" s="160"/>
      <c r="Q381" s="160"/>
      <c r="R381" s="126"/>
      <c r="S381" s="126"/>
      <c r="T381" s="126"/>
      <c r="U381" s="125"/>
      <c r="V381" s="125"/>
      <c r="X381" s="119"/>
      <c r="Y381" s="119"/>
    </row>
    <row r="382" spans="1:28" ht="20.100000000000001" customHeight="1">
      <c r="M382" s="159"/>
      <c r="O382" s="130"/>
      <c r="P382" s="160"/>
      <c r="Q382" s="160"/>
      <c r="R382" s="126"/>
      <c r="S382" s="126"/>
      <c r="T382" s="126"/>
      <c r="U382" s="125"/>
      <c r="V382" s="125"/>
      <c r="X382" s="119"/>
      <c r="Y382" s="119"/>
    </row>
    <row r="383" spans="1:28" ht="20.100000000000001" customHeight="1">
      <c r="M383" s="159"/>
      <c r="O383" s="130"/>
      <c r="P383" s="160"/>
      <c r="Q383" s="160"/>
      <c r="R383" s="126"/>
      <c r="S383" s="126"/>
      <c r="T383" s="126"/>
      <c r="U383" s="125"/>
      <c r="V383" s="125"/>
      <c r="Y383" s="119"/>
    </row>
    <row r="384" spans="1:28" ht="20.100000000000001" customHeight="1">
      <c r="M384" s="159"/>
      <c r="O384" s="130"/>
      <c r="P384" s="160"/>
      <c r="Q384" s="160"/>
      <c r="R384" s="126"/>
      <c r="S384" s="126"/>
      <c r="T384" s="126"/>
      <c r="U384" s="125"/>
      <c r="V384" s="125"/>
      <c r="Y384" s="119"/>
    </row>
    <row r="385" spans="13:25" ht="20.100000000000001" customHeight="1">
      <c r="M385" s="159"/>
      <c r="O385" s="130"/>
      <c r="P385" s="160"/>
      <c r="Q385" s="160"/>
      <c r="R385" s="126"/>
      <c r="S385" s="126"/>
      <c r="T385" s="126"/>
      <c r="U385" s="125"/>
      <c r="V385" s="125"/>
      <c r="Y385" s="119"/>
    </row>
    <row r="386" spans="13:25" ht="20.100000000000001" customHeight="1">
      <c r="M386" s="159"/>
      <c r="O386" s="130"/>
      <c r="P386" s="160"/>
      <c r="Q386" s="160"/>
      <c r="R386" s="126"/>
      <c r="S386" s="126"/>
      <c r="T386" s="126"/>
      <c r="U386" s="125"/>
      <c r="V386" s="125"/>
    </row>
    <row r="387" spans="13:25" ht="20.100000000000001" customHeight="1">
      <c r="M387" s="159"/>
      <c r="O387" s="130"/>
      <c r="P387" s="160"/>
      <c r="Q387" s="160"/>
      <c r="R387" s="126"/>
      <c r="S387" s="126"/>
      <c r="T387" s="126"/>
      <c r="U387" s="125"/>
      <c r="V387" s="125"/>
    </row>
    <row r="388" spans="13:25" ht="20.100000000000001" customHeight="1">
      <c r="M388" s="159"/>
      <c r="O388" s="130"/>
      <c r="P388" s="160"/>
      <c r="Q388" s="160"/>
      <c r="R388" s="126"/>
      <c r="S388" s="126"/>
      <c r="T388" s="126"/>
      <c r="U388" s="125"/>
      <c r="V388" s="125"/>
    </row>
    <row r="389" spans="13:25" ht="20.100000000000001" customHeight="1">
      <c r="M389" s="159"/>
      <c r="O389" s="130"/>
      <c r="P389" s="160"/>
      <c r="Q389" s="160"/>
      <c r="R389" s="126"/>
      <c r="S389" s="126"/>
      <c r="T389" s="126"/>
      <c r="U389" s="125"/>
      <c r="V389" s="125"/>
    </row>
    <row r="390" spans="13:25" ht="20.100000000000001" customHeight="1">
      <c r="M390" s="159"/>
      <c r="O390" s="130"/>
      <c r="P390" s="160"/>
      <c r="Q390" s="160"/>
      <c r="R390" s="126"/>
      <c r="S390" s="126"/>
      <c r="T390" s="126"/>
      <c r="U390" s="125"/>
      <c r="V390" s="125"/>
    </row>
    <row r="391" spans="13:25" ht="20.100000000000001" customHeight="1">
      <c r="M391" s="159"/>
      <c r="O391" s="130"/>
      <c r="P391" s="160"/>
      <c r="Q391" s="160"/>
      <c r="R391" s="126"/>
      <c r="S391" s="126"/>
      <c r="T391" s="126"/>
      <c r="U391" s="125"/>
      <c r="V391" s="125"/>
    </row>
    <row r="392" spans="13:25" ht="20.100000000000001" customHeight="1">
      <c r="M392" s="159"/>
      <c r="O392" s="130"/>
      <c r="P392" s="160"/>
      <c r="Q392" s="160"/>
      <c r="R392" s="126"/>
      <c r="S392" s="126"/>
      <c r="T392" s="126"/>
      <c r="U392" s="125"/>
      <c r="V392" s="125"/>
    </row>
    <row r="393" spans="13:25" ht="20.100000000000001" customHeight="1">
      <c r="M393" s="159"/>
      <c r="O393" s="130"/>
      <c r="P393" s="160"/>
      <c r="Q393" s="160"/>
      <c r="R393" s="126"/>
      <c r="S393" s="126"/>
      <c r="T393" s="126"/>
      <c r="U393" s="125"/>
      <c r="V393" s="125"/>
    </row>
    <row r="394" spans="13:25" ht="20.100000000000001" customHeight="1">
      <c r="M394" s="159"/>
      <c r="O394" s="130"/>
      <c r="P394" s="160"/>
      <c r="Q394" s="160"/>
      <c r="R394" s="126"/>
      <c r="S394" s="126"/>
      <c r="T394" s="126"/>
      <c r="U394" s="125"/>
      <c r="V394" s="125"/>
    </row>
    <row r="395" spans="13:25" ht="20.100000000000001" customHeight="1">
      <c r="M395" s="159"/>
      <c r="O395" s="130"/>
      <c r="P395" s="160"/>
      <c r="Q395" s="160"/>
      <c r="R395" s="126"/>
      <c r="S395" s="126"/>
      <c r="T395" s="126"/>
      <c r="U395" s="125"/>
      <c r="V395" s="125"/>
    </row>
    <row r="396" spans="13:25" ht="20.100000000000001" customHeight="1">
      <c r="M396" s="159"/>
      <c r="O396" s="130"/>
      <c r="P396" s="160"/>
      <c r="Q396" s="160"/>
      <c r="R396" s="126"/>
      <c r="S396" s="126"/>
      <c r="T396" s="126"/>
      <c r="U396" s="125"/>
      <c r="V396" s="125"/>
    </row>
    <row r="397" spans="13:25" ht="20.100000000000001" customHeight="1">
      <c r="M397" s="159"/>
      <c r="O397" s="130"/>
      <c r="P397" s="160"/>
      <c r="Q397" s="160"/>
      <c r="R397" s="126"/>
      <c r="S397" s="126"/>
      <c r="T397" s="126"/>
      <c r="U397" s="125"/>
      <c r="V397" s="125"/>
    </row>
    <row r="398" spans="13:25" ht="20.100000000000001" customHeight="1">
      <c r="M398" s="159"/>
      <c r="O398" s="130"/>
      <c r="P398" s="160"/>
      <c r="Q398" s="160"/>
      <c r="R398" s="126"/>
      <c r="S398" s="126"/>
      <c r="T398" s="126"/>
      <c r="U398" s="125"/>
      <c r="V398" s="125"/>
    </row>
    <row r="399" spans="13:25" ht="20.100000000000001" customHeight="1">
      <c r="M399" s="159"/>
      <c r="O399" s="130"/>
      <c r="P399" s="160"/>
      <c r="Q399" s="160"/>
      <c r="R399" s="126"/>
      <c r="S399" s="126"/>
      <c r="T399" s="126"/>
      <c r="U399" s="125"/>
      <c r="V399" s="125"/>
    </row>
    <row r="400" spans="13:25" ht="20.100000000000001" customHeight="1">
      <c r="M400" s="159"/>
      <c r="O400" s="130"/>
      <c r="P400" s="160"/>
      <c r="Q400" s="160"/>
      <c r="R400" s="126"/>
      <c r="S400" s="126"/>
      <c r="T400" s="126"/>
      <c r="U400" s="125"/>
      <c r="V400" s="125"/>
    </row>
    <row r="401" spans="13:22" ht="20.100000000000001" customHeight="1">
      <c r="M401" s="159"/>
      <c r="O401" s="130"/>
      <c r="P401" s="160"/>
      <c r="Q401" s="160"/>
      <c r="R401" s="126"/>
      <c r="S401" s="126"/>
      <c r="T401" s="126"/>
      <c r="U401" s="125"/>
      <c r="V401" s="125"/>
    </row>
    <row r="402" spans="13:22" ht="20.100000000000001" customHeight="1">
      <c r="M402" s="159"/>
      <c r="O402" s="130"/>
      <c r="P402" s="160"/>
      <c r="Q402" s="160"/>
      <c r="R402" s="126"/>
      <c r="S402" s="126"/>
      <c r="T402" s="126"/>
      <c r="U402" s="125"/>
      <c r="V402" s="125"/>
    </row>
    <row r="403" spans="13:22" ht="20.100000000000001" customHeight="1">
      <c r="M403" s="159"/>
      <c r="O403" s="130"/>
      <c r="P403" s="160"/>
      <c r="Q403" s="160"/>
      <c r="R403" s="126"/>
      <c r="S403" s="126"/>
      <c r="T403" s="126"/>
      <c r="U403" s="125"/>
      <c r="V403" s="125"/>
    </row>
    <row r="404" spans="13:22" ht="20.100000000000001" customHeight="1">
      <c r="M404" s="159"/>
      <c r="O404" s="130"/>
      <c r="P404" s="160"/>
      <c r="Q404" s="160"/>
      <c r="R404" s="126"/>
      <c r="S404" s="126"/>
      <c r="T404" s="126"/>
      <c r="U404" s="125"/>
      <c r="V404" s="125"/>
    </row>
    <row r="405" spans="13:22" ht="20.100000000000001" customHeight="1">
      <c r="M405" s="159"/>
      <c r="O405" s="130"/>
      <c r="P405" s="160"/>
      <c r="Q405" s="160"/>
      <c r="R405" s="126"/>
      <c r="S405" s="126"/>
      <c r="T405" s="126"/>
      <c r="U405" s="125"/>
      <c r="V405" s="125"/>
    </row>
    <row r="406" spans="13:22" ht="20.100000000000001" customHeight="1">
      <c r="M406" s="159"/>
      <c r="O406" s="130"/>
      <c r="P406" s="160"/>
      <c r="Q406" s="160"/>
      <c r="R406" s="126"/>
      <c r="S406" s="126"/>
      <c r="T406" s="126"/>
      <c r="U406" s="125"/>
      <c r="V406" s="125"/>
    </row>
    <row r="407" spans="13:22" ht="20.100000000000001" customHeight="1">
      <c r="M407" s="159"/>
      <c r="O407" s="130"/>
      <c r="P407" s="160"/>
      <c r="Q407" s="160"/>
      <c r="R407" s="126"/>
      <c r="S407" s="126"/>
      <c r="T407" s="126"/>
      <c r="U407" s="125"/>
      <c r="V407" s="125"/>
    </row>
    <row r="408" spans="13:22" ht="20.100000000000001" customHeight="1">
      <c r="M408" s="159"/>
      <c r="O408" s="130"/>
      <c r="P408" s="160"/>
      <c r="Q408" s="160"/>
      <c r="R408" s="126"/>
      <c r="S408" s="126"/>
      <c r="T408" s="126"/>
      <c r="U408" s="125"/>
      <c r="V408" s="125"/>
    </row>
    <row r="409" spans="13:22" ht="20.100000000000001" customHeight="1">
      <c r="M409" s="159"/>
      <c r="O409" s="130"/>
      <c r="P409" s="160"/>
      <c r="Q409" s="160"/>
      <c r="R409" s="126"/>
      <c r="S409" s="126"/>
      <c r="T409" s="126"/>
      <c r="U409" s="125"/>
      <c r="V409" s="125"/>
    </row>
    <row r="410" spans="13:22" ht="20.100000000000001" customHeight="1">
      <c r="M410" s="159"/>
      <c r="O410" s="130"/>
      <c r="P410" s="160"/>
      <c r="Q410" s="160"/>
      <c r="R410" s="126"/>
      <c r="S410" s="126"/>
      <c r="T410" s="126"/>
      <c r="U410" s="125"/>
      <c r="V410" s="125"/>
    </row>
    <row r="411" spans="13:22" ht="20.100000000000001" customHeight="1">
      <c r="M411" s="159"/>
      <c r="O411" s="130"/>
      <c r="P411" s="160"/>
      <c r="Q411" s="160"/>
      <c r="R411" s="126"/>
      <c r="S411" s="126"/>
      <c r="T411" s="126"/>
      <c r="U411" s="125"/>
      <c r="V411" s="125"/>
    </row>
    <row r="412" spans="13:22" ht="20.100000000000001" customHeight="1">
      <c r="M412" s="159"/>
      <c r="O412" s="130"/>
      <c r="P412" s="160"/>
      <c r="Q412" s="160"/>
      <c r="R412" s="126"/>
      <c r="S412" s="126"/>
      <c r="T412" s="126"/>
      <c r="U412" s="125"/>
      <c r="V412" s="125"/>
    </row>
    <row r="413" spans="13:22" ht="20.100000000000001" customHeight="1">
      <c r="M413" s="159"/>
      <c r="O413" s="130"/>
      <c r="P413" s="160"/>
      <c r="Q413" s="160"/>
      <c r="R413" s="126"/>
      <c r="S413" s="126"/>
      <c r="T413" s="126"/>
      <c r="U413" s="125"/>
      <c r="V413" s="125"/>
    </row>
    <row r="414" spans="13:22" ht="20.100000000000001" customHeight="1">
      <c r="M414" s="159"/>
      <c r="O414" s="130"/>
      <c r="P414" s="160"/>
      <c r="Q414" s="160"/>
      <c r="R414" s="126"/>
      <c r="S414" s="126"/>
      <c r="T414" s="126"/>
      <c r="U414" s="125"/>
      <c r="V414" s="125"/>
    </row>
    <row r="415" spans="13:22" ht="20.100000000000001" customHeight="1">
      <c r="M415" s="159"/>
      <c r="O415" s="130"/>
      <c r="P415" s="160"/>
      <c r="Q415" s="160"/>
      <c r="R415" s="126"/>
      <c r="S415" s="126"/>
      <c r="T415" s="126"/>
      <c r="U415" s="125"/>
      <c r="V415" s="125"/>
    </row>
    <row r="416" spans="13:22" ht="20.100000000000001" customHeight="1">
      <c r="M416" s="159"/>
      <c r="O416" s="130"/>
      <c r="P416" s="160"/>
      <c r="Q416" s="160"/>
      <c r="R416" s="126"/>
      <c r="S416" s="126"/>
      <c r="T416" s="126"/>
      <c r="U416" s="125"/>
      <c r="V416" s="125"/>
    </row>
    <row r="417" spans="13:22" ht="20.100000000000001" customHeight="1">
      <c r="M417" s="159"/>
      <c r="O417" s="130"/>
      <c r="P417" s="160"/>
      <c r="Q417" s="160"/>
      <c r="R417" s="126"/>
      <c r="S417" s="126"/>
      <c r="T417" s="126"/>
      <c r="U417" s="125"/>
      <c r="V417" s="125"/>
    </row>
    <row r="418" spans="13:22" ht="20.100000000000001" customHeight="1">
      <c r="M418" s="159"/>
      <c r="O418" s="130"/>
      <c r="P418" s="160"/>
      <c r="Q418" s="160"/>
      <c r="R418" s="126"/>
      <c r="S418" s="126"/>
      <c r="T418" s="126"/>
      <c r="U418" s="125"/>
      <c r="V418" s="125"/>
    </row>
    <row r="419" spans="13:22" ht="20.100000000000001" customHeight="1">
      <c r="M419" s="159"/>
      <c r="O419" s="130"/>
      <c r="P419" s="160"/>
      <c r="Q419" s="160"/>
      <c r="R419" s="126"/>
      <c r="S419" s="126"/>
      <c r="T419" s="126"/>
      <c r="U419" s="125"/>
      <c r="V419" s="125"/>
    </row>
    <row r="420" spans="13:22" ht="20.100000000000001" customHeight="1">
      <c r="M420" s="159"/>
      <c r="O420" s="130"/>
      <c r="P420" s="160"/>
      <c r="Q420" s="160"/>
      <c r="R420" s="126"/>
      <c r="S420" s="126"/>
      <c r="T420" s="126"/>
      <c r="U420" s="125"/>
      <c r="V420" s="125"/>
    </row>
    <row r="421" spans="13:22" ht="20.100000000000001" customHeight="1">
      <c r="M421" s="159"/>
      <c r="O421" s="130"/>
      <c r="P421" s="160"/>
      <c r="Q421" s="160"/>
      <c r="R421" s="126"/>
      <c r="S421" s="126"/>
      <c r="T421" s="126"/>
      <c r="U421" s="125"/>
      <c r="V421" s="125"/>
    </row>
    <row r="422" spans="13:22" ht="20.100000000000001" customHeight="1">
      <c r="M422" s="159"/>
      <c r="P422" s="12"/>
      <c r="Q422" s="12"/>
      <c r="R422" s="12"/>
      <c r="S422" s="12"/>
      <c r="T422" s="126"/>
      <c r="U422" s="125"/>
      <c r="V422" s="125"/>
    </row>
    <row r="423" spans="13:22" ht="20.100000000000001" customHeight="1">
      <c r="M423" s="159"/>
      <c r="P423" s="12"/>
      <c r="Q423" s="12"/>
      <c r="R423" s="12"/>
      <c r="S423" s="12"/>
      <c r="T423" s="126"/>
      <c r="U423" s="125"/>
      <c r="V423" s="125"/>
    </row>
    <row r="424" spans="13:22" ht="20.100000000000001" customHeight="1">
      <c r="M424" s="159"/>
      <c r="P424" s="12"/>
      <c r="Q424" s="12"/>
      <c r="R424" s="12"/>
      <c r="S424" s="12"/>
      <c r="T424" s="126"/>
      <c r="U424" s="125"/>
      <c r="V424" s="125"/>
    </row>
    <row r="425" spans="13:22" ht="20.100000000000001" customHeight="1">
      <c r="M425" s="159"/>
      <c r="P425" s="12"/>
      <c r="Q425" s="12"/>
      <c r="R425" s="12"/>
      <c r="S425" s="12"/>
      <c r="T425" s="126"/>
      <c r="U425" s="125"/>
      <c r="V425" s="125"/>
    </row>
    <row r="426" spans="13:22" ht="20.100000000000001" customHeight="1">
      <c r="M426" s="159"/>
      <c r="P426" s="12"/>
      <c r="Q426" s="12"/>
      <c r="R426" s="12"/>
      <c r="S426" s="12"/>
      <c r="T426" s="126"/>
      <c r="U426" s="125"/>
      <c r="V426" s="125"/>
    </row>
    <row r="427" spans="13:22" ht="20.100000000000001" customHeight="1">
      <c r="M427" s="159"/>
      <c r="P427" s="12"/>
      <c r="Q427" s="12"/>
      <c r="R427" s="12"/>
      <c r="S427" s="12"/>
      <c r="T427" s="126"/>
      <c r="U427" s="125"/>
      <c r="V427" s="125"/>
    </row>
    <row r="428" spans="13:22" ht="20.100000000000001" customHeight="1">
      <c r="M428" s="159"/>
      <c r="P428" s="12"/>
      <c r="Q428" s="12"/>
      <c r="R428" s="12"/>
      <c r="S428" s="12"/>
      <c r="T428" s="12"/>
    </row>
    <row r="429" spans="13:22" ht="20.100000000000001" customHeight="1">
      <c r="M429" s="159"/>
      <c r="P429" s="12"/>
      <c r="Q429" s="12"/>
      <c r="R429" s="12"/>
      <c r="S429" s="12"/>
      <c r="T429" s="12"/>
    </row>
    <row r="430" spans="13:22" ht="20.100000000000001" customHeight="1">
      <c r="M430" s="159"/>
      <c r="P430" s="12"/>
      <c r="Q430" s="12"/>
      <c r="R430" s="12"/>
      <c r="S430" s="12"/>
      <c r="T430" s="12"/>
    </row>
    <row r="431" spans="13:22" ht="20.100000000000001" customHeight="1">
      <c r="M431" s="159"/>
      <c r="P431" s="12"/>
      <c r="Q431" s="12"/>
      <c r="R431" s="12"/>
      <c r="S431" s="12"/>
      <c r="T431" s="12"/>
    </row>
    <row r="432" spans="13:22" ht="20.100000000000001" customHeight="1">
      <c r="M432" s="159"/>
      <c r="P432" s="12"/>
      <c r="Q432" s="12"/>
      <c r="R432" s="12"/>
      <c r="S432" s="12"/>
      <c r="T432" s="12"/>
    </row>
    <row r="433" spans="13:20" ht="20.100000000000001" customHeight="1">
      <c r="M433" s="159"/>
      <c r="P433" s="12"/>
      <c r="Q433" s="12"/>
      <c r="R433" s="12"/>
      <c r="S433" s="12"/>
      <c r="T433" s="12"/>
    </row>
    <row r="434" spans="13:20" ht="20.100000000000001" customHeight="1">
      <c r="M434" s="159"/>
      <c r="P434" s="12"/>
      <c r="Q434" s="12"/>
      <c r="R434" s="12"/>
      <c r="S434" s="12"/>
      <c r="T434" s="12"/>
    </row>
    <row r="435" spans="13:20" ht="20.100000000000001" customHeight="1">
      <c r="M435" s="159"/>
      <c r="P435" s="12"/>
      <c r="Q435" s="12"/>
      <c r="R435" s="12"/>
      <c r="S435" s="12"/>
      <c r="T435" s="12"/>
    </row>
    <row r="436" spans="13:20" ht="20.100000000000001" customHeight="1">
      <c r="M436" s="159"/>
      <c r="P436" s="12"/>
      <c r="Q436" s="12"/>
      <c r="R436" s="12"/>
      <c r="S436" s="12"/>
      <c r="T436" s="12"/>
    </row>
    <row r="437" spans="13:20" ht="20.100000000000001" customHeight="1">
      <c r="M437" s="159"/>
      <c r="P437" s="12"/>
      <c r="Q437" s="12"/>
      <c r="R437" s="12"/>
      <c r="S437" s="12"/>
      <c r="T437" s="12"/>
    </row>
    <row r="438" spans="13:20" ht="20.100000000000001" customHeight="1">
      <c r="M438" s="159"/>
      <c r="P438" s="12"/>
      <c r="Q438" s="12"/>
      <c r="R438" s="12"/>
      <c r="S438" s="12"/>
      <c r="T438" s="12"/>
    </row>
    <row r="439" spans="13:20" ht="20.100000000000001" customHeight="1">
      <c r="M439" s="159"/>
      <c r="P439" s="12"/>
      <c r="Q439" s="12"/>
      <c r="R439" s="12"/>
      <c r="S439" s="12"/>
      <c r="T439" s="12"/>
    </row>
    <row r="440" spans="13:20" ht="20.100000000000001" customHeight="1">
      <c r="M440" s="159"/>
      <c r="P440" s="12"/>
      <c r="Q440" s="12"/>
      <c r="R440" s="12"/>
      <c r="S440" s="12"/>
      <c r="T440" s="12"/>
    </row>
    <row r="441" spans="13:20" ht="20.100000000000001" customHeight="1">
      <c r="M441" s="159"/>
      <c r="P441" s="12"/>
      <c r="Q441" s="12"/>
      <c r="R441" s="12"/>
      <c r="S441" s="12"/>
      <c r="T441" s="12"/>
    </row>
    <row r="442" spans="13:20" ht="20.100000000000001" customHeight="1">
      <c r="M442" s="159"/>
      <c r="P442" s="12"/>
      <c r="Q442" s="12"/>
      <c r="R442" s="12"/>
      <c r="S442" s="12"/>
      <c r="T442" s="12"/>
    </row>
    <row r="443" spans="13:20" ht="20.100000000000001" customHeight="1">
      <c r="M443" s="159"/>
      <c r="P443" s="12"/>
      <c r="Q443" s="12"/>
      <c r="R443" s="12"/>
      <c r="S443" s="12"/>
      <c r="T443" s="12"/>
    </row>
    <row r="444" spans="13:20" ht="20.100000000000001" customHeight="1">
      <c r="M444" s="159"/>
      <c r="P444" s="12"/>
      <c r="Q444" s="12"/>
      <c r="R444" s="12"/>
      <c r="S444" s="12"/>
      <c r="T444" s="12"/>
    </row>
    <row r="445" spans="13:20" ht="20.100000000000001" customHeight="1">
      <c r="M445" s="159"/>
      <c r="P445" s="12"/>
      <c r="Q445" s="12"/>
      <c r="R445" s="12"/>
      <c r="S445" s="12"/>
      <c r="T445" s="12"/>
    </row>
    <row r="446" spans="13:20" ht="20.100000000000001" customHeight="1">
      <c r="M446" s="159"/>
      <c r="P446" s="12"/>
      <c r="Q446" s="12"/>
      <c r="R446" s="12"/>
      <c r="S446" s="12"/>
      <c r="T446" s="12"/>
    </row>
    <row r="447" spans="13:20" ht="20.100000000000001" customHeight="1">
      <c r="M447" s="159"/>
      <c r="P447" s="12"/>
      <c r="Q447" s="12"/>
      <c r="R447" s="12"/>
      <c r="S447" s="12"/>
      <c r="T447" s="12"/>
    </row>
    <row r="448" spans="13:20" ht="20.100000000000001" customHeight="1">
      <c r="M448" s="159"/>
      <c r="P448" s="12"/>
      <c r="Q448" s="12"/>
      <c r="R448" s="12"/>
      <c r="S448" s="12"/>
      <c r="T448" s="12"/>
    </row>
    <row r="449" spans="13:20" ht="20.100000000000001" customHeight="1">
      <c r="M449" s="159"/>
      <c r="P449" s="12"/>
      <c r="Q449" s="12"/>
      <c r="R449" s="12"/>
      <c r="S449" s="12"/>
      <c r="T449" s="12"/>
    </row>
    <row r="450" spans="13:20" ht="20.100000000000001" customHeight="1">
      <c r="M450" s="159"/>
      <c r="P450" s="12"/>
      <c r="Q450" s="12"/>
      <c r="R450" s="12"/>
      <c r="S450" s="12"/>
      <c r="T450" s="12"/>
    </row>
    <row r="451" spans="13:20" ht="20.100000000000001" customHeight="1">
      <c r="M451" s="159"/>
      <c r="P451" s="12"/>
      <c r="Q451" s="12"/>
      <c r="R451" s="12"/>
      <c r="S451" s="12"/>
      <c r="T451" s="12"/>
    </row>
    <row r="452" spans="13:20" ht="20.100000000000001" customHeight="1">
      <c r="M452" s="159"/>
      <c r="P452" s="12"/>
      <c r="Q452" s="12"/>
      <c r="R452" s="12"/>
      <c r="S452" s="12"/>
      <c r="T452" s="12"/>
    </row>
    <row r="453" spans="13:20" ht="20.100000000000001" customHeight="1">
      <c r="M453" s="159"/>
      <c r="P453" s="12"/>
      <c r="Q453" s="12"/>
      <c r="R453" s="12"/>
      <c r="S453" s="12"/>
      <c r="T453" s="12"/>
    </row>
    <row r="454" spans="13:20" ht="20.100000000000001" customHeight="1">
      <c r="M454" s="159"/>
      <c r="P454" s="12"/>
      <c r="Q454" s="12"/>
      <c r="R454" s="12"/>
      <c r="S454" s="12"/>
      <c r="T454" s="12"/>
    </row>
    <row r="455" spans="13:20" ht="20.100000000000001" customHeight="1">
      <c r="M455" s="159"/>
      <c r="P455" s="12"/>
      <c r="Q455" s="12"/>
      <c r="R455" s="12"/>
      <c r="S455" s="12"/>
      <c r="T455" s="12"/>
    </row>
    <row r="456" spans="13:20" ht="20.100000000000001" customHeight="1">
      <c r="M456" s="159"/>
      <c r="P456" s="12"/>
      <c r="Q456" s="12"/>
      <c r="R456" s="12"/>
      <c r="S456" s="12"/>
      <c r="T456" s="12"/>
    </row>
    <row r="457" spans="13:20" ht="20.100000000000001" customHeight="1">
      <c r="M457" s="159"/>
      <c r="P457" s="12"/>
      <c r="Q457" s="12"/>
      <c r="R457" s="12"/>
      <c r="S457" s="12"/>
      <c r="T457" s="12"/>
    </row>
    <row r="458" spans="13:20" ht="20.100000000000001" customHeight="1">
      <c r="M458" s="159"/>
      <c r="P458" s="12"/>
      <c r="Q458" s="12"/>
      <c r="R458" s="12"/>
      <c r="S458" s="12"/>
      <c r="T458" s="12"/>
    </row>
    <row r="459" spans="13:20" ht="20.100000000000001" customHeight="1">
      <c r="M459" s="159"/>
      <c r="P459" s="12"/>
      <c r="Q459" s="12"/>
      <c r="R459" s="12"/>
      <c r="S459" s="12"/>
      <c r="T459" s="12"/>
    </row>
    <row r="460" spans="13:20" ht="20.100000000000001" customHeight="1">
      <c r="M460" s="159"/>
      <c r="P460" s="12"/>
      <c r="Q460" s="12"/>
      <c r="R460" s="12"/>
      <c r="S460" s="12"/>
      <c r="T460" s="12"/>
    </row>
    <row r="461" spans="13:20" ht="20.100000000000001" customHeight="1">
      <c r="M461" s="159"/>
      <c r="P461" s="12"/>
      <c r="Q461" s="12"/>
      <c r="R461" s="12"/>
      <c r="S461" s="12"/>
      <c r="T461" s="12"/>
    </row>
    <row r="462" spans="13:20" ht="20.100000000000001" customHeight="1">
      <c r="M462" s="159"/>
      <c r="P462" s="12"/>
      <c r="Q462" s="12"/>
      <c r="R462" s="12"/>
      <c r="S462" s="12"/>
      <c r="T462" s="12"/>
    </row>
    <row r="463" spans="13:20" ht="20.100000000000001" customHeight="1">
      <c r="M463" s="159"/>
      <c r="P463" s="12"/>
      <c r="Q463" s="12"/>
      <c r="R463" s="12"/>
      <c r="S463" s="12"/>
      <c r="T463" s="12"/>
    </row>
    <row r="464" spans="13:20" ht="20.100000000000001" customHeight="1">
      <c r="M464" s="159"/>
      <c r="P464" s="12"/>
      <c r="Q464" s="12"/>
      <c r="R464" s="12"/>
      <c r="S464" s="12"/>
      <c r="T464" s="12"/>
    </row>
    <row r="465" spans="13:20" ht="20.100000000000001" customHeight="1">
      <c r="M465" s="159"/>
      <c r="P465" s="12"/>
      <c r="Q465" s="12"/>
      <c r="R465" s="12"/>
      <c r="S465" s="12"/>
      <c r="T465" s="12"/>
    </row>
    <row r="466" spans="13:20" ht="20.100000000000001" customHeight="1">
      <c r="M466" s="159"/>
      <c r="P466" s="12"/>
      <c r="Q466" s="12"/>
      <c r="R466" s="12"/>
      <c r="S466" s="12"/>
      <c r="T466" s="12"/>
    </row>
    <row r="467" spans="13:20" ht="20.100000000000001" customHeight="1">
      <c r="M467" s="159"/>
      <c r="P467" s="12"/>
      <c r="Q467" s="12"/>
      <c r="R467" s="12"/>
      <c r="S467" s="12"/>
      <c r="T467" s="12"/>
    </row>
    <row r="468" spans="13:20" ht="20.100000000000001" customHeight="1">
      <c r="M468" s="159"/>
      <c r="P468" s="12"/>
      <c r="Q468" s="12"/>
      <c r="R468" s="12"/>
      <c r="S468" s="12"/>
      <c r="T468" s="12"/>
    </row>
    <row r="469" spans="13:20" ht="20.100000000000001" customHeight="1">
      <c r="M469" s="159"/>
      <c r="P469" s="12"/>
      <c r="Q469" s="12"/>
      <c r="R469" s="12"/>
      <c r="S469" s="12"/>
      <c r="T469" s="12"/>
    </row>
    <row r="470" spans="13:20" ht="20.100000000000001" customHeight="1">
      <c r="M470" s="159"/>
      <c r="P470" s="12"/>
      <c r="Q470" s="12"/>
      <c r="R470" s="12"/>
      <c r="S470" s="12"/>
      <c r="T470" s="12"/>
    </row>
    <row r="471" spans="13:20" ht="20.100000000000001" customHeight="1">
      <c r="M471" s="159"/>
      <c r="P471" s="12"/>
      <c r="Q471" s="12"/>
      <c r="R471" s="12"/>
      <c r="S471" s="12"/>
      <c r="T471" s="12"/>
    </row>
    <row r="472" spans="13:20" ht="20.100000000000001" customHeight="1">
      <c r="M472" s="159"/>
      <c r="P472" s="12"/>
      <c r="Q472" s="12"/>
      <c r="R472" s="12"/>
      <c r="S472" s="12"/>
      <c r="T472" s="12"/>
    </row>
    <row r="473" spans="13:20" ht="20.100000000000001" customHeight="1">
      <c r="M473" s="159"/>
      <c r="P473" s="12"/>
      <c r="Q473" s="12"/>
      <c r="R473" s="12"/>
      <c r="S473" s="12"/>
      <c r="T473" s="12"/>
    </row>
    <row r="474" spans="13:20" ht="20.100000000000001" customHeight="1">
      <c r="M474" s="159"/>
      <c r="P474" s="12"/>
      <c r="Q474" s="12"/>
      <c r="R474" s="12"/>
      <c r="S474" s="12"/>
      <c r="T474" s="12"/>
    </row>
    <row r="475" spans="13:20" ht="20.100000000000001" customHeight="1">
      <c r="M475" s="159"/>
      <c r="P475" s="12"/>
      <c r="Q475" s="12"/>
      <c r="R475" s="12"/>
      <c r="S475" s="12"/>
      <c r="T475" s="12"/>
    </row>
    <row r="476" spans="13:20" ht="20.100000000000001" customHeight="1">
      <c r="M476" s="159"/>
      <c r="P476" s="12"/>
      <c r="Q476" s="12"/>
      <c r="R476" s="12"/>
      <c r="S476" s="12"/>
      <c r="T476" s="12"/>
    </row>
    <row r="477" spans="13:20" ht="20.100000000000001" customHeight="1">
      <c r="M477" s="124"/>
      <c r="P477" s="12"/>
      <c r="Q477" s="12"/>
      <c r="R477" s="12"/>
      <c r="S477" s="12"/>
      <c r="T477" s="12"/>
    </row>
    <row r="478" spans="13:20" ht="20.100000000000001" customHeight="1">
      <c r="M478" s="124"/>
      <c r="P478" s="12"/>
      <c r="Q478" s="12"/>
      <c r="R478" s="12"/>
      <c r="S478" s="12"/>
      <c r="T478" s="12"/>
    </row>
    <row r="479" spans="13:20" ht="20.100000000000001" customHeight="1">
      <c r="M479" s="124"/>
      <c r="P479" s="12"/>
      <c r="Q479" s="12"/>
      <c r="R479" s="12"/>
      <c r="S479" s="12"/>
      <c r="T479" s="12"/>
    </row>
    <row r="480" spans="13:20" ht="20.100000000000001" customHeight="1">
      <c r="M480" s="124"/>
      <c r="P480" s="12"/>
      <c r="Q480" s="12"/>
      <c r="R480" s="12"/>
      <c r="S480" s="12"/>
      <c r="T480" s="12"/>
    </row>
    <row r="481" spans="13:20" ht="20.100000000000001" customHeight="1">
      <c r="M481" s="124"/>
      <c r="P481" s="12"/>
      <c r="Q481" s="12"/>
      <c r="R481" s="12"/>
      <c r="S481" s="12"/>
      <c r="T481" s="12"/>
    </row>
    <row r="482" spans="13:20" ht="20.100000000000001" customHeight="1">
      <c r="M482" s="124"/>
      <c r="P482" s="12"/>
      <c r="Q482" s="12"/>
      <c r="R482" s="12"/>
      <c r="S482" s="12"/>
      <c r="T482" s="12"/>
    </row>
    <row r="483" spans="13:20" ht="20.100000000000001" customHeight="1">
      <c r="M483" s="124"/>
      <c r="P483" s="12"/>
      <c r="Q483" s="12"/>
      <c r="R483" s="12"/>
      <c r="S483" s="12"/>
      <c r="T483" s="12"/>
    </row>
    <row r="484" spans="13:20" ht="20.100000000000001" customHeight="1">
      <c r="M484" s="124"/>
      <c r="P484" s="12"/>
      <c r="Q484" s="12"/>
      <c r="R484" s="12"/>
      <c r="S484" s="12"/>
      <c r="T484" s="12"/>
    </row>
    <row r="485" spans="13:20" ht="20.100000000000001" customHeight="1">
      <c r="M485" s="124"/>
      <c r="P485" s="12"/>
      <c r="Q485" s="12"/>
      <c r="R485" s="12"/>
      <c r="S485" s="12"/>
      <c r="T485" s="12"/>
    </row>
    <row r="486" spans="13:20" ht="20.100000000000001" customHeight="1">
      <c r="M486" s="124"/>
      <c r="P486" s="12"/>
      <c r="Q486" s="12"/>
      <c r="R486" s="12"/>
      <c r="S486" s="12"/>
      <c r="T486" s="12"/>
    </row>
    <row r="487" spans="13:20" ht="20.100000000000001" customHeight="1">
      <c r="M487" s="124"/>
      <c r="P487" s="12"/>
      <c r="Q487" s="12"/>
      <c r="R487" s="12"/>
      <c r="S487" s="12"/>
      <c r="T487" s="12"/>
    </row>
    <row r="488" spans="13:20" ht="20.100000000000001" customHeight="1">
      <c r="M488" s="124"/>
      <c r="P488" s="12"/>
      <c r="Q488" s="12"/>
      <c r="R488" s="12"/>
      <c r="S488" s="12"/>
      <c r="T488" s="12"/>
    </row>
    <row r="489" spans="13:20" ht="20.100000000000001" customHeight="1">
      <c r="M489" s="124"/>
      <c r="P489" s="12"/>
      <c r="Q489" s="12"/>
      <c r="R489" s="12"/>
      <c r="S489" s="12"/>
      <c r="T489" s="12"/>
    </row>
    <row r="490" spans="13:20" ht="20.100000000000001" customHeight="1">
      <c r="M490" s="124"/>
      <c r="P490" s="12"/>
      <c r="Q490" s="12"/>
      <c r="R490" s="12"/>
      <c r="S490" s="12"/>
      <c r="T490" s="12"/>
    </row>
    <row r="491" spans="13:20" ht="20.100000000000001" customHeight="1">
      <c r="M491" s="124"/>
      <c r="P491" s="12"/>
      <c r="Q491" s="12"/>
      <c r="R491" s="12"/>
      <c r="S491" s="12"/>
      <c r="T491" s="12"/>
    </row>
    <row r="492" spans="13:20" ht="20.100000000000001" customHeight="1">
      <c r="M492" s="124"/>
      <c r="P492" s="12"/>
      <c r="Q492" s="12"/>
      <c r="R492" s="12"/>
      <c r="S492" s="12"/>
      <c r="T492" s="12"/>
    </row>
    <row r="493" spans="13:20" ht="20.100000000000001" customHeight="1">
      <c r="M493" s="124"/>
      <c r="P493" s="12"/>
      <c r="Q493" s="12"/>
      <c r="R493" s="12"/>
      <c r="S493" s="12"/>
      <c r="T493" s="12"/>
    </row>
    <row r="494" spans="13:20" ht="20.100000000000001" customHeight="1">
      <c r="M494" s="124"/>
      <c r="P494" s="12"/>
      <c r="Q494" s="12"/>
      <c r="R494" s="12"/>
      <c r="S494" s="12"/>
      <c r="T494" s="12"/>
    </row>
    <row r="495" spans="13:20" ht="20.100000000000001" customHeight="1">
      <c r="M495" s="124"/>
      <c r="P495" s="12"/>
      <c r="Q495" s="12"/>
      <c r="R495" s="12"/>
      <c r="S495" s="12"/>
      <c r="T495" s="12"/>
    </row>
    <row r="496" spans="13:20" ht="20.100000000000001" customHeight="1">
      <c r="M496" s="124"/>
      <c r="P496" s="12"/>
      <c r="Q496" s="12"/>
      <c r="R496" s="12"/>
      <c r="S496" s="12"/>
      <c r="T496" s="12"/>
    </row>
    <row r="497" spans="13:20" ht="20.100000000000001" customHeight="1">
      <c r="M497" s="124"/>
      <c r="P497" s="12"/>
      <c r="Q497" s="12"/>
      <c r="R497" s="12"/>
      <c r="S497" s="12"/>
      <c r="T497" s="12"/>
    </row>
    <row r="498" spans="13:20" ht="20.100000000000001" customHeight="1">
      <c r="M498" s="124"/>
      <c r="P498" s="12"/>
      <c r="Q498" s="12"/>
      <c r="R498" s="12"/>
      <c r="S498" s="12"/>
      <c r="T498" s="12"/>
    </row>
    <row r="499" spans="13:20" ht="20.100000000000001" customHeight="1">
      <c r="M499" s="124"/>
      <c r="P499" s="12"/>
      <c r="Q499" s="12"/>
      <c r="R499" s="12"/>
      <c r="S499" s="12"/>
      <c r="T499" s="12"/>
    </row>
    <row r="500" spans="13:20" ht="20.100000000000001" customHeight="1">
      <c r="M500" s="124"/>
      <c r="P500" s="12"/>
      <c r="Q500" s="12"/>
      <c r="R500" s="12"/>
      <c r="S500" s="12"/>
      <c r="T500" s="12"/>
    </row>
    <row r="501" spans="13:20" ht="20.100000000000001" customHeight="1">
      <c r="M501" s="124"/>
      <c r="P501" s="12"/>
      <c r="Q501" s="12"/>
      <c r="R501" s="12"/>
      <c r="S501" s="12"/>
      <c r="T501" s="12"/>
    </row>
    <row r="502" spans="13:20" ht="20.100000000000001" customHeight="1">
      <c r="M502" s="124"/>
      <c r="P502" s="12"/>
      <c r="Q502" s="12"/>
      <c r="R502" s="12"/>
      <c r="S502" s="12"/>
      <c r="T502" s="12"/>
    </row>
    <row r="503" spans="13:20" ht="20.100000000000001" customHeight="1">
      <c r="M503" s="124"/>
      <c r="P503" s="12"/>
      <c r="Q503" s="12"/>
      <c r="R503" s="12"/>
      <c r="S503" s="12"/>
      <c r="T503" s="12"/>
    </row>
    <row r="504" spans="13:20" ht="20.100000000000001" customHeight="1">
      <c r="M504" s="124"/>
      <c r="P504" s="12"/>
      <c r="Q504" s="12"/>
      <c r="R504" s="12"/>
      <c r="S504" s="12"/>
      <c r="T504" s="12"/>
    </row>
    <row r="505" spans="13:20" ht="20.100000000000001" customHeight="1">
      <c r="M505" s="124"/>
      <c r="P505" s="12"/>
      <c r="Q505" s="12"/>
      <c r="R505" s="12"/>
      <c r="S505" s="12"/>
      <c r="T505" s="12"/>
    </row>
    <row r="506" spans="13:20" ht="20.100000000000001" customHeight="1">
      <c r="M506" s="124"/>
      <c r="P506" s="12"/>
      <c r="Q506" s="12"/>
      <c r="R506" s="12"/>
      <c r="S506" s="12"/>
      <c r="T506" s="12"/>
    </row>
    <row r="507" spans="13:20" ht="20.100000000000001" customHeight="1">
      <c r="M507" s="124"/>
      <c r="P507" s="12"/>
      <c r="Q507" s="12"/>
      <c r="R507" s="12"/>
      <c r="S507" s="12"/>
      <c r="T507" s="12"/>
    </row>
    <row r="508" spans="13:20" ht="20.100000000000001" customHeight="1">
      <c r="M508" s="124"/>
      <c r="P508" s="12"/>
      <c r="Q508" s="12"/>
      <c r="R508" s="12"/>
      <c r="S508" s="12"/>
      <c r="T508" s="12"/>
    </row>
    <row r="509" spans="13:20" ht="20.100000000000001" customHeight="1">
      <c r="M509" s="124"/>
      <c r="P509" s="12"/>
      <c r="Q509" s="12"/>
      <c r="R509" s="12"/>
      <c r="S509" s="12"/>
      <c r="T509" s="12"/>
    </row>
    <row r="510" spans="13:20" ht="20.100000000000001" customHeight="1">
      <c r="M510" s="124"/>
      <c r="P510" s="12"/>
      <c r="Q510" s="12"/>
      <c r="R510" s="12"/>
      <c r="S510" s="12"/>
      <c r="T510" s="12"/>
    </row>
    <row r="511" spans="13:20" ht="20.100000000000001" customHeight="1">
      <c r="M511" s="124"/>
      <c r="P511" s="12"/>
      <c r="Q511" s="12"/>
      <c r="R511" s="12"/>
      <c r="S511" s="12"/>
      <c r="T511" s="12"/>
    </row>
    <row r="512" spans="13:20" ht="20.100000000000001" customHeight="1">
      <c r="M512" s="124"/>
      <c r="P512" s="12"/>
      <c r="Q512" s="12"/>
      <c r="R512" s="12"/>
      <c r="S512" s="12"/>
      <c r="T512" s="12"/>
    </row>
    <row r="513" spans="13:20" ht="20.100000000000001" customHeight="1">
      <c r="M513" s="124"/>
      <c r="P513" s="12"/>
      <c r="Q513" s="12"/>
      <c r="R513" s="12"/>
      <c r="S513" s="12"/>
      <c r="T513" s="12"/>
    </row>
    <row r="514" spans="13:20" ht="20.100000000000001" customHeight="1">
      <c r="M514" s="124"/>
      <c r="P514" s="12"/>
      <c r="Q514" s="12"/>
      <c r="R514" s="12"/>
      <c r="S514" s="12"/>
      <c r="T514" s="12"/>
    </row>
    <row r="515" spans="13:20" ht="20.100000000000001" customHeight="1">
      <c r="M515" s="124"/>
      <c r="P515" s="12"/>
      <c r="Q515" s="12"/>
      <c r="R515" s="12"/>
      <c r="S515" s="12"/>
      <c r="T515" s="12"/>
    </row>
    <row r="516" spans="13:20" ht="20.100000000000001" customHeight="1">
      <c r="M516" s="124"/>
      <c r="P516" s="12"/>
      <c r="Q516" s="12"/>
      <c r="R516" s="12"/>
      <c r="S516" s="12"/>
      <c r="T516" s="12"/>
    </row>
    <row r="517" spans="13:20" ht="20.100000000000001" customHeight="1">
      <c r="M517" s="124"/>
      <c r="P517" s="12"/>
      <c r="Q517" s="12"/>
      <c r="R517" s="12"/>
      <c r="S517" s="12"/>
      <c r="T517" s="12"/>
    </row>
    <row r="518" spans="13:20" ht="20.100000000000001" customHeight="1">
      <c r="M518" s="124"/>
      <c r="P518" s="12"/>
      <c r="Q518" s="12"/>
      <c r="R518" s="12"/>
      <c r="S518" s="12"/>
      <c r="T518" s="12"/>
    </row>
    <row r="519" spans="13:20" ht="20.100000000000001" customHeight="1">
      <c r="M519" s="124"/>
      <c r="P519" s="12"/>
      <c r="Q519" s="12"/>
      <c r="R519" s="12"/>
      <c r="S519" s="12"/>
      <c r="T519" s="12"/>
    </row>
    <row r="520" spans="13:20" ht="20.100000000000001" customHeight="1">
      <c r="M520" s="124"/>
      <c r="P520" s="12"/>
      <c r="Q520" s="12"/>
      <c r="R520" s="12"/>
      <c r="S520" s="12"/>
      <c r="T520" s="12"/>
    </row>
    <row r="521" spans="13:20" ht="20.100000000000001" customHeight="1">
      <c r="M521" s="124"/>
      <c r="P521" s="12"/>
      <c r="Q521" s="12"/>
      <c r="R521" s="12"/>
      <c r="S521" s="12"/>
      <c r="T521" s="12"/>
    </row>
    <row r="522" spans="13:20" ht="20.100000000000001" customHeight="1">
      <c r="M522" s="124"/>
      <c r="P522" s="12"/>
      <c r="Q522" s="12"/>
      <c r="R522" s="12"/>
      <c r="S522" s="12"/>
      <c r="T522" s="12"/>
    </row>
    <row r="523" spans="13:20" ht="20.100000000000001" customHeight="1">
      <c r="M523" s="124"/>
      <c r="P523" s="12"/>
      <c r="Q523" s="12"/>
      <c r="R523" s="12"/>
      <c r="S523" s="12"/>
      <c r="T523" s="12"/>
    </row>
    <row r="524" spans="13:20" ht="20.100000000000001" customHeight="1">
      <c r="M524" s="124"/>
      <c r="P524" s="12"/>
      <c r="Q524" s="12"/>
      <c r="R524" s="12"/>
      <c r="S524" s="12"/>
      <c r="T524" s="12"/>
    </row>
    <row r="525" spans="13:20" ht="20.100000000000001" customHeight="1">
      <c r="M525" s="124"/>
      <c r="P525" s="12"/>
      <c r="Q525" s="12"/>
      <c r="R525" s="12"/>
      <c r="S525" s="12"/>
      <c r="T525" s="12"/>
    </row>
    <row r="526" spans="13:20" ht="20.100000000000001" customHeight="1">
      <c r="M526" s="124"/>
      <c r="P526" s="12"/>
      <c r="Q526" s="12"/>
      <c r="R526" s="12"/>
      <c r="S526" s="12"/>
      <c r="T526" s="12"/>
    </row>
    <row r="527" spans="13:20" ht="20.100000000000001" customHeight="1">
      <c r="M527" s="124"/>
      <c r="P527" s="12"/>
      <c r="Q527" s="12"/>
      <c r="R527" s="12"/>
      <c r="S527" s="12"/>
      <c r="T527" s="12"/>
    </row>
    <row r="528" spans="13:20" ht="20.100000000000001" customHeight="1">
      <c r="M528" s="124"/>
      <c r="P528" s="12"/>
      <c r="Q528" s="12"/>
      <c r="R528" s="12"/>
      <c r="S528" s="12"/>
      <c r="T528" s="12"/>
    </row>
    <row r="529" spans="13:20" ht="20.100000000000001" customHeight="1">
      <c r="M529" s="124"/>
      <c r="P529" s="12"/>
      <c r="Q529" s="12"/>
      <c r="R529" s="12"/>
      <c r="S529" s="12"/>
      <c r="T529" s="12"/>
    </row>
    <row r="530" spans="13:20" ht="20.100000000000001" customHeight="1">
      <c r="M530" s="124"/>
      <c r="P530" s="12"/>
      <c r="Q530" s="12"/>
      <c r="R530" s="12"/>
      <c r="S530" s="12"/>
      <c r="T530" s="12"/>
    </row>
    <row r="531" spans="13:20" ht="20.100000000000001" customHeight="1">
      <c r="M531" s="124"/>
      <c r="P531" s="12"/>
      <c r="Q531" s="12"/>
      <c r="R531" s="12"/>
      <c r="S531" s="12"/>
      <c r="T531" s="12"/>
    </row>
    <row r="532" spans="13:20" ht="20.100000000000001" customHeight="1">
      <c r="M532" s="124"/>
      <c r="P532" s="12"/>
      <c r="Q532" s="12"/>
      <c r="R532" s="12"/>
      <c r="S532" s="12"/>
      <c r="T532" s="12"/>
    </row>
    <row r="533" spans="13:20" ht="20.100000000000001" customHeight="1">
      <c r="M533" s="124"/>
      <c r="P533" s="12"/>
      <c r="Q533" s="12"/>
      <c r="R533" s="12"/>
      <c r="S533" s="12"/>
      <c r="T533" s="12"/>
    </row>
    <row r="534" spans="13:20" ht="20.100000000000001" customHeight="1">
      <c r="M534" s="124"/>
      <c r="P534" s="12"/>
      <c r="Q534" s="12"/>
      <c r="R534" s="12"/>
      <c r="S534" s="12"/>
      <c r="T534" s="12"/>
    </row>
    <row r="535" spans="13:20" ht="20.100000000000001" customHeight="1">
      <c r="M535" s="124"/>
      <c r="P535" s="12"/>
      <c r="Q535" s="12"/>
      <c r="R535" s="12"/>
      <c r="S535" s="12"/>
      <c r="T535" s="12"/>
    </row>
    <row r="536" spans="13:20" ht="20.100000000000001" customHeight="1">
      <c r="M536" s="124"/>
      <c r="P536" s="12"/>
      <c r="Q536" s="12"/>
      <c r="R536" s="12"/>
      <c r="S536" s="12"/>
      <c r="T536" s="12"/>
    </row>
    <row r="537" spans="13:20" ht="20.100000000000001" customHeight="1">
      <c r="M537" s="124"/>
      <c r="P537" s="12"/>
      <c r="Q537" s="12"/>
      <c r="R537" s="12"/>
      <c r="S537" s="12"/>
      <c r="T537" s="12"/>
    </row>
    <row r="538" spans="13:20" ht="20.100000000000001" customHeight="1">
      <c r="M538" s="124"/>
      <c r="P538" s="12"/>
      <c r="Q538" s="12"/>
      <c r="R538" s="12"/>
      <c r="S538" s="12"/>
      <c r="T538" s="12"/>
    </row>
    <row r="539" spans="13:20" ht="20.100000000000001" customHeight="1">
      <c r="M539" s="124"/>
      <c r="P539" s="12"/>
      <c r="Q539" s="12"/>
      <c r="R539" s="12"/>
      <c r="S539" s="12"/>
      <c r="T539" s="12"/>
    </row>
    <row r="540" spans="13:20" ht="20.100000000000001" customHeight="1">
      <c r="M540" s="124"/>
      <c r="P540" s="12"/>
      <c r="Q540" s="12"/>
      <c r="R540" s="12"/>
      <c r="S540" s="12"/>
      <c r="T540" s="12"/>
    </row>
    <row r="541" spans="13:20" ht="20.100000000000001" customHeight="1">
      <c r="M541" s="124"/>
      <c r="P541" s="12"/>
      <c r="Q541" s="12"/>
      <c r="R541" s="12"/>
      <c r="S541" s="12"/>
      <c r="T541" s="12"/>
    </row>
    <row r="542" spans="13:20" ht="20.100000000000001" customHeight="1">
      <c r="M542" s="124"/>
      <c r="P542" s="12"/>
      <c r="Q542" s="12"/>
      <c r="R542" s="12"/>
      <c r="S542" s="12"/>
      <c r="T542" s="12"/>
    </row>
    <row r="543" spans="13:20" ht="20.100000000000001" customHeight="1">
      <c r="M543" s="124"/>
      <c r="P543" s="12"/>
      <c r="Q543" s="12"/>
      <c r="R543" s="12"/>
      <c r="S543" s="12"/>
      <c r="T543" s="12"/>
    </row>
    <row r="544" spans="13:20" ht="20.100000000000001" customHeight="1">
      <c r="M544" s="124"/>
      <c r="P544" s="12"/>
      <c r="Q544" s="12"/>
      <c r="R544" s="12"/>
      <c r="S544" s="12"/>
      <c r="T544" s="12"/>
    </row>
    <row r="545" spans="13:20" ht="20.100000000000001" customHeight="1">
      <c r="M545" s="124"/>
      <c r="P545" s="12"/>
      <c r="Q545" s="12"/>
      <c r="R545" s="12"/>
      <c r="S545" s="12"/>
      <c r="T545" s="12"/>
    </row>
    <row r="546" spans="13:20" ht="20.100000000000001" customHeight="1">
      <c r="M546" s="124"/>
      <c r="P546" s="12"/>
      <c r="Q546" s="12"/>
      <c r="R546" s="12"/>
      <c r="S546" s="12"/>
      <c r="T546" s="12"/>
    </row>
    <row r="547" spans="13:20" ht="20.100000000000001" customHeight="1">
      <c r="M547" s="124"/>
      <c r="P547" s="12"/>
      <c r="Q547" s="12"/>
      <c r="R547" s="12"/>
      <c r="S547" s="12"/>
      <c r="T547" s="12"/>
    </row>
    <row r="548" spans="13:20" ht="20.100000000000001" customHeight="1">
      <c r="M548" s="124"/>
      <c r="P548" s="12"/>
      <c r="Q548" s="12"/>
      <c r="R548" s="12"/>
      <c r="S548" s="12"/>
      <c r="T548" s="12"/>
    </row>
    <row r="549" spans="13:20" ht="20.100000000000001" customHeight="1">
      <c r="M549" s="124"/>
      <c r="P549" s="12"/>
      <c r="Q549" s="12"/>
      <c r="R549" s="12"/>
      <c r="S549" s="12"/>
      <c r="T549" s="12"/>
    </row>
    <row r="550" spans="13:20" ht="20.100000000000001" customHeight="1">
      <c r="M550" s="124"/>
      <c r="P550" s="12"/>
      <c r="Q550" s="12"/>
      <c r="R550" s="12"/>
      <c r="S550" s="12"/>
      <c r="T550" s="12"/>
    </row>
    <row r="551" spans="13:20" ht="20.100000000000001" customHeight="1">
      <c r="M551" s="124"/>
      <c r="P551" s="12"/>
      <c r="Q551" s="12"/>
      <c r="R551" s="12"/>
      <c r="S551" s="12"/>
      <c r="T551" s="12"/>
    </row>
    <row r="552" spans="13:20" ht="20.100000000000001" customHeight="1">
      <c r="M552" s="124"/>
      <c r="P552" s="12"/>
      <c r="Q552" s="12"/>
      <c r="R552" s="12"/>
      <c r="S552" s="12"/>
      <c r="T552" s="12"/>
    </row>
    <row r="553" spans="13:20" ht="20.100000000000001" customHeight="1">
      <c r="M553" s="124"/>
      <c r="P553" s="12"/>
      <c r="Q553" s="12"/>
      <c r="R553" s="12"/>
      <c r="S553" s="12"/>
      <c r="T553" s="12"/>
    </row>
    <row r="554" spans="13:20" ht="20.100000000000001" customHeight="1">
      <c r="M554" s="124"/>
      <c r="P554" s="12"/>
      <c r="Q554" s="12"/>
      <c r="R554" s="12"/>
      <c r="S554" s="12"/>
      <c r="T554" s="12"/>
    </row>
    <row r="555" spans="13:20" ht="20.100000000000001" customHeight="1">
      <c r="M555" s="124"/>
      <c r="T555" s="12"/>
    </row>
    <row r="556" spans="13:20" ht="20.100000000000001" customHeight="1">
      <c r="M556" s="124"/>
      <c r="T556" s="12"/>
    </row>
    <row r="557" spans="13:20" ht="20.100000000000001" customHeight="1">
      <c r="M557" s="124"/>
      <c r="T557" s="12"/>
    </row>
    <row r="558" spans="13:20" ht="20.100000000000001" customHeight="1">
      <c r="M558" s="124"/>
      <c r="T558" s="12"/>
    </row>
    <row r="559" spans="13:20" ht="20.100000000000001" customHeight="1">
      <c r="M559" s="124"/>
      <c r="T559" s="12"/>
    </row>
    <row r="560" spans="13:20" ht="20.100000000000001" customHeight="1">
      <c r="M560" s="124"/>
      <c r="T560" s="12"/>
    </row>
    <row r="561" spans="13:22" ht="20.100000000000001" customHeight="1">
      <c r="M561" s="124"/>
      <c r="U561" s="125"/>
      <c r="V561" s="125"/>
    </row>
    <row r="562" spans="13:22" ht="20.100000000000001" customHeight="1">
      <c r="M562" s="124"/>
      <c r="U562" s="125"/>
      <c r="V562" s="125"/>
    </row>
    <row r="563" spans="13:22" ht="20.100000000000001" customHeight="1">
      <c r="M563" s="124"/>
      <c r="U563" s="125"/>
      <c r="V563" s="125"/>
    </row>
    <row r="564" spans="13:22" ht="20.100000000000001" customHeight="1">
      <c r="M564" s="124"/>
      <c r="U564" s="125"/>
      <c r="V564" s="125"/>
    </row>
    <row r="565" spans="13:22" ht="20.100000000000001" customHeight="1">
      <c r="M565" s="124"/>
      <c r="U565" s="125"/>
      <c r="V565" s="125"/>
    </row>
    <row r="566" spans="13:22" ht="20.100000000000001" customHeight="1">
      <c r="M566" s="124"/>
      <c r="U566" s="125"/>
      <c r="V566" s="125"/>
    </row>
    <row r="567" spans="13:22" ht="20.100000000000001" customHeight="1">
      <c r="M567" s="124"/>
      <c r="U567" s="125"/>
      <c r="V567" s="125"/>
    </row>
    <row r="568" spans="13:22" ht="20.100000000000001" customHeight="1">
      <c r="M568" s="124"/>
      <c r="U568" s="125"/>
      <c r="V568" s="125"/>
    </row>
    <row r="569" spans="13:22" ht="20.100000000000001" customHeight="1">
      <c r="M569" s="124"/>
      <c r="U569" s="125"/>
      <c r="V569" s="125"/>
    </row>
    <row r="570" spans="13:22" ht="20.100000000000001" customHeight="1">
      <c r="M570" s="124"/>
      <c r="O570" s="129"/>
      <c r="P570" s="128"/>
      <c r="Q570" s="126"/>
      <c r="R570" s="126"/>
      <c r="S570" s="126"/>
      <c r="U570" s="125"/>
      <c r="V570" s="125"/>
    </row>
    <row r="571" spans="13:22" ht="20.100000000000001" customHeight="1">
      <c r="M571" s="124"/>
      <c r="O571" s="129"/>
      <c r="P571" s="128"/>
      <c r="Q571" s="126"/>
      <c r="R571" s="126"/>
      <c r="S571" s="126"/>
      <c r="U571" s="125"/>
      <c r="V571" s="125"/>
    </row>
    <row r="572" spans="13:22" ht="20.100000000000001" customHeight="1">
      <c r="M572" s="124"/>
      <c r="O572" s="129"/>
      <c r="P572" s="128"/>
      <c r="Q572" s="126"/>
      <c r="R572" s="126"/>
      <c r="S572" s="126"/>
      <c r="U572" s="125"/>
      <c r="V572" s="125"/>
    </row>
    <row r="573" spans="13:22" ht="20.100000000000001" customHeight="1">
      <c r="M573" s="124"/>
      <c r="O573" s="129"/>
      <c r="P573" s="128"/>
      <c r="Q573" s="126"/>
      <c r="R573" s="126"/>
      <c r="S573" s="126"/>
      <c r="U573" s="125"/>
      <c r="V573" s="125"/>
    </row>
    <row r="574" spans="13:22" ht="20.100000000000001" customHeight="1">
      <c r="M574" s="124"/>
      <c r="O574" s="129"/>
      <c r="P574" s="128"/>
      <c r="Q574" s="126"/>
      <c r="R574" s="126"/>
      <c r="S574" s="126"/>
      <c r="U574" s="125"/>
      <c r="V574" s="125"/>
    </row>
    <row r="575" spans="13:22" ht="20.100000000000001" customHeight="1">
      <c r="M575" s="124"/>
      <c r="O575" s="129"/>
      <c r="P575" s="128"/>
      <c r="Q575" s="126"/>
      <c r="R575" s="126"/>
      <c r="S575" s="126"/>
      <c r="U575" s="125"/>
      <c r="V575" s="125"/>
    </row>
    <row r="576" spans="13:22" ht="20.100000000000001" customHeight="1">
      <c r="M576" s="124"/>
      <c r="O576" s="129"/>
      <c r="P576" s="128"/>
      <c r="Q576" s="126"/>
      <c r="R576" s="126"/>
      <c r="S576" s="126"/>
      <c r="T576" s="127"/>
      <c r="U576" s="125"/>
      <c r="V576" s="125"/>
    </row>
    <row r="577" spans="13:22" ht="20.100000000000001" customHeight="1">
      <c r="M577" s="124"/>
      <c r="O577" s="129"/>
      <c r="P577" s="128"/>
      <c r="Q577" s="126"/>
      <c r="R577" s="126"/>
      <c r="S577" s="126"/>
      <c r="T577" s="127"/>
      <c r="U577" s="125"/>
      <c r="V577" s="125"/>
    </row>
    <row r="578" spans="13:22" ht="20.100000000000001" customHeight="1">
      <c r="M578" s="124"/>
      <c r="O578" s="129"/>
      <c r="P578" s="128"/>
      <c r="Q578" s="126"/>
      <c r="R578" s="126"/>
      <c r="S578" s="126"/>
      <c r="T578" s="127"/>
      <c r="U578" s="125"/>
      <c r="V578" s="125"/>
    </row>
    <row r="579" spans="13:22" ht="20.100000000000001" customHeight="1">
      <c r="M579" s="124"/>
      <c r="O579" s="129"/>
      <c r="P579" s="128"/>
      <c r="Q579" s="126"/>
      <c r="R579" s="126"/>
      <c r="S579" s="126"/>
      <c r="T579" s="127"/>
      <c r="U579" s="125"/>
      <c r="V579" s="125"/>
    </row>
    <row r="580" spans="13:22" ht="20.100000000000001" customHeight="1">
      <c r="M580" s="124"/>
      <c r="O580" s="129"/>
      <c r="P580" s="128"/>
      <c r="Q580" s="126"/>
      <c r="R580" s="126"/>
      <c r="S580" s="126"/>
      <c r="T580" s="127"/>
      <c r="U580" s="125"/>
      <c r="V580" s="125"/>
    </row>
    <row r="581" spans="13:22" ht="20.100000000000001" customHeight="1">
      <c r="M581" s="124"/>
      <c r="O581" s="129"/>
      <c r="P581" s="128"/>
      <c r="Q581" s="126"/>
      <c r="R581" s="126"/>
      <c r="S581" s="126"/>
      <c r="T581" s="127"/>
      <c r="U581" s="125"/>
      <c r="V581" s="125"/>
    </row>
    <row r="582" spans="13:22" ht="20.100000000000001" customHeight="1">
      <c r="M582" s="124"/>
      <c r="O582" s="129"/>
      <c r="P582" s="128"/>
      <c r="Q582" s="126"/>
      <c r="R582" s="126"/>
      <c r="S582" s="126"/>
      <c r="T582" s="127"/>
      <c r="U582" s="125"/>
      <c r="V582" s="125"/>
    </row>
    <row r="583" spans="13:22" ht="20.100000000000001" customHeight="1">
      <c r="M583" s="124"/>
      <c r="O583" s="129"/>
      <c r="P583" s="128"/>
      <c r="Q583" s="126"/>
      <c r="R583" s="126"/>
      <c r="S583" s="126"/>
      <c r="T583" s="127"/>
      <c r="U583" s="125"/>
      <c r="V583" s="125"/>
    </row>
    <row r="584" spans="13:22" ht="20.100000000000001" customHeight="1">
      <c r="M584" s="124"/>
      <c r="O584" s="129"/>
      <c r="P584" s="128"/>
      <c r="Q584" s="126"/>
      <c r="R584" s="126"/>
      <c r="S584" s="126"/>
      <c r="T584" s="127"/>
      <c r="U584" s="125"/>
      <c r="V584" s="125"/>
    </row>
    <row r="585" spans="13:22" ht="20.100000000000001" customHeight="1">
      <c r="M585" s="124"/>
      <c r="O585" s="129"/>
      <c r="P585" s="128"/>
      <c r="Q585" s="126"/>
      <c r="R585" s="126"/>
      <c r="S585" s="126"/>
      <c r="T585" s="127"/>
      <c r="U585" s="125"/>
      <c r="V585" s="125"/>
    </row>
    <row r="586" spans="13:22" ht="20.100000000000001" customHeight="1">
      <c r="M586" s="124"/>
      <c r="O586" s="129"/>
      <c r="P586" s="128"/>
      <c r="Q586" s="126"/>
      <c r="R586" s="126"/>
      <c r="S586" s="126"/>
      <c r="T586" s="127"/>
      <c r="U586" s="125"/>
      <c r="V586" s="125"/>
    </row>
    <row r="587" spans="13:22" ht="20.100000000000001" customHeight="1">
      <c r="M587" s="124"/>
      <c r="O587" s="129"/>
      <c r="P587" s="128"/>
      <c r="Q587" s="126"/>
      <c r="R587" s="126"/>
      <c r="S587" s="126"/>
      <c r="T587" s="127"/>
      <c r="U587" s="125"/>
      <c r="V587" s="125"/>
    </row>
    <row r="588" spans="13:22" ht="20.100000000000001" customHeight="1">
      <c r="M588" s="124"/>
      <c r="O588" s="129"/>
      <c r="P588" s="128"/>
      <c r="Q588" s="126"/>
      <c r="R588" s="126"/>
      <c r="S588" s="126"/>
      <c r="T588" s="127"/>
      <c r="U588" s="125"/>
      <c r="V588" s="125"/>
    </row>
    <row r="589" spans="13:22" ht="20.100000000000001" customHeight="1">
      <c r="M589" s="124"/>
      <c r="O589" s="129"/>
      <c r="P589" s="128"/>
      <c r="Q589" s="126"/>
      <c r="R589" s="126"/>
      <c r="S589" s="126"/>
      <c r="T589" s="127"/>
      <c r="U589" s="125"/>
      <c r="V589" s="125"/>
    </row>
    <row r="590" spans="13:22" ht="20.100000000000001" customHeight="1">
      <c r="M590" s="124"/>
      <c r="O590" s="129"/>
      <c r="P590" s="128"/>
      <c r="Q590" s="126"/>
      <c r="R590" s="126"/>
      <c r="S590" s="126"/>
      <c r="T590" s="127"/>
      <c r="U590" s="125"/>
      <c r="V590" s="125"/>
    </row>
    <row r="591" spans="13:22" ht="20.100000000000001" customHeight="1">
      <c r="M591" s="124"/>
      <c r="O591" s="129"/>
      <c r="P591" s="128"/>
      <c r="Q591" s="126"/>
      <c r="R591" s="126"/>
      <c r="S591" s="126"/>
      <c r="T591" s="127"/>
      <c r="U591" s="125"/>
      <c r="V591" s="125"/>
    </row>
    <row r="592" spans="13:22" ht="20.100000000000001" customHeight="1">
      <c r="M592" s="124"/>
      <c r="O592" s="129"/>
      <c r="P592" s="128"/>
      <c r="Q592" s="126"/>
      <c r="R592" s="126"/>
      <c r="S592" s="126"/>
      <c r="T592" s="127"/>
      <c r="U592" s="125"/>
      <c r="V592" s="125"/>
    </row>
    <row r="593" spans="13:22" ht="20.100000000000001" customHeight="1">
      <c r="M593" s="124"/>
      <c r="O593" s="129"/>
      <c r="P593" s="128"/>
      <c r="Q593" s="126"/>
      <c r="R593" s="126"/>
      <c r="S593" s="126"/>
      <c r="T593" s="127"/>
      <c r="U593" s="125"/>
      <c r="V593" s="125"/>
    </row>
    <row r="594" spans="13:22" ht="20.100000000000001" customHeight="1">
      <c r="M594" s="124"/>
      <c r="O594" s="129"/>
      <c r="P594" s="128"/>
      <c r="Q594" s="126"/>
      <c r="R594" s="126"/>
      <c r="S594" s="126"/>
      <c r="T594" s="127"/>
      <c r="U594" s="125"/>
      <c r="V594" s="125"/>
    </row>
    <row r="595" spans="13:22" ht="20.100000000000001" customHeight="1">
      <c r="M595" s="124"/>
      <c r="O595" s="129"/>
      <c r="P595" s="128"/>
      <c r="Q595" s="126"/>
      <c r="R595" s="126"/>
      <c r="S595" s="126"/>
      <c r="T595" s="127"/>
      <c r="U595" s="125"/>
      <c r="V595" s="125"/>
    </row>
    <row r="596" spans="13:22" ht="20.100000000000001" customHeight="1">
      <c r="M596" s="124"/>
      <c r="O596" s="129"/>
      <c r="P596" s="128"/>
      <c r="Q596" s="126"/>
      <c r="R596" s="126"/>
      <c r="S596" s="126"/>
      <c r="T596" s="127"/>
      <c r="U596" s="125"/>
      <c r="V596" s="125"/>
    </row>
    <row r="597" spans="13:22" ht="20.100000000000001" customHeight="1">
      <c r="M597" s="124"/>
      <c r="O597" s="129"/>
      <c r="P597" s="128"/>
      <c r="Q597" s="126"/>
      <c r="R597" s="126"/>
      <c r="S597" s="126"/>
      <c r="T597" s="127"/>
      <c r="U597" s="125"/>
      <c r="V597" s="125"/>
    </row>
    <row r="598" spans="13:22" ht="20.100000000000001" customHeight="1">
      <c r="M598" s="124"/>
      <c r="O598" s="129"/>
      <c r="P598" s="128"/>
      <c r="Q598" s="126"/>
      <c r="R598" s="126"/>
      <c r="S598" s="126"/>
      <c r="T598" s="127"/>
      <c r="U598" s="125"/>
      <c r="V598" s="125"/>
    </row>
    <row r="599" spans="13:22" ht="20.100000000000001" customHeight="1">
      <c r="M599" s="124"/>
      <c r="O599" s="129"/>
      <c r="P599" s="128"/>
      <c r="Q599" s="126"/>
      <c r="R599" s="126"/>
      <c r="S599" s="126"/>
      <c r="T599" s="127"/>
      <c r="U599" s="125"/>
      <c r="V599" s="125"/>
    </row>
    <row r="600" spans="13:22" ht="20.100000000000001" customHeight="1">
      <c r="M600" s="124"/>
      <c r="O600" s="129"/>
      <c r="P600" s="128"/>
      <c r="Q600" s="126"/>
      <c r="R600" s="126"/>
      <c r="S600" s="126"/>
      <c r="T600" s="127"/>
      <c r="U600" s="125"/>
      <c r="V600" s="125"/>
    </row>
    <row r="601" spans="13:22" ht="20.100000000000001" customHeight="1">
      <c r="M601" s="124"/>
      <c r="O601" s="129"/>
      <c r="P601" s="128"/>
      <c r="Q601" s="126"/>
      <c r="R601" s="126"/>
      <c r="S601" s="126"/>
      <c r="T601" s="127"/>
      <c r="U601" s="125"/>
      <c r="V601" s="125"/>
    </row>
    <row r="602" spans="13:22" ht="20.100000000000001" customHeight="1">
      <c r="M602" s="124"/>
      <c r="O602" s="129"/>
      <c r="P602" s="128"/>
      <c r="Q602" s="126"/>
      <c r="R602" s="126"/>
      <c r="S602" s="126"/>
      <c r="T602" s="127"/>
      <c r="U602" s="125"/>
      <c r="V602" s="125"/>
    </row>
    <row r="603" spans="13:22" ht="20.100000000000001" customHeight="1">
      <c r="M603" s="124"/>
      <c r="O603" s="129"/>
      <c r="P603" s="128"/>
      <c r="Q603" s="126"/>
      <c r="R603" s="126"/>
      <c r="S603" s="126"/>
      <c r="T603" s="127"/>
      <c r="U603" s="125"/>
      <c r="V603" s="125"/>
    </row>
    <row r="604" spans="13:22" ht="20.100000000000001" customHeight="1">
      <c r="M604" s="124"/>
      <c r="O604" s="129"/>
      <c r="P604" s="128"/>
      <c r="Q604" s="126"/>
      <c r="R604" s="126"/>
      <c r="S604" s="126"/>
      <c r="T604" s="127"/>
      <c r="U604" s="125"/>
      <c r="V604" s="125"/>
    </row>
    <row r="605" spans="13:22" ht="20.100000000000001" customHeight="1">
      <c r="M605" s="124"/>
      <c r="O605" s="129"/>
      <c r="P605" s="128"/>
      <c r="Q605" s="126"/>
      <c r="R605" s="126"/>
      <c r="S605" s="126"/>
      <c r="T605" s="127"/>
      <c r="U605" s="125"/>
      <c r="V605" s="125"/>
    </row>
    <row r="606" spans="13:22" ht="20.100000000000001" customHeight="1">
      <c r="M606" s="124"/>
      <c r="O606" s="129"/>
      <c r="P606" s="128"/>
      <c r="Q606" s="126"/>
      <c r="R606" s="126"/>
      <c r="S606" s="126"/>
      <c r="T606" s="127"/>
      <c r="U606" s="125"/>
      <c r="V606" s="125"/>
    </row>
    <row r="607" spans="13:22" ht="20.100000000000001" customHeight="1">
      <c r="M607" s="124"/>
      <c r="O607" s="129"/>
      <c r="P607" s="128"/>
      <c r="Q607" s="126"/>
      <c r="R607" s="126"/>
      <c r="S607" s="126"/>
      <c r="T607" s="127"/>
      <c r="U607" s="125"/>
      <c r="V607" s="125"/>
    </row>
    <row r="608" spans="13:22" ht="20.100000000000001" customHeight="1">
      <c r="M608" s="124"/>
      <c r="O608" s="129"/>
      <c r="P608" s="128"/>
      <c r="Q608" s="126"/>
      <c r="R608" s="126"/>
      <c r="S608" s="126"/>
      <c r="T608" s="127"/>
      <c r="U608" s="125"/>
      <c r="V608" s="125"/>
    </row>
    <row r="609" spans="13:22" ht="20.100000000000001" customHeight="1">
      <c r="M609" s="120"/>
      <c r="O609" s="129"/>
      <c r="P609" s="128"/>
      <c r="Q609" s="126"/>
      <c r="R609" s="126"/>
      <c r="S609" s="126"/>
      <c r="T609" s="127"/>
      <c r="U609" s="125"/>
      <c r="V609" s="125"/>
    </row>
    <row r="610" spans="13:22" ht="20.100000000000001" customHeight="1">
      <c r="M610" s="120"/>
      <c r="O610" s="129"/>
      <c r="P610" s="128"/>
      <c r="Q610" s="126"/>
      <c r="R610" s="126"/>
      <c r="S610" s="126"/>
      <c r="T610" s="127"/>
      <c r="U610" s="125"/>
      <c r="V610" s="125"/>
    </row>
    <row r="611" spans="13:22" ht="20.100000000000001" customHeight="1">
      <c r="M611" s="120"/>
      <c r="O611" s="129"/>
      <c r="P611" s="128"/>
      <c r="Q611" s="126"/>
      <c r="R611" s="126"/>
      <c r="S611" s="126"/>
      <c r="T611" s="127"/>
      <c r="U611" s="125"/>
      <c r="V611" s="125"/>
    </row>
    <row r="612" spans="13:22" ht="20.100000000000001" customHeight="1">
      <c r="M612" s="120"/>
      <c r="O612" s="129"/>
      <c r="P612" s="128"/>
      <c r="Q612" s="126"/>
      <c r="R612" s="126"/>
      <c r="S612" s="126"/>
      <c r="T612" s="127"/>
      <c r="U612" s="125"/>
      <c r="V612" s="125"/>
    </row>
    <row r="613" spans="13:22" ht="20.100000000000001" customHeight="1">
      <c r="M613" s="120"/>
      <c r="O613" s="129"/>
      <c r="P613" s="128"/>
      <c r="Q613" s="126"/>
      <c r="R613" s="126"/>
      <c r="S613" s="126"/>
      <c r="T613" s="127"/>
      <c r="U613" s="125"/>
      <c r="V613" s="125"/>
    </row>
    <row r="614" spans="13:22" ht="20.100000000000001" customHeight="1">
      <c r="M614" s="120"/>
      <c r="O614" s="129"/>
      <c r="P614" s="128"/>
      <c r="Q614" s="126"/>
      <c r="R614" s="126"/>
      <c r="S614" s="126"/>
      <c r="T614" s="127"/>
      <c r="U614" s="125"/>
      <c r="V614" s="125"/>
    </row>
    <row r="615" spans="13:22" ht="20.100000000000001" customHeight="1">
      <c r="M615" s="120"/>
      <c r="O615" s="129"/>
      <c r="P615" s="128"/>
      <c r="Q615" s="126"/>
      <c r="R615" s="126"/>
      <c r="S615" s="126"/>
      <c r="T615" s="127"/>
      <c r="U615" s="125"/>
      <c r="V615" s="125"/>
    </row>
    <row r="616" spans="13:22" ht="20.100000000000001" customHeight="1">
      <c r="M616" s="120"/>
      <c r="O616" s="129"/>
      <c r="P616" s="128"/>
      <c r="Q616" s="126"/>
      <c r="R616" s="126"/>
      <c r="S616" s="126"/>
      <c r="T616" s="127"/>
      <c r="U616" s="125"/>
      <c r="V616" s="125"/>
    </row>
    <row r="617" spans="13:22" ht="20.100000000000001" customHeight="1">
      <c r="M617" s="120"/>
      <c r="O617" s="129"/>
      <c r="P617" s="128"/>
      <c r="Q617" s="126"/>
      <c r="R617" s="126"/>
      <c r="S617" s="126"/>
      <c r="T617" s="127"/>
      <c r="U617" s="125"/>
      <c r="V617" s="125"/>
    </row>
    <row r="618" spans="13:22" ht="20.100000000000001" customHeight="1">
      <c r="M618" s="120"/>
      <c r="O618" s="129"/>
      <c r="P618" s="128"/>
      <c r="Q618" s="126"/>
      <c r="R618" s="126"/>
      <c r="S618" s="126"/>
      <c r="T618" s="127"/>
      <c r="U618" s="125"/>
      <c r="V618" s="125"/>
    </row>
    <row r="619" spans="13:22" ht="20.100000000000001" customHeight="1">
      <c r="M619" s="120"/>
      <c r="O619" s="129"/>
      <c r="P619" s="128"/>
      <c r="Q619" s="126"/>
      <c r="R619" s="126"/>
      <c r="S619" s="126"/>
      <c r="T619" s="127"/>
      <c r="U619" s="125"/>
      <c r="V619" s="125"/>
    </row>
    <row r="620" spans="13:22" ht="20.100000000000001" customHeight="1">
      <c r="M620" s="120"/>
      <c r="O620" s="129"/>
      <c r="P620" s="128"/>
      <c r="Q620" s="126"/>
      <c r="R620" s="126"/>
      <c r="S620" s="126"/>
      <c r="T620" s="127"/>
      <c r="U620" s="125"/>
      <c r="V620" s="125"/>
    </row>
    <row r="621" spans="13:22" ht="20.100000000000001" customHeight="1">
      <c r="M621" s="120"/>
      <c r="O621" s="129"/>
      <c r="P621" s="128"/>
      <c r="Q621" s="126"/>
      <c r="R621" s="126"/>
      <c r="S621" s="126"/>
      <c r="T621" s="127"/>
      <c r="U621" s="125"/>
      <c r="V621" s="125"/>
    </row>
    <row r="622" spans="13:22" ht="20.100000000000001" customHeight="1">
      <c r="M622" s="120"/>
      <c r="O622" s="129"/>
      <c r="P622" s="128"/>
      <c r="Q622" s="126"/>
      <c r="R622" s="126"/>
      <c r="S622" s="126"/>
      <c r="T622" s="127"/>
      <c r="U622" s="125"/>
      <c r="V622" s="125"/>
    </row>
    <row r="623" spans="13:22" ht="20.100000000000001" customHeight="1">
      <c r="M623" s="120"/>
      <c r="O623" s="129"/>
      <c r="P623" s="128"/>
      <c r="Q623" s="126"/>
      <c r="R623" s="126"/>
      <c r="S623" s="126"/>
      <c r="T623" s="127"/>
      <c r="U623" s="125"/>
      <c r="V623" s="125"/>
    </row>
    <row r="624" spans="13:22" ht="20.100000000000001" customHeight="1">
      <c r="M624" s="120"/>
      <c r="O624" s="129"/>
      <c r="P624" s="128"/>
      <c r="Q624" s="126"/>
      <c r="R624" s="126"/>
      <c r="S624" s="126"/>
      <c r="T624" s="127"/>
      <c r="U624" s="125"/>
      <c r="V624" s="125"/>
    </row>
    <row r="625" spans="13:22" ht="20.100000000000001" customHeight="1">
      <c r="M625" s="120"/>
      <c r="O625" s="129"/>
      <c r="P625" s="128"/>
      <c r="Q625" s="126"/>
      <c r="R625" s="126"/>
      <c r="S625" s="126"/>
      <c r="T625" s="127"/>
      <c r="U625" s="125"/>
      <c r="V625" s="125"/>
    </row>
    <row r="626" spans="13:22" ht="20.100000000000001" customHeight="1">
      <c r="M626" s="120"/>
      <c r="O626" s="129"/>
      <c r="P626" s="128"/>
      <c r="Q626" s="126"/>
      <c r="R626" s="126"/>
      <c r="S626" s="126"/>
      <c r="T626" s="127"/>
      <c r="U626" s="125"/>
      <c r="V626" s="125"/>
    </row>
    <row r="627" spans="13:22" ht="20.100000000000001" customHeight="1">
      <c r="M627" s="120"/>
      <c r="O627" s="129"/>
      <c r="P627" s="128"/>
      <c r="Q627" s="126"/>
      <c r="R627" s="126"/>
      <c r="S627" s="126"/>
      <c r="T627" s="127"/>
      <c r="U627" s="125"/>
      <c r="V627" s="125"/>
    </row>
    <row r="628" spans="13:22" ht="20.100000000000001" customHeight="1">
      <c r="M628" s="120"/>
      <c r="O628" s="129"/>
      <c r="P628" s="128"/>
      <c r="Q628" s="126"/>
      <c r="R628" s="126"/>
      <c r="S628" s="126"/>
      <c r="T628" s="127"/>
      <c r="U628" s="125"/>
      <c r="V628" s="125"/>
    </row>
    <row r="629" spans="13:22" ht="20.100000000000001" customHeight="1">
      <c r="M629" s="120"/>
      <c r="O629" s="129"/>
      <c r="P629" s="128"/>
      <c r="Q629" s="126"/>
      <c r="R629" s="126"/>
      <c r="S629" s="126"/>
      <c r="T629" s="127"/>
      <c r="U629" s="125"/>
      <c r="V629" s="125"/>
    </row>
    <row r="630" spans="13:22" ht="20.100000000000001" customHeight="1">
      <c r="M630" s="130"/>
      <c r="O630" s="129"/>
      <c r="P630" s="128"/>
      <c r="Q630" s="126"/>
      <c r="R630" s="126"/>
      <c r="S630" s="126"/>
      <c r="T630" s="127"/>
      <c r="U630" s="125"/>
      <c r="V630" s="125"/>
    </row>
    <row r="631" spans="13:22" ht="20.100000000000001" customHeight="1">
      <c r="M631" s="130"/>
      <c r="O631" s="129"/>
      <c r="P631" s="128"/>
      <c r="Q631" s="126"/>
      <c r="R631" s="126"/>
      <c r="S631" s="126"/>
      <c r="T631" s="127"/>
      <c r="U631" s="125"/>
      <c r="V631" s="125"/>
    </row>
    <row r="632" spans="13:22" ht="20.100000000000001" customHeight="1">
      <c r="M632" s="130"/>
      <c r="O632" s="129"/>
      <c r="P632" s="128"/>
      <c r="Q632" s="126"/>
      <c r="R632" s="126"/>
      <c r="S632" s="126"/>
      <c r="T632" s="127"/>
      <c r="U632" s="125"/>
      <c r="V632" s="125"/>
    </row>
    <row r="633" spans="13:22" ht="20.100000000000001" customHeight="1">
      <c r="M633" s="130"/>
      <c r="O633" s="129"/>
      <c r="P633" s="128"/>
      <c r="Q633" s="126"/>
      <c r="R633" s="126"/>
      <c r="S633" s="126"/>
      <c r="T633" s="127"/>
      <c r="U633" s="125"/>
      <c r="V633" s="125"/>
    </row>
    <row r="634" spans="13:22" ht="20.100000000000001" customHeight="1">
      <c r="M634" s="130"/>
      <c r="O634" s="129"/>
      <c r="P634" s="128"/>
      <c r="Q634" s="126"/>
      <c r="R634" s="126"/>
      <c r="S634" s="126"/>
      <c r="T634" s="127"/>
      <c r="U634" s="125"/>
      <c r="V634" s="125"/>
    </row>
    <row r="635" spans="13:22" ht="20.100000000000001" customHeight="1">
      <c r="M635" s="130"/>
      <c r="O635" s="129"/>
      <c r="P635" s="128"/>
      <c r="Q635" s="126"/>
      <c r="R635" s="126"/>
      <c r="S635" s="126"/>
      <c r="T635" s="127"/>
      <c r="U635" s="125"/>
      <c r="V635" s="125"/>
    </row>
    <row r="636" spans="13:22" ht="20.100000000000001" customHeight="1">
      <c r="M636" s="130"/>
      <c r="O636" s="129"/>
      <c r="P636" s="128"/>
      <c r="Q636" s="126"/>
      <c r="R636" s="126"/>
      <c r="S636" s="126"/>
      <c r="T636" s="127"/>
      <c r="U636" s="125"/>
      <c r="V636" s="125"/>
    </row>
    <row r="637" spans="13:22" ht="20.100000000000001" customHeight="1">
      <c r="M637" s="130"/>
      <c r="O637" s="129"/>
      <c r="P637" s="128"/>
      <c r="Q637" s="126"/>
      <c r="R637" s="126"/>
      <c r="S637" s="126"/>
      <c r="T637" s="127"/>
      <c r="U637" s="125"/>
      <c r="V637" s="125"/>
    </row>
    <row r="638" spans="13:22" ht="20.100000000000001" customHeight="1">
      <c r="M638" s="130"/>
      <c r="O638" s="129"/>
      <c r="P638" s="128"/>
      <c r="Q638" s="126"/>
      <c r="R638" s="126"/>
      <c r="S638" s="126"/>
      <c r="T638" s="127"/>
      <c r="U638" s="125"/>
      <c r="V638" s="125"/>
    </row>
    <row r="639" spans="13:22" ht="20.100000000000001" customHeight="1">
      <c r="M639" s="130"/>
      <c r="O639" s="129"/>
      <c r="P639" s="128"/>
      <c r="Q639" s="126"/>
      <c r="R639" s="126"/>
      <c r="S639" s="126"/>
      <c r="T639" s="127"/>
      <c r="U639" s="125"/>
      <c r="V639" s="125"/>
    </row>
    <row r="640" spans="13:22" ht="20.100000000000001" customHeight="1">
      <c r="M640" s="130"/>
      <c r="O640" s="129"/>
      <c r="P640" s="128"/>
      <c r="Q640" s="126"/>
      <c r="R640" s="126"/>
      <c r="S640" s="126"/>
      <c r="T640" s="127"/>
      <c r="U640" s="125"/>
      <c r="V640" s="125"/>
    </row>
    <row r="641" spans="13:22" ht="20.100000000000001" customHeight="1">
      <c r="M641" s="130"/>
      <c r="O641" s="129"/>
      <c r="P641" s="128"/>
      <c r="Q641" s="126"/>
      <c r="R641" s="126"/>
      <c r="S641" s="126"/>
      <c r="T641" s="127"/>
      <c r="U641" s="125"/>
      <c r="V641" s="125"/>
    </row>
    <row r="642" spans="13:22" ht="20.100000000000001" customHeight="1">
      <c r="M642" s="130"/>
      <c r="O642" s="129"/>
      <c r="P642" s="128"/>
      <c r="Q642" s="126"/>
      <c r="R642" s="126"/>
      <c r="S642" s="126"/>
      <c r="T642" s="127"/>
      <c r="U642" s="125"/>
      <c r="V642" s="125"/>
    </row>
    <row r="643" spans="13:22" ht="20.100000000000001" customHeight="1">
      <c r="M643" s="130"/>
      <c r="O643" s="129"/>
      <c r="P643" s="128"/>
      <c r="Q643" s="126"/>
      <c r="R643" s="126"/>
      <c r="S643" s="126"/>
      <c r="T643" s="127"/>
      <c r="U643" s="125"/>
      <c r="V643" s="125"/>
    </row>
    <row r="644" spans="13:22" ht="20.100000000000001" customHeight="1">
      <c r="M644" s="130"/>
      <c r="O644" s="129"/>
      <c r="P644" s="128"/>
      <c r="Q644" s="126"/>
      <c r="R644" s="126"/>
      <c r="S644" s="126"/>
      <c r="T644" s="127"/>
      <c r="U644" s="125"/>
      <c r="V644" s="125"/>
    </row>
    <row r="645" spans="13:22" ht="20.100000000000001" customHeight="1">
      <c r="M645" s="130"/>
      <c r="O645" s="129"/>
      <c r="P645" s="128"/>
      <c r="Q645" s="126"/>
      <c r="R645" s="126"/>
      <c r="S645" s="126"/>
      <c r="T645" s="127"/>
      <c r="U645" s="125"/>
      <c r="V645" s="125"/>
    </row>
    <row r="646" spans="13:22" ht="20.100000000000001" customHeight="1">
      <c r="M646" s="130"/>
      <c r="O646" s="129"/>
      <c r="P646" s="128"/>
      <c r="Q646" s="126"/>
      <c r="R646" s="126"/>
      <c r="S646" s="126"/>
      <c r="T646" s="127"/>
      <c r="U646" s="125"/>
      <c r="V646" s="125"/>
    </row>
    <row r="647" spans="13:22" ht="20.100000000000001" customHeight="1">
      <c r="M647" s="130"/>
      <c r="O647" s="129"/>
      <c r="P647" s="128"/>
      <c r="Q647" s="126"/>
      <c r="R647" s="126"/>
      <c r="S647" s="126"/>
      <c r="T647" s="127"/>
      <c r="U647" s="125"/>
      <c r="V647" s="125"/>
    </row>
    <row r="648" spans="13:22" ht="20.100000000000001" customHeight="1">
      <c r="M648" s="130"/>
      <c r="O648" s="129"/>
      <c r="P648" s="128"/>
      <c r="Q648" s="126"/>
      <c r="R648" s="126"/>
      <c r="S648" s="126"/>
      <c r="T648" s="127"/>
      <c r="U648" s="125"/>
      <c r="V648" s="125"/>
    </row>
    <row r="649" spans="13:22" ht="20.100000000000001" customHeight="1">
      <c r="M649" s="130"/>
      <c r="O649" s="129"/>
      <c r="P649" s="128"/>
      <c r="Q649" s="126"/>
      <c r="R649" s="126"/>
      <c r="S649" s="126"/>
      <c r="T649" s="127"/>
      <c r="U649" s="125"/>
      <c r="V649" s="125"/>
    </row>
    <row r="650" spans="13:22" ht="20.100000000000001" customHeight="1">
      <c r="M650" s="130"/>
      <c r="O650" s="129"/>
      <c r="P650" s="128"/>
      <c r="Q650" s="126"/>
      <c r="R650" s="126"/>
      <c r="S650" s="126"/>
      <c r="T650" s="127"/>
      <c r="U650" s="125"/>
      <c r="V650" s="125"/>
    </row>
    <row r="651" spans="13:22" ht="20.100000000000001" customHeight="1">
      <c r="M651" s="130"/>
      <c r="O651" s="129"/>
      <c r="P651" s="128"/>
      <c r="Q651" s="126"/>
      <c r="R651" s="126"/>
      <c r="S651" s="126"/>
      <c r="T651" s="127"/>
      <c r="U651" s="125"/>
      <c r="V651" s="125"/>
    </row>
    <row r="652" spans="13:22" ht="20.100000000000001" customHeight="1">
      <c r="M652" s="130"/>
      <c r="O652" s="129"/>
      <c r="P652" s="128"/>
      <c r="Q652" s="126"/>
      <c r="R652" s="126"/>
      <c r="S652" s="126"/>
      <c r="T652" s="127"/>
      <c r="U652" s="125"/>
      <c r="V652" s="125"/>
    </row>
    <row r="653" spans="13:22" ht="20.100000000000001" customHeight="1">
      <c r="M653" s="130"/>
      <c r="O653" s="129"/>
      <c r="P653" s="128"/>
      <c r="Q653" s="126"/>
      <c r="R653" s="126"/>
      <c r="S653" s="126"/>
      <c r="T653" s="127"/>
      <c r="U653" s="125"/>
      <c r="V653" s="125"/>
    </row>
    <row r="654" spans="13:22" ht="20.100000000000001" customHeight="1">
      <c r="M654" s="130"/>
      <c r="O654" s="129"/>
      <c r="P654" s="128"/>
      <c r="Q654" s="126"/>
      <c r="R654" s="126"/>
      <c r="S654" s="126"/>
      <c r="T654" s="127"/>
      <c r="U654" s="125"/>
      <c r="V654" s="125"/>
    </row>
    <row r="655" spans="13:22" ht="20.100000000000001" customHeight="1">
      <c r="M655" s="130"/>
      <c r="O655" s="129"/>
      <c r="P655" s="128"/>
      <c r="Q655" s="126"/>
      <c r="R655" s="126"/>
      <c r="S655" s="126"/>
      <c r="T655" s="127"/>
      <c r="U655" s="125"/>
      <c r="V655" s="125"/>
    </row>
    <row r="656" spans="13:22" ht="20.100000000000001" customHeight="1">
      <c r="M656" s="130"/>
      <c r="O656" s="129"/>
      <c r="P656" s="128"/>
      <c r="Q656" s="126"/>
      <c r="R656" s="126"/>
      <c r="S656" s="126"/>
      <c r="T656" s="127"/>
      <c r="U656" s="125"/>
      <c r="V656" s="125"/>
    </row>
    <row r="657" spans="13:22" ht="20.100000000000001" customHeight="1">
      <c r="M657" s="130"/>
      <c r="O657" s="129"/>
      <c r="P657" s="128"/>
      <c r="Q657" s="126"/>
      <c r="R657" s="126"/>
      <c r="S657" s="126"/>
      <c r="T657" s="127"/>
      <c r="U657" s="125"/>
      <c r="V657" s="125"/>
    </row>
    <row r="658" spans="13:22" ht="20.100000000000001" customHeight="1">
      <c r="M658" s="130"/>
      <c r="O658" s="129"/>
      <c r="P658" s="128"/>
      <c r="Q658" s="126"/>
      <c r="R658" s="126"/>
      <c r="S658" s="126"/>
      <c r="T658" s="127"/>
      <c r="U658" s="125"/>
      <c r="V658" s="125"/>
    </row>
    <row r="659" spans="13:22" ht="20.100000000000001" customHeight="1">
      <c r="M659" s="130"/>
      <c r="O659" s="129"/>
      <c r="P659" s="128"/>
      <c r="Q659" s="126"/>
      <c r="R659" s="126"/>
      <c r="S659" s="126"/>
      <c r="T659" s="127"/>
      <c r="U659" s="125"/>
      <c r="V659" s="125"/>
    </row>
    <row r="660" spans="13:22" ht="20.100000000000001" customHeight="1">
      <c r="M660" s="130"/>
      <c r="O660" s="129"/>
      <c r="P660" s="128"/>
      <c r="Q660" s="126"/>
      <c r="R660" s="126"/>
      <c r="S660" s="126"/>
      <c r="T660" s="127"/>
      <c r="U660" s="125"/>
      <c r="V660" s="125"/>
    </row>
    <row r="661" spans="13:22" ht="20.100000000000001" customHeight="1">
      <c r="M661" s="130"/>
      <c r="O661" s="129"/>
      <c r="P661" s="128"/>
      <c r="Q661" s="126"/>
      <c r="R661" s="126"/>
      <c r="S661" s="126"/>
      <c r="T661" s="127"/>
      <c r="U661" s="125"/>
      <c r="V661" s="125"/>
    </row>
    <row r="662" spans="13:22" ht="20.100000000000001" customHeight="1">
      <c r="M662" s="130"/>
      <c r="O662" s="129"/>
      <c r="P662" s="128"/>
      <c r="Q662" s="126"/>
      <c r="R662" s="126"/>
      <c r="S662" s="126"/>
      <c r="T662" s="127"/>
      <c r="U662" s="125"/>
      <c r="V662" s="125"/>
    </row>
    <row r="663" spans="13:22" ht="20.100000000000001" customHeight="1">
      <c r="M663" s="130"/>
      <c r="O663" s="129"/>
      <c r="P663" s="128"/>
      <c r="Q663" s="126"/>
      <c r="R663" s="126"/>
      <c r="S663" s="126"/>
      <c r="T663" s="127"/>
      <c r="U663" s="125"/>
      <c r="V663" s="125"/>
    </row>
    <row r="664" spans="13:22" ht="20.100000000000001" customHeight="1">
      <c r="M664" s="130"/>
      <c r="O664" s="129"/>
      <c r="P664" s="128"/>
      <c r="Q664" s="126"/>
      <c r="R664" s="126"/>
      <c r="S664" s="126"/>
      <c r="T664" s="127"/>
      <c r="U664" s="125"/>
      <c r="V664" s="125"/>
    </row>
    <row r="665" spans="13:22" ht="20.100000000000001" customHeight="1">
      <c r="M665" s="130"/>
      <c r="O665" s="129"/>
      <c r="P665" s="128"/>
      <c r="Q665" s="126"/>
      <c r="R665" s="126"/>
      <c r="S665" s="126"/>
      <c r="T665" s="127"/>
      <c r="U665" s="125"/>
      <c r="V665" s="125"/>
    </row>
    <row r="666" spans="13:22" ht="20.100000000000001" customHeight="1">
      <c r="M666" s="130"/>
      <c r="O666" s="129"/>
      <c r="P666" s="128"/>
      <c r="Q666" s="126"/>
      <c r="R666" s="126"/>
      <c r="S666" s="126"/>
      <c r="T666" s="127"/>
      <c r="U666" s="125"/>
      <c r="V666" s="125"/>
    </row>
    <row r="667" spans="13:22" ht="20.100000000000001" customHeight="1">
      <c r="M667" s="130"/>
      <c r="O667" s="129"/>
      <c r="P667" s="128"/>
      <c r="Q667" s="126"/>
      <c r="R667" s="126"/>
      <c r="S667" s="126"/>
      <c r="T667" s="127"/>
      <c r="U667" s="125"/>
      <c r="V667" s="125"/>
    </row>
    <row r="668" spans="13:22" ht="20.100000000000001" customHeight="1">
      <c r="M668" s="130"/>
      <c r="O668" s="129"/>
      <c r="P668" s="128"/>
      <c r="Q668" s="126"/>
      <c r="R668" s="126"/>
      <c r="S668" s="126"/>
      <c r="T668" s="127"/>
      <c r="U668" s="125"/>
      <c r="V668" s="125"/>
    </row>
    <row r="669" spans="13:22" ht="20.100000000000001" customHeight="1">
      <c r="M669" s="130"/>
      <c r="O669" s="129"/>
      <c r="P669" s="128"/>
      <c r="Q669" s="126"/>
      <c r="R669" s="126"/>
      <c r="S669" s="126"/>
      <c r="T669" s="127"/>
      <c r="U669" s="125"/>
      <c r="V669" s="125"/>
    </row>
    <row r="670" spans="13:22" ht="20.100000000000001" customHeight="1">
      <c r="M670" s="130"/>
      <c r="O670" s="129"/>
      <c r="P670" s="128"/>
      <c r="Q670" s="126"/>
      <c r="R670" s="126"/>
      <c r="S670" s="126"/>
      <c r="T670" s="127"/>
      <c r="U670" s="125"/>
      <c r="V670" s="125"/>
    </row>
    <row r="671" spans="13:22" ht="20.100000000000001" customHeight="1">
      <c r="M671" s="130"/>
      <c r="O671" s="129"/>
      <c r="P671" s="128"/>
      <c r="Q671" s="126"/>
      <c r="R671" s="126"/>
      <c r="S671" s="126"/>
      <c r="T671" s="127"/>
      <c r="U671" s="125"/>
      <c r="V671" s="125"/>
    </row>
    <row r="672" spans="13:22" ht="20.100000000000001" customHeight="1">
      <c r="M672" s="130"/>
      <c r="O672" s="129"/>
      <c r="P672" s="128"/>
      <c r="Q672" s="126"/>
      <c r="R672" s="126"/>
      <c r="S672" s="126"/>
      <c r="T672" s="127"/>
      <c r="U672" s="125"/>
      <c r="V672" s="125"/>
    </row>
    <row r="673" spans="13:22" ht="20.100000000000001" customHeight="1">
      <c r="M673" s="130"/>
      <c r="O673" s="129"/>
      <c r="P673" s="128"/>
      <c r="Q673" s="126"/>
      <c r="R673" s="126"/>
      <c r="S673" s="126"/>
      <c r="T673" s="127"/>
      <c r="U673" s="125"/>
      <c r="V673" s="125"/>
    </row>
    <row r="674" spans="13:22" ht="20.100000000000001" customHeight="1">
      <c r="M674" s="130"/>
      <c r="O674" s="129"/>
      <c r="P674" s="128"/>
      <c r="Q674" s="126"/>
      <c r="R674" s="126"/>
      <c r="S674" s="126"/>
      <c r="T674" s="127"/>
      <c r="U674" s="125"/>
      <c r="V674" s="125"/>
    </row>
    <row r="675" spans="13:22" ht="20.100000000000001" customHeight="1">
      <c r="M675" s="130"/>
      <c r="O675" s="129"/>
      <c r="P675" s="128"/>
      <c r="Q675" s="126"/>
      <c r="R675" s="126"/>
      <c r="S675" s="126"/>
      <c r="T675" s="127"/>
      <c r="U675" s="125"/>
      <c r="V675" s="125"/>
    </row>
    <row r="676" spans="13:22" ht="20.100000000000001" customHeight="1">
      <c r="M676" s="130"/>
      <c r="O676" s="129"/>
      <c r="P676" s="128"/>
      <c r="Q676" s="126"/>
      <c r="R676" s="126"/>
      <c r="S676" s="126"/>
      <c r="T676" s="127"/>
      <c r="U676" s="125"/>
      <c r="V676" s="125"/>
    </row>
    <row r="677" spans="13:22" ht="20.100000000000001" customHeight="1">
      <c r="M677" s="130"/>
      <c r="O677" s="129"/>
      <c r="P677" s="128"/>
      <c r="Q677" s="126"/>
      <c r="R677" s="126"/>
      <c r="S677" s="126"/>
      <c r="T677" s="127"/>
      <c r="U677" s="125"/>
      <c r="V677" s="125"/>
    </row>
    <row r="678" spans="13:22" ht="20.100000000000001" customHeight="1">
      <c r="M678" s="130"/>
      <c r="O678" s="129"/>
      <c r="P678" s="128"/>
      <c r="Q678" s="126"/>
      <c r="R678" s="126"/>
      <c r="S678" s="126"/>
      <c r="T678" s="127"/>
      <c r="U678" s="125"/>
      <c r="V678" s="125"/>
    </row>
    <row r="679" spans="13:22" ht="20.100000000000001" customHeight="1">
      <c r="M679" s="130"/>
      <c r="O679" s="129"/>
      <c r="P679" s="128"/>
      <c r="Q679" s="126"/>
      <c r="R679" s="126"/>
      <c r="S679" s="126"/>
      <c r="T679" s="127"/>
      <c r="U679" s="125"/>
      <c r="V679" s="125"/>
    </row>
    <row r="680" spans="13:22" ht="20.100000000000001" customHeight="1">
      <c r="M680" s="130"/>
      <c r="O680" s="129"/>
      <c r="P680" s="128"/>
      <c r="Q680" s="126"/>
      <c r="R680" s="126"/>
      <c r="S680" s="126"/>
      <c r="T680" s="127"/>
      <c r="U680" s="125"/>
      <c r="V680" s="125"/>
    </row>
    <row r="681" spans="13:22" ht="20.100000000000001" customHeight="1">
      <c r="M681" s="130"/>
      <c r="O681" s="129"/>
      <c r="P681" s="128"/>
      <c r="Q681" s="126"/>
      <c r="R681" s="126"/>
      <c r="S681" s="126"/>
      <c r="T681" s="127"/>
      <c r="U681" s="125"/>
      <c r="V681" s="125"/>
    </row>
    <row r="682" spans="13:22" ht="20.100000000000001" customHeight="1">
      <c r="M682" s="130"/>
      <c r="O682" s="129"/>
      <c r="P682" s="128"/>
      <c r="Q682" s="126"/>
      <c r="R682" s="126"/>
      <c r="S682" s="126"/>
      <c r="T682" s="127"/>
      <c r="U682" s="125"/>
      <c r="V682" s="125"/>
    </row>
    <row r="683" spans="13:22" ht="20.100000000000001" customHeight="1">
      <c r="M683" s="130"/>
      <c r="O683" s="129"/>
      <c r="P683" s="128"/>
      <c r="Q683" s="126"/>
      <c r="R683" s="126"/>
      <c r="S683" s="126"/>
      <c r="T683" s="127"/>
      <c r="U683" s="125"/>
      <c r="V683" s="125"/>
    </row>
    <row r="684" spans="13:22" ht="20.100000000000001" customHeight="1">
      <c r="M684" s="130"/>
      <c r="O684" s="129"/>
      <c r="P684" s="128"/>
      <c r="Q684" s="126"/>
      <c r="R684" s="126"/>
      <c r="S684" s="126"/>
      <c r="T684" s="127"/>
      <c r="U684" s="125"/>
      <c r="V684" s="125"/>
    </row>
    <row r="685" spans="13:22" ht="20.100000000000001" customHeight="1">
      <c r="M685" s="130"/>
      <c r="O685" s="129"/>
      <c r="P685" s="128"/>
      <c r="Q685" s="126"/>
      <c r="R685" s="126"/>
      <c r="S685" s="126"/>
      <c r="T685" s="127"/>
      <c r="U685" s="125"/>
      <c r="V685" s="125"/>
    </row>
    <row r="686" spans="13:22" ht="20.100000000000001" customHeight="1">
      <c r="M686" s="130"/>
      <c r="O686" s="129"/>
      <c r="P686" s="128"/>
      <c r="Q686" s="126"/>
      <c r="R686" s="126"/>
      <c r="S686" s="126"/>
      <c r="T686" s="127"/>
      <c r="U686" s="125"/>
      <c r="V686" s="125"/>
    </row>
    <row r="687" spans="13:22" ht="20.100000000000001" customHeight="1">
      <c r="M687" s="130"/>
      <c r="O687" s="129"/>
      <c r="P687" s="128"/>
      <c r="Q687" s="126"/>
      <c r="R687" s="126"/>
      <c r="S687" s="126"/>
      <c r="T687" s="127"/>
      <c r="U687" s="125"/>
      <c r="V687" s="125"/>
    </row>
    <row r="688" spans="13:22" ht="20.100000000000001" customHeight="1">
      <c r="M688" s="130"/>
      <c r="O688" s="129"/>
      <c r="P688" s="128"/>
      <c r="Q688" s="126"/>
      <c r="R688" s="126"/>
      <c r="S688" s="126"/>
      <c r="T688" s="127"/>
      <c r="U688" s="125"/>
      <c r="V688" s="125"/>
    </row>
    <row r="689" spans="13:22" ht="20.100000000000001" customHeight="1">
      <c r="M689" s="130"/>
      <c r="O689" s="129"/>
      <c r="P689" s="128"/>
      <c r="Q689" s="126"/>
      <c r="R689" s="126"/>
      <c r="S689" s="126"/>
      <c r="T689" s="127"/>
      <c r="U689" s="125"/>
      <c r="V689" s="125"/>
    </row>
    <row r="690" spans="13:22" ht="20.100000000000001" customHeight="1">
      <c r="M690" s="130"/>
      <c r="O690" s="129"/>
      <c r="P690" s="128"/>
      <c r="Q690" s="126"/>
      <c r="R690" s="126"/>
      <c r="S690" s="126"/>
      <c r="T690" s="127"/>
      <c r="U690" s="125"/>
      <c r="V690" s="125"/>
    </row>
    <row r="691" spans="13:22" ht="20.100000000000001" customHeight="1">
      <c r="M691" s="130"/>
      <c r="O691" s="129"/>
      <c r="P691" s="128"/>
      <c r="Q691" s="126"/>
      <c r="R691" s="126"/>
      <c r="S691" s="126"/>
      <c r="T691" s="127"/>
      <c r="U691" s="125"/>
      <c r="V691" s="125"/>
    </row>
    <row r="692" spans="13:22" ht="20.100000000000001" customHeight="1">
      <c r="M692" s="130"/>
      <c r="O692" s="129"/>
      <c r="P692" s="128"/>
      <c r="Q692" s="126"/>
      <c r="R692" s="126"/>
      <c r="S692" s="126"/>
      <c r="T692" s="127"/>
      <c r="U692" s="125"/>
      <c r="V692" s="125"/>
    </row>
    <row r="693" spans="13:22" ht="20.100000000000001" customHeight="1">
      <c r="M693" s="130"/>
      <c r="O693" s="129"/>
      <c r="P693" s="128"/>
      <c r="Q693" s="126"/>
      <c r="R693" s="126"/>
      <c r="S693" s="126"/>
      <c r="T693" s="127"/>
      <c r="U693" s="125"/>
      <c r="V693" s="125"/>
    </row>
    <row r="694" spans="13:22" ht="20.100000000000001" customHeight="1">
      <c r="M694" s="130"/>
      <c r="O694" s="129"/>
      <c r="P694" s="128"/>
      <c r="Q694" s="126"/>
      <c r="R694" s="126"/>
      <c r="S694" s="126"/>
      <c r="T694" s="127"/>
      <c r="U694" s="125"/>
      <c r="V694" s="125"/>
    </row>
    <row r="695" spans="13:22" ht="20.100000000000001" customHeight="1">
      <c r="M695" s="130"/>
      <c r="O695" s="129"/>
      <c r="P695" s="128"/>
      <c r="Q695" s="126"/>
      <c r="R695" s="126"/>
      <c r="S695" s="126"/>
      <c r="T695" s="127"/>
      <c r="U695" s="125"/>
      <c r="V695" s="125"/>
    </row>
    <row r="696" spans="13:22" ht="20.100000000000001" customHeight="1">
      <c r="M696" s="130"/>
      <c r="O696" s="129"/>
      <c r="P696" s="128"/>
      <c r="Q696" s="126"/>
      <c r="R696" s="126"/>
      <c r="S696" s="126"/>
      <c r="T696" s="127"/>
      <c r="U696" s="125"/>
      <c r="V696" s="125"/>
    </row>
    <row r="697" spans="13:22" ht="20.100000000000001" customHeight="1">
      <c r="M697" s="130"/>
      <c r="O697" s="129"/>
      <c r="P697" s="128"/>
      <c r="Q697" s="126"/>
      <c r="R697" s="126"/>
      <c r="S697" s="126"/>
      <c r="T697" s="127"/>
      <c r="U697" s="125"/>
      <c r="V697" s="125"/>
    </row>
    <row r="698" spans="13:22" ht="20.100000000000001" customHeight="1">
      <c r="M698" s="130"/>
      <c r="O698" s="129"/>
      <c r="P698" s="128"/>
      <c r="Q698" s="126"/>
      <c r="R698" s="126"/>
      <c r="S698" s="126"/>
      <c r="T698" s="127"/>
      <c r="U698" s="125"/>
      <c r="V698" s="125"/>
    </row>
    <row r="699" spans="13:22" ht="20.100000000000001" customHeight="1">
      <c r="M699" s="130"/>
      <c r="O699" s="129"/>
      <c r="P699" s="128"/>
      <c r="Q699" s="126"/>
      <c r="R699" s="126"/>
      <c r="S699" s="126"/>
      <c r="T699" s="127"/>
      <c r="U699" s="125"/>
      <c r="V699" s="125"/>
    </row>
    <row r="700" spans="13:22" ht="20.100000000000001" customHeight="1">
      <c r="M700" s="130"/>
      <c r="O700" s="129"/>
      <c r="P700" s="128"/>
      <c r="Q700" s="126"/>
      <c r="R700" s="126"/>
      <c r="S700" s="126"/>
      <c r="T700" s="127"/>
      <c r="U700" s="125"/>
      <c r="V700" s="125"/>
    </row>
    <row r="701" spans="13:22" ht="20.100000000000001" customHeight="1">
      <c r="M701" s="130"/>
      <c r="O701" s="129"/>
      <c r="P701" s="128"/>
      <c r="Q701" s="126"/>
      <c r="R701" s="126"/>
      <c r="S701" s="126"/>
      <c r="T701" s="127"/>
      <c r="U701" s="125"/>
      <c r="V701" s="125"/>
    </row>
    <row r="702" spans="13:22" ht="20.100000000000001" customHeight="1">
      <c r="M702" s="130"/>
      <c r="O702" s="129"/>
      <c r="P702" s="128"/>
      <c r="Q702" s="126"/>
      <c r="R702" s="126"/>
      <c r="S702" s="126"/>
      <c r="T702" s="127"/>
      <c r="U702" s="125"/>
      <c r="V702" s="125"/>
    </row>
    <row r="703" spans="13:22" ht="20.100000000000001" customHeight="1">
      <c r="M703" s="130"/>
      <c r="O703" s="129"/>
      <c r="P703" s="128"/>
      <c r="Q703" s="126"/>
      <c r="R703" s="126"/>
      <c r="S703" s="126"/>
      <c r="T703" s="127"/>
      <c r="U703" s="125"/>
      <c r="V703" s="125"/>
    </row>
    <row r="704" spans="13:22" ht="20.100000000000001" customHeight="1">
      <c r="M704" s="130"/>
      <c r="O704" s="129"/>
      <c r="P704" s="128"/>
      <c r="Q704" s="126"/>
      <c r="R704" s="126"/>
      <c r="S704" s="126"/>
      <c r="T704" s="127"/>
      <c r="U704" s="125"/>
      <c r="V704" s="125"/>
    </row>
    <row r="705" spans="13:22" ht="20.100000000000001" customHeight="1">
      <c r="M705" s="130"/>
      <c r="O705" s="129"/>
      <c r="P705" s="128"/>
      <c r="Q705" s="126"/>
      <c r="R705" s="126"/>
      <c r="S705" s="126"/>
      <c r="T705" s="127"/>
      <c r="U705" s="125"/>
      <c r="V705" s="125"/>
    </row>
    <row r="706" spans="13:22" ht="20.100000000000001" customHeight="1">
      <c r="M706" s="130"/>
      <c r="O706" s="129"/>
      <c r="P706" s="128"/>
      <c r="Q706" s="126"/>
      <c r="R706" s="126"/>
      <c r="S706" s="126"/>
      <c r="T706" s="127"/>
      <c r="U706" s="125"/>
      <c r="V706" s="125"/>
    </row>
    <row r="707" spans="13:22" ht="20.100000000000001" customHeight="1">
      <c r="M707" s="130"/>
      <c r="O707" s="129"/>
      <c r="P707" s="128"/>
      <c r="Q707" s="126"/>
      <c r="R707" s="126"/>
      <c r="S707" s="126"/>
      <c r="T707" s="127"/>
      <c r="U707" s="125"/>
      <c r="V707" s="125"/>
    </row>
    <row r="708" spans="13:22" ht="20.100000000000001" customHeight="1">
      <c r="M708" s="130"/>
      <c r="O708" s="129"/>
      <c r="P708" s="128"/>
      <c r="Q708" s="126"/>
      <c r="R708" s="126"/>
      <c r="S708" s="126"/>
      <c r="T708" s="127"/>
      <c r="U708" s="125"/>
      <c r="V708" s="125"/>
    </row>
    <row r="709" spans="13:22" ht="20.100000000000001" customHeight="1">
      <c r="M709" s="130"/>
      <c r="O709" s="129"/>
      <c r="P709" s="128"/>
      <c r="Q709" s="126"/>
      <c r="R709" s="126"/>
      <c r="S709" s="126"/>
      <c r="T709" s="127"/>
      <c r="U709" s="125"/>
      <c r="V709" s="125"/>
    </row>
    <row r="710" spans="13:22" ht="20.100000000000001" customHeight="1">
      <c r="M710" s="130"/>
      <c r="O710" s="129"/>
      <c r="P710" s="128"/>
      <c r="Q710" s="126"/>
      <c r="R710" s="126"/>
      <c r="S710" s="126"/>
      <c r="T710" s="127"/>
      <c r="U710" s="125"/>
      <c r="V710" s="125"/>
    </row>
    <row r="711" spans="13:22" ht="20.100000000000001" customHeight="1">
      <c r="M711" s="130"/>
      <c r="O711" s="129"/>
      <c r="P711" s="128"/>
      <c r="Q711" s="126"/>
      <c r="R711" s="126"/>
      <c r="S711" s="126"/>
      <c r="T711" s="127"/>
      <c r="U711" s="125"/>
      <c r="V711" s="125"/>
    </row>
    <row r="712" spans="13:22" ht="20.100000000000001" customHeight="1">
      <c r="M712" s="130"/>
      <c r="O712" s="129"/>
      <c r="P712" s="128"/>
      <c r="Q712" s="126"/>
      <c r="R712" s="126"/>
      <c r="S712" s="126"/>
      <c r="T712" s="127"/>
      <c r="U712" s="125"/>
      <c r="V712" s="125"/>
    </row>
    <row r="713" spans="13:22" ht="20.100000000000001" customHeight="1">
      <c r="M713" s="130"/>
      <c r="O713" s="129"/>
      <c r="P713" s="128"/>
      <c r="Q713" s="126"/>
      <c r="R713" s="126"/>
      <c r="S713" s="126"/>
      <c r="T713" s="127"/>
      <c r="U713" s="125"/>
      <c r="V713" s="125"/>
    </row>
    <row r="714" spans="13:22" ht="20.100000000000001" customHeight="1">
      <c r="M714" s="130"/>
      <c r="O714" s="129"/>
      <c r="P714" s="128"/>
      <c r="Q714" s="126"/>
      <c r="R714" s="126"/>
      <c r="S714" s="126"/>
      <c r="T714" s="127"/>
      <c r="U714" s="125"/>
      <c r="V714" s="125"/>
    </row>
    <row r="715" spans="13:22" ht="20.100000000000001" customHeight="1">
      <c r="M715" s="130"/>
      <c r="O715" s="129"/>
      <c r="P715" s="128"/>
      <c r="Q715" s="126"/>
      <c r="R715" s="126"/>
      <c r="S715" s="126"/>
      <c r="T715" s="127"/>
      <c r="U715" s="125"/>
      <c r="V715" s="125"/>
    </row>
    <row r="716" spans="13:22" ht="20.100000000000001" customHeight="1">
      <c r="M716" s="130"/>
      <c r="O716" s="129"/>
      <c r="P716" s="128"/>
      <c r="Q716" s="126"/>
      <c r="R716" s="126"/>
      <c r="S716" s="126"/>
      <c r="T716" s="127"/>
      <c r="U716" s="125"/>
      <c r="V716" s="125"/>
    </row>
    <row r="717" spans="13:22" ht="20.100000000000001" customHeight="1">
      <c r="M717" s="130"/>
      <c r="O717" s="129"/>
      <c r="P717" s="128"/>
      <c r="Q717" s="126"/>
      <c r="R717" s="126"/>
      <c r="S717" s="126"/>
      <c r="T717" s="127"/>
      <c r="U717" s="125"/>
      <c r="V717" s="125"/>
    </row>
    <row r="718" spans="13:22" ht="20.100000000000001" customHeight="1">
      <c r="M718" s="130"/>
      <c r="O718" s="129"/>
      <c r="P718" s="128"/>
      <c r="Q718" s="126"/>
      <c r="R718" s="126"/>
      <c r="S718" s="126"/>
      <c r="T718" s="127"/>
      <c r="U718" s="125"/>
      <c r="V718" s="125"/>
    </row>
    <row r="719" spans="13:22" ht="20.100000000000001" customHeight="1">
      <c r="M719" s="130"/>
      <c r="O719" s="129"/>
      <c r="P719" s="128"/>
      <c r="Q719" s="126"/>
      <c r="R719" s="126"/>
      <c r="S719" s="126"/>
      <c r="T719" s="127"/>
      <c r="U719" s="125"/>
      <c r="V719" s="125"/>
    </row>
    <row r="720" spans="13:22" ht="20.100000000000001" customHeight="1">
      <c r="M720" s="130"/>
      <c r="O720" s="129"/>
      <c r="P720" s="128"/>
      <c r="Q720" s="126"/>
      <c r="R720" s="126"/>
      <c r="S720" s="126"/>
      <c r="T720" s="127"/>
      <c r="U720" s="125"/>
      <c r="V720" s="125"/>
    </row>
    <row r="721" spans="13:22" ht="20.100000000000001" customHeight="1">
      <c r="M721" s="130"/>
      <c r="O721" s="129"/>
      <c r="P721" s="128"/>
      <c r="Q721" s="126"/>
      <c r="R721" s="126"/>
      <c r="S721" s="126"/>
      <c r="T721" s="127"/>
      <c r="U721" s="125"/>
      <c r="V721" s="125"/>
    </row>
    <row r="722" spans="13:22" ht="20.100000000000001" customHeight="1">
      <c r="M722" s="130"/>
      <c r="O722" s="129"/>
      <c r="P722" s="128"/>
      <c r="Q722" s="126"/>
      <c r="R722" s="126"/>
      <c r="S722" s="126"/>
      <c r="T722" s="127"/>
      <c r="U722" s="125"/>
      <c r="V722" s="125"/>
    </row>
    <row r="723" spans="13:22" ht="20.100000000000001" customHeight="1">
      <c r="M723" s="130"/>
      <c r="O723" s="129"/>
      <c r="P723" s="128"/>
      <c r="Q723" s="126"/>
      <c r="R723" s="126"/>
      <c r="S723" s="126"/>
      <c r="T723" s="127"/>
      <c r="U723" s="125"/>
      <c r="V723" s="125"/>
    </row>
    <row r="724" spans="13:22" ht="20.100000000000001" customHeight="1">
      <c r="M724" s="130"/>
      <c r="O724" s="129"/>
      <c r="P724" s="128"/>
      <c r="Q724" s="126"/>
      <c r="R724" s="126"/>
      <c r="S724" s="126"/>
      <c r="T724" s="127"/>
      <c r="U724" s="125"/>
      <c r="V724" s="125"/>
    </row>
    <row r="725" spans="13:22" ht="20.100000000000001" customHeight="1">
      <c r="M725" s="130"/>
      <c r="O725" s="129"/>
      <c r="P725" s="128"/>
      <c r="Q725" s="126"/>
      <c r="R725" s="126"/>
      <c r="S725" s="126"/>
      <c r="T725" s="127"/>
      <c r="U725" s="125"/>
      <c r="V725" s="125"/>
    </row>
    <row r="726" spans="13:22" ht="20.100000000000001" customHeight="1">
      <c r="M726" s="130"/>
      <c r="O726" s="129"/>
      <c r="P726" s="128"/>
      <c r="Q726" s="126"/>
      <c r="R726" s="126"/>
      <c r="S726" s="126"/>
      <c r="T726" s="127"/>
      <c r="U726" s="125"/>
      <c r="V726" s="125"/>
    </row>
    <row r="727" spans="13:22" ht="20.100000000000001" customHeight="1">
      <c r="M727" s="130"/>
      <c r="O727" s="129"/>
      <c r="P727" s="128"/>
      <c r="Q727" s="126"/>
      <c r="R727" s="126"/>
      <c r="S727" s="126"/>
      <c r="T727" s="127"/>
      <c r="U727" s="125"/>
      <c r="V727" s="125"/>
    </row>
    <row r="728" spans="13:22" ht="20.100000000000001" customHeight="1">
      <c r="M728" s="130"/>
      <c r="O728" s="129"/>
      <c r="P728" s="128"/>
      <c r="Q728" s="126"/>
      <c r="R728" s="126"/>
      <c r="S728" s="126"/>
      <c r="T728" s="127"/>
      <c r="U728" s="125"/>
      <c r="V728" s="125"/>
    </row>
    <row r="729" spans="13:22" ht="20.100000000000001" customHeight="1">
      <c r="M729" s="130"/>
      <c r="O729" s="129"/>
      <c r="P729" s="128"/>
      <c r="Q729" s="126"/>
      <c r="R729" s="126"/>
      <c r="S729" s="126"/>
      <c r="T729" s="127"/>
      <c r="U729" s="125"/>
      <c r="V729" s="125"/>
    </row>
    <row r="730" spans="13:22" ht="20.100000000000001" customHeight="1">
      <c r="M730" s="130"/>
      <c r="O730" s="129"/>
      <c r="P730" s="128"/>
      <c r="Q730" s="126"/>
      <c r="R730" s="126"/>
      <c r="S730" s="126"/>
      <c r="T730" s="127"/>
      <c r="U730" s="125"/>
      <c r="V730" s="125"/>
    </row>
    <row r="731" spans="13:22" ht="20.100000000000001" customHeight="1">
      <c r="M731" s="130"/>
      <c r="O731" s="129"/>
      <c r="P731" s="128"/>
      <c r="Q731" s="126"/>
      <c r="R731" s="126"/>
      <c r="S731" s="126"/>
      <c r="T731" s="127"/>
      <c r="U731" s="125"/>
      <c r="V731" s="125"/>
    </row>
    <row r="732" spans="13:22" ht="20.100000000000001" customHeight="1">
      <c r="M732" s="130"/>
      <c r="O732" s="129"/>
      <c r="P732" s="128"/>
      <c r="Q732" s="126"/>
      <c r="R732" s="126"/>
      <c r="S732" s="126"/>
      <c r="T732" s="127"/>
      <c r="U732" s="125"/>
      <c r="V732" s="125"/>
    </row>
    <row r="733" spans="13:22" ht="20.100000000000001" customHeight="1">
      <c r="M733" s="130"/>
      <c r="O733" s="129"/>
      <c r="P733" s="128"/>
      <c r="Q733" s="126"/>
      <c r="R733" s="126"/>
      <c r="S733" s="126"/>
      <c r="T733" s="127"/>
      <c r="U733" s="125"/>
      <c r="V733" s="125"/>
    </row>
    <row r="734" spans="13:22" ht="20.100000000000001" customHeight="1">
      <c r="M734" s="130"/>
      <c r="O734" s="129"/>
      <c r="P734" s="128"/>
      <c r="Q734" s="126"/>
      <c r="R734" s="126"/>
      <c r="S734" s="126"/>
      <c r="T734" s="127"/>
      <c r="U734" s="125"/>
      <c r="V734" s="125"/>
    </row>
    <row r="735" spans="13:22" ht="20.100000000000001" customHeight="1">
      <c r="M735" s="130"/>
      <c r="O735" s="129"/>
      <c r="P735" s="128"/>
      <c r="Q735" s="126"/>
      <c r="R735" s="126"/>
      <c r="S735" s="126"/>
      <c r="T735" s="127"/>
      <c r="U735" s="125"/>
      <c r="V735" s="125"/>
    </row>
    <row r="736" spans="13:22" ht="20.100000000000001" customHeight="1">
      <c r="M736" s="130"/>
      <c r="O736" s="129"/>
      <c r="P736" s="128"/>
      <c r="Q736" s="126"/>
      <c r="R736" s="126"/>
      <c r="S736" s="126"/>
      <c r="T736" s="127"/>
      <c r="U736" s="125"/>
      <c r="V736" s="125"/>
    </row>
    <row r="737" spans="13:22" ht="20.100000000000001" customHeight="1">
      <c r="M737" s="130"/>
      <c r="O737" s="129"/>
      <c r="P737" s="128"/>
      <c r="Q737" s="126"/>
      <c r="R737" s="126"/>
      <c r="S737" s="126"/>
      <c r="T737" s="127"/>
      <c r="U737" s="125"/>
      <c r="V737" s="125"/>
    </row>
    <row r="738" spans="13:22" ht="20.100000000000001" customHeight="1">
      <c r="M738" s="130"/>
      <c r="O738" s="129"/>
      <c r="P738" s="128"/>
      <c r="Q738" s="126"/>
      <c r="R738" s="126"/>
      <c r="S738" s="126"/>
      <c r="T738" s="127"/>
      <c r="U738" s="125"/>
      <c r="V738" s="125"/>
    </row>
    <row r="739" spans="13:22" ht="20.100000000000001" customHeight="1">
      <c r="M739" s="130"/>
      <c r="O739" s="129"/>
      <c r="P739" s="128"/>
      <c r="Q739" s="126"/>
      <c r="R739" s="126"/>
      <c r="S739" s="126"/>
      <c r="T739" s="127"/>
      <c r="U739" s="125"/>
      <c r="V739" s="125"/>
    </row>
    <row r="740" spans="13:22" ht="20.100000000000001" customHeight="1">
      <c r="M740" s="130"/>
      <c r="O740" s="129"/>
      <c r="P740" s="128"/>
      <c r="Q740" s="126"/>
      <c r="R740" s="126"/>
      <c r="S740" s="126"/>
      <c r="T740" s="127"/>
      <c r="U740" s="125"/>
      <c r="V740" s="125"/>
    </row>
    <row r="741" spans="13:22" ht="20.100000000000001" customHeight="1">
      <c r="M741" s="130"/>
      <c r="O741" s="129"/>
      <c r="P741" s="128"/>
      <c r="Q741" s="126"/>
      <c r="R741" s="126"/>
      <c r="S741" s="126"/>
      <c r="T741" s="127"/>
      <c r="U741" s="125"/>
      <c r="V741" s="125"/>
    </row>
    <row r="742" spans="13:22" ht="20.100000000000001" customHeight="1">
      <c r="M742" s="130"/>
      <c r="O742" s="129"/>
      <c r="P742" s="128"/>
      <c r="Q742" s="126"/>
      <c r="R742" s="126"/>
      <c r="S742" s="126"/>
      <c r="T742" s="127"/>
      <c r="U742" s="125"/>
      <c r="V742" s="125"/>
    </row>
    <row r="743" spans="13:22" ht="20.100000000000001" customHeight="1">
      <c r="M743" s="130"/>
      <c r="O743" s="129"/>
      <c r="P743" s="128"/>
      <c r="Q743" s="126"/>
      <c r="R743" s="126"/>
      <c r="S743" s="126"/>
      <c r="T743" s="127"/>
      <c r="U743" s="125"/>
      <c r="V743" s="125"/>
    </row>
    <row r="744" spans="13:22" ht="20.100000000000001" customHeight="1">
      <c r="M744" s="130"/>
      <c r="O744" s="129"/>
      <c r="P744" s="128"/>
      <c r="Q744" s="126"/>
      <c r="R744" s="126"/>
      <c r="S744" s="126"/>
      <c r="T744" s="127"/>
      <c r="U744" s="125"/>
      <c r="V744" s="125"/>
    </row>
    <row r="745" spans="13:22" ht="20.100000000000001" customHeight="1">
      <c r="M745" s="130"/>
      <c r="O745" s="129"/>
      <c r="P745" s="128"/>
      <c r="Q745" s="126"/>
      <c r="R745" s="126"/>
      <c r="S745" s="126"/>
      <c r="T745" s="127"/>
      <c r="U745" s="125"/>
      <c r="V745" s="125"/>
    </row>
    <row r="746" spans="13:22" ht="20.100000000000001" customHeight="1">
      <c r="M746" s="130"/>
      <c r="O746" s="129"/>
      <c r="P746" s="128"/>
      <c r="Q746" s="126"/>
      <c r="R746" s="126"/>
      <c r="S746" s="126"/>
      <c r="T746" s="127"/>
      <c r="U746" s="125"/>
      <c r="V746" s="125"/>
    </row>
    <row r="747" spans="13:22" ht="20.100000000000001" customHeight="1">
      <c r="M747" s="130"/>
      <c r="O747" s="129"/>
      <c r="P747" s="128"/>
      <c r="Q747" s="126"/>
      <c r="R747" s="126"/>
      <c r="S747" s="126"/>
      <c r="T747" s="127"/>
      <c r="U747" s="125"/>
      <c r="V747" s="125"/>
    </row>
    <row r="748" spans="13:22" ht="20.100000000000001" customHeight="1">
      <c r="M748" s="130"/>
      <c r="O748" s="129"/>
      <c r="P748" s="128"/>
      <c r="Q748" s="126"/>
      <c r="R748" s="126"/>
      <c r="S748" s="126"/>
      <c r="T748" s="127"/>
      <c r="U748" s="125"/>
      <c r="V748" s="125"/>
    </row>
    <row r="749" spans="13:22" ht="20.100000000000001" customHeight="1">
      <c r="M749" s="130"/>
      <c r="O749" s="129"/>
      <c r="P749" s="128"/>
      <c r="Q749" s="126"/>
      <c r="R749" s="126"/>
      <c r="S749" s="126"/>
      <c r="T749" s="127"/>
      <c r="U749" s="125"/>
      <c r="V749" s="125"/>
    </row>
    <row r="750" spans="13:22" ht="20.100000000000001" customHeight="1">
      <c r="M750" s="130"/>
      <c r="O750" s="129"/>
      <c r="P750" s="128"/>
      <c r="Q750" s="126"/>
      <c r="R750" s="126"/>
      <c r="S750" s="126"/>
      <c r="T750" s="127"/>
      <c r="U750" s="125"/>
      <c r="V750" s="125"/>
    </row>
    <row r="751" spans="13:22" ht="20.100000000000001" customHeight="1">
      <c r="M751" s="130"/>
      <c r="O751" s="129"/>
      <c r="P751" s="128"/>
      <c r="Q751" s="126"/>
      <c r="R751" s="126"/>
      <c r="S751" s="126"/>
      <c r="T751" s="127"/>
      <c r="U751" s="125"/>
      <c r="V751" s="125"/>
    </row>
    <row r="752" spans="13:22" ht="20.100000000000001" customHeight="1">
      <c r="M752" s="130"/>
      <c r="O752" s="129"/>
      <c r="P752" s="128"/>
      <c r="Q752" s="126"/>
      <c r="R752" s="126"/>
      <c r="S752" s="126"/>
      <c r="T752" s="127"/>
      <c r="U752" s="125"/>
      <c r="V752" s="125"/>
    </row>
    <row r="753" spans="13:22" ht="20.100000000000001" customHeight="1">
      <c r="M753" s="130"/>
      <c r="O753" s="129"/>
      <c r="P753" s="128"/>
      <c r="Q753" s="126"/>
      <c r="R753" s="126"/>
      <c r="S753" s="126"/>
      <c r="T753" s="127"/>
      <c r="U753" s="125"/>
      <c r="V753" s="125"/>
    </row>
    <row r="754" spans="13:22" ht="20.100000000000001" customHeight="1">
      <c r="M754" s="130"/>
      <c r="O754" s="129"/>
      <c r="P754" s="128"/>
      <c r="Q754" s="126"/>
      <c r="R754" s="126"/>
      <c r="S754" s="126"/>
      <c r="T754" s="127"/>
      <c r="U754" s="125"/>
      <c r="V754" s="125"/>
    </row>
    <row r="755" spans="13:22" ht="20.100000000000001" customHeight="1">
      <c r="M755" s="130"/>
      <c r="O755" s="129"/>
      <c r="P755" s="128"/>
      <c r="Q755" s="126"/>
      <c r="R755" s="126"/>
      <c r="S755" s="126"/>
      <c r="T755" s="127"/>
      <c r="U755" s="125"/>
      <c r="V755" s="125"/>
    </row>
    <row r="756" spans="13:22" ht="20.100000000000001" customHeight="1">
      <c r="M756" s="130"/>
      <c r="O756" s="129"/>
      <c r="P756" s="128"/>
      <c r="Q756" s="126"/>
      <c r="R756" s="126"/>
      <c r="S756" s="126"/>
      <c r="T756" s="127"/>
      <c r="U756" s="125"/>
      <c r="V756" s="125"/>
    </row>
    <row r="757" spans="13:22" ht="20.100000000000001" customHeight="1">
      <c r="M757" s="130"/>
      <c r="O757" s="129"/>
      <c r="P757" s="128"/>
      <c r="Q757" s="126"/>
      <c r="R757" s="126"/>
      <c r="S757" s="126"/>
      <c r="T757" s="127"/>
      <c r="U757" s="125"/>
      <c r="V757" s="125"/>
    </row>
    <row r="758" spans="13:22" ht="20.100000000000001" customHeight="1">
      <c r="M758" s="130"/>
      <c r="O758" s="129"/>
      <c r="P758" s="128"/>
      <c r="Q758" s="126"/>
      <c r="R758" s="126"/>
      <c r="S758" s="126"/>
      <c r="T758" s="127"/>
      <c r="U758" s="125"/>
      <c r="V758" s="125"/>
    </row>
    <row r="759" spans="13:22" ht="20.100000000000001" customHeight="1">
      <c r="M759" s="130"/>
      <c r="O759" s="129"/>
      <c r="P759" s="128"/>
      <c r="Q759" s="126"/>
      <c r="R759" s="126"/>
      <c r="S759" s="126"/>
      <c r="T759" s="127"/>
      <c r="U759" s="125"/>
      <c r="V759" s="125"/>
    </row>
    <row r="760" spans="13:22" ht="20.100000000000001" customHeight="1">
      <c r="M760" s="130"/>
      <c r="O760" s="129"/>
      <c r="P760" s="128"/>
      <c r="Q760" s="126"/>
      <c r="R760" s="126"/>
      <c r="S760" s="126"/>
      <c r="T760" s="127"/>
      <c r="U760" s="125"/>
      <c r="V760" s="125"/>
    </row>
    <row r="761" spans="13:22" ht="20.100000000000001" customHeight="1">
      <c r="M761" s="130"/>
      <c r="O761" s="129"/>
      <c r="P761" s="128"/>
      <c r="Q761" s="126"/>
      <c r="R761" s="126"/>
      <c r="S761" s="126"/>
      <c r="T761" s="127"/>
      <c r="U761" s="125"/>
      <c r="V761" s="125"/>
    </row>
    <row r="762" spans="13:22" ht="20.100000000000001" customHeight="1">
      <c r="M762" s="130"/>
      <c r="O762" s="129"/>
      <c r="P762" s="128"/>
      <c r="Q762" s="126"/>
      <c r="R762" s="126"/>
      <c r="S762" s="126"/>
      <c r="T762" s="127"/>
      <c r="U762" s="125"/>
      <c r="V762" s="125"/>
    </row>
    <row r="763" spans="13:22" ht="20.100000000000001" customHeight="1">
      <c r="M763" s="130"/>
      <c r="O763" s="129"/>
      <c r="P763" s="128"/>
      <c r="Q763" s="126"/>
      <c r="R763" s="126"/>
      <c r="S763" s="126"/>
      <c r="T763" s="127"/>
      <c r="U763" s="125"/>
      <c r="V763" s="125"/>
    </row>
    <row r="764" spans="13:22" ht="20.100000000000001" customHeight="1">
      <c r="M764" s="130"/>
      <c r="O764" s="129"/>
      <c r="P764" s="128"/>
      <c r="Q764" s="126"/>
      <c r="R764" s="126"/>
      <c r="S764" s="126"/>
      <c r="T764" s="127"/>
      <c r="U764" s="125"/>
      <c r="V764" s="125"/>
    </row>
    <row r="765" spans="13:22" ht="20.100000000000001" customHeight="1">
      <c r="M765" s="130"/>
      <c r="O765" s="129"/>
      <c r="P765" s="128"/>
      <c r="Q765" s="126"/>
      <c r="R765" s="126"/>
      <c r="S765" s="126"/>
      <c r="T765" s="127"/>
      <c r="U765" s="125"/>
      <c r="V765" s="125"/>
    </row>
    <row r="766" spans="13:22" ht="20.100000000000001" customHeight="1">
      <c r="M766" s="130"/>
      <c r="O766" s="129"/>
      <c r="P766" s="128"/>
      <c r="Q766" s="126"/>
      <c r="R766" s="126"/>
      <c r="S766" s="126"/>
      <c r="T766" s="127"/>
      <c r="U766" s="125"/>
      <c r="V766" s="125"/>
    </row>
    <row r="767" spans="13:22" ht="20.100000000000001" customHeight="1">
      <c r="M767" s="130"/>
      <c r="O767" s="129"/>
      <c r="P767" s="128"/>
      <c r="Q767" s="126"/>
      <c r="R767" s="126"/>
      <c r="S767" s="126"/>
      <c r="T767" s="127"/>
      <c r="U767" s="125"/>
      <c r="V767" s="125"/>
    </row>
    <row r="768" spans="13:22" ht="20.100000000000001" customHeight="1">
      <c r="M768" s="130"/>
      <c r="O768" s="129"/>
      <c r="P768" s="128"/>
      <c r="Q768" s="126"/>
      <c r="R768" s="126"/>
      <c r="S768" s="126"/>
      <c r="T768" s="127"/>
      <c r="U768" s="125"/>
      <c r="V768" s="125"/>
    </row>
    <row r="769" spans="13:22" ht="20.100000000000001" customHeight="1">
      <c r="M769" s="130"/>
      <c r="O769" s="129"/>
      <c r="P769" s="128"/>
      <c r="Q769" s="126"/>
      <c r="R769" s="126"/>
      <c r="S769" s="126"/>
      <c r="T769" s="127"/>
      <c r="U769" s="125"/>
      <c r="V769" s="125"/>
    </row>
    <row r="770" spans="13:22" ht="20.100000000000001" customHeight="1">
      <c r="M770" s="130"/>
      <c r="O770" s="129"/>
      <c r="P770" s="128"/>
      <c r="Q770" s="126"/>
      <c r="R770" s="126"/>
      <c r="S770" s="126"/>
      <c r="T770" s="127"/>
      <c r="U770" s="125"/>
      <c r="V770" s="125"/>
    </row>
    <row r="771" spans="13:22" ht="20.100000000000001" customHeight="1">
      <c r="M771" s="130"/>
      <c r="O771" s="129"/>
      <c r="P771" s="128"/>
      <c r="Q771" s="126"/>
      <c r="R771" s="126"/>
      <c r="S771" s="126"/>
      <c r="T771" s="127"/>
      <c r="U771" s="125"/>
      <c r="V771" s="125"/>
    </row>
    <row r="772" spans="13:22" ht="20.100000000000001" customHeight="1">
      <c r="M772" s="130"/>
      <c r="O772" s="129"/>
      <c r="P772" s="128"/>
      <c r="Q772" s="126"/>
      <c r="R772" s="126"/>
      <c r="S772" s="126"/>
      <c r="T772" s="127"/>
      <c r="U772" s="125"/>
      <c r="V772" s="125"/>
    </row>
    <row r="773" spans="13:22" ht="20.100000000000001" customHeight="1">
      <c r="M773" s="130"/>
      <c r="O773" s="129"/>
      <c r="P773" s="128"/>
      <c r="Q773" s="126"/>
      <c r="R773" s="126"/>
      <c r="S773" s="126"/>
      <c r="T773" s="127"/>
      <c r="U773" s="125"/>
      <c r="V773" s="125"/>
    </row>
    <row r="774" spans="13:22" ht="20.100000000000001" customHeight="1">
      <c r="M774" s="130"/>
      <c r="O774" s="129"/>
      <c r="P774" s="128"/>
      <c r="Q774" s="126"/>
      <c r="R774" s="126"/>
      <c r="S774" s="126"/>
      <c r="T774" s="127"/>
      <c r="U774" s="125"/>
      <c r="V774" s="125"/>
    </row>
    <row r="775" spans="13:22" ht="20.100000000000001" customHeight="1">
      <c r="M775" s="130"/>
      <c r="O775" s="129"/>
      <c r="P775" s="128"/>
      <c r="Q775" s="126"/>
      <c r="R775" s="126"/>
      <c r="S775" s="126"/>
      <c r="T775" s="127"/>
      <c r="U775" s="125"/>
      <c r="V775" s="125"/>
    </row>
    <row r="776" spans="13:22" ht="20.100000000000001" customHeight="1">
      <c r="M776" s="130"/>
      <c r="O776" s="129"/>
      <c r="P776" s="128"/>
      <c r="Q776" s="126"/>
      <c r="R776" s="126"/>
      <c r="S776" s="126"/>
      <c r="T776" s="127"/>
      <c r="U776" s="125"/>
      <c r="V776" s="125"/>
    </row>
    <row r="777" spans="13:22" ht="20.100000000000001" customHeight="1">
      <c r="M777" s="130"/>
      <c r="O777" s="129"/>
      <c r="P777" s="128"/>
      <c r="Q777" s="126"/>
      <c r="R777" s="126"/>
      <c r="S777" s="126"/>
      <c r="T777" s="127"/>
      <c r="U777" s="125"/>
      <c r="V777" s="125"/>
    </row>
    <row r="778" spans="13:22" ht="20.100000000000001" customHeight="1">
      <c r="M778" s="130"/>
      <c r="O778" s="129"/>
      <c r="P778" s="128"/>
      <c r="Q778" s="126"/>
      <c r="R778" s="126"/>
      <c r="S778" s="126"/>
      <c r="T778" s="127"/>
      <c r="U778" s="125"/>
      <c r="V778" s="125"/>
    </row>
    <row r="779" spans="13:22" ht="20.100000000000001" customHeight="1">
      <c r="M779" s="130"/>
      <c r="O779" s="129"/>
      <c r="P779" s="128"/>
      <c r="Q779" s="126"/>
      <c r="R779" s="126"/>
      <c r="S779" s="126"/>
      <c r="T779" s="127"/>
      <c r="U779" s="125"/>
      <c r="V779" s="125"/>
    </row>
    <row r="780" spans="13:22" ht="20.100000000000001" customHeight="1">
      <c r="M780" s="130"/>
      <c r="O780" s="129"/>
      <c r="P780" s="128"/>
      <c r="Q780" s="126"/>
      <c r="R780" s="126"/>
      <c r="S780" s="126"/>
      <c r="T780" s="127"/>
      <c r="U780" s="125"/>
      <c r="V780" s="125"/>
    </row>
    <row r="781" spans="13:22" ht="20.100000000000001" customHeight="1">
      <c r="M781" s="130"/>
      <c r="O781" s="129"/>
      <c r="P781" s="128"/>
      <c r="Q781" s="126"/>
      <c r="R781" s="126"/>
      <c r="S781" s="126"/>
      <c r="T781" s="127"/>
      <c r="U781" s="125"/>
      <c r="V781" s="125"/>
    </row>
    <row r="782" spans="13:22" ht="20.100000000000001" customHeight="1">
      <c r="M782" s="130"/>
      <c r="O782" s="129"/>
      <c r="P782" s="128"/>
      <c r="Q782" s="126"/>
      <c r="R782" s="126"/>
      <c r="S782" s="126"/>
      <c r="T782" s="127"/>
      <c r="U782" s="125"/>
      <c r="V782" s="125"/>
    </row>
    <row r="783" spans="13:22" ht="20.100000000000001" customHeight="1">
      <c r="M783" s="130"/>
      <c r="O783" s="129"/>
      <c r="P783" s="128"/>
      <c r="Q783" s="126"/>
      <c r="R783" s="126"/>
      <c r="S783" s="126"/>
      <c r="T783" s="127"/>
      <c r="U783" s="125"/>
      <c r="V783" s="125"/>
    </row>
    <row r="784" spans="13:22" ht="20.100000000000001" customHeight="1">
      <c r="M784" s="130"/>
      <c r="O784" s="129"/>
      <c r="P784" s="128"/>
      <c r="Q784" s="126"/>
      <c r="R784" s="126"/>
      <c r="S784" s="126"/>
      <c r="T784" s="127"/>
      <c r="U784" s="125"/>
      <c r="V784" s="125"/>
    </row>
    <row r="785" spans="13:22" ht="20.100000000000001" customHeight="1">
      <c r="M785" s="130"/>
      <c r="O785" s="129"/>
      <c r="P785" s="128"/>
      <c r="Q785" s="126"/>
      <c r="R785" s="126"/>
      <c r="S785" s="126"/>
      <c r="T785" s="127"/>
      <c r="U785" s="125"/>
      <c r="V785" s="125"/>
    </row>
    <row r="786" spans="13:22" ht="20.100000000000001" customHeight="1">
      <c r="M786" s="130"/>
      <c r="O786" s="129"/>
      <c r="P786" s="128"/>
      <c r="Q786" s="126"/>
      <c r="R786" s="126"/>
      <c r="S786" s="126"/>
      <c r="T786" s="127"/>
      <c r="U786" s="125"/>
      <c r="V786" s="125"/>
    </row>
    <row r="787" spans="13:22" ht="20.100000000000001" customHeight="1">
      <c r="M787" s="130"/>
      <c r="O787" s="129"/>
      <c r="P787" s="128"/>
      <c r="Q787" s="126"/>
      <c r="R787" s="126"/>
      <c r="S787" s="126"/>
      <c r="T787" s="127"/>
      <c r="U787" s="125"/>
      <c r="V787" s="125"/>
    </row>
    <row r="788" spans="13:22" ht="20.100000000000001" customHeight="1">
      <c r="M788" s="130"/>
      <c r="O788" s="129"/>
      <c r="P788" s="128"/>
      <c r="Q788" s="126"/>
      <c r="R788" s="126"/>
      <c r="S788" s="126"/>
      <c r="T788" s="127"/>
      <c r="U788" s="125"/>
      <c r="V788" s="125"/>
    </row>
    <row r="789" spans="13:22" ht="20.100000000000001" customHeight="1">
      <c r="M789" s="130"/>
      <c r="O789" s="129"/>
      <c r="P789" s="128"/>
      <c r="Q789" s="126"/>
      <c r="R789" s="126"/>
      <c r="S789" s="126"/>
      <c r="T789" s="127"/>
      <c r="U789" s="125"/>
      <c r="V789" s="125"/>
    </row>
    <row r="790" spans="13:22" ht="20.100000000000001" customHeight="1">
      <c r="M790" s="130"/>
      <c r="O790" s="129"/>
      <c r="P790" s="128"/>
      <c r="Q790" s="126"/>
      <c r="R790" s="126"/>
      <c r="S790" s="126"/>
      <c r="T790" s="127"/>
      <c r="U790" s="125"/>
      <c r="V790" s="125"/>
    </row>
    <row r="791" spans="13:22" ht="20.100000000000001" customHeight="1">
      <c r="M791" s="130"/>
      <c r="O791" s="129"/>
      <c r="P791" s="128"/>
      <c r="Q791" s="126"/>
      <c r="R791" s="126"/>
      <c r="S791" s="126"/>
      <c r="T791" s="127"/>
      <c r="U791" s="125"/>
      <c r="V791" s="125"/>
    </row>
    <row r="792" spans="13:22" ht="20.100000000000001" customHeight="1">
      <c r="M792" s="130"/>
      <c r="O792" s="129"/>
      <c r="P792" s="128"/>
      <c r="Q792" s="126"/>
      <c r="R792" s="126"/>
      <c r="S792" s="126"/>
      <c r="T792" s="127"/>
      <c r="U792" s="125"/>
      <c r="V792" s="125"/>
    </row>
    <row r="793" spans="13:22" ht="20.100000000000001" customHeight="1">
      <c r="M793" s="130"/>
      <c r="O793" s="129"/>
      <c r="P793" s="128"/>
      <c r="Q793" s="126"/>
      <c r="R793" s="126"/>
      <c r="S793" s="126"/>
      <c r="T793" s="127"/>
      <c r="U793" s="125"/>
      <c r="V793" s="125"/>
    </row>
    <row r="794" spans="13:22" ht="20.100000000000001" customHeight="1">
      <c r="M794" s="130"/>
      <c r="O794" s="129"/>
      <c r="P794" s="128"/>
      <c r="Q794" s="126"/>
      <c r="R794" s="126"/>
      <c r="S794" s="126"/>
      <c r="T794" s="127"/>
      <c r="U794" s="125"/>
      <c r="V794" s="125"/>
    </row>
    <row r="795" spans="13:22" ht="20.100000000000001" customHeight="1">
      <c r="M795" s="130"/>
      <c r="O795" s="129"/>
      <c r="P795" s="128"/>
      <c r="Q795" s="126"/>
      <c r="R795" s="126"/>
      <c r="S795" s="126"/>
      <c r="T795" s="127"/>
      <c r="U795" s="125"/>
      <c r="V795" s="125"/>
    </row>
    <row r="796" spans="13:22" ht="20.100000000000001" customHeight="1">
      <c r="M796" s="130"/>
      <c r="O796" s="129"/>
      <c r="P796" s="128"/>
      <c r="Q796" s="126"/>
      <c r="R796" s="126"/>
      <c r="S796" s="126"/>
      <c r="T796" s="127"/>
      <c r="U796" s="125"/>
      <c r="V796" s="125"/>
    </row>
    <row r="797" spans="13:22" ht="20.100000000000001" customHeight="1">
      <c r="M797" s="130"/>
      <c r="O797" s="129"/>
      <c r="P797" s="128"/>
      <c r="Q797" s="126"/>
      <c r="R797" s="126"/>
      <c r="S797" s="126"/>
      <c r="T797" s="127"/>
      <c r="U797" s="125"/>
      <c r="V797" s="125"/>
    </row>
    <row r="798" spans="13:22" ht="20.100000000000001" customHeight="1">
      <c r="M798" s="130"/>
      <c r="O798" s="129"/>
      <c r="P798" s="128"/>
      <c r="Q798" s="126"/>
      <c r="R798" s="126"/>
      <c r="S798" s="126"/>
      <c r="T798" s="127"/>
      <c r="U798" s="125"/>
      <c r="V798" s="125"/>
    </row>
    <row r="799" spans="13:22" ht="20.100000000000001" customHeight="1">
      <c r="M799" s="130"/>
      <c r="O799" s="129"/>
      <c r="P799" s="128"/>
      <c r="Q799" s="126"/>
      <c r="R799" s="126"/>
      <c r="S799" s="126"/>
      <c r="T799" s="127"/>
      <c r="U799" s="125"/>
      <c r="V799" s="125"/>
    </row>
    <row r="800" spans="13:22" ht="20.100000000000001" customHeight="1">
      <c r="M800" s="130"/>
      <c r="O800" s="129"/>
      <c r="P800" s="128"/>
      <c r="Q800" s="126"/>
      <c r="R800" s="126"/>
      <c r="S800" s="126"/>
      <c r="T800" s="127"/>
      <c r="U800" s="125"/>
      <c r="V800" s="125"/>
    </row>
    <row r="801" spans="1:28" ht="20.100000000000001" customHeight="1">
      <c r="M801" s="130"/>
      <c r="O801" s="129"/>
      <c r="P801" s="128"/>
      <c r="Q801" s="126"/>
      <c r="R801" s="126"/>
      <c r="S801" s="126"/>
      <c r="T801" s="127"/>
      <c r="U801" s="125"/>
      <c r="V801" s="125"/>
    </row>
    <row r="802" spans="1:28" ht="20.100000000000001" customHeight="1">
      <c r="M802" s="130"/>
      <c r="S802" s="126"/>
      <c r="T802" s="127"/>
      <c r="U802" s="125"/>
      <c r="V802" s="125"/>
    </row>
    <row r="803" spans="1:28" ht="20.100000000000001" customHeight="1">
      <c r="M803" s="130"/>
      <c r="T803" s="127"/>
      <c r="U803" s="125"/>
      <c r="V803" s="125"/>
    </row>
    <row r="804" spans="1:28" ht="20.100000000000001" customHeight="1">
      <c r="M804" s="130"/>
      <c r="T804" s="127"/>
      <c r="U804" s="125"/>
      <c r="V804" s="125"/>
    </row>
    <row r="805" spans="1:28" ht="20.100000000000001" customHeight="1">
      <c r="M805" s="130"/>
      <c r="T805" s="127"/>
      <c r="U805" s="125"/>
      <c r="V805" s="125"/>
    </row>
    <row r="806" spans="1:28" ht="20.100000000000001" customHeight="1">
      <c r="M806" s="130"/>
      <c r="T806" s="127"/>
      <c r="U806" s="125"/>
      <c r="V806" s="125"/>
    </row>
    <row r="807" spans="1:28" ht="20.100000000000001" customHeight="1">
      <c r="M807" s="130"/>
      <c r="T807" s="127"/>
      <c r="V807" s="125"/>
    </row>
    <row r="808" spans="1:28" ht="20.100000000000001" customHeight="1">
      <c r="M808" s="130"/>
      <c r="O808" s="119"/>
      <c r="P808" s="119"/>
      <c r="Q808" s="119"/>
      <c r="R808" s="119"/>
      <c r="T808" s="127"/>
      <c r="V808" s="125"/>
      <c r="AA808" s="76"/>
      <c r="AB808" s="76"/>
    </row>
    <row r="809" spans="1:28" ht="20.100000000000001" customHeight="1">
      <c r="M809" s="130"/>
      <c r="O809" s="119"/>
      <c r="P809" s="119"/>
      <c r="Q809" s="119"/>
      <c r="R809" s="119"/>
      <c r="V809" s="125"/>
      <c r="AA809" s="76"/>
      <c r="AB809" s="76"/>
    </row>
    <row r="810" spans="1:28" ht="20.100000000000001" customHeight="1">
      <c r="M810" s="130"/>
      <c r="O810" s="145"/>
      <c r="P810" s="146"/>
      <c r="Q810" s="146"/>
      <c r="R810" s="119"/>
      <c r="V810" s="125"/>
      <c r="AA810" s="76"/>
      <c r="AB810" s="76"/>
    </row>
    <row r="811" spans="1:28" s="76" customFormat="1" ht="20.100000000000001" customHeight="1">
      <c r="A811" s="236"/>
      <c r="B811" s="97"/>
      <c r="C811" s="97"/>
      <c r="D811" s="97"/>
      <c r="E811" s="97"/>
      <c r="F811" s="97"/>
      <c r="G811" s="97"/>
      <c r="H811" s="97"/>
      <c r="I811" s="271"/>
      <c r="J811" s="97"/>
      <c r="K811" s="97"/>
      <c r="L811" s="97"/>
      <c r="M811" s="130"/>
      <c r="N811" s="124"/>
      <c r="O811" s="145"/>
      <c r="P811" s="146"/>
      <c r="Q811" s="146"/>
      <c r="R811" s="119"/>
      <c r="S811" s="124"/>
      <c r="T811" s="124"/>
      <c r="U811" s="124"/>
      <c r="V811" s="125"/>
      <c r="W811" s="124"/>
      <c r="X811" s="124"/>
      <c r="Y811" s="124"/>
      <c r="Z811" s="124"/>
    </row>
    <row r="812" spans="1:28" s="76" customFormat="1" ht="20.100000000000001" customHeight="1">
      <c r="A812" s="236"/>
      <c r="B812" s="97"/>
      <c r="C812" s="97"/>
      <c r="D812" s="97"/>
      <c r="E812" s="97"/>
      <c r="F812" s="97"/>
      <c r="G812" s="97"/>
      <c r="H812" s="97"/>
      <c r="I812" s="271"/>
      <c r="J812" s="97"/>
      <c r="K812" s="97"/>
      <c r="L812" s="97"/>
      <c r="M812" s="130"/>
      <c r="N812" s="124"/>
      <c r="O812" s="145"/>
      <c r="P812" s="146"/>
      <c r="Q812" s="146"/>
      <c r="R812" s="119"/>
      <c r="S812" s="124"/>
      <c r="T812" s="124"/>
      <c r="U812" s="124"/>
      <c r="V812" s="125"/>
      <c r="W812" s="124"/>
      <c r="X812" s="124"/>
      <c r="Y812" s="124"/>
      <c r="Z812" s="124"/>
    </row>
    <row r="813" spans="1:28" s="76" customFormat="1" ht="20.100000000000001" customHeight="1">
      <c r="A813" s="236"/>
      <c r="B813" s="97"/>
      <c r="C813" s="97"/>
      <c r="D813" s="97"/>
      <c r="E813" s="97"/>
      <c r="F813" s="97"/>
      <c r="G813" s="97"/>
      <c r="H813" s="97"/>
      <c r="I813" s="271"/>
      <c r="J813" s="97"/>
      <c r="K813" s="97"/>
      <c r="L813" s="97"/>
      <c r="M813" s="130"/>
      <c r="N813" s="124"/>
      <c r="O813" s="145"/>
      <c r="P813" s="146"/>
      <c r="Q813" s="146"/>
      <c r="R813" s="119"/>
      <c r="S813" s="124"/>
      <c r="T813" s="124"/>
      <c r="U813" s="124"/>
      <c r="V813" s="125"/>
      <c r="W813" s="124"/>
      <c r="X813" s="124"/>
      <c r="Y813" s="124"/>
      <c r="Z813" s="124"/>
    </row>
    <row r="814" spans="1:28" s="76" customFormat="1" ht="20.100000000000001" customHeight="1">
      <c r="A814" s="236"/>
      <c r="B814" s="97"/>
      <c r="C814" s="97"/>
      <c r="D814" s="97"/>
      <c r="E814" s="97"/>
      <c r="F814" s="97"/>
      <c r="G814" s="97"/>
      <c r="H814" s="97"/>
      <c r="I814" s="271"/>
      <c r="J814" s="97"/>
      <c r="K814" s="97"/>
      <c r="L814" s="97"/>
      <c r="M814" s="130"/>
      <c r="N814" s="124"/>
      <c r="O814" s="145"/>
      <c r="P814" s="146"/>
      <c r="Q814" s="146"/>
      <c r="R814" s="119"/>
      <c r="S814" s="124"/>
      <c r="T814" s="124"/>
      <c r="U814" s="124"/>
      <c r="V814" s="124"/>
      <c r="W814" s="124"/>
      <c r="X814" s="124"/>
      <c r="Y814" s="124"/>
      <c r="Z814" s="124"/>
    </row>
    <row r="815" spans="1:28" s="76" customFormat="1" ht="20.100000000000001" customHeight="1">
      <c r="A815" s="236"/>
      <c r="B815" s="97"/>
      <c r="C815" s="97"/>
      <c r="D815" s="97"/>
      <c r="E815" s="97"/>
      <c r="F815" s="97"/>
      <c r="G815" s="97"/>
      <c r="H815" s="97"/>
      <c r="I815" s="271"/>
      <c r="J815" s="97"/>
      <c r="K815" s="97"/>
      <c r="L815" s="97"/>
      <c r="M815" s="130"/>
      <c r="N815" s="124"/>
      <c r="O815" s="145"/>
      <c r="P815" s="146"/>
      <c r="Q815" s="146"/>
      <c r="R815" s="119"/>
      <c r="S815" s="124"/>
      <c r="T815" s="124"/>
      <c r="U815" s="124"/>
      <c r="V815" s="124"/>
      <c r="W815" s="124"/>
      <c r="X815" s="124"/>
      <c r="Y815" s="124"/>
      <c r="Z815" s="124"/>
    </row>
    <row r="816" spans="1:28" s="76" customFormat="1" ht="20.100000000000001" customHeight="1">
      <c r="A816" s="236"/>
      <c r="B816" s="97"/>
      <c r="C816" s="97"/>
      <c r="D816" s="97"/>
      <c r="E816" s="97"/>
      <c r="F816" s="97"/>
      <c r="G816" s="97"/>
      <c r="H816" s="97"/>
      <c r="I816" s="271"/>
      <c r="J816" s="97"/>
      <c r="K816" s="97"/>
      <c r="L816" s="97"/>
      <c r="M816" s="130"/>
      <c r="N816" s="124"/>
      <c r="O816" s="145"/>
      <c r="P816" s="146"/>
      <c r="Q816" s="146"/>
      <c r="R816" s="119"/>
      <c r="S816" s="124"/>
      <c r="T816" s="124"/>
      <c r="U816" s="124"/>
      <c r="V816" s="124"/>
      <c r="W816" s="124"/>
      <c r="X816" s="124"/>
      <c r="Y816" s="124"/>
      <c r="Z816" s="124"/>
    </row>
    <row r="817" spans="1:28" s="76" customFormat="1" ht="20.100000000000001" customHeight="1">
      <c r="A817" s="236"/>
      <c r="B817" s="97"/>
      <c r="C817" s="97"/>
      <c r="D817" s="97"/>
      <c r="E817" s="97"/>
      <c r="F817" s="97"/>
      <c r="G817" s="97"/>
      <c r="H817" s="97"/>
      <c r="I817" s="271"/>
      <c r="J817" s="97"/>
      <c r="K817" s="97"/>
      <c r="L817" s="97"/>
      <c r="M817" s="130"/>
      <c r="N817" s="124"/>
      <c r="O817" s="119"/>
      <c r="P817" s="119"/>
      <c r="Q817" s="119"/>
      <c r="R817" s="119"/>
      <c r="S817" s="124"/>
      <c r="T817" s="124"/>
      <c r="U817" s="124"/>
      <c r="V817" s="124"/>
      <c r="W817" s="124"/>
      <c r="X817" s="124"/>
      <c r="Y817" s="124"/>
      <c r="Z817" s="124"/>
    </row>
    <row r="818" spans="1:28" s="76" customFormat="1" ht="20.100000000000001" customHeight="1">
      <c r="A818" s="236"/>
      <c r="B818" s="97"/>
      <c r="C818" s="97"/>
      <c r="D818" s="97"/>
      <c r="E818" s="97"/>
      <c r="F818" s="97"/>
      <c r="G818" s="97"/>
      <c r="H818" s="97"/>
      <c r="I818" s="271"/>
      <c r="J818" s="97"/>
      <c r="K818" s="97"/>
      <c r="L818" s="97"/>
      <c r="M818" s="130"/>
      <c r="N818" s="119"/>
      <c r="O818" s="119"/>
      <c r="P818" s="119"/>
      <c r="Q818" s="119"/>
      <c r="R818" s="119"/>
      <c r="S818" s="124"/>
      <c r="T818" s="124"/>
      <c r="U818" s="124"/>
      <c r="V818" s="124"/>
      <c r="W818" s="124"/>
      <c r="X818" s="124"/>
      <c r="Y818" s="124"/>
      <c r="Z818" s="124"/>
    </row>
    <row r="819" spans="1:28" s="76" customFormat="1" ht="20.100000000000001" customHeight="1">
      <c r="A819" s="236"/>
      <c r="B819" s="97"/>
      <c r="C819" s="97"/>
      <c r="D819" s="97"/>
      <c r="E819" s="97"/>
      <c r="F819" s="97"/>
      <c r="G819" s="97"/>
      <c r="H819" s="97"/>
      <c r="I819" s="271"/>
      <c r="J819" s="97"/>
      <c r="K819" s="97"/>
      <c r="L819" s="97"/>
      <c r="M819" s="130"/>
      <c r="N819" s="119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  <c r="AA819" s="124"/>
      <c r="AB819" s="124"/>
    </row>
    <row r="820" spans="1:28" s="76" customFormat="1" ht="20.100000000000001" customHeight="1">
      <c r="A820" s="236"/>
      <c r="B820" s="97"/>
      <c r="C820" s="97"/>
      <c r="D820" s="97"/>
      <c r="E820" s="97"/>
      <c r="F820" s="97"/>
      <c r="G820" s="97"/>
      <c r="H820" s="97"/>
      <c r="I820" s="271"/>
      <c r="J820" s="97"/>
      <c r="K820" s="97"/>
      <c r="L820" s="97"/>
      <c r="M820" s="130"/>
      <c r="N820" s="145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8" s="76" customFormat="1" ht="20.100000000000001" customHeight="1">
      <c r="A821" s="236"/>
      <c r="B821" s="97"/>
      <c r="C821" s="97"/>
      <c r="D821" s="97"/>
      <c r="E821" s="97"/>
      <c r="F821" s="97"/>
      <c r="G821" s="97"/>
      <c r="H821" s="97"/>
      <c r="I821" s="271"/>
      <c r="J821" s="97"/>
      <c r="K821" s="97"/>
      <c r="L821" s="97"/>
      <c r="M821" s="130"/>
      <c r="N821" s="145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8" ht="20.100000000000001" customHeight="1">
      <c r="M822" s="130"/>
      <c r="N822" s="145"/>
      <c r="AA822" s="76"/>
      <c r="AB822" s="76"/>
    </row>
    <row r="823" spans="1:28" s="76" customFormat="1" ht="20.100000000000001" customHeight="1">
      <c r="A823" s="236"/>
      <c r="B823" s="97"/>
      <c r="C823" s="97"/>
      <c r="D823" s="97"/>
      <c r="E823" s="97"/>
      <c r="F823" s="97"/>
      <c r="G823" s="97"/>
      <c r="H823" s="97"/>
      <c r="I823" s="271"/>
      <c r="J823" s="97"/>
      <c r="K823" s="97"/>
      <c r="L823" s="97"/>
      <c r="M823" s="130"/>
      <c r="N823" s="145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8" s="76" customFormat="1" ht="20.100000000000001" customHeight="1">
      <c r="A824" s="236"/>
      <c r="B824" s="97"/>
      <c r="C824" s="97"/>
      <c r="D824" s="97"/>
      <c r="E824" s="97"/>
      <c r="F824" s="97"/>
      <c r="G824" s="97"/>
      <c r="H824" s="97"/>
      <c r="I824" s="271"/>
      <c r="J824" s="97"/>
      <c r="K824" s="97"/>
      <c r="L824" s="97"/>
      <c r="M824" s="130"/>
      <c r="N824" s="145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8" s="76" customFormat="1" ht="20.100000000000001" customHeight="1">
      <c r="A825" s="236"/>
      <c r="B825" s="97"/>
      <c r="C825" s="97"/>
      <c r="D825" s="97"/>
      <c r="E825" s="97"/>
      <c r="F825" s="97"/>
      <c r="G825" s="97"/>
      <c r="H825" s="97"/>
      <c r="I825" s="271"/>
      <c r="J825" s="97"/>
      <c r="K825" s="97"/>
      <c r="L825" s="97"/>
      <c r="M825" s="130"/>
      <c r="N825" s="145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8" s="76" customFormat="1" ht="20.100000000000001" customHeight="1">
      <c r="A826" s="236"/>
      <c r="B826" s="97"/>
      <c r="C826" s="97"/>
      <c r="D826" s="97"/>
      <c r="E826" s="97"/>
      <c r="F826" s="97"/>
      <c r="G826" s="97"/>
      <c r="H826" s="97"/>
      <c r="I826" s="271"/>
      <c r="J826" s="97"/>
      <c r="K826" s="97"/>
      <c r="L826" s="97"/>
      <c r="M826" s="130"/>
      <c r="N826" s="145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8" s="76" customFormat="1" ht="20.100000000000001" customHeight="1">
      <c r="A827" s="236"/>
      <c r="B827" s="97"/>
      <c r="C827" s="97"/>
      <c r="D827" s="97"/>
      <c r="E827" s="97"/>
      <c r="F827" s="97"/>
      <c r="G827" s="97"/>
      <c r="H827" s="97"/>
      <c r="I827" s="271"/>
      <c r="J827" s="97"/>
      <c r="K827" s="97"/>
      <c r="L827" s="97"/>
      <c r="M827" s="130"/>
      <c r="N827" s="119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8" s="76" customFormat="1" ht="20.100000000000001" customHeight="1">
      <c r="A828" s="236"/>
      <c r="B828" s="97"/>
      <c r="C828" s="97"/>
      <c r="D828" s="97"/>
      <c r="E828" s="97"/>
      <c r="F828" s="97"/>
      <c r="G828" s="97"/>
      <c r="H828" s="97"/>
      <c r="I828" s="271"/>
      <c r="J828" s="97"/>
      <c r="K828" s="97"/>
      <c r="L828" s="97"/>
      <c r="M828" s="130"/>
      <c r="N828" s="119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8" s="76" customFormat="1" ht="20.100000000000001" customHeight="1">
      <c r="A829" s="236"/>
      <c r="B829" s="97"/>
      <c r="C829" s="97"/>
      <c r="D829" s="97"/>
      <c r="E829" s="97"/>
      <c r="F829" s="97"/>
      <c r="G829" s="97"/>
      <c r="H829" s="97"/>
      <c r="I829" s="271"/>
      <c r="J829" s="97"/>
      <c r="K829" s="97"/>
      <c r="L829" s="97"/>
      <c r="M829" s="130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8" s="76" customFormat="1" ht="20.100000000000001" customHeight="1">
      <c r="A830" s="236"/>
      <c r="B830" s="97"/>
      <c r="C830" s="97"/>
      <c r="D830" s="97"/>
      <c r="E830" s="97"/>
      <c r="F830" s="97"/>
      <c r="G830" s="97"/>
      <c r="H830" s="97"/>
      <c r="I830" s="271"/>
      <c r="J830" s="97"/>
      <c r="K830" s="97"/>
      <c r="L830" s="97"/>
      <c r="M830" s="130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spans="1:28" s="76" customFormat="1" ht="20.100000000000001" customHeight="1">
      <c r="A831" s="236"/>
      <c r="B831" s="97"/>
      <c r="C831" s="97"/>
      <c r="D831" s="97"/>
      <c r="E831" s="97"/>
      <c r="F831" s="97"/>
      <c r="G831" s="97"/>
      <c r="H831" s="97"/>
      <c r="I831" s="271"/>
      <c r="J831" s="97"/>
      <c r="K831" s="97"/>
      <c r="L831" s="97"/>
      <c r="M831" s="130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spans="1:28" s="76" customFormat="1" ht="20.100000000000001" customHeight="1">
      <c r="A832" s="236"/>
      <c r="B832" s="97"/>
      <c r="C832" s="97"/>
      <c r="D832" s="97"/>
      <c r="E832" s="97"/>
      <c r="F832" s="97"/>
      <c r="G832" s="97"/>
      <c r="H832" s="97"/>
      <c r="I832" s="271"/>
      <c r="J832" s="97"/>
      <c r="K832" s="97"/>
      <c r="L832" s="97"/>
      <c r="M832" s="130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spans="1:26" s="76" customFormat="1" ht="20.100000000000001" customHeight="1">
      <c r="A833" s="236"/>
      <c r="B833" s="97"/>
      <c r="C833" s="97"/>
      <c r="D833" s="97"/>
      <c r="E833" s="97"/>
      <c r="F833" s="97"/>
      <c r="G833" s="97"/>
      <c r="H833" s="97"/>
      <c r="I833" s="271"/>
      <c r="J833" s="97"/>
      <c r="K833" s="97"/>
      <c r="L833" s="97"/>
      <c r="M833" s="130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spans="1:26" s="76" customFormat="1" ht="20.100000000000001" customHeight="1">
      <c r="A834" s="236"/>
      <c r="B834" s="97"/>
      <c r="C834" s="97"/>
      <c r="D834" s="97"/>
      <c r="E834" s="97"/>
      <c r="F834" s="97"/>
      <c r="G834" s="97"/>
      <c r="H834" s="97"/>
      <c r="I834" s="271"/>
      <c r="J834" s="97"/>
      <c r="K834" s="97"/>
      <c r="L834" s="97"/>
      <c r="M834" s="130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spans="1:26" s="76" customFormat="1" ht="20.100000000000001" customHeight="1">
      <c r="A835" s="236"/>
      <c r="B835" s="97"/>
      <c r="C835" s="97"/>
      <c r="D835" s="97"/>
      <c r="E835" s="97"/>
      <c r="F835" s="97"/>
      <c r="G835" s="97"/>
      <c r="H835" s="97"/>
      <c r="I835" s="271"/>
      <c r="J835" s="97"/>
      <c r="K835" s="97"/>
      <c r="L835" s="97"/>
      <c r="M835" s="130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spans="1:26" s="76" customFormat="1" ht="20.100000000000001" customHeight="1">
      <c r="A836" s="236"/>
      <c r="B836" s="97"/>
      <c r="C836" s="97"/>
      <c r="D836" s="97"/>
      <c r="E836" s="97"/>
      <c r="F836" s="97"/>
      <c r="G836" s="97"/>
      <c r="H836" s="97"/>
      <c r="I836" s="271"/>
      <c r="J836" s="97"/>
      <c r="K836" s="97"/>
      <c r="L836" s="97"/>
      <c r="M836" s="130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6" s="76" customFormat="1" ht="20.100000000000001" customHeight="1">
      <c r="A837" s="236"/>
      <c r="B837" s="97"/>
      <c r="C837" s="97"/>
      <c r="D837" s="97"/>
      <c r="E837" s="97"/>
      <c r="F837" s="97"/>
      <c r="G837" s="97"/>
      <c r="H837" s="97"/>
      <c r="I837" s="271"/>
      <c r="J837" s="97"/>
      <c r="K837" s="97"/>
      <c r="L837" s="97"/>
      <c r="M837" s="130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6" s="76" customFormat="1" ht="20.100000000000001" customHeight="1">
      <c r="A838" s="236"/>
      <c r="B838" s="97"/>
      <c r="C838" s="97"/>
      <c r="D838" s="97"/>
      <c r="E838" s="97"/>
      <c r="F838" s="97"/>
      <c r="G838" s="97"/>
      <c r="H838" s="97"/>
      <c r="I838" s="271"/>
      <c r="J838" s="97"/>
      <c r="K838" s="97"/>
      <c r="L838" s="97"/>
      <c r="M838" s="130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6" s="76" customFormat="1" ht="20.100000000000001" customHeight="1">
      <c r="A839" s="236"/>
      <c r="B839" s="97"/>
      <c r="C839" s="97"/>
      <c r="D839" s="97"/>
      <c r="E839" s="97"/>
      <c r="F839" s="97"/>
      <c r="G839" s="97"/>
      <c r="H839" s="97"/>
      <c r="I839" s="271"/>
      <c r="J839" s="97"/>
      <c r="K839" s="97"/>
      <c r="L839" s="97"/>
      <c r="M839" s="130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spans="1:26" s="76" customFormat="1" ht="20.100000000000001" customHeight="1">
      <c r="A840" s="236"/>
      <c r="B840" s="97"/>
      <c r="C840" s="97"/>
      <c r="D840" s="97"/>
      <c r="E840" s="97"/>
      <c r="F840" s="97"/>
      <c r="G840" s="97"/>
      <c r="H840" s="97"/>
      <c r="I840" s="271"/>
      <c r="J840" s="97"/>
      <c r="K840" s="97"/>
      <c r="L840" s="97"/>
      <c r="M840" s="130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spans="1:26" s="76" customFormat="1" ht="20.100000000000001" customHeight="1">
      <c r="A841" s="236"/>
      <c r="B841" s="97"/>
      <c r="C841" s="97"/>
      <c r="D841" s="97"/>
      <c r="E841" s="97"/>
      <c r="F841" s="97"/>
      <c r="G841" s="97"/>
      <c r="H841" s="97"/>
      <c r="I841" s="271"/>
      <c r="J841" s="97"/>
      <c r="K841" s="97"/>
      <c r="L841" s="97"/>
      <c r="M841" s="130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spans="1:26" s="76" customFormat="1" ht="20.100000000000001" customHeight="1">
      <c r="A842" s="236"/>
      <c r="B842" s="97"/>
      <c r="C842" s="97"/>
      <c r="D842" s="97"/>
      <c r="E842" s="97"/>
      <c r="F842" s="97"/>
      <c r="G842" s="97"/>
      <c r="H842" s="97"/>
      <c r="I842" s="271"/>
      <c r="J842" s="97"/>
      <c r="K842" s="97"/>
      <c r="L842" s="97"/>
      <c r="M842" s="130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spans="1:26" s="76" customFormat="1" ht="20.100000000000001" customHeight="1">
      <c r="A843" s="236"/>
      <c r="B843" s="97"/>
      <c r="C843" s="97"/>
      <c r="D843" s="97"/>
      <c r="E843" s="97"/>
      <c r="F843" s="97"/>
      <c r="G843" s="97"/>
      <c r="H843" s="97"/>
      <c r="I843" s="271"/>
      <c r="J843" s="97"/>
      <c r="K843" s="97"/>
      <c r="L843" s="97"/>
      <c r="M843" s="130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spans="1:26" s="76" customFormat="1" ht="20.100000000000001" customHeight="1">
      <c r="A844" s="236"/>
      <c r="B844" s="97"/>
      <c r="C844" s="97"/>
      <c r="D844" s="97"/>
      <c r="E844" s="97"/>
      <c r="F844" s="97"/>
      <c r="G844" s="97"/>
      <c r="H844" s="97"/>
      <c r="I844" s="271"/>
      <c r="J844" s="97"/>
      <c r="K844" s="97"/>
      <c r="L844" s="97"/>
      <c r="M844" s="130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spans="1:26" s="76" customFormat="1" ht="20.100000000000001" customHeight="1">
      <c r="A845" s="236"/>
      <c r="B845" s="97"/>
      <c r="C845" s="97"/>
      <c r="D845" s="97"/>
      <c r="E845" s="97"/>
      <c r="F845" s="97"/>
      <c r="G845" s="97"/>
      <c r="H845" s="97"/>
      <c r="I845" s="271"/>
      <c r="J845" s="97"/>
      <c r="K845" s="97"/>
      <c r="L845" s="97"/>
      <c r="M845" s="130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spans="1:26" s="76" customFormat="1" ht="20.100000000000001" customHeight="1">
      <c r="A846" s="236"/>
      <c r="B846" s="97"/>
      <c r="C846" s="97"/>
      <c r="D846" s="97"/>
      <c r="E846" s="97"/>
      <c r="F846" s="97"/>
      <c r="G846" s="97"/>
      <c r="H846" s="97"/>
      <c r="I846" s="271"/>
      <c r="J846" s="97"/>
      <c r="K846" s="97"/>
      <c r="L846" s="97"/>
      <c r="M846" s="130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spans="1:26" s="76" customFormat="1" ht="20.100000000000001" customHeight="1">
      <c r="A847" s="236"/>
      <c r="B847" s="97"/>
      <c r="C847" s="97"/>
      <c r="D847" s="97"/>
      <c r="E847" s="97"/>
      <c r="F847" s="97"/>
      <c r="G847" s="97"/>
      <c r="H847" s="97"/>
      <c r="I847" s="271"/>
      <c r="J847" s="97"/>
      <c r="K847" s="97"/>
      <c r="L847" s="97"/>
      <c r="M847" s="130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spans="1:26" s="76" customFormat="1" ht="20.100000000000001" customHeight="1">
      <c r="A848" s="236"/>
      <c r="B848" s="97"/>
      <c r="C848" s="97"/>
      <c r="D848" s="97"/>
      <c r="E848" s="97"/>
      <c r="F848" s="97"/>
      <c r="G848" s="97"/>
      <c r="H848" s="97"/>
      <c r="I848" s="271"/>
      <c r="J848" s="97"/>
      <c r="K848" s="97"/>
      <c r="L848" s="97"/>
      <c r="M848" s="130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spans="1:28" s="76" customFormat="1" ht="20.100000000000001" customHeight="1">
      <c r="A849" s="236"/>
      <c r="B849" s="97"/>
      <c r="C849" s="97"/>
      <c r="D849" s="97"/>
      <c r="E849" s="97"/>
      <c r="F849" s="97"/>
      <c r="G849" s="97"/>
      <c r="H849" s="97"/>
      <c r="I849" s="271"/>
      <c r="J849" s="97"/>
      <c r="K849" s="97"/>
      <c r="L849" s="97"/>
      <c r="M849" s="130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spans="1:28" s="76" customFormat="1" ht="20.100000000000001" customHeight="1">
      <c r="A850" s="236"/>
      <c r="B850" s="97"/>
      <c r="C850" s="97"/>
      <c r="D850" s="97"/>
      <c r="E850" s="97"/>
      <c r="F850" s="97"/>
      <c r="G850" s="97"/>
      <c r="H850" s="97"/>
      <c r="I850" s="271"/>
      <c r="J850" s="97"/>
      <c r="K850" s="97"/>
      <c r="L850" s="97"/>
      <c r="M850" s="130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spans="1:28" s="76" customFormat="1" ht="20.100000000000001" customHeight="1">
      <c r="A851" s="236"/>
      <c r="B851" s="97"/>
      <c r="C851" s="97"/>
      <c r="D851" s="97"/>
      <c r="E851" s="97"/>
      <c r="F851" s="97"/>
      <c r="G851" s="97"/>
      <c r="H851" s="97"/>
      <c r="I851" s="271"/>
      <c r="J851" s="97"/>
      <c r="K851" s="97"/>
      <c r="L851" s="97"/>
      <c r="M851" s="130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spans="1:28" s="76" customFormat="1" ht="20.100000000000001" customHeight="1">
      <c r="A852" s="236"/>
      <c r="B852" s="97"/>
      <c r="C852" s="97"/>
      <c r="D852" s="97"/>
      <c r="E852" s="97"/>
      <c r="F852" s="97"/>
      <c r="G852" s="97"/>
      <c r="H852" s="97"/>
      <c r="I852" s="271"/>
      <c r="J852" s="97"/>
      <c r="K852" s="97"/>
      <c r="L852" s="97"/>
      <c r="M852" s="130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spans="1:28" s="76" customFormat="1" ht="20.100000000000001" customHeight="1">
      <c r="A853" s="236"/>
      <c r="B853" s="97"/>
      <c r="C853" s="97"/>
      <c r="D853" s="97"/>
      <c r="E853" s="97"/>
      <c r="F853" s="97"/>
      <c r="G853" s="97"/>
      <c r="H853" s="97"/>
      <c r="I853" s="271"/>
      <c r="J853" s="97"/>
      <c r="K853" s="97"/>
      <c r="L853" s="97"/>
      <c r="M853" s="130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spans="1:28" s="76" customFormat="1" ht="20.100000000000001" customHeight="1">
      <c r="A854" s="236"/>
      <c r="B854" s="97"/>
      <c r="C854" s="97"/>
      <c r="D854" s="97"/>
      <c r="E854" s="97"/>
      <c r="F854" s="97"/>
      <c r="G854" s="97"/>
      <c r="H854" s="97"/>
      <c r="I854" s="271"/>
      <c r="J854" s="97"/>
      <c r="K854" s="97"/>
      <c r="L854" s="97"/>
      <c r="M854" s="130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spans="1:28" s="76" customFormat="1" ht="20.100000000000001" customHeight="1">
      <c r="A855" s="236"/>
      <c r="B855" s="97"/>
      <c r="C855" s="97"/>
      <c r="D855" s="97"/>
      <c r="E855" s="97"/>
      <c r="F855" s="97"/>
      <c r="G855" s="97"/>
      <c r="H855" s="97"/>
      <c r="I855" s="271"/>
      <c r="J855" s="97"/>
      <c r="K855" s="97"/>
      <c r="L855" s="97"/>
      <c r="M855" s="130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spans="1:28" s="76" customFormat="1" ht="20.100000000000001" customHeight="1">
      <c r="A856" s="236"/>
      <c r="B856" s="97"/>
      <c r="C856" s="97"/>
      <c r="D856" s="97"/>
      <c r="E856" s="97"/>
      <c r="F856" s="97"/>
      <c r="G856" s="97"/>
      <c r="H856" s="97"/>
      <c r="I856" s="271"/>
      <c r="J856" s="97"/>
      <c r="K856" s="97"/>
      <c r="L856" s="97"/>
      <c r="M856" s="130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spans="1:28" s="76" customFormat="1" ht="20.100000000000001" customHeight="1">
      <c r="A857" s="236"/>
      <c r="B857" s="97"/>
      <c r="C857" s="97"/>
      <c r="D857" s="97"/>
      <c r="E857" s="97"/>
      <c r="F857" s="97"/>
      <c r="G857" s="97"/>
      <c r="H857" s="97"/>
      <c r="I857" s="271"/>
      <c r="J857" s="97"/>
      <c r="K857" s="97"/>
      <c r="L857" s="97"/>
      <c r="M857" s="130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spans="1:28" s="76" customFormat="1" ht="20.100000000000001" customHeight="1">
      <c r="A858" s="236"/>
      <c r="B858" s="97"/>
      <c r="C858" s="97"/>
      <c r="D858" s="97"/>
      <c r="E858" s="97"/>
      <c r="F858" s="97"/>
      <c r="G858" s="97"/>
      <c r="H858" s="97"/>
      <c r="I858" s="271"/>
      <c r="J858" s="97"/>
      <c r="K858" s="97"/>
      <c r="L858" s="97"/>
      <c r="M858" s="130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spans="1:28" s="76" customFormat="1" ht="20.100000000000001" customHeight="1">
      <c r="A859" s="236"/>
      <c r="B859" s="97"/>
      <c r="C859" s="97"/>
      <c r="D859" s="97"/>
      <c r="E859" s="97"/>
      <c r="F859" s="97"/>
      <c r="G859" s="97"/>
      <c r="H859" s="97"/>
      <c r="I859" s="271"/>
      <c r="J859" s="97"/>
      <c r="K859" s="97"/>
      <c r="L859" s="97"/>
      <c r="M859" s="130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spans="1:28" s="76" customFormat="1" ht="20.100000000000001" customHeight="1">
      <c r="A860" s="236"/>
      <c r="B860" s="97"/>
      <c r="C860" s="97"/>
      <c r="D860" s="97"/>
      <c r="E860" s="97"/>
      <c r="F860" s="97"/>
      <c r="G860" s="97"/>
      <c r="H860" s="97"/>
      <c r="I860" s="271"/>
      <c r="J860" s="97"/>
      <c r="K860" s="97"/>
      <c r="L860" s="97"/>
      <c r="M860" s="130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  <c r="AA860" s="124"/>
      <c r="AB860" s="124"/>
    </row>
    <row r="861" spans="1:28" s="76" customFormat="1" ht="20.100000000000001" customHeight="1">
      <c r="A861" s="236"/>
      <c r="B861" s="97"/>
      <c r="C861" s="97"/>
      <c r="D861" s="97"/>
      <c r="E861" s="97"/>
      <c r="F861" s="97"/>
      <c r="G861" s="97"/>
      <c r="H861" s="97"/>
      <c r="I861" s="271"/>
      <c r="J861" s="97"/>
      <c r="K861" s="97"/>
      <c r="L861" s="97"/>
      <c r="M861" s="130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  <c r="AA861" s="124"/>
      <c r="AB861" s="124"/>
    </row>
    <row r="862" spans="1:28" s="76" customFormat="1" ht="20.100000000000001" customHeight="1">
      <c r="A862" s="236"/>
      <c r="B862" s="97"/>
      <c r="C862" s="97"/>
      <c r="D862" s="97"/>
      <c r="E862" s="97"/>
      <c r="F862" s="97"/>
      <c r="G862" s="97"/>
      <c r="H862" s="97"/>
      <c r="I862" s="271"/>
      <c r="J862" s="97"/>
      <c r="K862" s="97"/>
      <c r="L862" s="97"/>
      <c r="M862" s="130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  <c r="AA862" s="124"/>
      <c r="AB862" s="124"/>
    </row>
    <row r="863" spans="1:28" ht="20.100000000000001" customHeight="1">
      <c r="M863" s="130"/>
      <c r="AA863" s="76"/>
      <c r="AB863" s="76"/>
    </row>
    <row r="864" spans="1:28" ht="20.100000000000001" customHeight="1">
      <c r="M864" s="130"/>
      <c r="AA864" s="76"/>
      <c r="AB864" s="76"/>
    </row>
    <row r="865" spans="1:28" ht="20.100000000000001" customHeight="1">
      <c r="M865" s="130"/>
      <c r="AA865" s="76"/>
      <c r="AB865" s="76"/>
    </row>
    <row r="866" spans="1:28" s="76" customFormat="1" ht="20.100000000000001" customHeight="1">
      <c r="A866" s="236"/>
      <c r="B866" s="97"/>
      <c r="C866" s="97"/>
      <c r="D866" s="97"/>
      <c r="E866" s="97"/>
      <c r="F866" s="97"/>
      <c r="G866" s="97"/>
      <c r="H866" s="97"/>
      <c r="I866" s="271"/>
      <c r="J866" s="97"/>
      <c r="K866" s="97"/>
      <c r="L866" s="97"/>
      <c r="M866" s="130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spans="1:28" s="76" customFormat="1" ht="20.100000000000001" customHeight="1">
      <c r="A867" s="236"/>
      <c r="B867" s="97"/>
      <c r="C867" s="97"/>
      <c r="D867" s="97"/>
      <c r="E867" s="97"/>
      <c r="F867" s="97"/>
      <c r="G867" s="97"/>
      <c r="H867" s="97"/>
      <c r="I867" s="271"/>
      <c r="J867" s="97"/>
      <c r="K867" s="97"/>
      <c r="L867" s="97"/>
      <c r="M867" s="130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spans="1:28" s="76" customFormat="1" ht="20.100000000000001" customHeight="1">
      <c r="A868" s="236"/>
      <c r="B868" s="97"/>
      <c r="C868" s="97"/>
      <c r="D868" s="97"/>
      <c r="E868" s="97"/>
      <c r="F868" s="97"/>
      <c r="G868" s="97"/>
      <c r="H868" s="97"/>
      <c r="I868" s="271"/>
      <c r="J868" s="97"/>
      <c r="K868" s="97"/>
      <c r="L868" s="97"/>
      <c r="M868" s="121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spans="1:28" s="76" customFormat="1" ht="20.100000000000001" customHeight="1">
      <c r="A869" s="236"/>
      <c r="B869" s="97"/>
      <c r="C869" s="97"/>
      <c r="D869" s="97"/>
      <c r="E869" s="97"/>
      <c r="F869" s="97"/>
      <c r="G869" s="97"/>
      <c r="H869" s="97"/>
      <c r="I869" s="271"/>
      <c r="J869" s="97"/>
      <c r="K869" s="97"/>
      <c r="L869" s="97"/>
      <c r="M869" s="121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spans="1:28" s="76" customFormat="1" ht="20.100000000000001" customHeight="1">
      <c r="A870" s="236"/>
      <c r="B870" s="97"/>
      <c r="C870" s="97"/>
      <c r="D870" s="97"/>
      <c r="E870" s="97"/>
      <c r="F870" s="97"/>
      <c r="G870" s="97"/>
      <c r="H870" s="97"/>
      <c r="I870" s="271"/>
      <c r="J870" s="97"/>
      <c r="K870" s="97"/>
      <c r="L870" s="97"/>
      <c r="M870" s="121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spans="1:28" s="76" customFormat="1" ht="20.100000000000001" customHeight="1">
      <c r="A871" s="236"/>
      <c r="B871" s="97"/>
      <c r="C871" s="97"/>
      <c r="D871" s="97"/>
      <c r="E871" s="97"/>
      <c r="F871" s="97"/>
      <c r="G871" s="97"/>
      <c r="H871" s="97"/>
      <c r="I871" s="271"/>
      <c r="J871" s="97"/>
      <c r="K871" s="97"/>
      <c r="L871" s="97"/>
      <c r="M871" s="121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spans="1:28" s="76" customFormat="1" ht="20.100000000000001" customHeight="1">
      <c r="A872" s="236"/>
      <c r="B872" s="97"/>
      <c r="C872" s="97"/>
      <c r="D872" s="97"/>
      <c r="E872" s="97"/>
      <c r="F872" s="97"/>
      <c r="G872" s="97"/>
      <c r="H872" s="97"/>
      <c r="I872" s="271"/>
      <c r="J872" s="97"/>
      <c r="K872" s="97"/>
      <c r="L872" s="97"/>
      <c r="M872" s="121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  <c r="AA872" s="124"/>
      <c r="AB872" s="124"/>
    </row>
    <row r="873" spans="1:28" s="76" customFormat="1" ht="20.100000000000001" customHeight="1">
      <c r="A873" s="236"/>
      <c r="B873" s="97"/>
      <c r="C873" s="97"/>
      <c r="D873" s="97"/>
      <c r="E873" s="97"/>
      <c r="F873" s="97"/>
      <c r="G873" s="97"/>
      <c r="H873" s="97"/>
      <c r="I873" s="271"/>
      <c r="J873" s="97"/>
      <c r="K873" s="97"/>
      <c r="L873" s="97"/>
      <c r="M873" s="121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  <c r="AA873" s="124"/>
      <c r="AB873" s="124"/>
    </row>
    <row r="874" spans="1:28" s="76" customFormat="1" ht="20.100000000000001" customHeight="1">
      <c r="A874" s="236"/>
      <c r="B874" s="97"/>
      <c r="C874" s="97"/>
      <c r="D874" s="97"/>
      <c r="E874" s="97"/>
      <c r="F874" s="97"/>
      <c r="G874" s="97"/>
      <c r="H874" s="97"/>
      <c r="I874" s="271"/>
      <c r="J874" s="97"/>
      <c r="K874" s="97"/>
      <c r="L874" s="97"/>
      <c r="M874" s="121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  <c r="AA874" s="124"/>
      <c r="AB874" s="124"/>
    </row>
  </sheetData>
  <autoFilter ref="A3:V752"/>
  <mergeCells count="13">
    <mergeCell ref="K154:L154"/>
    <mergeCell ref="O35:O36"/>
    <mergeCell ref="T35:T36"/>
    <mergeCell ref="U35:U36"/>
    <mergeCell ref="V35:V36"/>
    <mergeCell ref="K125:L125"/>
    <mergeCell ref="K135:L135"/>
    <mergeCell ref="K106:L106"/>
    <mergeCell ref="K3:L3"/>
    <mergeCell ref="O12:P12"/>
    <mergeCell ref="K79:L79"/>
    <mergeCell ref="K89:L89"/>
    <mergeCell ref="T31:U31"/>
  </mergeCells>
  <phoneticPr fontId="3" type="noConversion"/>
  <conditionalFormatting sqref="D116:H117 D136:H137 D146:H147 E107:H108 D80:H81 D90:H99 D4:H70">
    <cfRule type="cellIs" dxfId="247" priority="11" operator="greaterThan">
      <formula>0</formula>
    </cfRule>
  </conditionalFormatting>
  <conditionalFormatting sqref="D116:H117 D136:H137 D146:H147 D90:H99">
    <cfRule type="cellIs" dxfId="246" priority="9" operator="greaterThan">
      <formula>0</formula>
    </cfRule>
    <cfRule type="expression" dxfId="245" priority="10">
      <formula>"&gt;0"</formula>
    </cfRule>
  </conditionalFormatting>
  <conditionalFormatting sqref="D126:H127">
    <cfRule type="cellIs" dxfId="244" priority="1" operator="greaterThan">
      <formula>0</formula>
    </cfRule>
    <cfRule type="cellIs" dxfId="243" priority="2" operator="greaterThan">
      <formula>0</formula>
    </cfRule>
    <cfRule type="expression" dxfId="242" priority="6">
      <formula>"&gt;=1"</formula>
    </cfRule>
    <cfRule type="cellIs" dxfId="241" priority="7" operator="greaterThan">
      <formula>1</formula>
    </cfRule>
    <cfRule type="cellIs" dxfId="240" priority="8" operator="greaterThan">
      <formula>1</formula>
    </cfRule>
  </conditionalFormatting>
  <conditionalFormatting sqref="P810:Q816">
    <cfRule type="expression" dxfId="239" priority="3">
      <formula>"&gt;=1"</formula>
    </cfRule>
    <cfRule type="cellIs" dxfId="238" priority="4" operator="greaterThan">
      <formula>1</formula>
    </cfRule>
    <cfRule type="cellIs" dxfId="237" priority="5" operator="greaterThan">
      <formula>1</formula>
    </cfRule>
  </conditionalFormatting>
  <printOptions horizontalCentered="1"/>
  <pageMargins left="0.31496062992125984" right="0.31496062992125984" top="0.55118110236220474" bottom="0.55118110236220474" header="0.31496062992125984" footer="0.31496062992125984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67"/>
  <sheetViews>
    <sheetView zoomScaleNormal="100" workbookViewId="0">
      <pane ySplit="3" topLeftCell="A19" activePane="bottomLeft" state="frozen"/>
      <selection pane="bottomLeft" activeCell="B26" sqref="B26"/>
    </sheetView>
  </sheetViews>
  <sheetFormatPr defaultColWidth="9" defaultRowHeight="20.100000000000001" customHeight="1"/>
  <cols>
    <col min="1" max="1" width="10.125" style="236" customWidth="1"/>
    <col min="2" max="2" width="18.625" style="97" customWidth="1"/>
    <col min="3" max="3" width="11.625" style="97" customWidth="1"/>
    <col min="4" max="8" width="8.125" style="97" customWidth="1"/>
    <col min="9" max="9" width="8.75" style="271" customWidth="1"/>
    <col min="10" max="12" width="8.75" style="97" customWidth="1"/>
    <col min="13" max="13" width="7.625" style="121" customWidth="1"/>
    <col min="14" max="14" width="7.625" style="124" customWidth="1"/>
    <col min="15" max="22" width="8.625" style="124" customWidth="1"/>
    <col min="23" max="16384" width="9" style="124"/>
  </cols>
  <sheetData>
    <row r="1" spans="1:22" ht="25.15" customHeight="1">
      <c r="A1" s="164" t="s">
        <v>99</v>
      </c>
      <c r="B1" s="165"/>
      <c r="C1" s="165"/>
      <c r="D1" s="100"/>
      <c r="E1" s="100"/>
      <c r="F1" s="100"/>
      <c r="G1" s="100"/>
      <c r="H1" s="100"/>
      <c r="I1" s="248"/>
      <c r="J1" s="100"/>
      <c r="K1" s="100"/>
      <c r="L1" s="100"/>
      <c r="M1" s="77"/>
      <c r="O1" s="14" t="s">
        <v>86</v>
      </c>
      <c r="P1" s="18"/>
      <c r="Q1" s="18"/>
      <c r="R1" s="19"/>
      <c r="S1" s="19"/>
      <c r="T1" s="19"/>
      <c r="U1" s="19"/>
      <c r="V1" s="19"/>
    </row>
    <row r="2" spans="1:22" ht="20.100000000000001" customHeight="1" thickBot="1">
      <c r="A2" s="139"/>
      <c r="B2" s="131"/>
      <c r="C2" s="132"/>
      <c r="D2" s="166"/>
      <c r="E2" s="166"/>
      <c r="F2" s="166"/>
      <c r="G2" s="166"/>
      <c r="H2" s="166"/>
      <c r="I2" s="249"/>
      <c r="J2" s="101"/>
      <c r="K2" s="101"/>
      <c r="L2" s="101"/>
      <c r="M2" s="13"/>
      <c r="O2" s="14"/>
      <c r="P2" s="18"/>
      <c r="Q2" s="18"/>
      <c r="R2" s="19"/>
      <c r="S2" s="19"/>
      <c r="T2" s="19"/>
      <c r="U2" s="19"/>
      <c r="V2" s="19"/>
    </row>
    <row r="3" spans="1:22" s="74" customFormat="1" ht="20.100000000000001" customHeight="1" thickTop="1" thickBot="1">
      <c r="A3" s="161" t="s">
        <v>0</v>
      </c>
      <c r="B3" s="162" t="s">
        <v>1</v>
      </c>
      <c r="C3" s="162" t="s">
        <v>2</v>
      </c>
      <c r="D3" s="340" t="s">
        <v>3</v>
      </c>
      <c r="E3" s="340" t="s">
        <v>4</v>
      </c>
      <c r="F3" s="340" t="s">
        <v>5</v>
      </c>
      <c r="G3" s="340" t="s">
        <v>6</v>
      </c>
      <c r="H3" s="340" t="s">
        <v>104</v>
      </c>
      <c r="I3" s="250" t="s">
        <v>8</v>
      </c>
      <c r="J3" s="340" t="s">
        <v>9</v>
      </c>
      <c r="K3" s="422" t="s">
        <v>10</v>
      </c>
      <c r="L3" s="423"/>
      <c r="M3" s="17"/>
      <c r="O3" s="81" t="s">
        <v>87</v>
      </c>
      <c r="P3" s="82"/>
      <c r="Q3" s="83" t="s">
        <v>3</v>
      </c>
      <c r="R3" s="83" t="s">
        <v>4</v>
      </c>
      <c r="S3" s="83" t="s">
        <v>5</v>
      </c>
      <c r="T3" s="83" t="s">
        <v>6</v>
      </c>
      <c r="U3" s="114" t="s">
        <v>103</v>
      </c>
      <c r="V3" s="84" t="s">
        <v>88</v>
      </c>
    </row>
    <row r="4" spans="1:22" ht="20.100000000000001" customHeight="1">
      <c r="A4" s="272">
        <v>44621</v>
      </c>
      <c r="B4" s="279" t="s">
        <v>236</v>
      </c>
      <c r="C4" s="280" t="s">
        <v>239</v>
      </c>
      <c r="D4" s="281">
        <v>5</v>
      </c>
      <c r="E4" s="281">
        <v>0</v>
      </c>
      <c r="F4" s="281">
        <v>0</v>
      </c>
      <c r="G4" s="281">
        <v>0</v>
      </c>
      <c r="H4" s="281">
        <v>0</v>
      </c>
      <c r="I4" s="282" t="s">
        <v>172</v>
      </c>
      <c r="J4" s="283" t="s">
        <v>185</v>
      </c>
      <c r="K4" s="283" t="s">
        <v>198</v>
      </c>
      <c r="L4" s="284"/>
      <c r="M4" s="75"/>
      <c r="O4" s="85" t="s">
        <v>89</v>
      </c>
      <c r="P4" s="86"/>
      <c r="Q4" s="6">
        <f t="shared" ref="Q4:U6" si="0">D105</f>
        <v>89</v>
      </c>
      <c r="R4" s="6">
        <f t="shared" si="0"/>
        <v>40</v>
      </c>
      <c r="S4" s="6">
        <f t="shared" si="0"/>
        <v>40</v>
      </c>
      <c r="T4" s="6">
        <f t="shared" si="0"/>
        <v>97</v>
      </c>
      <c r="U4" s="6">
        <f t="shared" si="0"/>
        <v>0</v>
      </c>
      <c r="V4" s="87"/>
    </row>
    <row r="5" spans="1:22" ht="20.100000000000001" customHeight="1" thickBot="1">
      <c r="A5" s="314">
        <v>44621</v>
      </c>
      <c r="B5" s="315" t="s">
        <v>236</v>
      </c>
      <c r="C5" s="316" t="s">
        <v>95</v>
      </c>
      <c r="D5" s="317">
        <v>1</v>
      </c>
      <c r="E5" s="317">
        <v>0</v>
      </c>
      <c r="F5" s="317">
        <v>0</v>
      </c>
      <c r="G5" s="317">
        <v>1</v>
      </c>
      <c r="H5" s="317">
        <v>0</v>
      </c>
      <c r="I5" s="318" t="s">
        <v>172</v>
      </c>
      <c r="J5" s="319" t="s">
        <v>185</v>
      </c>
      <c r="K5" s="319" t="s">
        <v>198</v>
      </c>
      <c r="L5" s="320"/>
      <c r="M5" s="130"/>
      <c r="O5" s="88" t="s">
        <v>46</v>
      </c>
      <c r="P5" s="89"/>
      <c r="Q5" s="7">
        <f t="shared" si="0"/>
        <v>0</v>
      </c>
      <c r="R5" s="7">
        <f t="shared" si="0"/>
        <v>0</v>
      </c>
      <c r="S5" s="7">
        <f t="shared" si="0"/>
        <v>0</v>
      </c>
      <c r="T5" s="7">
        <f t="shared" si="0"/>
        <v>0</v>
      </c>
      <c r="U5" s="7">
        <f t="shared" si="0"/>
        <v>0</v>
      </c>
      <c r="V5" s="90"/>
    </row>
    <row r="6" spans="1:22" ht="20.100000000000001" customHeight="1" thickBot="1">
      <c r="A6" s="307">
        <v>44621</v>
      </c>
      <c r="B6" s="308" t="s">
        <v>290</v>
      </c>
      <c r="C6" s="309" t="s">
        <v>291</v>
      </c>
      <c r="D6" s="310">
        <v>9</v>
      </c>
      <c r="E6" s="310">
        <v>0</v>
      </c>
      <c r="F6" s="310">
        <v>0</v>
      </c>
      <c r="G6" s="310">
        <v>9</v>
      </c>
      <c r="H6" s="310">
        <v>0</v>
      </c>
      <c r="I6" s="311" t="s">
        <v>263</v>
      </c>
      <c r="J6" s="312" t="s">
        <v>264</v>
      </c>
      <c r="K6" s="323" t="s">
        <v>202</v>
      </c>
      <c r="L6" s="313"/>
      <c r="M6" s="130"/>
      <c r="O6" s="20" t="s">
        <v>47</v>
      </c>
      <c r="P6" s="21"/>
      <c r="Q6" s="2">
        <f t="shared" si="0"/>
        <v>89</v>
      </c>
      <c r="R6" s="2">
        <f t="shared" si="0"/>
        <v>40</v>
      </c>
      <c r="S6" s="2">
        <f t="shared" si="0"/>
        <v>40</v>
      </c>
      <c r="T6" s="2">
        <f t="shared" si="0"/>
        <v>97</v>
      </c>
      <c r="U6" s="2">
        <f t="shared" si="0"/>
        <v>0</v>
      </c>
      <c r="V6" s="22"/>
    </row>
    <row r="7" spans="1:22" ht="20.100000000000001" customHeight="1" thickTop="1" thickBot="1">
      <c r="A7" s="307">
        <v>44621</v>
      </c>
      <c r="B7" s="308" t="s">
        <v>249</v>
      </c>
      <c r="C7" s="309" t="s">
        <v>239</v>
      </c>
      <c r="D7" s="310">
        <v>1</v>
      </c>
      <c r="E7" s="310">
        <v>0</v>
      </c>
      <c r="F7" s="310">
        <v>0</v>
      </c>
      <c r="G7" s="310">
        <v>1</v>
      </c>
      <c r="H7" s="310">
        <v>0</v>
      </c>
      <c r="I7" s="311" t="s">
        <v>263</v>
      </c>
      <c r="J7" s="312" t="s">
        <v>264</v>
      </c>
      <c r="K7" s="323" t="s">
        <v>202</v>
      </c>
      <c r="L7" s="313"/>
      <c r="M7" s="130"/>
      <c r="O7" s="23" t="s">
        <v>48</v>
      </c>
      <c r="P7" s="24"/>
      <c r="Q7" s="3">
        <f>D52</f>
        <v>0</v>
      </c>
      <c r="R7" s="3">
        <f>E52</f>
        <v>0</v>
      </c>
      <c r="S7" s="3">
        <f>F52</f>
        <v>0</v>
      </c>
      <c r="T7" s="3">
        <f>G52</f>
        <v>0</v>
      </c>
      <c r="U7" s="3">
        <f>H52</f>
        <v>0</v>
      </c>
      <c r="V7" s="25"/>
    </row>
    <row r="8" spans="1:22" ht="20.100000000000001" customHeight="1" thickBot="1">
      <c r="A8" s="272">
        <v>44621</v>
      </c>
      <c r="B8" s="279" t="s">
        <v>292</v>
      </c>
      <c r="C8" s="280" t="s">
        <v>239</v>
      </c>
      <c r="D8" s="281">
        <v>1</v>
      </c>
      <c r="E8" s="281">
        <v>0</v>
      </c>
      <c r="F8" s="281">
        <v>0</v>
      </c>
      <c r="G8" s="281">
        <v>1</v>
      </c>
      <c r="H8" s="281">
        <v>0</v>
      </c>
      <c r="I8" s="282" t="s">
        <v>263</v>
      </c>
      <c r="J8" s="283" t="s">
        <v>264</v>
      </c>
      <c r="K8" s="321" t="s">
        <v>202</v>
      </c>
      <c r="L8" s="284"/>
      <c r="M8" s="130"/>
      <c r="O8" s="26" t="s">
        <v>90</v>
      </c>
      <c r="P8" s="27"/>
      <c r="Q8" s="4">
        <f>SUM(Q6:Q7)</f>
        <v>89</v>
      </c>
      <c r="R8" s="4">
        <f>SUM(R6:R7)</f>
        <v>40</v>
      </c>
      <c r="S8" s="4">
        <f>SUM(S6:S7)</f>
        <v>40</v>
      </c>
      <c r="T8" s="4">
        <f>SUM(T6:T7)</f>
        <v>97</v>
      </c>
      <c r="U8" s="4">
        <f>SUM(U6:U7)</f>
        <v>0</v>
      </c>
      <c r="V8" s="28"/>
    </row>
    <row r="9" spans="1:22" ht="20.100000000000001" customHeight="1" thickTop="1" thickBot="1">
      <c r="A9" s="314">
        <v>44621</v>
      </c>
      <c r="B9" s="315" t="s">
        <v>292</v>
      </c>
      <c r="C9" s="316" t="s">
        <v>291</v>
      </c>
      <c r="D9" s="317">
        <v>10</v>
      </c>
      <c r="E9" s="317">
        <v>0</v>
      </c>
      <c r="F9" s="317">
        <v>0</v>
      </c>
      <c r="G9" s="317">
        <v>10</v>
      </c>
      <c r="H9" s="317">
        <v>0</v>
      </c>
      <c r="I9" s="318" t="s">
        <v>263</v>
      </c>
      <c r="J9" s="319" t="s">
        <v>264</v>
      </c>
      <c r="K9" s="322" t="s">
        <v>202</v>
      </c>
      <c r="L9" s="320"/>
      <c r="M9" s="130"/>
      <c r="O9" s="16"/>
      <c r="P9" s="16"/>
      <c r="Q9" s="5"/>
      <c r="R9" s="5"/>
      <c r="S9" s="5"/>
      <c r="T9" s="5"/>
      <c r="U9" s="5"/>
      <c r="V9" s="29"/>
    </row>
    <row r="10" spans="1:22" ht="20.100000000000001" customHeight="1">
      <c r="A10" s="272">
        <v>44621</v>
      </c>
      <c r="B10" s="279" t="s">
        <v>293</v>
      </c>
      <c r="C10" s="280" t="s">
        <v>166</v>
      </c>
      <c r="D10" s="281">
        <v>2</v>
      </c>
      <c r="E10" s="281">
        <v>0</v>
      </c>
      <c r="F10" s="281">
        <v>0</v>
      </c>
      <c r="G10" s="281">
        <v>2</v>
      </c>
      <c r="H10" s="281">
        <v>0</v>
      </c>
      <c r="I10" s="282" t="s">
        <v>263</v>
      </c>
      <c r="J10" s="283" t="s">
        <v>264</v>
      </c>
      <c r="K10" s="321" t="s">
        <v>202</v>
      </c>
      <c r="L10" s="284"/>
      <c r="M10" s="130"/>
      <c r="O10" s="14" t="s">
        <v>49</v>
      </c>
      <c r="P10" s="19"/>
      <c r="Q10" s="19"/>
      <c r="R10" s="19"/>
      <c r="S10" s="19"/>
      <c r="T10" s="19"/>
      <c r="U10" s="19"/>
      <c r="V10" s="30"/>
    </row>
    <row r="11" spans="1:22" ht="20.100000000000001" customHeight="1" thickBot="1">
      <c r="A11" s="278">
        <v>44621</v>
      </c>
      <c r="B11" s="285" t="s">
        <v>293</v>
      </c>
      <c r="C11" s="286" t="s">
        <v>291</v>
      </c>
      <c r="D11" s="287">
        <v>10</v>
      </c>
      <c r="E11" s="287">
        <v>0</v>
      </c>
      <c r="F11" s="287">
        <v>0</v>
      </c>
      <c r="G11" s="287">
        <v>10</v>
      </c>
      <c r="H11" s="287">
        <v>0</v>
      </c>
      <c r="I11" s="288" t="s">
        <v>263</v>
      </c>
      <c r="J11" s="289" t="s">
        <v>264</v>
      </c>
      <c r="K11" s="342" t="s">
        <v>202</v>
      </c>
      <c r="L11" s="290"/>
      <c r="M11" s="130"/>
      <c r="O11" s="15"/>
      <c r="P11" s="19"/>
      <c r="Q11" s="19"/>
      <c r="R11" s="19"/>
      <c r="S11" s="19"/>
      <c r="T11" s="19"/>
      <c r="U11" s="19"/>
      <c r="V11" s="29"/>
    </row>
    <row r="12" spans="1:22" ht="20.100000000000001" customHeight="1" thickBot="1">
      <c r="A12" s="314">
        <v>44621</v>
      </c>
      <c r="B12" s="315" t="s">
        <v>293</v>
      </c>
      <c r="C12" s="316" t="s">
        <v>95</v>
      </c>
      <c r="D12" s="317">
        <v>2</v>
      </c>
      <c r="E12" s="317">
        <v>0</v>
      </c>
      <c r="F12" s="317">
        <v>0</v>
      </c>
      <c r="G12" s="317">
        <v>2</v>
      </c>
      <c r="H12" s="317">
        <v>0</v>
      </c>
      <c r="I12" s="318" t="s">
        <v>263</v>
      </c>
      <c r="J12" s="319" t="s">
        <v>264</v>
      </c>
      <c r="K12" s="322" t="s">
        <v>202</v>
      </c>
      <c r="L12" s="320"/>
      <c r="M12" s="130"/>
      <c r="O12" s="424" t="s">
        <v>50</v>
      </c>
      <c r="P12" s="422"/>
      <c r="Q12" s="91">
        <f>T12+V12</f>
        <v>89</v>
      </c>
      <c r="R12" s="31"/>
      <c r="S12" s="32" t="s">
        <v>39</v>
      </c>
      <c r="T12" s="33">
        <f>SUM(P14:V14,P17:V17,P20:V20,P23:V23,P26:V26,V29,U29,T29)</f>
        <v>81</v>
      </c>
      <c r="U12" s="34" t="s">
        <v>40</v>
      </c>
      <c r="V12" s="35">
        <f>SUM(P29:S29)</f>
        <v>8</v>
      </c>
    </row>
    <row r="13" spans="1:22" ht="20.100000000000001" customHeight="1" thickBot="1">
      <c r="A13" s="307">
        <v>44621</v>
      </c>
      <c r="B13" s="308" t="s">
        <v>294</v>
      </c>
      <c r="C13" s="309" t="s">
        <v>291</v>
      </c>
      <c r="D13" s="310">
        <v>5</v>
      </c>
      <c r="E13" s="310">
        <v>0</v>
      </c>
      <c r="F13" s="310">
        <v>0</v>
      </c>
      <c r="G13" s="310">
        <v>0</v>
      </c>
      <c r="H13" s="310">
        <v>0</v>
      </c>
      <c r="I13" s="311" t="s">
        <v>263</v>
      </c>
      <c r="J13" s="312" t="s">
        <v>264</v>
      </c>
      <c r="K13" s="323" t="s">
        <v>202</v>
      </c>
      <c r="L13" s="313"/>
      <c r="M13" s="130"/>
      <c r="O13" s="36" t="s">
        <v>51</v>
      </c>
      <c r="P13" s="37" t="s">
        <v>52</v>
      </c>
      <c r="Q13" s="37" t="s">
        <v>53</v>
      </c>
      <c r="R13" s="37" t="s">
        <v>54</v>
      </c>
      <c r="S13" s="37" t="s">
        <v>55</v>
      </c>
      <c r="T13" s="37" t="s">
        <v>56</v>
      </c>
      <c r="U13" s="37" t="s">
        <v>57</v>
      </c>
      <c r="V13" s="38" t="s">
        <v>58</v>
      </c>
    </row>
    <row r="14" spans="1:22" ht="20.100000000000001" customHeight="1">
      <c r="A14" s="272">
        <v>44621</v>
      </c>
      <c r="B14" s="279" t="s">
        <v>295</v>
      </c>
      <c r="C14" s="280" t="s">
        <v>291</v>
      </c>
      <c r="D14" s="281">
        <v>5</v>
      </c>
      <c r="E14" s="281">
        <v>0</v>
      </c>
      <c r="F14" s="281">
        <v>0</v>
      </c>
      <c r="G14" s="281">
        <v>5</v>
      </c>
      <c r="H14" s="281">
        <v>0</v>
      </c>
      <c r="I14" s="282" t="s">
        <v>263</v>
      </c>
      <c r="J14" s="283" t="s">
        <v>264</v>
      </c>
      <c r="K14" s="321" t="s">
        <v>202</v>
      </c>
      <c r="L14" s="284"/>
      <c r="M14" s="130"/>
      <c r="O14" s="92" t="s">
        <v>22</v>
      </c>
      <c r="P14" s="93">
        <f t="shared" ref="P14:V14" si="1">SUMIF($C$4:$C$27,P13,$D$4:$D$27)+SUMIF($C$37:$C$39,P13,$D$37:$D$39)+SUMIF($C$57:$C$58,P13,$D$57:$D$58)</f>
        <v>4</v>
      </c>
      <c r="Q14" s="93">
        <f t="shared" si="1"/>
        <v>0</v>
      </c>
      <c r="R14" s="93">
        <f t="shared" si="1"/>
        <v>7</v>
      </c>
      <c r="S14" s="93">
        <f t="shared" si="1"/>
        <v>0</v>
      </c>
      <c r="T14" s="93">
        <f t="shared" si="1"/>
        <v>0</v>
      </c>
      <c r="U14" s="93">
        <f t="shared" si="1"/>
        <v>0</v>
      </c>
      <c r="V14" s="94">
        <f t="shared" si="1"/>
        <v>0</v>
      </c>
    </row>
    <row r="15" spans="1:22" ht="20.100000000000001" customHeight="1">
      <c r="A15" s="278">
        <v>44621</v>
      </c>
      <c r="B15" s="285" t="s">
        <v>295</v>
      </c>
      <c r="C15" s="286" t="s">
        <v>296</v>
      </c>
      <c r="D15" s="287">
        <v>0</v>
      </c>
      <c r="E15" s="287">
        <v>0</v>
      </c>
      <c r="F15" s="287">
        <v>0</v>
      </c>
      <c r="G15" s="287">
        <v>1</v>
      </c>
      <c r="H15" s="287">
        <v>0</v>
      </c>
      <c r="I15" s="288" t="s">
        <v>263</v>
      </c>
      <c r="J15" s="289" t="s">
        <v>264</v>
      </c>
      <c r="K15" s="342" t="s">
        <v>202</v>
      </c>
      <c r="L15" s="290"/>
      <c r="M15" s="130"/>
      <c r="O15" s="39" t="s">
        <v>25</v>
      </c>
      <c r="P15" s="40">
        <f t="shared" ref="P15:V15" si="2">SUMIF($C$4:$C$27,P13,$G$4:$G$27)+SUMIF($C$37:$C$39,P13,$G$37:$G$39)+SUMIF($C$57:$C$58,P13,$G$57:$G$58)</f>
        <v>4</v>
      </c>
      <c r="Q15" s="40">
        <f t="shared" si="2"/>
        <v>0</v>
      </c>
      <c r="R15" s="40">
        <f t="shared" si="2"/>
        <v>2</v>
      </c>
      <c r="S15" s="40">
        <f t="shared" si="2"/>
        <v>0</v>
      </c>
      <c r="T15" s="40">
        <f t="shared" si="2"/>
        <v>0</v>
      </c>
      <c r="U15" s="40">
        <f t="shared" si="2"/>
        <v>0</v>
      </c>
      <c r="V15" s="41">
        <f t="shared" si="2"/>
        <v>0</v>
      </c>
    </row>
    <row r="16" spans="1:22" ht="20.100000000000001" customHeight="1" thickBot="1">
      <c r="A16" s="139">
        <v>44621</v>
      </c>
      <c r="B16" s="315" t="s">
        <v>295</v>
      </c>
      <c r="C16" s="132" t="s">
        <v>42</v>
      </c>
      <c r="D16" s="137">
        <v>10</v>
      </c>
      <c r="E16" s="137">
        <v>0</v>
      </c>
      <c r="F16" s="137">
        <v>0</v>
      </c>
      <c r="G16" s="137">
        <v>11</v>
      </c>
      <c r="H16" s="137">
        <v>0</v>
      </c>
      <c r="I16" s="247" t="s">
        <v>263</v>
      </c>
      <c r="J16" s="138" t="s">
        <v>264</v>
      </c>
      <c r="K16" s="338" t="s">
        <v>202</v>
      </c>
      <c r="L16" s="333"/>
      <c r="M16" s="130"/>
      <c r="O16" s="42"/>
      <c r="P16" s="43" t="s">
        <v>59</v>
      </c>
      <c r="Q16" s="43" t="s">
        <v>60</v>
      </c>
      <c r="R16" s="43" t="s">
        <v>61</v>
      </c>
      <c r="S16" s="43" t="s">
        <v>62</v>
      </c>
      <c r="T16" s="43" t="s">
        <v>100</v>
      </c>
      <c r="U16" s="44" t="s">
        <v>63</v>
      </c>
      <c r="V16" s="45" t="s">
        <v>173</v>
      </c>
    </row>
    <row r="17" spans="1:22" ht="20.100000000000001" customHeight="1">
      <c r="A17" s="143">
        <v>44621</v>
      </c>
      <c r="B17" s="331" t="s">
        <v>297</v>
      </c>
      <c r="C17" s="133" t="s">
        <v>291</v>
      </c>
      <c r="D17" s="134">
        <v>6</v>
      </c>
      <c r="E17" s="134">
        <v>0</v>
      </c>
      <c r="F17" s="134">
        <v>0</v>
      </c>
      <c r="G17" s="134">
        <v>6</v>
      </c>
      <c r="H17" s="134">
        <v>0</v>
      </c>
      <c r="I17" s="245" t="s">
        <v>237</v>
      </c>
      <c r="J17" s="141" t="s">
        <v>238</v>
      </c>
      <c r="K17" s="141" t="s">
        <v>207</v>
      </c>
      <c r="L17" s="332" t="s">
        <v>203</v>
      </c>
      <c r="M17" s="130"/>
      <c r="O17" s="95" t="s">
        <v>22</v>
      </c>
      <c r="P17" s="93">
        <f t="shared" ref="P17:V17" si="3">SUMIF($C$4:$C$27,P16,$D$4:$D$27)+SUMIF($C$37:$C$39,P16,$D$37:$D$39)+SUMIF($C$57:$C$58,P16,$D$57:$D$58)</f>
        <v>58</v>
      </c>
      <c r="Q17" s="93">
        <f t="shared" si="3"/>
        <v>0</v>
      </c>
      <c r="R17" s="93">
        <f t="shared" si="3"/>
        <v>2</v>
      </c>
      <c r="S17" s="93">
        <f t="shared" si="3"/>
        <v>0</v>
      </c>
      <c r="T17" s="93">
        <f t="shared" si="3"/>
        <v>0</v>
      </c>
      <c r="U17" s="93">
        <f t="shared" si="3"/>
        <v>0</v>
      </c>
      <c r="V17" s="94">
        <f t="shared" si="3"/>
        <v>0</v>
      </c>
    </row>
    <row r="18" spans="1:22" ht="20.100000000000001" customHeight="1">
      <c r="A18" s="144">
        <v>44621</v>
      </c>
      <c r="B18" s="329" t="s">
        <v>297</v>
      </c>
      <c r="C18" s="135" t="s">
        <v>296</v>
      </c>
      <c r="D18" s="136">
        <v>1</v>
      </c>
      <c r="E18" s="136">
        <v>0</v>
      </c>
      <c r="F18" s="136">
        <v>0</v>
      </c>
      <c r="G18" s="136">
        <v>0</v>
      </c>
      <c r="H18" s="136">
        <v>0</v>
      </c>
      <c r="I18" s="246" t="s">
        <v>237</v>
      </c>
      <c r="J18" s="142" t="s">
        <v>238</v>
      </c>
      <c r="K18" s="142" t="s">
        <v>207</v>
      </c>
      <c r="L18" s="330" t="s">
        <v>203</v>
      </c>
      <c r="M18" s="130"/>
      <c r="O18" s="46" t="s">
        <v>25</v>
      </c>
      <c r="P18" s="47">
        <f t="shared" ref="P18:V18" si="4">SUMIF($C$4:$C$27,P16,$G$4:$G$27)+SUMIF($C$37:$C$39,P16,$G$37:$G$39)+SUMIF($C$57:$C$58,P16,$G$57:$G$58)</f>
        <v>71</v>
      </c>
      <c r="Q18" s="47">
        <f t="shared" si="4"/>
        <v>1</v>
      </c>
      <c r="R18" s="47">
        <f t="shared" si="4"/>
        <v>1</v>
      </c>
      <c r="S18" s="47">
        <f t="shared" si="4"/>
        <v>0</v>
      </c>
      <c r="T18" s="47">
        <f t="shared" si="4"/>
        <v>0</v>
      </c>
      <c r="U18" s="47">
        <f t="shared" si="4"/>
        <v>0</v>
      </c>
      <c r="V18" s="48">
        <f t="shared" si="4"/>
        <v>0</v>
      </c>
    </row>
    <row r="19" spans="1:22" ht="20.100000000000001" customHeight="1" thickBot="1">
      <c r="A19" s="139">
        <v>44621</v>
      </c>
      <c r="B19" s="131" t="s">
        <v>297</v>
      </c>
      <c r="C19" s="132" t="s">
        <v>95</v>
      </c>
      <c r="D19" s="137">
        <v>1</v>
      </c>
      <c r="E19" s="137">
        <v>0</v>
      </c>
      <c r="F19" s="137">
        <v>0</v>
      </c>
      <c r="G19" s="137">
        <v>1</v>
      </c>
      <c r="H19" s="137">
        <v>0</v>
      </c>
      <c r="I19" s="247" t="s">
        <v>237</v>
      </c>
      <c r="J19" s="138" t="s">
        <v>238</v>
      </c>
      <c r="K19" s="138" t="s">
        <v>207</v>
      </c>
      <c r="L19" s="333" t="s">
        <v>203</v>
      </c>
      <c r="M19" s="130"/>
      <c r="O19" s="49"/>
      <c r="P19" s="98" t="s">
        <v>41</v>
      </c>
      <c r="Q19" s="50" t="s">
        <v>124</v>
      </c>
      <c r="R19" s="50" t="s">
        <v>42</v>
      </c>
      <c r="S19" s="50" t="s">
        <v>116</v>
      </c>
      <c r="T19" s="17" t="s">
        <v>128</v>
      </c>
      <c r="U19" s="50" t="s">
        <v>96</v>
      </c>
      <c r="V19" s="51" t="s">
        <v>117</v>
      </c>
    </row>
    <row r="20" spans="1:22" ht="20.100000000000001" customHeight="1">
      <c r="A20" s="144">
        <v>44621</v>
      </c>
      <c r="B20" s="329" t="s">
        <v>298</v>
      </c>
      <c r="C20" s="135" t="s">
        <v>299</v>
      </c>
      <c r="D20" s="136">
        <v>0</v>
      </c>
      <c r="E20" s="136">
        <v>0</v>
      </c>
      <c r="F20" s="136">
        <v>0</v>
      </c>
      <c r="G20" s="136">
        <v>1</v>
      </c>
      <c r="H20" s="136">
        <v>0</v>
      </c>
      <c r="I20" s="246" t="s">
        <v>237</v>
      </c>
      <c r="J20" s="142" t="s">
        <v>238</v>
      </c>
      <c r="K20" s="142" t="s">
        <v>207</v>
      </c>
      <c r="L20" s="330" t="s">
        <v>204</v>
      </c>
      <c r="M20" s="130" t="s">
        <v>110</v>
      </c>
      <c r="O20" s="95" t="s">
        <v>22</v>
      </c>
      <c r="P20" s="93">
        <f t="shared" ref="P20:V20" si="5">SUMIF($C$4:$C$27,P19,$D$4:$D$27)+SUMIF($C$37:$C$39,P19,$D$37:$D$39)+SUMIF($C$57:$C$58,P19,$D$57:$D$58)</f>
        <v>0</v>
      </c>
      <c r="Q20" s="93">
        <f t="shared" si="5"/>
        <v>0</v>
      </c>
      <c r="R20" s="93">
        <f t="shared" si="5"/>
        <v>10</v>
      </c>
      <c r="S20" s="93">
        <f t="shared" si="5"/>
        <v>0</v>
      </c>
      <c r="T20" s="93">
        <f t="shared" si="5"/>
        <v>0</v>
      </c>
      <c r="U20" s="93">
        <f t="shared" si="5"/>
        <v>0</v>
      </c>
      <c r="V20" s="94">
        <f t="shared" si="5"/>
        <v>0</v>
      </c>
    </row>
    <row r="21" spans="1:22" ht="20.100000000000001" customHeight="1">
      <c r="A21" s="144">
        <v>44621</v>
      </c>
      <c r="B21" s="329" t="s">
        <v>298</v>
      </c>
      <c r="C21" s="135" t="s">
        <v>296</v>
      </c>
      <c r="D21" s="136">
        <v>1</v>
      </c>
      <c r="E21" s="136">
        <v>0</v>
      </c>
      <c r="F21" s="136">
        <v>0</v>
      </c>
      <c r="G21" s="136">
        <v>0</v>
      </c>
      <c r="H21" s="136">
        <v>0</v>
      </c>
      <c r="I21" s="246" t="s">
        <v>237</v>
      </c>
      <c r="J21" s="142" t="s">
        <v>238</v>
      </c>
      <c r="K21" s="142" t="s">
        <v>207</v>
      </c>
      <c r="L21" s="330" t="s">
        <v>204</v>
      </c>
      <c r="M21" s="130"/>
      <c r="O21" s="52" t="s">
        <v>25</v>
      </c>
      <c r="P21" s="53">
        <f t="shared" ref="P21:V21" si="6">SUMIF($C$4:$C$27,P19,$G$4:$G$27)+SUMIF($C$37:$C$39,P19,$G$37:$G$39)+SUMIF($C$57:$C$58,P19,$G$57:$G$58)</f>
        <v>0</v>
      </c>
      <c r="Q21" s="53">
        <f t="shared" si="6"/>
        <v>0</v>
      </c>
      <c r="R21" s="53">
        <f t="shared" si="6"/>
        <v>11</v>
      </c>
      <c r="S21" s="53">
        <f t="shared" si="6"/>
        <v>0</v>
      </c>
      <c r="T21" s="53">
        <f t="shared" si="6"/>
        <v>0</v>
      </c>
      <c r="U21" s="53">
        <f t="shared" si="6"/>
        <v>0</v>
      </c>
      <c r="V21" s="54">
        <f t="shared" si="6"/>
        <v>0</v>
      </c>
    </row>
    <row r="22" spans="1:22" ht="20.100000000000001" customHeight="1" thickBot="1">
      <c r="A22" s="144">
        <v>44621</v>
      </c>
      <c r="B22" s="329" t="s">
        <v>298</v>
      </c>
      <c r="C22" s="135" t="s">
        <v>95</v>
      </c>
      <c r="D22" s="136">
        <v>4</v>
      </c>
      <c r="E22" s="136">
        <v>0</v>
      </c>
      <c r="F22" s="136">
        <v>0</v>
      </c>
      <c r="G22" s="136">
        <v>3</v>
      </c>
      <c r="H22" s="136">
        <v>0</v>
      </c>
      <c r="I22" s="246" t="s">
        <v>237</v>
      </c>
      <c r="J22" s="142" t="s">
        <v>238</v>
      </c>
      <c r="K22" s="142" t="s">
        <v>207</v>
      </c>
      <c r="L22" s="330" t="s">
        <v>204</v>
      </c>
      <c r="M22" s="130"/>
      <c r="O22" s="55"/>
      <c r="P22" s="43" t="s">
        <v>64</v>
      </c>
      <c r="Q22" s="43" t="s">
        <v>65</v>
      </c>
      <c r="R22" s="56" t="s">
        <v>66</v>
      </c>
      <c r="S22" s="43" t="s">
        <v>67</v>
      </c>
      <c r="T22" s="43" t="s">
        <v>68</v>
      </c>
      <c r="U22" s="43" t="s">
        <v>69</v>
      </c>
      <c r="V22" s="45" t="s">
        <v>70</v>
      </c>
    </row>
    <row r="23" spans="1:22" ht="20.100000000000001" customHeight="1" thickBot="1">
      <c r="A23" s="147">
        <v>44621</v>
      </c>
      <c r="B23" s="334" t="s">
        <v>300</v>
      </c>
      <c r="C23" s="335" t="s">
        <v>291</v>
      </c>
      <c r="D23" s="140">
        <v>0</v>
      </c>
      <c r="E23" s="140">
        <v>0</v>
      </c>
      <c r="F23" s="140">
        <v>0</v>
      </c>
      <c r="G23" s="140">
        <v>18</v>
      </c>
      <c r="H23" s="140">
        <v>0</v>
      </c>
      <c r="I23" s="251" t="s">
        <v>237</v>
      </c>
      <c r="J23" s="148" t="s">
        <v>238</v>
      </c>
      <c r="K23" s="148" t="s">
        <v>207</v>
      </c>
      <c r="L23" s="336" t="s">
        <v>205</v>
      </c>
      <c r="M23" s="130"/>
      <c r="O23" s="95" t="s">
        <v>22</v>
      </c>
      <c r="P23" s="93">
        <f t="shared" ref="P23:V23" si="7">SUMIF($C$4:$C$27,P22,$D$4:$D$27)+SUMIF($C$37:$C$39,P22,$D$37:$D$39)+SUMIF($C$57:$C$58,P22,$D$57:$D$58)</f>
        <v>0</v>
      </c>
      <c r="Q23" s="93">
        <f t="shared" si="7"/>
        <v>0</v>
      </c>
      <c r="R23" s="93">
        <f t="shared" si="7"/>
        <v>0</v>
      </c>
      <c r="S23" s="93">
        <f t="shared" si="7"/>
        <v>0</v>
      </c>
      <c r="T23" s="93">
        <f t="shared" si="7"/>
        <v>0</v>
      </c>
      <c r="U23" s="93">
        <f t="shared" si="7"/>
        <v>0</v>
      </c>
      <c r="V23" s="94">
        <f t="shared" si="7"/>
        <v>0</v>
      </c>
    </row>
    <row r="24" spans="1:22" ht="20.100000000000001" customHeight="1">
      <c r="A24" s="144">
        <v>44621</v>
      </c>
      <c r="B24" s="329" t="s">
        <v>301</v>
      </c>
      <c r="C24" s="135" t="s">
        <v>291</v>
      </c>
      <c r="D24" s="136">
        <v>4</v>
      </c>
      <c r="E24" s="136">
        <v>0</v>
      </c>
      <c r="F24" s="136">
        <v>0</v>
      </c>
      <c r="G24" s="136">
        <v>4</v>
      </c>
      <c r="H24" s="136">
        <v>0</v>
      </c>
      <c r="I24" s="246" t="s">
        <v>237</v>
      </c>
      <c r="J24" s="142" t="s">
        <v>238</v>
      </c>
      <c r="K24" s="142" t="s">
        <v>207</v>
      </c>
      <c r="L24" s="330"/>
      <c r="M24" s="130"/>
      <c r="O24" s="46" t="s">
        <v>25</v>
      </c>
      <c r="P24" s="47">
        <f t="shared" ref="P24:V24" si="8">SUMIF($C$4:$C$27,P22,$G$4:$G$27)+SUMIF($C$37:$C$39,P22,$G$37:$G$39)+SUMIF($C$57:$C$58,P22,$G$57:$G$58)</f>
        <v>0</v>
      </c>
      <c r="Q24" s="47">
        <f t="shared" si="8"/>
        <v>0</v>
      </c>
      <c r="R24" s="47">
        <f t="shared" si="8"/>
        <v>0</v>
      </c>
      <c r="S24" s="47">
        <f t="shared" si="8"/>
        <v>0</v>
      </c>
      <c r="T24" s="47">
        <f t="shared" si="8"/>
        <v>0</v>
      </c>
      <c r="U24" s="47">
        <f t="shared" si="8"/>
        <v>0</v>
      </c>
      <c r="V24" s="48">
        <f t="shared" si="8"/>
        <v>0</v>
      </c>
    </row>
    <row r="25" spans="1:22" ht="20.100000000000001" customHeight="1" thickBot="1">
      <c r="A25" s="371">
        <v>44621</v>
      </c>
      <c r="B25" s="372" t="s">
        <v>199</v>
      </c>
      <c r="C25" s="373" t="s">
        <v>200</v>
      </c>
      <c r="D25" s="374">
        <v>0</v>
      </c>
      <c r="E25" s="374">
        <v>20</v>
      </c>
      <c r="F25" s="374">
        <v>20</v>
      </c>
      <c r="G25" s="374">
        <v>0</v>
      </c>
      <c r="H25" s="374">
        <v>0</v>
      </c>
      <c r="I25" s="375" t="s">
        <v>196</v>
      </c>
      <c r="J25" s="376" t="s">
        <v>156</v>
      </c>
      <c r="K25" s="376"/>
      <c r="L25" s="377"/>
      <c r="M25" s="130"/>
      <c r="O25" s="55"/>
      <c r="P25" s="50" t="s">
        <v>71</v>
      </c>
      <c r="Q25" s="99" t="s">
        <v>72</v>
      </c>
      <c r="R25" s="50" t="s">
        <v>73</v>
      </c>
      <c r="S25" s="50" t="s">
        <v>74</v>
      </c>
      <c r="T25" s="50" t="s">
        <v>111</v>
      </c>
      <c r="U25" s="50" t="s">
        <v>112</v>
      </c>
      <c r="V25" s="51" t="s">
        <v>44</v>
      </c>
    </row>
    <row r="26" spans="1:22" ht="20.100000000000001" customHeight="1">
      <c r="A26" s="143">
        <v>44621</v>
      </c>
      <c r="B26" s="331" t="s">
        <v>302</v>
      </c>
      <c r="C26" s="133" t="s">
        <v>166</v>
      </c>
      <c r="D26" s="134">
        <v>2</v>
      </c>
      <c r="E26" s="134">
        <v>0</v>
      </c>
      <c r="F26" s="134">
        <v>0</v>
      </c>
      <c r="G26" s="134">
        <v>2</v>
      </c>
      <c r="H26" s="134">
        <v>0</v>
      </c>
      <c r="I26" s="245" t="s">
        <v>237</v>
      </c>
      <c r="J26" s="141" t="s">
        <v>238</v>
      </c>
      <c r="K26" s="141" t="s">
        <v>207</v>
      </c>
      <c r="L26" s="332"/>
      <c r="M26" s="130"/>
      <c r="O26" s="95" t="s">
        <v>22</v>
      </c>
      <c r="P26" s="93">
        <f t="shared" ref="P26:V26" si="9">SUMIF($C$4:$C$27,P25,$D$4:$D$27)+SUMIF($C$37:$C$39,P25,$D$37:$D$39)+SUMIF($C$57:$C$58,P25,$D$57:$D$58)</f>
        <v>0</v>
      </c>
      <c r="Q26" s="93">
        <f t="shared" si="9"/>
        <v>0</v>
      </c>
      <c r="R26" s="93">
        <f t="shared" si="9"/>
        <v>0</v>
      </c>
      <c r="S26" s="93">
        <f t="shared" si="9"/>
        <v>0</v>
      </c>
      <c r="T26" s="93">
        <f t="shared" si="9"/>
        <v>0</v>
      </c>
      <c r="U26" s="93">
        <f t="shared" si="9"/>
        <v>0</v>
      </c>
      <c r="V26" s="94">
        <f t="shared" si="9"/>
        <v>0</v>
      </c>
    </row>
    <row r="27" spans="1:22" ht="20.100000000000001" customHeight="1" thickBot="1">
      <c r="A27" s="139">
        <v>44621</v>
      </c>
      <c r="B27" s="131" t="s">
        <v>302</v>
      </c>
      <c r="C27" s="132" t="s">
        <v>291</v>
      </c>
      <c r="D27" s="137">
        <v>9</v>
      </c>
      <c r="E27" s="137">
        <v>0</v>
      </c>
      <c r="F27" s="137">
        <v>0</v>
      </c>
      <c r="G27" s="137">
        <v>9</v>
      </c>
      <c r="H27" s="137">
        <v>0</v>
      </c>
      <c r="I27" s="247" t="s">
        <v>237</v>
      </c>
      <c r="J27" s="138" t="s">
        <v>238</v>
      </c>
      <c r="K27" s="138" t="s">
        <v>207</v>
      </c>
      <c r="L27" s="333"/>
      <c r="M27" s="130"/>
      <c r="O27" s="52" t="s">
        <v>25</v>
      </c>
      <c r="P27" s="57">
        <f t="shared" ref="P27:V27" si="10">SUMIF($C$4:$C$27,P25,$G$4:$G$27)+SUMIF($C$37:$C$39,P25,$G$37:$G$39)+SUMIF($C$57:$C$58,P25,$G$57:$G$58)</f>
        <v>0</v>
      </c>
      <c r="Q27" s="57">
        <f t="shared" si="10"/>
        <v>0</v>
      </c>
      <c r="R27" s="57">
        <f t="shared" si="10"/>
        <v>0</v>
      </c>
      <c r="S27" s="57">
        <f t="shared" si="10"/>
        <v>0</v>
      </c>
      <c r="T27" s="57">
        <f t="shared" si="10"/>
        <v>0</v>
      </c>
      <c r="U27" s="57">
        <f t="shared" si="10"/>
        <v>0</v>
      </c>
      <c r="V27" s="58">
        <f t="shared" si="10"/>
        <v>0</v>
      </c>
    </row>
    <row r="28" spans="1:22" ht="20.100000000000001" customHeight="1">
      <c r="A28" s="167" t="s">
        <v>11</v>
      </c>
      <c r="B28" s="168"/>
      <c r="C28" s="169"/>
      <c r="D28" s="170">
        <f>SUM(D4:D27)</f>
        <v>89</v>
      </c>
      <c r="E28" s="170">
        <f>SUM(E4:E27)</f>
        <v>20</v>
      </c>
      <c r="F28" s="170">
        <f>SUM(F4:F27)</f>
        <v>20</v>
      </c>
      <c r="G28" s="170">
        <f>SUM(G4:G27)</f>
        <v>97</v>
      </c>
      <c r="H28" s="170">
        <f>SUM(H4:H27)</f>
        <v>0</v>
      </c>
      <c r="I28" s="252"/>
      <c r="J28" s="123"/>
      <c r="K28" s="123"/>
      <c r="L28" s="171"/>
      <c r="M28" s="130"/>
      <c r="O28" s="55"/>
      <c r="P28" s="43" t="s">
        <v>95</v>
      </c>
      <c r="Q28" s="43" t="s">
        <v>97</v>
      </c>
      <c r="R28" s="43" t="s">
        <v>98</v>
      </c>
      <c r="S28" s="43" t="s">
        <v>45</v>
      </c>
      <c r="T28" s="43" t="s">
        <v>113</v>
      </c>
      <c r="U28" s="43" t="s">
        <v>43</v>
      </c>
      <c r="V28" s="45" t="s">
        <v>114</v>
      </c>
    </row>
    <row r="29" spans="1:22" ht="20.100000000000001" customHeight="1">
      <c r="A29" s="172" t="s">
        <v>12</v>
      </c>
      <c r="B29" s="173"/>
      <c r="C29" s="174"/>
      <c r="D29" s="175">
        <v>0</v>
      </c>
      <c r="E29" s="175">
        <v>0</v>
      </c>
      <c r="F29" s="175">
        <v>0</v>
      </c>
      <c r="G29" s="175">
        <v>0</v>
      </c>
      <c r="H29" s="175">
        <v>0</v>
      </c>
      <c r="I29" s="253"/>
      <c r="J29" s="102"/>
      <c r="K29" s="102"/>
      <c r="L29" s="176"/>
      <c r="M29" s="130"/>
      <c r="O29" s="95" t="s">
        <v>22</v>
      </c>
      <c r="P29" s="93">
        <f t="shared" ref="P29:V29" si="11">SUMIF($C$4:$C$27,P28,$D$4:$D$27)+SUMIF($C$37:$C$39,P28,$D$37:$D$39)+SUMIF($C$57:$C$58,P28,$D$57:$D$58)</f>
        <v>8</v>
      </c>
      <c r="Q29" s="93">
        <f t="shared" si="11"/>
        <v>0</v>
      </c>
      <c r="R29" s="93">
        <f t="shared" si="11"/>
        <v>0</v>
      </c>
      <c r="S29" s="93">
        <f t="shared" si="11"/>
        <v>0</v>
      </c>
      <c r="T29" s="93">
        <f t="shared" si="11"/>
        <v>0</v>
      </c>
      <c r="U29" s="93">
        <f t="shared" si="11"/>
        <v>0</v>
      </c>
      <c r="V29" s="94">
        <f t="shared" si="11"/>
        <v>0</v>
      </c>
    </row>
    <row r="30" spans="1:22" ht="20.100000000000001" customHeight="1" thickBot="1">
      <c r="A30" s="177" t="s">
        <v>13</v>
      </c>
      <c r="B30" s="178"/>
      <c r="C30" s="179"/>
      <c r="D30" s="180">
        <f>D28+D29</f>
        <v>89</v>
      </c>
      <c r="E30" s="180">
        <f>E28+E29</f>
        <v>20</v>
      </c>
      <c r="F30" s="180">
        <f>F28+F29</f>
        <v>20</v>
      </c>
      <c r="G30" s="180">
        <f>G28+G29</f>
        <v>97</v>
      </c>
      <c r="H30" s="180">
        <f>H28+H29</f>
        <v>0</v>
      </c>
      <c r="I30" s="254"/>
      <c r="J30" s="103"/>
      <c r="K30" s="103"/>
      <c r="L30" s="181"/>
      <c r="M30" s="130"/>
      <c r="O30" s="59" t="s">
        <v>25</v>
      </c>
      <c r="P30" s="60">
        <f t="shared" ref="P30:V30" si="12">SUMIF($C$4:$C$27,P28,$G$4:$G$27)+SUMIF($C$37:$C$39,P28,$G$37:$G$39)+SUMIF($C$57:$C$58,P28,$G$57:$G$58)</f>
        <v>7</v>
      </c>
      <c r="Q30" s="60">
        <f t="shared" si="12"/>
        <v>0</v>
      </c>
      <c r="R30" s="60">
        <f t="shared" si="12"/>
        <v>0</v>
      </c>
      <c r="S30" s="60">
        <f t="shared" si="12"/>
        <v>0</v>
      </c>
      <c r="T30" s="60">
        <f t="shared" si="12"/>
        <v>0</v>
      </c>
      <c r="U30" s="60">
        <f t="shared" si="12"/>
        <v>0</v>
      </c>
      <c r="V30" s="61">
        <f t="shared" si="12"/>
        <v>0</v>
      </c>
    </row>
    <row r="31" spans="1:22" ht="20.100000000000001" customHeight="1" thickBot="1">
      <c r="A31" s="182" t="s">
        <v>14</v>
      </c>
      <c r="B31" s="183">
        <f t="array" ref="B31">SUM(1/COUNTIF(B4:B27,B4:B27))</f>
        <v>12.999999999999998</v>
      </c>
      <c r="C31" s="184"/>
      <c r="D31" s="125"/>
      <c r="E31" s="125"/>
      <c r="F31" s="125"/>
      <c r="G31" s="125"/>
      <c r="H31" s="125"/>
      <c r="I31" s="255"/>
      <c r="J31" s="104"/>
      <c r="K31" s="104"/>
      <c r="L31" s="108"/>
      <c r="M31" s="130"/>
      <c r="O31" s="125"/>
      <c r="P31" s="125"/>
      <c r="Q31" s="125"/>
      <c r="R31" s="125"/>
      <c r="S31" s="125"/>
      <c r="T31" s="427" t="s">
        <v>75</v>
      </c>
      <c r="U31" s="428"/>
      <c r="V31" s="96">
        <f>SUM(P15:V15,P18:V18,P21:V21,P24:V24,P27:V27,P30:V30)</f>
        <v>97</v>
      </c>
    </row>
    <row r="32" spans="1:22" ht="20.100000000000001" customHeight="1" thickTop="1">
      <c r="A32" s="182"/>
      <c r="B32" s="183"/>
      <c r="C32" s="184"/>
      <c r="D32" s="125"/>
      <c r="E32" s="125"/>
      <c r="F32" s="125"/>
      <c r="G32" s="125"/>
      <c r="H32" s="125"/>
      <c r="I32" s="255"/>
      <c r="J32" s="104"/>
      <c r="K32" s="13"/>
      <c r="L32" s="13"/>
      <c r="M32" s="130"/>
      <c r="O32" s="50"/>
      <c r="P32" s="125"/>
      <c r="Q32" s="125"/>
      <c r="R32" s="125"/>
      <c r="S32" s="125"/>
      <c r="T32" s="17"/>
      <c r="U32" s="17"/>
      <c r="V32" s="150"/>
    </row>
    <row r="33" spans="1:26" ht="20.100000000000001" customHeight="1">
      <c r="A33" s="185" t="s">
        <v>15</v>
      </c>
      <c r="B33" s="186"/>
      <c r="C33" s="186"/>
      <c r="D33" s="105"/>
      <c r="E33" s="105"/>
      <c r="F33" s="105"/>
      <c r="G33" s="105"/>
      <c r="H33" s="105"/>
      <c r="I33" s="256"/>
      <c r="J33" s="105"/>
      <c r="K33" s="122"/>
      <c r="L33" s="122"/>
      <c r="M33" s="130"/>
      <c r="O33" s="62" t="s">
        <v>76</v>
      </c>
      <c r="P33" s="62"/>
      <c r="Q33" s="62"/>
      <c r="R33" s="62"/>
      <c r="S33" s="62"/>
      <c r="T33" s="62"/>
      <c r="U33" s="62"/>
      <c r="V33" s="19"/>
    </row>
    <row r="34" spans="1:26" ht="20.100000000000001" customHeight="1" thickBot="1">
      <c r="A34" s="187" t="s">
        <v>126</v>
      </c>
      <c r="B34" s="186"/>
      <c r="C34" s="186"/>
      <c r="D34" s="105"/>
      <c r="E34" s="105"/>
      <c r="F34" s="105"/>
      <c r="G34" s="105"/>
      <c r="H34" s="105"/>
      <c r="I34" s="256"/>
      <c r="J34" s="105"/>
      <c r="K34" s="105"/>
      <c r="L34" s="122"/>
      <c r="M34" s="130"/>
      <c r="O34" s="125"/>
      <c r="P34" s="125"/>
      <c r="Q34" s="125"/>
      <c r="R34" s="125"/>
      <c r="S34" s="125"/>
      <c r="T34" s="125"/>
      <c r="U34" s="125"/>
      <c r="V34" s="125"/>
    </row>
    <row r="35" spans="1:26" ht="20.100000000000001" customHeight="1" thickBot="1">
      <c r="A35" s="188"/>
      <c r="B35" s="186"/>
      <c r="C35" s="189"/>
      <c r="D35" s="105"/>
      <c r="E35" s="105"/>
      <c r="F35" s="105"/>
      <c r="G35" s="105"/>
      <c r="H35" s="105"/>
      <c r="I35" s="257"/>
      <c r="J35" s="106"/>
      <c r="K35" s="106"/>
      <c r="L35" s="190"/>
      <c r="M35" s="130"/>
      <c r="N35" s="238"/>
      <c r="O35" s="431"/>
      <c r="P35" s="63" t="s">
        <v>77</v>
      </c>
      <c r="Q35" s="63"/>
      <c r="R35" s="63" t="s">
        <v>78</v>
      </c>
      <c r="S35" s="63"/>
      <c r="T35" s="433" t="s">
        <v>79</v>
      </c>
      <c r="U35" s="435" t="s">
        <v>80</v>
      </c>
      <c r="V35" s="437" t="s">
        <v>81</v>
      </c>
    </row>
    <row r="36" spans="1:26" ht="20.100000000000001" customHeight="1" thickBot="1">
      <c r="A36" s="147" t="s">
        <v>0</v>
      </c>
      <c r="B36" s="148" t="s">
        <v>1</v>
      </c>
      <c r="C36" s="148" t="s">
        <v>2</v>
      </c>
      <c r="D36" s="341" t="s">
        <v>16</v>
      </c>
      <c r="E36" s="191" t="s">
        <v>27</v>
      </c>
      <c r="F36" s="341" t="s">
        <v>18</v>
      </c>
      <c r="G36" s="341" t="s">
        <v>19</v>
      </c>
      <c r="H36" s="341" t="s">
        <v>104</v>
      </c>
      <c r="I36" s="258" t="s">
        <v>8</v>
      </c>
      <c r="J36" s="341" t="s">
        <v>9</v>
      </c>
      <c r="K36" s="425" t="s">
        <v>10</v>
      </c>
      <c r="L36" s="426"/>
      <c r="M36" s="78"/>
      <c r="N36" s="79"/>
      <c r="O36" s="432"/>
      <c r="P36" s="64" t="s">
        <v>82</v>
      </c>
      <c r="Q36" s="64" t="s">
        <v>83</v>
      </c>
      <c r="R36" s="64" t="s">
        <v>82</v>
      </c>
      <c r="S36" s="64" t="s">
        <v>83</v>
      </c>
      <c r="T36" s="434"/>
      <c r="U36" s="436"/>
      <c r="V36" s="438"/>
    </row>
    <row r="37" spans="1:26" ht="20.100000000000001" customHeight="1">
      <c r="A37" s="371">
        <v>44621</v>
      </c>
      <c r="B37" s="372" t="s">
        <v>199</v>
      </c>
      <c r="C37" s="373" t="s">
        <v>200</v>
      </c>
      <c r="D37" s="374">
        <v>0</v>
      </c>
      <c r="E37" s="374">
        <v>20</v>
      </c>
      <c r="F37" s="374">
        <v>20</v>
      </c>
      <c r="G37" s="374">
        <v>0</v>
      </c>
      <c r="H37" s="374">
        <v>0</v>
      </c>
      <c r="I37" s="375" t="s">
        <v>196</v>
      </c>
      <c r="J37" s="376" t="s">
        <v>197</v>
      </c>
      <c r="K37" s="376"/>
      <c r="L37" s="377"/>
      <c r="M37" s="291"/>
      <c r="N37" s="158"/>
      <c r="O37" s="292">
        <v>6396</v>
      </c>
      <c r="P37" s="293">
        <v>0</v>
      </c>
      <c r="Q37" s="293">
        <v>0</v>
      </c>
      <c r="R37" s="293">
        <v>0</v>
      </c>
      <c r="S37" s="293">
        <v>0</v>
      </c>
      <c r="T37" s="294">
        <f>SUM(P37:S37)</f>
        <v>0</v>
      </c>
      <c r="U37" s="304"/>
      <c r="V37" s="295"/>
    </row>
    <row r="38" spans="1:26" s="97" customFormat="1" ht="20.100000000000001" customHeight="1">
      <c r="A38" s="278"/>
      <c r="B38" s="326"/>
      <c r="C38" s="285"/>
      <c r="D38" s="287"/>
      <c r="E38" s="287"/>
      <c r="F38" s="287"/>
      <c r="G38" s="287"/>
      <c r="H38" s="287"/>
      <c r="I38" s="288"/>
      <c r="J38" s="289"/>
      <c r="K38" s="289"/>
      <c r="L38" s="290"/>
      <c r="M38" s="291"/>
      <c r="N38" s="158"/>
      <c r="O38" s="292" t="s">
        <v>120</v>
      </c>
      <c r="P38" s="293">
        <v>0</v>
      </c>
      <c r="Q38" s="293">
        <v>0</v>
      </c>
      <c r="R38" s="293">
        <v>0</v>
      </c>
      <c r="S38" s="293">
        <v>0</v>
      </c>
      <c r="T38" s="294">
        <f t="shared" ref="T38:T43" si="13">SUM(P38:S38)</f>
        <v>0</v>
      </c>
      <c r="U38" s="305"/>
      <c r="V38" s="296"/>
      <c r="W38" s="238"/>
      <c r="X38" s="80"/>
      <c r="Z38" s="124"/>
    </row>
    <row r="39" spans="1:26" ht="20.100000000000001" customHeight="1" thickBot="1">
      <c r="A39" s="314"/>
      <c r="B39" s="316"/>
      <c r="C39" s="316"/>
      <c r="D39" s="317"/>
      <c r="E39" s="317"/>
      <c r="F39" s="317"/>
      <c r="G39" s="317"/>
      <c r="H39" s="317"/>
      <c r="I39" s="318"/>
      <c r="J39" s="319"/>
      <c r="K39" s="319"/>
      <c r="L39" s="320"/>
      <c r="M39" s="291"/>
      <c r="N39" s="158"/>
      <c r="O39" s="292" t="s">
        <v>119</v>
      </c>
      <c r="P39" s="293">
        <v>0</v>
      </c>
      <c r="Q39" s="293">
        <v>0</v>
      </c>
      <c r="R39" s="293">
        <v>0</v>
      </c>
      <c r="S39" s="293">
        <v>0</v>
      </c>
      <c r="T39" s="294">
        <f t="shared" si="13"/>
        <v>0</v>
      </c>
      <c r="U39" s="305"/>
      <c r="V39" s="296"/>
      <c r="X39" s="80"/>
      <c r="Z39" s="97"/>
    </row>
    <row r="40" spans="1:26" ht="20.100000000000001" customHeight="1">
      <c r="A40" s="167" t="s">
        <v>20</v>
      </c>
      <c r="B40" s="168"/>
      <c r="C40" s="169"/>
      <c r="D40" s="194">
        <f>SUM(D37:D39)</f>
        <v>0</v>
      </c>
      <c r="E40" s="194">
        <f>SUM(E37:E39)</f>
        <v>20</v>
      </c>
      <c r="F40" s="194">
        <f>SUM(F37:F39)</f>
        <v>20</v>
      </c>
      <c r="G40" s="194">
        <f>SUM(G37:G39)</f>
        <v>0</v>
      </c>
      <c r="H40" s="194">
        <f>SUM(H37:H39)</f>
        <v>0</v>
      </c>
      <c r="I40" s="252"/>
      <c r="J40" s="8"/>
      <c r="K40" s="8"/>
      <c r="L40" s="195"/>
      <c r="M40" s="291" t="s">
        <v>206</v>
      </c>
      <c r="N40" s="158">
        <v>0.5625</v>
      </c>
      <c r="O40" s="292" t="s">
        <v>127</v>
      </c>
      <c r="P40" s="293">
        <v>40</v>
      </c>
      <c r="Q40" s="293">
        <v>23</v>
      </c>
      <c r="R40" s="293">
        <v>4</v>
      </c>
      <c r="S40" s="293">
        <v>5</v>
      </c>
      <c r="T40" s="294">
        <f t="shared" si="13"/>
        <v>72</v>
      </c>
      <c r="U40" s="306"/>
      <c r="V40" s="296">
        <v>5</v>
      </c>
      <c r="W40" s="80"/>
    </row>
    <row r="41" spans="1:26" ht="20.100000000000001" customHeight="1">
      <c r="A41" s="196" t="s">
        <v>12</v>
      </c>
      <c r="B41" s="197"/>
      <c r="C41" s="89"/>
      <c r="D41" s="198">
        <v>0</v>
      </c>
      <c r="E41" s="198">
        <v>0</v>
      </c>
      <c r="F41" s="198">
        <v>0</v>
      </c>
      <c r="G41" s="198">
        <v>0</v>
      </c>
      <c r="H41" s="198">
        <v>0</v>
      </c>
      <c r="I41" s="259"/>
      <c r="J41" s="107"/>
      <c r="K41" s="107"/>
      <c r="L41" s="199"/>
      <c r="M41" s="291" t="s">
        <v>201</v>
      </c>
      <c r="N41" s="158">
        <v>0.52083333333333337</v>
      </c>
      <c r="O41" s="292" t="s">
        <v>122</v>
      </c>
      <c r="P41" s="293">
        <v>50</v>
      </c>
      <c r="Q41" s="293">
        <v>53</v>
      </c>
      <c r="R41" s="293">
        <v>2</v>
      </c>
      <c r="S41" s="293">
        <v>2</v>
      </c>
      <c r="T41" s="294">
        <f t="shared" si="13"/>
        <v>107</v>
      </c>
      <c r="U41" s="306"/>
      <c r="V41" s="296">
        <v>6</v>
      </c>
      <c r="W41" s="80"/>
    </row>
    <row r="42" spans="1:26" ht="20.100000000000001" customHeight="1" thickBot="1">
      <c r="A42" s="177" t="s">
        <v>13</v>
      </c>
      <c r="B42" s="178"/>
      <c r="C42" s="179"/>
      <c r="D42" s="200">
        <f>SUM(D40:D41)</f>
        <v>0</v>
      </c>
      <c r="E42" s="200">
        <f>SUM(E40:E41)</f>
        <v>20</v>
      </c>
      <c r="F42" s="200">
        <f>SUM(F40:F41)</f>
        <v>20</v>
      </c>
      <c r="G42" s="200">
        <f>SUM(G40:G41)</f>
        <v>0</v>
      </c>
      <c r="H42" s="200">
        <f>SUM(H40:H41)</f>
        <v>0</v>
      </c>
      <c r="I42" s="254"/>
      <c r="J42" s="103"/>
      <c r="K42" s="103"/>
      <c r="L42" s="181"/>
      <c r="M42" s="291" t="s">
        <v>197</v>
      </c>
      <c r="N42" s="158">
        <v>0.4375</v>
      </c>
      <c r="O42" s="292" t="s">
        <v>121</v>
      </c>
      <c r="P42" s="293">
        <v>0</v>
      </c>
      <c r="Q42" s="293">
        <f>5+20</f>
        <v>25</v>
      </c>
      <c r="R42" s="293">
        <v>1</v>
      </c>
      <c r="S42" s="293">
        <v>1</v>
      </c>
      <c r="T42" s="294">
        <f t="shared" si="13"/>
        <v>27</v>
      </c>
      <c r="U42" s="306"/>
      <c r="V42" s="296">
        <v>2</v>
      </c>
      <c r="W42" s="80"/>
    </row>
    <row r="43" spans="1:26" ht="20.100000000000001" customHeight="1" thickBot="1">
      <c r="A43" s="182"/>
      <c r="B43" s="183"/>
      <c r="C43" s="201"/>
      <c r="D43" s="125"/>
      <c r="E43" s="125"/>
      <c r="F43" s="125"/>
      <c r="G43" s="125"/>
      <c r="H43" s="125"/>
      <c r="I43" s="255"/>
      <c r="J43" s="104"/>
      <c r="K43" s="104"/>
      <c r="L43" s="104"/>
      <c r="M43" s="291"/>
      <c r="N43" s="158"/>
      <c r="O43" s="292" t="s">
        <v>123</v>
      </c>
      <c r="P43" s="293">
        <v>0</v>
      </c>
      <c r="Q43" s="293">
        <v>0</v>
      </c>
      <c r="R43" s="293">
        <v>0</v>
      </c>
      <c r="S43" s="293">
        <v>0</v>
      </c>
      <c r="T43" s="294">
        <f t="shared" si="13"/>
        <v>0</v>
      </c>
      <c r="U43" s="305"/>
      <c r="V43" s="296"/>
      <c r="W43" s="80"/>
    </row>
    <row r="44" spans="1:26" ht="20.100000000000001" customHeight="1" thickTop="1">
      <c r="A44" s="185" t="s">
        <v>21</v>
      </c>
      <c r="B44" s="186"/>
      <c r="C44" s="186"/>
      <c r="D44" s="105"/>
      <c r="E44" s="105"/>
      <c r="F44" s="105"/>
      <c r="G44" s="105"/>
      <c r="H44" s="105"/>
      <c r="I44" s="256"/>
      <c r="J44" s="105"/>
      <c r="K44" s="105"/>
      <c r="L44" s="105"/>
      <c r="M44" s="291"/>
      <c r="N44" s="158"/>
      <c r="O44" s="153" t="s">
        <v>109</v>
      </c>
      <c r="P44" s="154">
        <f>SUM(P37:P43)</f>
        <v>90</v>
      </c>
      <c r="Q44" s="154">
        <f>SUM(Q37:Q43)</f>
        <v>101</v>
      </c>
      <c r="R44" s="154">
        <f>SUM(R37:R43)</f>
        <v>7</v>
      </c>
      <c r="S44" s="154">
        <f>SUM(S37:S43)</f>
        <v>8</v>
      </c>
      <c r="T44" s="154">
        <f>SUM(T37:T43)</f>
        <v>206</v>
      </c>
      <c r="U44" s="155"/>
      <c r="V44" s="156"/>
      <c r="W44" s="80"/>
    </row>
    <row r="45" spans="1:26" ht="20.100000000000001" customHeight="1">
      <c r="A45" s="185" t="s">
        <v>108</v>
      </c>
      <c r="B45" s="186"/>
      <c r="C45" s="186"/>
      <c r="D45" s="105"/>
      <c r="E45" s="105"/>
      <c r="F45" s="105"/>
      <c r="G45" s="105"/>
      <c r="H45" s="105"/>
      <c r="I45" s="256"/>
      <c r="J45" s="105"/>
      <c r="K45" s="105"/>
      <c r="L45" s="105"/>
      <c r="M45" s="291"/>
      <c r="N45" s="158"/>
      <c r="O45" s="157"/>
      <c r="P45" s="151"/>
      <c r="Q45" s="151"/>
      <c r="R45" s="151"/>
      <c r="S45" s="151"/>
      <c r="T45" s="151">
        <f>SUM(P45:S45)</f>
        <v>0</v>
      </c>
      <c r="U45" s="152"/>
      <c r="V45" s="206"/>
    </row>
    <row r="46" spans="1:26" ht="20.100000000000001" customHeight="1" thickBot="1">
      <c r="A46" s="188"/>
      <c r="B46" s="186"/>
      <c r="C46" s="189"/>
      <c r="D46" s="105"/>
      <c r="E46" s="105"/>
      <c r="F46" s="105"/>
      <c r="G46" s="105"/>
      <c r="H46" s="105"/>
      <c r="I46" s="257"/>
      <c r="J46" s="106"/>
      <c r="K46" s="106"/>
      <c r="L46" s="190"/>
      <c r="M46" s="291"/>
      <c r="N46" s="158"/>
      <c r="O46" s="157"/>
      <c r="P46" s="151"/>
      <c r="Q46" s="151"/>
      <c r="R46" s="151"/>
      <c r="S46" s="151"/>
      <c r="T46" s="151">
        <f>SUM(P46:S46)</f>
        <v>0</v>
      </c>
      <c r="U46" s="152"/>
      <c r="V46" s="149"/>
    </row>
    <row r="47" spans="1:26" ht="20.100000000000001" customHeight="1" thickBot="1">
      <c r="A47" s="147" t="s">
        <v>0</v>
      </c>
      <c r="B47" s="148" t="s">
        <v>1</v>
      </c>
      <c r="C47" s="148" t="s">
        <v>2</v>
      </c>
      <c r="D47" s="341" t="s">
        <v>22</v>
      </c>
      <c r="E47" s="341" t="s">
        <v>23</v>
      </c>
      <c r="F47" s="341" t="s">
        <v>24</v>
      </c>
      <c r="G47" s="341" t="s">
        <v>25</v>
      </c>
      <c r="H47" s="341" t="s">
        <v>7</v>
      </c>
      <c r="I47" s="258" t="s">
        <v>8</v>
      </c>
      <c r="J47" s="341" t="s">
        <v>9</v>
      </c>
      <c r="K47" s="425" t="s">
        <v>10</v>
      </c>
      <c r="L47" s="426"/>
      <c r="M47" s="291"/>
      <c r="N47" s="158"/>
      <c r="O47" s="157"/>
      <c r="P47" s="151"/>
      <c r="Q47" s="151"/>
      <c r="R47" s="151"/>
      <c r="S47" s="151"/>
      <c r="T47" s="151"/>
      <c r="U47" s="152"/>
      <c r="V47" s="149"/>
    </row>
    <row r="48" spans="1:26" ht="20.100000000000001" customHeight="1" thickBot="1">
      <c r="A48" s="144"/>
      <c r="B48" s="117"/>
      <c r="C48" s="298"/>
      <c r="D48" s="136">
        <v>0</v>
      </c>
      <c r="E48" s="136">
        <v>0</v>
      </c>
      <c r="F48" s="136">
        <v>0</v>
      </c>
      <c r="G48" s="136">
        <v>0</v>
      </c>
      <c r="H48" s="136">
        <v>0</v>
      </c>
      <c r="I48" s="246"/>
      <c r="J48" s="142"/>
      <c r="K48" s="142"/>
      <c r="L48" s="118"/>
      <c r="M48" s="291"/>
      <c r="N48" s="158"/>
      <c r="O48" s="157"/>
      <c r="P48" s="151"/>
      <c r="Q48" s="151"/>
      <c r="R48" s="151"/>
      <c r="S48" s="151"/>
      <c r="T48" s="151"/>
      <c r="U48" s="152"/>
      <c r="V48" s="149"/>
    </row>
    <row r="49" spans="1:22" ht="20.100000000000001" customHeight="1" thickTop="1" thickBot="1">
      <c r="A49" s="139"/>
      <c r="B49" s="240"/>
      <c r="C49" s="299"/>
      <c r="D49" s="137"/>
      <c r="E49" s="137"/>
      <c r="F49" s="137"/>
      <c r="G49" s="137"/>
      <c r="H49" s="137"/>
      <c r="I49" s="247"/>
      <c r="J49" s="138"/>
      <c r="K49" s="138"/>
      <c r="L49" s="241"/>
      <c r="M49" s="291"/>
      <c r="N49" s="158"/>
      <c r="O49" s="153" t="s">
        <v>84</v>
      </c>
      <c r="P49" s="154">
        <f>SUM(P45:P48)</f>
        <v>0</v>
      </c>
      <c r="Q49" s="65">
        <f>SUM(Q45:Q48)</f>
        <v>0</v>
      </c>
      <c r="R49" s="154">
        <f>SUM(R45:R48)</f>
        <v>0</v>
      </c>
      <c r="S49" s="65">
        <f>SUM(S45:S48)</f>
        <v>0</v>
      </c>
      <c r="T49" s="154">
        <f>SUM(T45:T48)</f>
        <v>0</v>
      </c>
      <c r="U49" s="66"/>
      <c r="V49" s="67"/>
    </row>
    <row r="50" spans="1:22" ht="20.100000000000001" customHeight="1" thickBot="1">
      <c r="A50" s="167" t="s">
        <v>20</v>
      </c>
      <c r="B50" s="168"/>
      <c r="C50" s="169"/>
      <c r="D50" s="194">
        <f>SUM(D48:D49)</f>
        <v>0</v>
      </c>
      <c r="E50" s="194">
        <f>SUM(E48:E49)</f>
        <v>0</v>
      </c>
      <c r="F50" s="194">
        <f>SUM(F48:F49)</f>
        <v>0</v>
      </c>
      <c r="G50" s="194">
        <f>SUM(G48:G49)</f>
        <v>0</v>
      </c>
      <c r="H50" s="194">
        <f>SUM(H48:H49)</f>
        <v>0</v>
      </c>
      <c r="I50" s="252"/>
      <c r="J50" s="8"/>
      <c r="K50" s="8"/>
      <c r="L50" s="195"/>
      <c r="M50" s="291"/>
      <c r="N50" s="158"/>
      <c r="O50" s="68" t="s">
        <v>85</v>
      </c>
      <c r="P50" s="70">
        <f>P44+P49</f>
        <v>90</v>
      </c>
      <c r="Q50" s="69">
        <f>Q44+Q49</f>
        <v>101</v>
      </c>
      <c r="R50" s="70">
        <f>R44+R49</f>
        <v>7</v>
      </c>
      <c r="S50" s="69">
        <f>S44+S49</f>
        <v>8</v>
      </c>
      <c r="T50" s="70">
        <f>T44+T49</f>
        <v>206</v>
      </c>
      <c r="U50" s="71">
        <f>SUM(U44:U45)</f>
        <v>0</v>
      </c>
      <c r="V50" s="72"/>
    </row>
    <row r="51" spans="1:22" ht="20.100000000000001" customHeight="1">
      <c r="A51" s="196" t="s">
        <v>12</v>
      </c>
      <c r="B51" s="197"/>
      <c r="C51" s="89"/>
      <c r="D51" s="198">
        <v>0</v>
      </c>
      <c r="E51" s="198">
        <v>0</v>
      </c>
      <c r="F51" s="198">
        <v>0</v>
      </c>
      <c r="G51" s="198">
        <v>0</v>
      </c>
      <c r="H51" s="198">
        <v>0</v>
      </c>
      <c r="I51" s="259"/>
      <c r="J51" s="107"/>
      <c r="K51" s="107"/>
      <c r="L51" s="199"/>
      <c r="M51" s="291"/>
      <c r="N51" s="158"/>
      <c r="O51" s="142" t="s">
        <v>118</v>
      </c>
      <c r="P51" s="73"/>
      <c r="Q51" s="126"/>
      <c r="R51" s="126"/>
      <c r="S51" s="126"/>
      <c r="T51" s="126"/>
      <c r="U51" s="125"/>
      <c r="V51" s="125"/>
    </row>
    <row r="52" spans="1:22" ht="20.100000000000001" customHeight="1" thickBot="1">
      <c r="A52" s="177" t="s">
        <v>13</v>
      </c>
      <c r="B52" s="178"/>
      <c r="C52" s="179"/>
      <c r="D52" s="200">
        <f>SUM(D50:D51)</f>
        <v>0</v>
      </c>
      <c r="E52" s="200">
        <f>SUM(E50:E51)</f>
        <v>0</v>
      </c>
      <c r="F52" s="200">
        <f>SUM(F50:F51)</f>
        <v>0</v>
      </c>
      <c r="G52" s="200">
        <f>SUM(G50:G51)</f>
        <v>0</v>
      </c>
      <c r="H52" s="200">
        <f>SUM(H50:H51)</f>
        <v>0</v>
      </c>
      <c r="I52" s="254"/>
      <c r="J52" s="103"/>
      <c r="K52" s="103"/>
      <c r="L52" s="181"/>
      <c r="M52" s="291"/>
      <c r="N52" s="158"/>
      <c r="O52" s="142" t="s">
        <v>125</v>
      </c>
      <c r="P52" s="128">
        <v>-20</v>
      </c>
      <c r="Q52" s="126">
        <v>-20</v>
      </c>
      <c r="R52" s="126"/>
      <c r="S52" s="126"/>
      <c r="T52" s="126"/>
      <c r="U52" s="125"/>
      <c r="V52" s="125"/>
    </row>
    <row r="53" spans="1:22" ht="20.100000000000001" customHeight="1">
      <c r="A53" s="182"/>
      <c r="B53" s="183"/>
      <c r="C53" s="201"/>
      <c r="D53" s="125"/>
      <c r="E53" s="125"/>
      <c r="F53" s="125"/>
      <c r="G53" s="125"/>
      <c r="H53" s="125"/>
      <c r="I53" s="255"/>
      <c r="J53" s="104"/>
      <c r="K53" s="104"/>
      <c r="L53" s="104"/>
      <c r="M53" s="291"/>
      <c r="N53" s="324"/>
      <c r="O53" s="142" t="s">
        <v>125</v>
      </c>
      <c r="P53" s="325"/>
      <c r="Q53" s="325"/>
      <c r="R53" s="126"/>
      <c r="S53" s="126"/>
      <c r="T53" s="126"/>
      <c r="U53" s="125"/>
      <c r="V53" s="125"/>
    </row>
    <row r="54" spans="1:22" ht="20.100000000000001" customHeight="1">
      <c r="A54" s="185" t="s">
        <v>105</v>
      </c>
      <c r="B54" s="186"/>
      <c r="C54" s="186"/>
      <c r="D54" s="105"/>
      <c r="E54" s="105"/>
      <c r="F54" s="105"/>
      <c r="G54" s="105"/>
      <c r="H54" s="105"/>
      <c r="I54" s="256"/>
      <c r="J54" s="105"/>
      <c r="K54" s="105"/>
      <c r="L54" s="105"/>
      <c r="M54" s="291"/>
      <c r="N54" s="324"/>
      <c r="O54" s="130"/>
      <c r="P54" s="160"/>
      <c r="Q54" s="160"/>
      <c r="R54" s="126"/>
      <c r="S54" s="126"/>
      <c r="T54" s="126"/>
      <c r="U54" s="125"/>
      <c r="V54" s="125"/>
    </row>
    <row r="55" spans="1:22" ht="20.100000000000001" customHeight="1" thickBot="1">
      <c r="A55" s="188"/>
      <c r="B55" s="186"/>
      <c r="C55" s="189"/>
      <c r="D55" s="105"/>
      <c r="E55" s="105"/>
      <c r="F55" s="105"/>
      <c r="G55" s="105"/>
      <c r="H55" s="105"/>
      <c r="I55" s="257"/>
      <c r="J55" s="106"/>
      <c r="K55" s="106"/>
      <c r="L55" s="105"/>
      <c r="M55" s="291"/>
      <c r="N55" s="80"/>
      <c r="O55" s="130"/>
      <c r="P55" s="160"/>
      <c r="Q55" s="160"/>
      <c r="R55" s="126"/>
      <c r="S55" s="126"/>
      <c r="T55" s="126"/>
      <c r="U55" s="125"/>
      <c r="V55" s="125"/>
    </row>
    <row r="56" spans="1:22" ht="20.100000000000001" customHeight="1" thickBot="1">
      <c r="A56" s="147" t="s">
        <v>0</v>
      </c>
      <c r="B56" s="148" t="s">
        <v>1</v>
      </c>
      <c r="C56" s="148" t="s">
        <v>2</v>
      </c>
      <c r="D56" s="341" t="s">
        <v>26</v>
      </c>
      <c r="E56" s="341" t="s">
        <v>27</v>
      </c>
      <c r="F56" s="341" t="s">
        <v>28</v>
      </c>
      <c r="G56" s="341" t="s">
        <v>25</v>
      </c>
      <c r="H56" s="341" t="s">
        <v>22</v>
      </c>
      <c r="I56" s="258" t="s">
        <v>8</v>
      </c>
      <c r="J56" s="341" t="s">
        <v>9</v>
      </c>
      <c r="K56" s="425" t="s">
        <v>10</v>
      </c>
      <c r="L56" s="426"/>
      <c r="M56" s="291"/>
      <c r="N56" s="80"/>
      <c r="O56" s="130"/>
      <c r="P56" s="160"/>
      <c r="Q56" s="160"/>
      <c r="R56" s="126"/>
      <c r="S56" s="126"/>
      <c r="T56" s="126"/>
      <c r="U56" s="125"/>
      <c r="V56" s="125"/>
    </row>
    <row r="57" spans="1:22" ht="20.100000000000001" customHeight="1">
      <c r="A57" s="143"/>
      <c r="B57" s="133"/>
      <c r="C57" s="133"/>
      <c r="D57" s="273"/>
      <c r="E57" s="273"/>
      <c r="F57" s="273"/>
      <c r="G57" s="273"/>
      <c r="H57" s="273"/>
      <c r="I57" s="260"/>
      <c r="J57" s="108"/>
      <c r="K57" s="108"/>
      <c r="L57" s="244"/>
      <c r="M57" s="291"/>
      <c r="N57" s="80"/>
      <c r="O57" s="130"/>
      <c r="P57" s="160"/>
      <c r="Q57" s="160"/>
      <c r="R57" s="126"/>
      <c r="S57" s="126"/>
      <c r="T57" s="126"/>
      <c r="U57" s="125"/>
      <c r="V57" s="125"/>
    </row>
    <row r="58" spans="1:22" ht="20.100000000000001" customHeight="1" thickBot="1">
      <c r="A58" s="144"/>
      <c r="B58" s="135"/>
      <c r="C58" s="135"/>
      <c r="D58" s="274"/>
      <c r="E58" s="274"/>
      <c r="F58" s="274"/>
      <c r="G58" s="274"/>
      <c r="H58" s="274"/>
      <c r="I58" s="261"/>
      <c r="J58" s="13"/>
      <c r="K58" s="13"/>
      <c r="L58" s="149"/>
      <c r="M58" s="291"/>
      <c r="N58" s="80"/>
      <c r="O58" s="130"/>
      <c r="P58" s="160"/>
      <c r="Q58" s="160"/>
      <c r="R58" s="126"/>
      <c r="S58" s="126"/>
      <c r="T58" s="126"/>
      <c r="U58" s="125"/>
      <c r="V58" s="125"/>
    </row>
    <row r="59" spans="1:22" ht="20.100000000000001" customHeight="1">
      <c r="A59" s="167" t="s">
        <v>20</v>
      </c>
      <c r="B59" s="168"/>
      <c r="C59" s="169"/>
      <c r="D59" s="275">
        <f>SUM(D57:D58)</f>
        <v>0</v>
      </c>
      <c r="E59" s="275">
        <f>SUM(E57:E58)</f>
        <v>0</v>
      </c>
      <c r="F59" s="275">
        <f>SUM(F57:F58)</f>
        <v>0</v>
      </c>
      <c r="G59" s="275">
        <f>SUM(G57:G58)</f>
        <v>0</v>
      </c>
      <c r="H59" s="275">
        <f>SUM(H57:H58)</f>
        <v>0</v>
      </c>
      <c r="I59" s="252"/>
      <c r="J59" s="8"/>
      <c r="K59" s="8"/>
      <c r="L59" s="195"/>
      <c r="M59" s="291"/>
      <c r="N59" s="80"/>
      <c r="O59" s="130"/>
      <c r="P59" s="160"/>
      <c r="Q59" s="160"/>
      <c r="R59" s="126"/>
      <c r="S59" s="126"/>
      <c r="T59" s="126"/>
      <c r="U59" s="125"/>
      <c r="V59" s="125"/>
    </row>
    <row r="60" spans="1:22" ht="20.100000000000001" customHeight="1">
      <c r="A60" s="196" t="s">
        <v>12</v>
      </c>
      <c r="B60" s="197"/>
      <c r="C60" s="89"/>
      <c r="D60" s="276">
        <v>0</v>
      </c>
      <c r="E60" s="276">
        <v>0</v>
      </c>
      <c r="F60" s="276">
        <v>0</v>
      </c>
      <c r="G60" s="276">
        <v>0</v>
      </c>
      <c r="H60" s="276">
        <v>0</v>
      </c>
      <c r="I60" s="259"/>
      <c r="J60" s="107"/>
      <c r="K60" s="107"/>
      <c r="L60" s="199"/>
      <c r="M60" s="291"/>
      <c r="N60" s="80"/>
      <c r="O60" s="130"/>
      <c r="P60" s="160"/>
      <c r="Q60" s="160"/>
      <c r="R60" s="126"/>
      <c r="S60" s="126"/>
      <c r="T60" s="126"/>
      <c r="U60" s="125"/>
      <c r="V60" s="125"/>
    </row>
    <row r="61" spans="1:22" ht="20.100000000000001" customHeight="1" thickBot="1">
      <c r="A61" s="177" t="s">
        <v>13</v>
      </c>
      <c r="B61" s="178"/>
      <c r="C61" s="179"/>
      <c r="D61" s="277">
        <f>D59+D60</f>
        <v>0</v>
      </c>
      <c r="E61" s="277">
        <f>E59+E60</f>
        <v>0</v>
      </c>
      <c r="F61" s="277">
        <f>F59+F60</f>
        <v>0</v>
      </c>
      <c r="G61" s="277">
        <f>G59+G60</f>
        <v>0</v>
      </c>
      <c r="H61" s="277">
        <f>H59+H60</f>
        <v>0</v>
      </c>
      <c r="I61" s="254"/>
      <c r="J61" s="103"/>
      <c r="K61" s="103"/>
      <c r="L61" s="181"/>
      <c r="M61" s="291"/>
      <c r="N61" s="80"/>
      <c r="O61" s="130"/>
      <c r="P61" s="160"/>
      <c r="Q61" s="160"/>
      <c r="R61" s="126"/>
      <c r="S61" s="126"/>
      <c r="T61" s="126"/>
      <c r="U61" s="125"/>
      <c r="V61" s="125"/>
    </row>
    <row r="62" spans="1:22" ht="20.100000000000001" customHeight="1">
      <c r="A62" s="203"/>
      <c r="B62" s="183"/>
      <c r="C62" s="184"/>
      <c r="D62" s="125"/>
      <c r="E62" s="125"/>
      <c r="F62" s="125"/>
      <c r="G62" s="125"/>
      <c r="H62" s="125"/>
      <c r="I62" s="255"/>
      <c r="J62" s="104"/>
      <c r="K62" s="104"/>
      <c r="L62" s="104"/>
      <c r="M62" s="291"/>
      <c r="N62" s="80"/>
      <c r="O62" s="130"/>
      <c r="P62" s="160"/>
      <c r="Q62" s="160"/>
      <c r="R62" s="126"/>
      <c r="S62" s="126"/>
      <c r="T62" s="126"/>
      <c r="U62" s="125"/>
      <c r="V62" s="125"/>
    </row>
    <row r="63" spans="1:22" ht="20.100000000000001" customHeight="1">
      <c r="A63" s="185" t="s">
        <v>102</v>
      </c>
      <c r="B63" s="186"/>
      <c r="C63" s="186"/>
      <c r="D63" s="105"/>
      <c r="E63" s="105"/>
      <c r="F63" s="105"/>
      <c r="G63" s="105"/>
      <c r="H63" s="105"/>
      <c r="I63" s="256"/>
      <c r="J63" s="105"/>
      <c r="K63" s="105"/>
      <c r="L63" s="105"/>
      <c r="M63" s="291"/>
      <c r="N63" s="80"/>
      <c r="O63" s="130"/>
      <c r="P63" s="160"/>
      <c r="Q63" s="160"/>
      <c r="R63" s="126"/>
      <c r="S63" s="126"/>
      <c r="T63" s="126"/>
      <c r="U63" s="125"/>
      <c r="V63" s="125"/>
    </row>
    <row r="64" spans="1:22" ht="20.100000000000001" customHeight="1" thickBot="1">
      <c r="A64" s="188"/>
      <c r="B64" s="186"/>
      <c r="C64" s="189"/>
      <c r="D64" s="105"/>
      <c r="E64" s="105"/>
      <c r="F64" s="105"/>
      <c r="G64" s="105"/>
      <c r="H64" s="105"/>
      <c r="I64" s="257"/>
      <c r="J64" s="106"/>
      <c r="K64" s="106"/>
      <c r="L64" s="105"/>
      <c r="M64" s="291"/>
      <c r="N64" s="80"/>
      <c r="O64" s="130"/>
      <c r="P64" s="160"/>
      <c r="Q64" s="160"/>
      <c r="R64" s="126"/>
      <c r="S64" s="126"/>
      <c r="T64" s="126"/>
      <c r="U64" s="125"/>
      <c r="V64" s="125"/>
    </row>
    <row r="65" spans="1:22" ht="20.100000000000001" customHeight="1" thickBot="1">
      <c r="A65" s="147" t="s">
        <v>0</v>
      </c>
      <c r="B65" s="148" t="s">
        <v>1</v>
      </c>
      <c r="C65" s="148" t="s">
        <v>2</v>
      </c>
      <c r="D65" s="341" t="s">
        <v>29</v>
      </c>
      <c r="E65" s="341" t="s">
        <v>17</v>
      </c>
      <c r="F65" s="341" t="s">
        <v>30</v>
      </c>
      <c r="G65" s="341" t="s">
        <v>19</v>
      </c>
      <c r="H65" s="341" t="s">
        <v>7</v>
      </c>
      <c r="I65" s="258" t="s">
        <v>8</v>
      </c>
      <c r="J65" s="341" t="s">
        <v>9</v>
      </c>
      <c r="K65" s="302"/>
      <c r="L65" s="303" t="s">
        <v>10</v>
      </c>
      <c r="M65" s="291"/>
      <c r="N65" s="80"/>
      <c r="O65" s="130"/>
      <c r="P65" s="160"/>
      <c r="Q65" s="160"/>
      <c r="R65" s="126"/>
      <c r="S65" s="126"/>
      <c r="T65" s="126"/>
      <c r="U65" s="125"/>
      <c r="V65" s="125"/>
    </row>
    <row r="66" spans="1:22" ht="20.100000000000001" customHeight="1">
      <c r="A66" s="143"/>
      <c r="B66" s="133"/>
      <c r="C66" s="133"/>
      <c r="D66" s="134"/>
      <c r="E66" s="134"/>
      <c r="F66" s="134"/>
      <c r="G66" s="134"/>
      <c r="H66" s="134"/>
      <c r="I66" s="245"/>
      <c r="J66" s="141"/>
      <c r="K66" s="141"/>
      <c r="L66" s="202"/>
      <c r="M66" s="291"/>
      <c r="N66" s="80"/>
      <c r="O66" s="130"/>
      <c r="P66" s="160"/>
      <c r="Q66" s="160"/>
      <c r="R66" s="126"/>
      <c r="S66" s="126"/>
      <c r="T66" s="126"/>
      <c r="U66" s="125"/>
      <c r="V66" s="125"/>
    </row>
    <row r="67" spans="1:22" ht="20.100000000000001" customHeight="1" thickBot="1">
      <c r="A67" s="139"/>
      <c r="B67" s="132"/>
      <c r="C67" s="132"/>
      <c r="D67" s="137"/>
      <c r="E67" s="137"/>
      <c r="F67" s="137"/>
      <c r="G67" s="137"/>
      <c r="H67" s="137"/>
      <c r="I67" s="247"/>
      <c r="J67" s="138"/>
      <c r="K67" s="138"/>
      <c r="L67" s="204"/>
      <c r="M67" s="291"/>
      <c r="N67" s="80"/>
      <c r="O67" s="130"/>
      <c r="P67" s="160"/>
      <c r="Q67" s="160"/>
      <c r="R67" s="126"/>
      <c r="S67" s="126"/>
      <c r="T67" s="126"/>
      <c r="U67" s="125"/>
      <c r="V67" s="125"/>
    </row>
    <row r="68" spans="1:22" ht="20.100000000000001" customHeight="1">
      <c r="A68" s="167" t="s">
        <v>20</v>
      </c>
      <c r="B68" s="169"/>
      <c r="C68" s="169"/>
      <c r="D68" s="194">
        <f>SUM(D66:D67)</f>
        <v>0</v>
      </c>
      <c r="E68" s="194">
        <f>SUM(E66:E67)</f>
        <v>0</v>
      </c>
      <c r="F68" s="194">
        <f>SUM(F66:F67)</f>
        <v>0</v>
      </c>
      <c r="G68" s="194">
        <f>SUM(G66:G67)</f>
        <v>0</v>
      </c>
      <c r="H68" s="194">
        <f>SUM(H66:H67)</f>
        <v>0</v>
      </c>
      <c r="I68" s="252"/>
      <c r="J68" s="8"/>
      <c r="K68" s="8"/>
      <c r="L68" s="195"/>
      <c r="M68" s="291"/>
      <c r="N68" s="80"/>
      <c r="O68" s="130"/>
      <c r="P68" s="160"/>
      <c r="Q68" s="160"/>
      <c r="R68" s="126"/>
      <c r="S68" s="126"/>
      <c r="T68" s="126"/>
      <c r="U68" s="125"/>
      <c r="V68" s="125"/>
    </row>
    <row r="69" spans="1:22" ht="20.100000000000001" customHeight="1">
      <c r="A69" s="196" t="s">
        <v>12</v>
      </c>
      <c r="B69" s="89"/>
      <c r="C69" s="89"/>
      <c r="D69" s="198">
        <v>0</v>
      </c>
      <c r="E69" s="198">
        <v>0</v>
      </c>
      <c r="F69" s="198">
        <v>0</v>
      </c>
      <c r="G69" s="198">
        <v>0</v>
      </c>
      <c r="H69" s="198">
        <v>0</v>
      </c>
      <c r="I69" s="259"/>
      <c r="J69" s="107"/>
      <c r="K69" s="107"/>
      <c r="L69" s="199"/>
      <c r="M69" s="291"/>
      <c r="N69" s="80"/>
      <c r="O69" s="130"/>
      <c r="P69" s="160"/>
      <c r="Q69" s="160"/>
      <c r="R69" s="126"/>
      <c r="S69" s="126"/>
      <c r="T69" s="126"/>
      <c r="U69" s="125"/>
      <c r="V69" s="125"/>
    </row>
    <row r="70" spans="1:22" ht="20.100000000000001" customHeight="1" thickBot="1">
      <c r="A70" s="177" t="s">
        <v>13</v>
      </c>
      <c r="B70" s="179"/>
      <c r="C70" s="179"/>
      <c r="D70" s="200">
        <f>SUM(D68:D69)</f>
        <v>0</v>
      </c>
      <c r="E70" s="200">
        <f>SUM(E68:E69)</f>
        <v>0</v>
      </c>
      <c r="F70" s="200">
        <f>SUM(F68:F69)</f>
        <v>0</v>
      </c>
      <c r="G70" s="200">
        <f>SUM(G68:G69)</f>
        <v>0</v>
      </c>
      <c r="H70" s="200">
        <f>SUM(H68:H69)</f>
        <v>0</v>
      </c>
      <c r="I70" s="254"/>
      <c r="J70" s="103"/>
      <c r="K70" s="103"/>
      <c r="L70" s="205"/>
      <c r="M70" s="291"/>
      <c r="N70" s="80"/>
      <c r="O70" s="130"/>
      <c r="P70" s="160"/>
      <c r="Q70" s="160"/>
      <c r="R70" s="126"/>
      <c r="S70" s="126"/>
      <c r="T70" s="126"/>
      <c r="U70" s="125"/>
      <c r="V70" s="125"/>
    </row>
    <row r="71" spans="1:22" ht="20.100000000000001" customHeight="1">
      <c r="A71" s="182"/>
      <c r="B71" s="183"/>
      <c r="C71" s="184"/>
      <c r="D71" s="125"/>
      <c r="E71" s="125"/>
      <c r="F71" s="125"/>
      <c r="G71" s="125"/>
      <c r="H71" s="125"/>
      <c r="I71" s="255"/>
      <c r="J71" s="104"/>
      <c r="K71" s="104"/>
      <c r="L71" s="104"/>
      <c r="M71" s="291"/>
      <c r="N71" s="80"/>
      <c r="O71" s="130"/>
      <c r="P71" s="160"/>
      <c r="Q71" s="160"/>
      <c r="R71" s="126"/>
      <c r="S71" s="126"/>
      <c r="T71" s="126"/>
      <c r="U71" s="125"/>
      <c r="V71" s="125"/>
    </row>
    <row r="72" spans="1:22" ht="20.100000000000001" customHeight="1">
      <c r="A72" s="185" t="s">
        <v>31</v>
      </c>
      <c r="B72" s="186"/>
      <c r="C72" s="186"/>
      <c r="D72" s="105"/>
      <c r="E72" s="105"/>
      <c r="F72" s="105"/>
      <c r="G72" s="105"/>
      <c r="H72" s="105"/>
      <c r="I72" s="256"/>
      <c r="J72" s="105"/>
      <c r="K72" s="105"/>
      <c r="L72" s="105"/>
      <c r="M72" s="291"/>
      <c r="N72" s="80"/>
      <c r="O72" s="130"/>
      <c r="P72" s="160"/>
      <c r="Q72" s="160"/>
      <c r="R72" s="126"/>
      <c r="S72" s="126"/>
      <c r="T72" s="126"/>
      <c r="U72" s="125"/>
      <c r="V72" s="125"/>
    </row>
    <row r="73" spans="1:22" ht="20.100000000000001" customHeight="1">
      <c r="A73" s="185" t="s">
        <v>32</v>
      </c>
      <c r="B73" s="186"/>
      <c r="C73" s="186"/>
      <c r="D73" s="105"/>
      <c r="E73" s="105"/>
      <c r="F73" s="105"/>
      <c r="G73" s="105"/>
      <c r="H73" s="105"/>
      <c r="I73" s="256"/>
      <c r="J73" s="105"/>
      <c r="K73" s="105"/>
      <c r="L73" s="105"/>
      <c r="M73" s="291"/>
      <c r="N73" s="80"/>
      <c r="O73" s="130"/>
      <c r="P73" s="160"/>
      <c r="Q73" s="160"/>
      <c r="R73" s="126"/>
      <c r="S73" s="126"/>
      <c r="T73" s="126"/>
      <c r="U73" s="125"/>
      <c r="V73" s="125"/>
    </row>
    <row r="74" spans="1:22" ht="20.100000000000001" customHeight="1" thickBot="1">
      <c r="A74" s="188"/>
      <c r="B74" s="186"/>
      <c r="C74" s="189"/>
      <c r="D74" s="105"/>
      <c r="E74" s="105"/>
      <c r="F74" s="105"/>
      <c r="G74" s="105"/>
      <c r="H74" s="105"/>
      <c r="I74" s="257"/>
      <c r="J74" s="106"/>
      <c r="K74" s="106"/>
      <c r="L74" s="105"/>
      <c r="M74" s="291"/>
      <c r="N74" s="80"/>
      <c r="O74" s="130"/>
      <c r="P74" s="160"/>
      <c r="Q74" s="160"/>
      <c r="R74" s="126"/>
      <c r="S74" s="126"/>
      <c r="T74" s="126"/>
      <c r="U74" s="125"/>
      <c r="V74" s="125"/>
    </row>
    <row r="75" spans="1:22" ht="20.100000000000001" customHeight="1" thickBot="1">
      <c r="A75" s="147" t="s">
        <v>0</v>
      </c>
      <c r="B75" s="148" t="s">
        <v>1</v>
      </c>
      <c r="C75" s="148" t="s">
        <v>2</v>
      </c>
      <c r="D75" s="341" t="s">
        <v>33</v>
      </c>
      <c r="E75" s="341" t="s">
        <v>34</v>
      </c>
      <c r="F75" s="341" t="s">
        <v>35</v>
      </c>
      <c r="G75" s="341" t="s">
        <v>36</v>
      </c>
      <c r="H75" s="341" t="s">
        <v>115</v>
      </c>
      <c r="I75" s="258" t="s">
        <v>8</v>
      </c>
      <c r="J75" s="341" t="s">
        <v>9</v>
      </c>
      <c r="K75" s="425" t="s">
        <v>10</v>
      </c>
      <c r="L75" s="426"/>
      <c r="M75" s="291"/>
      <c r="N75" s="80"/>
      <c r="O75" s="130"/>
      <c r="P75" s="160"/>
      <c r="Q75" s="160"/>
      <c r="R75" s="126"/>
      <c r="S75" s="126"/>
      <c r="T75" s="126"/>
      <c r="U75" s="125"/>
      <c r="V75" s="125"/>
    </row>
    <row r="76" spans="1:22" ht="20.100000000000001" customHeight="1">
      <c r="A76" s="144"/>
      <c r="B76" s="135"/>
      <c r="C76" s="135"/>
      <c r="D76" s="136"/>
      <c r="E76" s="136"/>
      <c r="F76" s="136"/>
      <c r="G76" s="136"/>
      <c r="H76" s="136"/>
      <c r="I76" s="261"/>
      <c r="J76" s="142"/>
      <c r="K76" s="163"/>
      <c r="L76" s="206"/>
      <c r="M76" s="291"/>
      <c r="N76" s="80"/>
      <c r="O76" s="130"/>
      <c r="P76" s="160"/>
      <c r="Q76" s="160"/>
      <c r="R76" s="126"/>
      <c r="S76" s="126"/>
      <c r="T76" s="126"/>
      <c r="U76" s="125"/>
      <c r="V76" s="125"/>
    </row>
    <row r="77" spans="1:22" ht="20.100000000000001" customHeight="1" thickBot="1">
      <c r="A77" s="144"/>
      <c r="B77" s="135"/>
      <c r="C77" s="135"/>
      <c r="D77" s="136"/>
      <c r="E77" s="136"/>
      <c r="F77" s="136"/>
      <c r="G77" s="136"/>
      <c r="H77" s="136"/>
      <c r="I77" s="261"/>
      <c r="J77" s="142"/>
      <c r="K77" s="163"/>
      <c r="L77" s="206"/>
      <c r="M77" s="291"/>
      <c r="N77" s="80"/>
      <c r="O77" s="130"/>
      <c r="P77" s="160"/>
      <c r="Q77" s="160"/>
      <c r="R77" s="126"/>
      <c r="S77" s="126"/>
      <c r="T77" s="126"/>
      <c r="U77" s="125"/>
      <c r="V77" s="125"/>
    </row>
    <row r="78" spans="1:22" ht="20.100000000000001" customHeight="1">
      <c r="A78" s="207" t="s">
        <v>20</v>
      </c>
      <c r="B78" s="208"/>
      <c r="C78" s="208"/>
      <c r="D78" s="209">
        <f>SUM(D76:D77)</f>
        <v>0</v>
      </c>
      <c r="E78" s="209">
        <f>SUM(E76:E77)</f>
        <v>0</v>
      </c>
      <c r="F78" s="209">
        <f>SUM(F76:F77)</f>
        <v>0</v>
      </c>
      <c r="G78" s="209">
        <f>SUM(G76:G77)</f>
        <v>0</v>
      </c>
      <c r="H78" s="209">
        <f>SUM(H76:H77)</f>
        <v>0</v>
      </c>
      <c r="I78" s="262"/>
      <c r="J78" s="9"/>
      <c r="K78" s="9"/>
      <c r="L78" s="210"/>
      <c r="M78" s="291"/>
      <c r="N78" s="80"/>
      <c r="O78" s="130"/>
      <c r="P78" s="160"/>
      <c r="Q78" s="160"/>
      <c r="R78" s="126"/>
      <c r="S78" s="126"/>
      <c r="T78" s="126"/>
      <c r="U78" s="125"/>
      <c r="V78" s="125"/>
    </row>
    <row r="79" spans="1:22" ht="20.100000000000001" customHeight="1">
      <c r="A79" s="211" t="s">
        <v>12</v>
      </c>
      <c r="B79" s="212"/>
      <c r="C79" s="212"/>
      <c r="D79" s="213">
        <v>0</v>
      </c>
      <c r="E79" s="213">
        <v>0</v>
      </c>
      <c r="F79" s="213">
        <v>0</v>
      </c>
      <c r="G79" s="213">
        <v>0</v>
      </c>
      <c r="H79" s="213">
        <v>0</v>
      </c>
      <c r="I79" s="263"/>
      <c r="J79" s="109"/>
      <c r="K79" s="109"/>
      <c r="L79" s="214"/>
      <c r="M79" s="291"/>
      <c r="N79" s="80"/>
      <c r="O79" s="130"/>
      <c r="P79" s="160"/>
      <c r="Q79" s="160"/>
      <c r="R79" s="126"/>
      <c r="S79" s="126"/>
      <c r="T79" s="126"/>
      <c r="U79" s="125"/>
      <c r="V79" s="125"/>
    </row>
    <row r="80" spans="1:22" ht="20.100000000000001" customHeight="1" thickBot="1">
      <c r="A80" s="215" t="s">
        <v>13</v>
      </c>
      <c r="B80" s="216"/>
      <c r="C80" s="216"/>
      <c r="D80" s="217">
        <f>D78+D79</f>
        <v>0</v>
      </c>
      <c r="E80" s="217">
        <f>E78+E79</f>
        <v>0</v>
      </c>
      <c r="F80" s="217">
        <f>F78+F79</f>
        <v>0</v>
      </c>
      <c r="G80" s="217">
        <f>G78+G79</f>
        <v>0</v>
      </c>
      <c r="H80" s="217">
        <f>H78+H79</f>
        <v>0</v>
      </c>
      <c r="I80" s="264"/>
      <c r="J80" s="110"/>
      <c r="K80" s="110"/>
      <c r="L80" s="218"/>
      <c r="M80" s="291"/>
      <c r="N80" s="80"/>
      <c r="O80" s="130"/>
      <c r="P80" s="160"/>
      <c r="Q80" s="160"/>
      <c r="R80" s="126"/>
      <c r="S80" s="126"/>
      <c r="T80" s="126"/>
      <c r="U80" s="125"/>
      <c r="V80" s="125"/>
    </row>
    <row r="81" spans="1:22" ht="20.100000000000001" customHeight="1">
      <c r="A81" s="219"/>
      <c r="B81" s="16"/>
      <c r="C81" s="98"/>
      <c r="D81" s="1"/>
      <c r="E81" s="1"/>
      <c r="F81" s="1"/>
      <c r="G81" s="1"/>
      <c r="H81" s="1"/>
      <c r="I81" s="265"/>
      <c r="J81" s="17"/>
      <c r="K81" s="17"/>
      <c r="L81" s="17"/>
      <c r="M81" s="291"/>
      <c r="N81" s="80"/>
      <c r="O81" s="130"/>
      <c r="P81" s="160"/>
      <c r="Q81" s="160"/>
      <c r="R81" s="126"/>
      <c r="S81" s="126"/>
      <c r="T81" s="126"/>
      <c r="U81" s="125"/>
      <c r="V81" s="125"/>
    </row>
    <row r="82" spans="1:22" ht="20.100000000000001" customHeight="1">
      <c r="A82" s="185" t="s">
        <v>37</v>
      </c>
      <c r="B82" s="186"/>
      <c r="C82" s="186"/>
      <c r="D82" s="105"/>
      <c r="E82" s="105"/>
      <c r="F82" s="105"/>
      <c r="G82" s="105"/>
      <c r="H82" s="105"/>
      <c r="I82" s="256"/>
      <c r="J82" s="105"/>
      <c r="K82" s="105"/>
      <c r="L82" s="105"/>
      <c r="M82" s="291"/>
      <c r="N82" s="80"/>
      <c r="O82" s="130"/>
      <c r="P82" s="160"/>
      <c r="Q82" s="160"/>
      <c r="R82" s="126"/>
      <c r="S82" s="126"/>
      <c r="T82" s="126"/>
      <c r="U82" s="125"/>
      <c r="V82" s="125"/>
    </row>
    <row r="83" spans="1:22" ht="20.100000000000001" customHeight="1">
      <c r="A83" s="185" t="s">
        <v>101</v>
      </c>
      <c r="B83" s="186"/>
      <c r="C83" s="186"/>
      <c r="D83" s="105"/>
      <c r="E83" s="105"/>
      <c r="F83" s="105"/>
      <c r="G83" s="105"/>
      <c r="H83" s="105"/>
      <c r="I83" s="256"/>
      <c r="J83" s="105"/>
      <c r="K83" s="105"/>
      <c r="L83" s="105"/>
      <c r="M83" s="291"/>
      <c r="N83" s="80"/>
      <c r="O83" s="130"/>
      <c r="P83" s="160"/>
      <c r="Q83" s="160"/>
      <c r="R83" s="126"/>
      <c r="S83" s="126"/>
      <c r="T83" s="126"/>
      <c r="U83" s="125"/>
      <c r="V83" s="125"/>
    </row>
    <row r="84" spans="1:22" ht="20.100000000000001" customHeight="1" thickBot="1">
      <c r="A84" s="188"/>
      <c r="B84" s="186"/>
      <c r="C84" s="189"/>
      <c r="D84" s="105"/>
      <c r="E84" s="105"/>
      <c r="F84" s="105"/>
      <c r="G84" s="105"/>
      <c r="H84" s="105"/>
      <c r="I84" s="257"/>
      <c r="J84" s="106"/>
      <c r="K84" s="106"/>
      <c r="L84" s="105"/>
      <c r="M84" s="291"/>
      <c r="N84" s="80"/>
      <c r="O84" s="130"/>
      <c r="P84" s="160"/>
      <c r="Q84" s="160"/>
      <c r="R84" s="126"/>
      <c r="S84" s="126"/>
      <c r="T84" s="126"/>
      <c r="U84" s="125"/>
      <c r="V84" s="125"/>
    </row>
    <row r="85" spans="1:22" ht="20.100000000000001" customHeight="1" thickBot="1">
      <c r="A85" s="147" t="s">
        <v>0</v>
      </c>
      <c r="B85" s="148" t="s">
        <v>1</v>
      </c>
      <c r="C85" s="148" t="s">
        <v>2</v>
      </c>
      <c r="D85" s="341" t="s">
        <v>33</v>
      </c>
      <c r="E85" s="341" t="s">
        <v>27</v>
      </c>
      <c r="F85" s="341" t="s">
        <v>24</v>
      </c>
      <c r="G85" s="341" t="s">
        <v>25</v>
      </c>
      <c r="H85" s="341" t="s">
        <v>7</v>
      </c>
      <c r="I85" s="258" t="s">
        <v>8</v>
      </c>
      <c r="J85" s="341" t="s">
        <v>9</v>
      </c>
      <c r="K85" s="425" t="s">
        <v>10</v>
      </c>
      <c r="L85" s="426"/>
      <c r="M85" s="291"/>
      <c r="N85" s="80"/>
      <c r="O85" s="130"/>
      <c r="P85" s="160"/>
      <c r="Q85" s="160"/>
      <c r="R85" s="126"/>
      <c r="S85" s="126"/>
      <c r="T85" s="126"/>
      <c r="U85" s="125"/>
      <c r="V85" s="125"/>
    </row>
    <row r="86" spans="1:22" ht="20.100000000000001" customHeight="1">
      <c r="A86" s="143"/>
      <c r="B86" s="133"/>
      <c r="C86" s="133"/>
      <c r="D86" s="134"/>
      <c r="E86" s="134"/>
      <c r="F86" s="134"/>
      <c r="G86" s="134"/>
      <c r="H86" s="134"/>
      <c r="I86" s="245"/>
      <c r="J86" s="141"/>
      <c r="K86" s="141"/>
      <c r="L86" s="192"/>
      <c r="M86" s="291"/>
      <c r="N86" s="80"/>
      <c r="O86" s="130"/>
      <c r="P86" s="160"/>
      <c r="Q86" s="160"/>
      <c r="R86" s="126"/>
      <c r="S86" s="126"/>
      <c r="T86" s="126"/>
      <c r="U86" s="125"/>
      <c r="V86" s="125"/>
    </row>
    <row r="87" spans="1:22" ht="20.100000000000001" customHeight="1" thickBot="1">
      <c r="A87" s="144"/>
      <c r="B87" s="135"/>
      <c r="C87" s="135"/>
      <c r="D87" s="136"/>
      <c r="E87" s="136"/>
      <c r="F87" s="136"/>
      <c r="G87" s="136"/>
      <c r="H87" s="136"/>
      <c r="I87" s="246"/>
      <c r="J87" s="142"/>
      <c r="K87" s="142"/>
      <c r="L87" s="193"/>
      <c r="M87" s="291"/>
      <c r="N87" s="80"/>
      <c r="O87" s="130"/>
      <c r="P87" s="160"/>
      <c r="Q87" s="160"/>
      <c r="R87" s="126"/>
      <c r="S87" s="126"/>
      <c r="T87" s="126"/>
      <c r="U87" s="125"/>
      <c r="V87" s="125"/>
    </row>
    <row r="88" spans="1:22" ht="20.100000000000001" customHeight="1">
      <c r="A88" s="207" t="s">
        <v>20</v>
      </c>
      <c r="B88" s="208"/>
      <c r="C88" s="208"/>
      <c r="D88" s="209">
        <f>SUM(D86:D87)</f>
        <v>0</v>
      </c>
      <c r="E88" s="209">
        <f>SUM(E86:E87)</f>
        <v>0</v>
      </c>
      <c r="F88" s="209">
        <f>SUM(F86:F87)</f>
        <v>0</v>
      </c>
      <c r="G88" s="209">
        <f>SUM(G86:G87)</f>
        <v>0</v>
      </c>
      <c r="H88" s="209">
        <f>SUM(H86:H87)</f>
        <v>0</v>
      </c>
      <c r="I88" s="262"/>
      <c r="J88" s="9"/>
      <c r="K88" s="9"/>
      <c r="L88" s="210"/>
      <c r="M88" s="291"/>
      <c r="N88" s="80"/>
      <c r="O88" s="130"/>
      <c r="P88" s="160"/>
      <c r="Q88" s="160"/>
      <c r="R88" s="126"/>
      <c r="S88" s="126"/>
      <c r="T88" s="126"/>
      <c r="U88" s="125"/>
      <c r="V88" s="125"/>
    </row>
    <row r="89" spans="1:22" ht="20.100000000000001" customHeight="1">
      <c r="A89" s="211" t="s">
        <v>12</v>
      </c>
      <c r="B89" s="212"/>
      <c r="C89" s="212"/>
      <c r="D89" s="213">
        <v>0</v>
      </c>
      <c r="E89" s="213">
        <v>0</v>
      </c>
      <c r="F89" s="213">
        <v>0</v>
      </c>
      <c r="G89" s="213">
        <v>0</v>
      </c>
      <c r="H89" s="213">
        <v>0</v>
      </c>
      <c r="I89" s="263"/>
      <c r="J89" s="109"/>
      <c r="K89" s="109"/>
      <c r="L89" s="214"/>
      <c r="M89" s="291"/>
      <c r="N89" s="80"/>
      <c r="O89" s="130"/>
      <c r="P89" s="160"/>
      <c r="Q89" s="160"/>
      <c r="R89" s="126"/>
      <c r="S89" s="126"/>
      <c r="T89" s="126"/>
      <c r="U89" s="125"/>
      <c r="V89" s="125"/>
    </row>
    <row r="90" spans="1:22" ht="20.100000000000001" customHeight="1" thickBot="1">
      <c r="A90" s="215" t="s">
        <v>13</v>
      </c>
      <c r="B90" s="216"/>
      <c r="C90" s="216"/>
      <c r="D90" s="217">
        <f>D88+D89</f>
        <v>0</v>
      </c>
      <c r="E90" s="217">
        <f>E88+E89</f>
        <v>0</v>
      </c>
      <c r="F90" s="217">
        <f>F88+F89</f>
        <v>0</v>
      </c>
      <c r="G90" s="217">
        <f>G88+G89</f>
        <v>0</v>
      </c>
      <c r="H90" s="217">
        <f>H88+H89</f>
        <v>0</v>
      </c>
      <c r="I90" s="264"/>
      <c r="J90" s="110"/>
      <c r="K90" s="110"/>
      <c r="L90" s="218"/>
      <c r="M90" s="291"/>
      <c r="N90" s="80"/>
      <c r="O90" s="130"/>
      <c r="P90" s="160"/>
      <c r="Q90" s="160"/>
      <c r="R90" s="126"/>
      <c r="S90" s="126"/>
      <c r="T90" s="126"/>
      <c r="U90" s="125"/>
      <c r="V90" s="125"/>
    </row>
    <row r="91" spans="1:22" ht="20.100000000000001" customHeight="1">
      <c r="A91" s="219"/>
      <c r="B91" s="16"/>
      <c r="C91" s="98"/>
      <c r="D91" s="1"/>
      <c r="E91" s="1"/>
      <c r="F91" s="1"/>
      <c r="G91" s="1"/>
      <c r="H91" s="1"/>
      <c r="I91" s="265"/>
      <c r="J91" s="17"/>
      <c r="K91" s="17"/>
      <c r="L91" s="17"/>
      <c r="M91" s="291"/>
      <c r="N91" s="80"/>
      <c r="O91" s="130"/>
      <c r="P91" s="160"/>
      <c r="Q91" s="160"/>
      <c r="R91" s="126"/>
      <c r="S91" s="126"/>
      <c r="T91" s="126"/>
      <c r="U91" s="125"/>
      <c r="V91" s="125"/>
    </row>
    <row r="92" spans="1:22" ht="20.100000000000001" customHeight="1">
      <c r="A92" s="185" t="s">
        <v>106</v>
      </c>
      <c r="B92" s="186"/>
      <c r="C92" s="186"/>
      <c r="D92" s="105"/>
      <c r="E92" s="105"/>
      <c r="F92" s="105"/>
      <c r="G92" s="105"/>
      <c r="H92" s="105"/>
      <c r="I92" s="256"/>
      <c r="J92" s="105"/>
      <c r="K92" s="105"/>
      <c r="L92" s="105"/>
      <c r="M92" s="291"/>
      <c r="N92" s="80"/>
      <c r="O92" s="130"/>
      <c r="P92" s="160"/>
      <c r="Q92" s="160"/>
      <c r="R92" s="126"/>
      <c r="S92" s="126"/>
      <c r="T92" s="126"/>
      <c r="U92" s="125"/>
      <c r="V92" s="125"/>
    </row>
    <row r="93" spans="1:22" ht="20.100000000000001" customHeight="1">
      <c r="A93" s="185" t="s">
        <v>107</v>
      </c>
      <c r="B93" s="186"/>
      <c r="C93" s="186"/>
      <c r="D93" s="105"/>
      <c r="E93" s="105"/>
      <c r="F93" s="105"/>
      <c r="G93" s="105"/>
      <c r="H93" s="105"/>
      <c r="I93" s="256"/>
      <c r="J93" s="105"/>
      <c r="K93" s="105"/>
      <c r="L93" s="105"/>
      <c r="M93" s="291"/>
      <c r="N93" s="80"/>
      <c r="O93" s="130"/>
      <c r="P93" s="160"/>
      <c r="Q93" s="160"/>
      <c r="R93" s="126"/>
      <c r="S93" s="126"/>
      <c r="T93" s="126"/>
      <c r="U93" s="125"/>
      <c r="V93" s="125"/>
    </row>
    <row r="94" spans="1:22" ht="20.100000000000001" customHeight="1" thickBot="1">
      <c r="A94" s="188"/>
      <c r="B94" s="186"/>
      <c r="C94" s="189"/>
      <c r="D94" s="105"/>
      <c r="E94" s="105"/>
      <c r="F94" s="105"/>
      <c r="G94" s="105"/>
      <c r="H94" s="105"/>
      <c r="I94" s="257"/>
      <c r="J94" s="106"/>
      <c r="K94" s="106"/>
      <c r="L94" s="105"/>
      <c r="M94" s="291"/>
      <c r="N94" s="80"/>
      <c r="O94" s="130"/>
      <c r="P94" s="160"/>
      <c r="Q94" s="160"/>
      <c r="R94" s="126"/>
      <c r="S94" s="126"/>
      <c r="T94" s="126"/>
      <c r="U94" s="125"/>
      <c r="V94" s="125"/>
    </row>
    <row r="95" spans="1:22" ht="20.100000000000001" customHeight="1" thickBot="1">
      <c r="A95" s="147" t="s">
        <v>0</v>
      </c>
      <c r="B95" s="148" t="s">
        <v>1</v>
      </c>
      <c r="C95" s="148" t="s">
        <v>2</v>
      </c>
      <c r="D95" s="341" t="s">
        <v>22</v>
      </c>
      <c r="E95" s="341" t="s">
        <v>27</v>
      </c>
      <c r="F95" s="341" t="s">
        <v>24</v>
      </c>
      <c r="G95" s="341" t="s">
        <v>25</v>
      </c>
      <c r="H95" s="341" t="s">
        <v>7</v>
      </c>
      <c r="I95" s="258" t="s">
        <v>8</v>
      </c>
      <c r="J95" s="341" t="s">
        <v>9</v>
      </c>
      <c r="K95" s="341"/>
      <c r="L95" s="303" t="s">
        <v>10</v>
      </c>
      <c r="M95" s="291"/>
      <c r="N95" s="80"/>
      <c r="O95" s="130"/>
      <c r="P95" s="160"/>
      <c r="Q95" s="160"/>
      <c r="R95" s="126"/>
      <c r="S95" s="126"/>
      <c r="T95" s="126"/>
      <c r="U95" s="125"/>
      <c r="V95" s="125"/>
    </row>
    <row r="96" spans="1:22" ht="20.100000000000001" customHeight="1">
      <c r="A96" s="143"/>
      <c r="B96" s="133"/>
      <c r="C96" s="133"/>
      <c r="D96" s="301"/>
      <c r="E96" s="134"/>
      <c r="F96" s="301"/>
      <c r="G96" s="301"/>
      <c r="H96" s="301"/>
      <c r="I96" s="245"/>
      <c r="J96" s="141"/>
      <c r="K96" s="141"/>
      <c r="L96" s="192"/>
      <c r="M96" s="291"/>
      <c r="N96" s="80"/>
      <c r="O96" s="130"/>
      <c r="P96" s="160"/>
      <c r="Q96" s="160"/>
      <c r="R96" s="126"/>
      <c r="S96" s="126"/>
      <c r="T96" s="126"/>
      <c r="U96" s="125"/>
      <c r="V96" s="125"/>
    </row>
    <row r="97" spans="1:22" ht="20.100000000000001" customHeight="1" thickBot="1">
      <c r="A97" s="144"/>
      <c r="B97" s="135"/>
      <c r="C97" s="135"/>
      <c r="D97" s="220"/>
      <c r="E97" s="136"/>
      <c r="F97" s="220"/>
      <c r="G97" s="220"/>
      <c r="H97" s="220"/>
      <c r="I97" s="246"/>
      <c r="J97" s="142"/>
      <c r="K97" s="142"/>
      <c r="L97" s="193"/>
      <c r="M97" s="291"/>
      <c r="N97" s="80"/>
      <c r="O97" s="130"/>
      <c r="P97" s="160"/>
      <c r="Q97" s="160"/>
      <c r="R97" s="126"/>
      <c r="S97" s="126"/>
      <c r="T97" s="126"/>
      <c r="U97" s="125"/>
      <c r="V97" s="125"/>
    </row>
    <row r="98" spans="1:22" ht="20.100000000000001" customHeight="1">
      <c r="A98" s="207" t="s">
        <v>20</v>
      </c>
      <c r="B98" s="208"/>
      <c r="C98" s="208"/>
      <c r="D98" s="209">
        <f>SUM(D96:D97)</f>
        <v>0</v>
      </c>
      <c r="E98" s="209">
        <f>SUM(E96:E97)</f>
        <v>0</v>
      </c>
      <c r="F98" s="209">
        <f>SUM(F96:F97)</f>
        <v>0</v>
      </c>
      <c r="G98" s="209">
        <f>SUM(G96:G97)</f>
        <v>0</v>
      </c>
      <c r="H98" s="209">
        <f>SUM(H96:H97)</f>
        <v>0</v>
      </c>
      <c r="I98" s="262"/>
      <c r="J98" s="9"/>
      <c r="K98" s="9"/>
      <c r="L98" s="210"/>
      <c r="M98" s="291"/>
      <c r="N98" s="80"/>
      <c r="O98" s="130"/>
      <c r="P98" s="160"/>
      <c r="Q98" s="160"/>
      <c r="R98" s="126"/>
      <c r="S98" s="126"/>
      <c r="T98" s="126"/>
      <c r="U98" s="125"/>
      <c r="V98" s="125"/>
    </row>
    <row r="99" spans="1:22" ht="20.100000000000001" customHeight="1">
      <c r="A99" s="211" t="s">
        <v>12</v>
      </c>
      <c r="B99" s="212"/>
      <c r="C99" s="212"/>
      <c r="D99" s="213">
        <v>0</v>
      </c>
      <c r="E99" s="213">
        <v>0</v>
      </c>
      <c r="F99" s="213">
        <v>0</v>
      </c>
      <c r="G99" s="213">
        <v>0</v>
      </c>
      <c r="H99" s="213">
        <v>0</v>
      </c>
      <c r="I99" s="263"/>
      <c r="J99" s="109"/>
      <c r="K99" s="109"/>
      <c r="L99" s="214"/>
      <c r="M99" s="291"/>
      <c r="N99" s="80"/>
      <c r="O99" s="130"/>
      <c r="P99" s="160"/>
      <c r="Q99" s="160"/>
      <c r="R99" s="126"/>
      <c r="S99" s="126"/>
      <c r="T99" s="126"/>
      <c r="U99" s="125"/>
      <c r="V99" s="125"/>
    </row>
    <row r="100" spans="1:22" ht="20.100000000000001" customHeight="1" thickBot="1">
      <c r="A100" s="215" t="s">
        <v>13</v>
      </c>
      <c r="B100" s="216"/>
      <c r="C100" s="216"/>
      <c r="D100" s="217">
        <f>D98+D99</f>
        <v>0</v>
      </c>
      <c r="E100" s="217">
        <f>E98+E99</f>
        <v>0</v>
      </c>
      <c r="F100" s="217">
        <f>F98+F99</f>
        <v>0</v>
      </c>
      <c r="G100" s="217">
        <f>G98+G99</f>
        <v>0</v>
      </c>
      <c r="H100" s="217">
        <f>H98+H99</f>
        <v>0</v>
      </c>
      <c r="I100" s="264"/>
      <c r="J100" s="110"/>
      <c r="K100" s="110"/>
      <c r="L100" s="218"/>
      <c r="M100" s="291"/>
      <c r="N100" s="80"/>
      <c r="O100" s="130"/>
      <c r="P100" s="160"/>
      <c r="Q100" s="160"/>
      <c r="R100" s="126"/>
      <c r="S100" s="126"/>
      <c r="T100" s="126"/>
      <c r="U100" s="125"/>
      <c r="V100" s="125"/>
    </row>
    <row r="101" spans="1:22" ht="20.100000000000001" customHeight="1">
      <c r="A101" s="221"/>
      <c r="B101" s="16"/>
      <c r="C101" s="16"/>
      <c r="D101" s="1"/>
      <c r="E101" s="1"/>
      <c r="F101" s="1"/>
      <c r="G101" s="1"/>
      <c r="H101" s="1"/>
      <c r="I101" s="265"/>
      <c r="J101" s="17"/>
      <c r="K101" s="17"/>
      <c r="L101" s="17"/>
      <c r="M101" s="291"/>
      <c r="N101" s="80"/>
      <c r="O101" s="130"/>
      <c r="P101" s="160"/>
      <c r="Q101" s="160"/>
      <c r="R101" s="126"/>
      <c r="S101" s="126"/>
      <c r="T101" s="126"/>
      <c r="U101" s="125"/>
      <c r="V101" s="125"/>
    </row>
    <row r="102" spans="1:22" ht="20.100000000000001" customHeight="1">
      <c r="A102" s="185" t="s">
        <v>38</v>
      </c>
      <c r="B102" s="18"/>
      <c r="C102" s="18"/>
      <c r="D102" s="19"/>
      <c r="E102" s="19"/>
      <c r="F102" s="19"/>
      <c r="G102" s="19"/>
      <c r="H102" s="19"/>
      <c r="I102" s="266"/>
      <c r="J102" s="19"/>
      <c r="K102" s="19"/>
      <c r="L102" s="19"/>
      <c r="M102" s="291"/>
      <c r="N102" s="80"/>
      <c r="O102" s="130"/>
      <c r="P102" s="160"/>
      <c r="Q102" s="160"/>
      <c r="R102" s="126"/>
      <c r="S102" s="126"/>
      <c r="T102" s="126"/>
      <c r="U102" s="125"/>
      <c r="V102" s="125"/>
    </row>
    <row r="103" spans="1:22" ht="20.100000000000001" customHeight="1" thickBot="1">
      <c r="A103" s="182"/>
      <c r="B103" s="183"/>
      <c r="C103" s="184"/>
      <c r="D103" s="125"/>
      <c r="E103" s="125"/>
      <c r="F103" s="125"/>
      <c r="G103" s="125"/>
      <c r="H103" s="125"/>
      <c r="I103" s="255"/>
      <c r="J103" s="104"/>
      <c r="K103" s="104"/>
      <c r="L103" s="104"/>
      <c r="M103" s="291"/>
      <c r="N103" s="80"/>
      <c r="O103" s="130"/>
      <c r="P103" s="160"/>
      <c r="Q103" s="160"/>
      <c r="R103" s="126"/>
      <c r="S103" s="126"/>
      <c r="T103" s="126"/>
      <c r="U103" s="125"/>
      <c r="V103" s="125"/>
    </row>
    <row r="104" spans="1:22" ht="20.100000000000001" customHeight="1" thickBot="1">
      <c r="A104" s="222" t="s">
        <v>0</v>
      </c>
      <c r="B104" s="223" t="s">
        <v>1</v>
      </c>
      <c r="C104" s="223" t="s">
        <v>2</v>
      </c>
      <c r="D104" s="111" t="s">
        <v>3</v>
      </c>
      <c r="E104" s="111" t="s">
        <v>4</v>
      </c>
      <c r="F104" s="111" t="s">
        <v>5</v>
      </c>
      <c r="G104" s="111" t="s">
        <v>6</v>
      </c>
      <c r="H104" s="111" t="s">
        <v>7</v>
      </c>
      <c r="I104" s="267" t="s">
        <v>8</v>
      </c>
      <c r="J104" s="111" t="s">
        <v>9</v>
      </c>
      <c r="K104" s="429" t="s">
        <v>10</v>
      </c>
      <c r="L104" s="430"/>
      <c r="M104" s="291"/>
      <c r="N104" s="80"/>
      <c r="O104" s="130"/>
      <c r="P104" s="160"/>
      <c r="Q104" s="160"/>
      <c r="R104" s="126"/>
      <c r="S104" s="126"/>
      <c r="T104" s="126"/>
      <c r="U104" s="125"/>
      <c r="V104" s="125"/>
    </row>
    <row r="105" spans="1:22" ht="20.100000000000001" customHeight="1">
      <c r="A105" s="224" t="s">
        <v>20</v>
      </c>
      <c r="B105" s="225"/>
      <c r="C105" s="225"/>
      <c r="D105" s="226">
        <f t="shared" ref="D105:H107" si="14">SUM(D28,D40,D59,D68)</f>
        <v>89</v>
      </c>
      <c r="E105" s="226">
        <f t="shared" si="14"/>
        <v>40</v>
      </c>
      <c r="F105" s="226">
        <f t="shared" si="14"/>
        <v>40</v>
      </c>
      <c r="G105" s="226">
        <f t="shared" si="14"/>
        <v>97</v>
      </c>
      <c r="H105" s="226">
        <f t="shared" si="14"/>
        <v>0</v>
      </c>
      <c r="I105" s="268"/>
      <c r="J105" s="10"/>
      <c r="K105" s="10"/>
      <c r="L105" s="227"/>
      <c r="M105" s="291"/>
      <c r="N105" s="80"/>
      <c r="O105" s="130"/>
      <c r="P105" s="160"/>
      <c r="Q105" s="160"/>
      <c r="R105" s="126"/>
      <c r="S105" s="126"/>
      <c r="T105" s="126"/>
      <c r="U105" s="125"/>
      <c r="V105" s="125"/>
    </row>
    <row r="106" spans="1:22" ht="20.100000000000001" customHeight="1">
      <c r="A106" s="228" t="s">
        <v>12</v>
      </c>
      <c r="B106" s="229"/>
      <c r="C106" s="229"/>
      <c r="D106" s="230">
        <f t="shared" si="14"/>
        <v>0</v>
      </c>
      <c r="E106" s="230">
        <f t="shared" si="14"/>
        <v>0</v>
      </c>
      <c r="F106" s="230">
        <f t="shared" si="14"/>
        <v>0</v>
      </c>
      <c r="G106" s="230">
        <f t="shared" si="14"/>
        <v>0</v>
      </c>
      <c r="H106" s="230">
        <f t="shared" si="14"/>
        <v>0</v>
      </c>
      <c r="I106" s="269"/>
      <c r="J106" s="112"/>
      <c r="K106" s="112"/>
      <c r="L106" s="231"/>
      <c r="M106" s="291"/>
      <c r="N106" s="80"/>
      <c r="O106" s="130"/>
      <c r="P106" s="160"/>
      <c r="Q106" s="160"/>
      <c r="R106" s="126"/>
      <c r="S106" s="126"/>
      <c r="T106" s="126"/>
      <c r="U106" s="125"/>
      <c r="V106" s="125"/>
    </row>
    <row r="107" spans="1:22" ht="20.100000000000001" customHeight="1" thickBot="1">
      <c r="A107" s="232" t="s">
        <v>13</v>
      </c>
      <c r="B107" s="233"/>
      <c r="C107" s="233"/>
      <c r="D107" s="234">
        <f t="shared" si="14"/>
        <v>89</v>
      </c>
      <c r="E107" s="234">
        <f t="shared" si="14"/>
        <v>40</v>
      </c>
      <c r="F107" s="234">
        <f t="shared" si="14"/>
        <v>40</v>
      </c>
      <c r="G107" s="234">
        <f t="shared" si="14"/>
        <v>97</v>
      </c>
      <c r="H107" s="234">
        <f t="shared" si="14"/>
        <v>0</v>
      </c>
      <c r="I107" s="270"/>
      <c r="J107" s="113"/>
      <c r="K107" s="113"/>
      <c r="L107" s="235"/>
      <c r="M107" s="291"/>
      <c r="N107" s="80"/>
      <c r="O107" s="130"/>
      <c r="P107" s="160"/>
      <c r="Q107" s="160"/>
      <c r="R107" s="126"/>
      <c r="S107" s="126"/>
      <c r="T107" s="126"/>
      <c r="U107" s="125"/>
      <c r="V107" s="125"/>
    </row>
    <row r="108" spans="1:22" ht="20.100000000000001" customHeight="1">
      <c r="M108" s="291"/>
      <c r="N108" s="80"/>
      <c r="O108" s="130"/>
      <c r="P108" s="160"/>
      <c r="Q108" s="160"/>
      <c r="R108" s="126"/>
      <c r="S108" s="126"/>
      <c r="T108" s="126"/>
      <c r="U108" s="125"/>
      <c r="V108" s="125"/>
    </row>
    <row r="109" spans="1:22" ht="20.100000000000001" customHeight="1">
      <c r="M109" s="291"/>
      <c r="N109" s="80"/>
      <c r="O109" s="130"/>
      <c r="P109" s="160"/>
      <c r="Q109" s="160"/>
      <c r="R109" s="126"/>
      <c r="S109" s="126"/>
      <c r="T109" s="126"/>
      <c r="U109" s="125"/>
      <c r="V109" s="125"/>
    </row>
    <row r="110" spans="1:22" ht="20.100000000000001" customHeight="1">
      <c r="M110" s="291"/>
      <c r="N110" s="80"/>
      <c r="O110" s="130"/>
      <c r="P110" s="160"/>
      <c r="Q110" s="160"/>
      <c r="R110" s="126"/>
      <c r="S110" s="126"/>
      <c r="T110" s="126"/>
      <c r="U110" s="125"/>
      <c r="V110" s="125"/>
    </row>
    <row r="111" spans="1:22" ht="20.100000000000001" customHeight="1">
      <c r="M111" s="291"/>
      <c r="N111" s="80"/>
      <c r="O111" s="130"/>
      <c r="P111" s="160"/>
      <c r="Q111" s="160"/>
      <c r="R111" s="126"/>
      <c r="S111" s="126"/>
      <c r="T111" s="126"/>
      <c r="U111" s="125"/>
      <c r="V111" s="125"/>
    </row>
    <row r="112" spans="1:22" ht="20.100000000000001" customHeight="1">
      <c r="M112" s="291"/>
      <c r="N112" s="80"/>
      <c r="O112" s="130"/>
      <c r="P112" s="160"/>
      <c r="Q112" s="160"/>
      <c r="R112" s="126"/>
      <c r="S112" s="126"/>
      <c r="T112" s="126"/>
      <c r="U112" s="125"/>
      <c r="V112" s="125"/>
    </row>
    <row r="113" spans="13:22" ht="20.100000000000001" customHeight="1">
      <c r="M113" s="291"/>
      <c r="N113" s="80"/>
      <c r="O113" s="130"/>
      <c r="P113" s="160"/>
      <c r="Q113" s="160"/>
      <c r="R113" s="126"/>
      <c r="S113" s="126"/>
      <c r="T113" s="126"/>
      <c r="U113" s="125"/>
      <c r="V113" s="125"/>
    </row>
    <row r="114" spans="13:22" ht="20.100000000000001" customHeight="1">
      <c r="M114" s="291"/>
      <c r="N114" s="80"/>
      <c r="O114" s="130"/>
      <c r="P114" s="160"/>
      <c r="Q114" s="160"/>
      <c r="R114" s="126"/>
      <c r="S114" s="126"/>
      <c r="T114" s="126"/>
      <c r="U114" s="125"/>
      <c r="V114" s="125"/>
    </row>
    <row r="115" spans="13:22" ht="20.100000000000001" customHeight="1">
      <c r="M115" s="291"/>
      <c r="N115" s="80"/>
      <c r="O115" s="130"/>
      <c r="P115" s="160"/>
      <c r="Q115" s="160"/>
      <c r="R115" s="126"/>
      <c r="S115" s="126"/>
      <c r="T115" s="126"/>
      <c r="U115" s="125"/>
      <c r="V115" s="125"/>
    </row>
    <row r="116" spans="13:22" ht="20.100000000000001" customHeight="1">
      <c r="M116" s="291"/>
      <c r="N116" s="80"/>
      <c r="O116" s="130"/>
      <c r="P116" s="160"/>
      <c r="Q116" s="160"/>
      <c r="R116" s="126"/>
      <c r="S116" s="126"/>
      <c r="T116" s="126"/>
      <c r="U116" s="125"/>
      <c r="V116" s="125"/>
    </row>
    <row r="117" spans="13:22" ht="19.5" customHeight="1">
      <c r="M117" s="291"/>
      <c r="N117" s="239"/>
      <c r="O117" s="130"/>
      <c r="P117" s="160"/>
      <c r="Q117" s="160"/>
      <c r="R117" s="126"/>
      <c r="S117" s="126"/>
      <c r="T117" s="126"/>
      <c r="U117" s="125"/>
      <c r="V117" s="125"/>
    </row>
    <row r="118" spans="13:22" ht="19.5" customHeight="1">
      <c r="M118" s="291"/>
      <c r="N118" s="239"/>
      <c r="O118" s="130"/>
      <c r="P118" s="160"/>
      <c r="Q118" s="160"/>
      <c r="R118" s="126"/>
      <c r="S118" s="126"/>
      <c r="T118" s="126"/>
      <c r="U118" s="125"/>
      <c r="V118" s="125"/>
    </row>
    <row r="119" spans="13:22" ht="19.5" customHeight="1">
      <c r="M119" s="291"/>
      <c r="N119" s="239"/>
      <c r="O119" s="130"/>
      <c r="P119" s="160"/>
      <c r="Q119" s="160"/>
      <c r="R119" s="126"/>
      <c r="S119" s="126"/>
      <c r="T119" s="126"/>
      <c r="U119" s="125"/>
      <c r="V119" s="125"/>
    </row>
    <row r="120" spans="13:22" ht="19.5" customHeight="1">
      <c r="M120" s="291"/>
      <c r="N120" s="239"/>
      <c r="O120" s="130"/>
      <c r="P120" s="160"/>
      <c r="Q120" s="160"/>
      <c r="R120" s="126"/>
      <c r="S120" s="126"/>
      <c r="T120" s="126"/>
      <c r="U120" s="125"/>
      <c r="V120" s="125"/>
    </row>
    <row r="121" spans="13:22" ht="19.5" customHeight="1">
      <c r="M121" s="291"/>
      <c r="N121" s="239"/>
      <c r="O121" s="130"/>
      <c r="P121" s="160"/>
      <c r="Q121" s="160"/>
      <c r="R121" s="126"/>
      <c r="S121" s="126"/>
      <c r="T121" s="126"/>
      <c r="U121" s="125"/>
      <c r="V121" s="125"/>
    </row>
    <row r="122" spans="13:22" ht="19.5" customHeight="1">
      <c r="M122" s="291"/>
      <c r="N122" s="239"/>
      <c r="O122" s="130"/>
      <c r="P122" s="160"/>
      <c r="Q122" s="160"/>
      <c r="R122" s="126"/>
      <c r="S122" s="126"/>
      <c r="T122" s="126"/>
      <c r="U122" s="125"/>
      <c r="V122" s="125"/>
    </row>
    <row r="123" spans="13:22" ht="19.5" customHeight="1">
      <c r="M123" s="291"/>
      <c r="N123" s="239"/>
      <c r="O123" s="130"/>
      <c r="P123" s="160"/>
      <c r="Q123" s="160"/>
      <c r="R123" s="126"/>
      <c r="S123" s="126"/>
      <c r="T123" s="126"/>
      <c r="U123" s="125"/>
      <c r="V123" s="125"/>
    </row>
    <row r="124" spans="13:22" ht="19.5" customHeight="1">
      <c r="M124" s="291"/>
      <c r="N124" s="239"/>
      <c r="O124" s="130"/>
      <c r="P124" s="160"/>
      <c r="Q124" s="160"/>
      <c r="R124" s="126"/>
      <c r="S124" s="126"/>
      <c r="T124" s="126"/>
      <c r="U124" s="125"/>
      <c r="V124" s="125"/>
    </row>
    <row r="125" spans="13:22" ht="19.5" customHeight="1">
      <c r="M125" s="159"/>
      <c r="N125" s="239"/>
      <c r="O125" s="130"/>
      <c r="P125" s="160"/>
      <c r="Q125" s="160"/>
      <c r="R125" s="126"/>
      <c r="S125" s="126"/>
      <c r="T125" s="126"/>
      <c r="U125" s="125"/>
      <c r="V125" s="125"/>
    </row>
    <row r="126" spans="13:22" ht="19.5" customHeight="1">
      <c r="M126" s="159"/>
      <c r="N126" s="239"/>
      <c r="O126" s="130"/>
      <c r="P126" s="160"/>
      <c r="Q126" s="160"/>
      <c r="R126" s="126"/>
      <c r="S126" s="126"/>
      <c r="T126" s="126"/>
      <c r="U126" s="125"/>
      <c r="V126" s="125"/>
    </row>
    <row r="127" spans="13:22" ht="19.5" customHeight="1">
      <c r="M127" s="159"/>
      <c r="N127" s="239"/>
      <c r="O127" s="130"/>
      <c r="P127" s="160"/>
      <c r="Q127" s="160"/>
      <c r="R127" s="126"/>
      <c r="S127" s="126"/>
      <c r="T127" s="126"/>
      <c r="U127" s="125"/>
      <c r="V127" s="125"/>
    </row>
    <row r="128" spans="13:22" ht="19.5" customHeight="1">
      <c r="M128" s="159"/>
      <c r="N128" s="239"/>
      <c r="O128" s="130"/>
      <c r="P128" s="160"/>
      <c r="Q128" s="160"/>
      <c r="R128" s="126"/>
      <c r="S128" s="126"/>
      <c r="T128" s="126"/>
      <c r="U128" s="125"/>
      <c r="V128" s="125"/>
    </row>
    <row r="129" spans="13:22" ht="19.5" customHeight="1">
      <c r="M129" s="159"/>
      <c r="N129" s="239"/>
      <c r="O129" s="130"/>
      <c r="P129" s="160"/>
      <c r="Q129" s="160"/>
      <c r="R129" s="126"/>
      <c r="S129" s="126"/>
      <c r="T129" s="126"/>
      <c r="U129" s="125"/>
      <c r="V129" s="125"/>
    </row>
    <row r="130" spans="13:22" ht="19.5" customHeight="1">
      <c r="M130" s="159"/>
      <c r="N130" s="239"/>
      <c r="O130" s="130"/>
      <c r="P130" s="160"/>
      <c r="Q130" s="160"/>
      <c r="R130" s="126"/>
      <c r="S130" s="126"/>
      <c r="T130" s="126"/>
      <c r="U130" s="125"/>
      <c r="V130" s="125"/>
    </row>
    <row r="131" spans="13:22" ht="19.5" customHeight="1">
      <c r="M131" s="159"/>
      <c r="N131" s="239"/>
      <c r="O131" s="130"/>
      <c r="P131" s="160"/>
      <c r="Q131" s="160"/>
      <c r="R131" s="126"/>
      <c r="S131" s="126"/>
      <c r="T131" s="126"/>
      <c r="U131" s="125"/>
      <c r="V131" s="125"/>
    </row>
    <row r="132" spans="13:22" ht="19.5" customHeight="1">
      <c r="M132" s="159"/>
      <c r="N132" s="239"/>
      <c r="O132" s="130"/>
      <c r="P132" s="160"/>
      <c r="Q132" s="160"/>
      <c r="R132" s="126"/>
      <c r="S132" s="126"/>
      <c r="T132" s="126"/>
      <c r="U132" s="125"/>
      <c r="V132" s="125"/>
    </row>
    <row r="133" spans="13:22" ht="19.5" customHeight="1">
      <c r="M133" s="159"/>
      <c r="N133" s="239"/>
      <c r="O133" s="130"/>
      <c r="P133" s="160"/>
      <c r="Q133" s="160"/>
      <c r="R133" s="126"/>
      <c r="S133" s="126"/>
      <c r="T133" s="126"/>
      <c r="U133" s="125"/>
      <c r="V133" s="125"/>
    </row>
    <row r="134" spans="13:22" ht="19.5" customHeight="1">
      <c r="M134" s="159"/>
      <c r="N134" s="239"/>
      <c r="O134" s="130"/>
      <c r="P134" s="160"/>
      <c r="Q134" s="160"/>
      <c r="R134" s="126"/>
      <c r="S134" s="126"/>
      <c r="T134" s="126"/>
      <c r="U134" s="125"/>
      <c r="V134" s="125"/>
    </row>
    <row r="135" spans="13:22" ht="19.5" customHeight="1">
      <c r="M135" s="159"/>
      <c r="N135" s="239"/>
      <c r="O135" s="130"/>
      <c r="P135" s="160"/>
      <c r="Q135" s="160"/>
      <c r="R135" s="126"/>
      <c r="S135" s="126"/>
      <c r="T135" s="126"/>
      <c r="U135" s="125"/>
      <c r="V135" s="125"/>
    </row>
    <row r="136" spans="13:22" ht="19.5" customHeight="1">
      <c r="M136" s="159"/>
      <c r="N136" s="239"/>
      <c r="O136" s="130"/>
      <c r="P136" s="160"/>
      <c r="Q136" s="160"/>
      <c r="R136" s="126"/>
      <c r="S136" s="126"/>
      <c r="T136" s="126"/>
      <c r="U136" s="125"/>
      <c r="V136" s="125"/>
    </row>
    <row r="137" spans="13:22" ht="19.5" customHeight="1">
      <c r="M137" s="159"/>
      <c r="N137" s="239"/>
      <c r="O137" s="130"/>
      <c r="P137" s="160"/>
      <c r="Q137" s="160"/>
      <c r="R137" s="126"/>
      <c r="S137" s="126"/>
      <c r="T137" s="126"/>
      <c r="U137" s="125"/>
      <c r="V137" s="125"/>
    </row>
    <row r="138" spans="13:22" ht="19.5" customHeight="1">
      <c r="M138" s="159"/>
      <c r="N138" s="239"/>
      <c r="O138" s="130"/>
      <c r="P138" s="160"/>
      <c r="Q138" s="160"/>
      <c r="R138" s="126"/>
      <c r="S138" s="126"/>
      <c r="T138" s="126"/>
      <c r="U138" s="125"/>
      <c r="V138" s="125"/>
    </row>
    <row r="139" spans="13:22" ht="19.5" customHeight="1">
      <c r="M139" s="159"/>
      <c r="N139" s="239"/>
      <c r="O139" s="130"/>
      <c r="P139" s="160"/>
      <c r="Q139" s="160"/>
      <c r="R139" s="126"/>
      <c r="S139" s="126"/>
      <c r="T139" s="126"/>
      <c r="U139" s="125"/>
      <c r="V139" s="125"/>
    </row>
    <row r="140" spans="13:22" ht="19.5" customHeight="1">
      <c r="M140" s="159"/>
      <c r="N140" s="239"/>
      <c r="O140" s="130"/>
      <c r="P140" s="160"/>
      <c r="Q140" s="160"/>
      <c r="R140" s="126"/>
      <c r="S140" s="126"/>
      <c r="T140" s="126"/>
      <c r="U140" s="125"/>
      <c r="V140" s="125"/>
    </row>
    <row r="141" spans="13:22" ht="19.5" customHeight="1">
      <c r="M141" s="159"/>
      <c r="N141" s="239"/>
      <c r="O141" s="130"/>
      <c r="P141" s="160"/>
      <c r="Q141" s="160"/>
      <c r="R141" s="126"/>
      <c r="S141" s="126"/>
      <c r="T141" s="126"/>
      <c r="U141" s="125"/>
      <c r="V141" s="125"/>
    </row>
    <row r="142" spans="13:22" ht="19.5" customHeight="1">
      <c r="M142" s="159"/>
      <c r="N142" s="239"/>
      <c r="O142" s="130"/>
      <c r="P142" s="160"/>
      <c r="Q142" s="160"/>
      <c r="R142" s="126"/>
      <c r="S142" s="126"/>
      <c r="T142" s="126"/>
      <c r="U142" s="125"/>
      <c r="V142" s="125"/>
    </row>
    <row r="143" spans="13:22" ht="19.5" customHeight="1">
      <c r="M143" s="159"/>
      <c r="N143" s="239"/>
      <c r="O143" s="130"/>
      <c r="P143" s="160"/>
      <c r="Q143" s="160"/>
      <c r="R143" s="126"/>
      <c r="S143" s="126"/>
      <c r="T143" s="126"/>
      <c r="U143" s="125"/>
      <c r="V143" s="125"/>
    </row>
    <row r="144" spans="13:22" ht="19.5" customHeight="1">
      <c r="M144" s="159"/>
      <c r="N144" s="239"/>
      <c r="O144" s="130"/>
      <c r="P144" s="160"/>
      <c r="Q144" s="160"/>
      <c r="R144" s="126"/>
      <c r="S144" s="126"/>
      <c r="T144" s="126"/>
      <c r="U144" s="125"/>
      <c r="V144" s="125"/>
    </row>
    <row r="145" spans="13:22" ht="19.5" customHeight="1">
      <c r="M145" s="159"/>
      <c r="N145" s="239"/>
      <c r="O145" s="130"/>
      <c r="P145" s="160"/>
      <c r="Q145" s="160"/>
      <c r="R145" s="126"/>
      <c r="S145" s="126"/>
      <c r="T145" s="126"/>
      <c r="U145" s="125"/>
      <c r="V145" s="125"/>
    </row>
    <row r="146" spans="13:22" ht="19.5" customHeight="1">
      <c r="M146" s="159"/>
      <c r="N146" s="239"/>
      <c r="O146" s="130"/>
      <c r="P146" s="160"/>
      <c r="Q146" s="160"/>
      <c r="R146" s="126"/>
      <c r="S146" s="126"/>
      <c r="T146" s="126"/>
      <c r="U146" s="125"/>
      <c r="V146" s="125"/>
    </row>
    <row r="147" spans="13:22" ht="19.5" customHeight="1">
      <c r="M147" s="159"/>
      <c r="N147" s="239"/>
      <c r="O147" s="130"/>
      <c r="P147" s="160"/>
      <c r="Q147" s="160"/>
      <c r="R147" s="126"/>
      <c r="S147" s="126"/>
      <c r="T147" s="126"/>
      <c r="U147" s="125"/>
      <c r="V147" s="125"/>
    </row>
    <row r="148" spans="13:22" ht="19.5" customHeight="1">
      <c r="M148" s="159"/>
      <c r="N148" s="239"/>
      <c r="O148" s="130"/>
      <c r="P148" s="160"/>
      <c r="Q148" s="160"/>
      <c r="R148" s="126"/>
      <c r="S148" s="126"/>
      <c r="T148" s="126"/>
      <c r="U148" s="125"/>
      <c r="V148" s="125"/>
    </row>
    <row r="149" spans="13:22" ht="19.5" customHeight="1">
      <c r="M149" s="159"/>
      <c r="N149" s="239"/>
      <c r="O149" s="130"/>
      <c r="P149" s="160"/>
      <c r="Q149" s="160"/>
      <c r="R149" s="126"/>
      <c r="S149" s="126"/>
      <c r="T149" s="126"/>
      <c r="U149" s="125"/>
      <c r="V149" s="125"/>
    </row>
    <row r="150" spans="13:22" ht="19.5" customHeight="1">
      <c r="M150" s="159"/>
      <c r="N150" s="239"/>
      <c r="O150" s="130"/>
      <c r="P150" s="160"/>
      <c r="Q150" s="160"/>
      <c r="R150" s="126"/>
      <c r="S150" s="126"/>
      <c r="T150" s="126"/>
      <c r="U150" s="125"/>
      <c r="V150" s="125"/>
    </row>
    <row r="151" spans="13:22" ht="19.5" customHeight="1">
      <c r="M151" s="159"/>
      <c r="N151" s="239"/>
      <c r="O151" s="130"/>
      <c r="P151" s="160"/>
      <c r="Q151" s="160"/>
      <c r="R151" s="126"/>
      <c r="S151" s="126"/>
      <c r="T151" s="126"/>
      <c r="U151" s="125"/>
      <c r="V151" s="125"/>
    </row>
    <row r="152" spans="13:22" ht="19.5" customHeight="1">
      <c r="M152" s="159"/>
      <c r="N152" s="239"/>
      <c r="O152" s="130"/>
      <c r="P152" s="160"/>
      <c r="Q152" s="160"/>
      <c r="R152" s="126"/>
      <c r="S152" s="126"/>
      <c r="T152" s="126"/>
      <c r="U152" s="125"/>
      <c r="V152" s="125"/>
    </row>
    <row r="153" spans="13:22" ht="19.5" customHeight="1">
      <c r="M153" s="159"/>
      <c r="N153" s="239"/>
      <c r="O153" s="130"/>
      <c r="P153" s="160"/>
      <c r="Q153" s="160"/>
      <c r="R153" s="126"/>
      <c r="S153" s="126"/>
      <c r="T153" s="126"/>
      <c r="U153" s="125"/>
      <c r="V153" s="125"/>
    </row>
    <row r="154" spans="13:22" ht="19.5" customHeight="1">
      <c r="M154" s="159"/>
      <c r="N154" s="239"/>
      <c r="O154" s="130"/>
      <c r="P154" s="160"/>
      <c r="Q154" s="160"/>
      <c r="R154" s="126"/>
      <c r="S154" s="126"/>
      <c r="T154" s="126"/>
      <c r="U154" s="125"/>
      <c r="V154" s="125"/>
    </row>
    <row r="155" spans="13:22" ht="19.5" customHeight="1">
      <c r="M155" s="159"/>
      <c r="N155" s="239"/>
      <c r="O155" s="130"/>
      <c r="P155" s="160"/>
      <c r="Q155" s="160"/>
      <c r="R155" s="126"/>
      <c r="S155" s="126"/>
      <c r="T155" s="126"/>
      <c r="U155" s="125"/>
      <c r="V155" s="125"/>
    </row>
    <row r="156" spans="13:22" ht="19.5" customHeight="1">
      <c r="M156" s="159"/>
      <c r="N156" s="239"/>
      <c r="O156" s="130"/>
      <c r="P156" s="160"/>
      <c r="Q156" s="160"/>
      <c r="R156" s="126"/>
      <c r="S156" s="126"/>
      <c r="T156" s="126"/>
      <c r="U156" s="125"/>
      <c r="V156" s="125"/>
    </row>
    <row r="157" spans="13:22" ht="19.5" customHeight="1">
      <c r="M157" s="159"/>
      <c r="N157" s="239"/>
      <c r="O157" s="130"/>
      <c r="P157" s="160"/>
      <c r="Q157" s="160"/>
      <c r="R157" s="126"/>
      <c r="S157" s="126"/>
      <c r="T157" s="126"/>
      <c r="U157" s="125"/>
      <c r="V157" s="125"/>
    </row>
    <row r="158" spans="13:22" ht="19.5" customHeight="1">
      <c r="M158" s="159"/>
      <c r="N158" s="239"/>
      <c r="O158" s="130"/>
      <c r="P158" s="160"/>
      <c r="Q158" s="160"/>
      <c r="R158" s="126"/>
      <c r="S158" s="126"/>
      <c r="T158" s="126"/>
      <c r="U158" s="125"/>
      <c r="V158" s="125"/>
    </row>
    <row r="159" spans="13:22" ht="19.5" customHeight="1">
      <c r="M159" s="159"/>
      <c r="N159" s="239"/>
      <c r="O159" s="130"/>
      <c r="P159" s="160"/>
      <c r="Q159" s="160"/>
      <c r="R159" s="126"/>
      <c r="S159" s="126"/>
      <c r="T159" s="126"/>
      <c r="U159" s="125"/>
      <c r="V159" s="125"/>
    </row>
    <row r="160" spans="13:22" ht="19.5" customHeight="1">
      <c r="M160" s="159"/>
      <c r="N160" s="239"/>
      <c r="O160" s="130"/>
      <c r="P160" s="160"/>
      <c r="Q160" s="160"/>
      <c r="R160" s="126"/>
      <c r="S160" s="126"/>
      <c r="T160" s="126"/>
      <c r="U160" s="125"/>
      <c r="V160" s="125"/>
    </row>
    <row r="161" spans="13:22" ht="19.5" customHeight="1">
      <c r="M161" s="159"/>
      <c r="N161" s="239"/>
      <c r="O161" s="130"/>
      <c r="P161" s="160"/>
      <c r="Q161" s="160"/>
      <c r="R161" s="126"/>
      <c r="S161" s="126"/>
      <c r="T161" s="126"/>
      <c r="U161" s="125"/>
      <c r="V161" s="125"/>
    </row>
    <row r="162" spans="13:22" ht="19.5" customHeight="1">
      <c r="M162" s="159"/>
      <c r="N162" s="239"/>
      <c r="O162" s="130"/>
      <c r="P162" s="160"/>
      <c r="Q162" s="160"/>
      <c r="R162" s="126"/>
      <c r="S162" s="126"/>
      <c r="T162" s="126"/>
      <c r="U162" s="125"/>
      <c r="V162" s="125"/>
    </row>
    <row r="163" spans="13:22" ht="19.5" customHeight="1">
      <c r="M163" s="159"/>
      <c r="N163" s="239"/>
      <c r="O163" s="130"/>
      <c r="P163" s="160"/>
      <c r="Q163" s="160"/>
      <c r="R163" s="126"/>
      <c r="S163" s="126"/>
      <c r="T163" s="126"/>
      <c r="U163" s="125"/>
      <c r="V163" s="125"/>
    </row>
    <row r="164" spans="13:22" ht="19.5" customHeight="1">
      <c r="M164" s="159"/>
      <c r="N164" s="239"/>
      <c r="O164" s="130"/>
      <c r="P164" s="160"/>
      <c r="Q164" s="160"/>
      <c r="R164" s="126"/>
      <c r="S164" s="126"/>
      <c r="T164" s="126"/>
      <c r="U164" s="125"/>
      <c r="V164" s="125"/>
    </row>
    <row r="165" spans="13:22" ht="19.5" customHeight="1">
      <c r="M165" s="159"/>
      <c r="N165" s="239"/>
      <c r="O165" s="130"/>
      <c r="P165" s="160"/>
      <c r="Q165" s="160"/>
      <c r="R165" s="126"/>
      <c r="S165" s="126"/>
      <c r="T165" s="126"/>
      <c r="U165" s="125"/>
      <c r="V165" s="125"/>
    </row>
    <row r="166" spans="13:22" ht="19.5" customHeight="1">
      <c r="M166" s="159"/>
      <c r="N166" s="239"/>
      <c r="O166" s="130"/>
      <c r="P166" s="160"/>
      <c r="Q166" s="160"/>
      <c r="R166" s="126"/>
      <c r="S166" s="126"/>
      <c r="T166" s="126"/>
      <c r="U166" s="125"/>
      <c r="V166" s="125"/>
    </row>
    <row r="167" spans="13:22" ht="19.5" customHeight="1">
      <c r="M167" s="159"/>
      <c r="N167" s="239"/>
      <c r="O167" s="130"/>
      <c r="P167" s="160"/>
      <c r="Q167" s="160"/>
      <c r="R167" s="126"/>
      <c r="S167" s="126"/>
      <c r="T167" s="126"/>
      <c r="U167" s="125"/>
      <c r="V167" s="125"/>
    </row>
    <row r="168" spans="13:22" ht="19.5" customHeight="1">
      <c r="M168" s="159"/>
      <c r="N168" s="239"/>
      <c r="O168" s="130"/>
      <c r="P168" s="160"/>
      <c r="Q168" s="160"/>
      <c r="R168" s="126"/>
      <c r="S168" s="126"/>
      <c r="T168" s="126"/>
      <c r="U168" s="125"/>
      <c r="V168" s="125"/>
    </row>
    <row r="169" spans="13:22" ht="19.5" customHeight="1">
      <c r="M169" s="159"/>
      <c r="N169" s="239"/>
      <c r="O169" s="130"/>
      <c r="P169" s="160"/>
      <c r="Q169" s="160"/>
      <c r="R169" s="126"/>
      <c r="S169" s="126"/>
      <c r="T169" s="126"/>
      <c r="U169" s="125"/>
      <c r="V169" s="125"/>
    </row>
    <row r="170" spans="13:22" ht="20.100000000000001" customHeight="1">
      <c r="M170" s="159"/>
      <c r="N170" s="239"/>
      <c r="O170" s="130"/>
      <c r="P170" s="160"/>
      <c r="Q170" s="160"/>
      <c r="R170" s="126"/>
      <c r="S170" s="126"/>
      <c r="T170" s="126"/>
      <c r="U170" s="125"/>
      <c r="V170" s="125"/>
    </row>
    <row r="171" spans="13:22" ht="20.100000000000001" customHeight="1">
      <c r="M171" s="159"/>
      <c r="N171" s="239"/>
      <c r="O171" s="130"/>
      <c r="P171" s="160"/>
      <c r="Q171" s="160"/>
      <c r="R171" s="126"/>
      <c r="S171" s="126"/>
      <c r="T171" s="126"/>
      <c r="U171" s="125"/>
      <c r="V171" s="125"/>
    </row>
    <row r="172" spans="13:22" ht="20.100000000000001" customHeight="1">
      <c r="M172" s="159"/>
      <c r="N172" s="239"/>
      <c r="O172" s="130"/>
      <c r="P172" s="160"/>
      <c r="Q172" s="160"/>
      <c r="R172" s="126"/>
      <c r="S172" s="126"/>
      <c r="T172" s="126"/>
      <c r="U172" s="125"/>
      <c r="V172" s="125"/>
    </row>
    <row r="173" spans="13:22" ht="20.100000000000001" customHeight="1">
      <c r="M173" s="159"/>
      <c r="N173" s="239"/>
      <c r="O173" s="130"/>
      <c r="P173" s="160"/>
      <c r="Q173" s="160"/>
      <c r="R173" s="126"/>
      <c r="S173" s="126"/>
      <c r="T173" s="126"/>
      <c r="U173" s="125"/>
      <c r="V173" s="125"/>
    </row>
    <row r="174" spans="13:22" ht="20.100000000000001" customHeight="1">
      <c r="M174" s="159"/>
      <c r="N174" s="239"/>
      <c r="O174" s="130"/>
      <c r="P174" s="160"/>
      <c r="Q174" s="160"/>
      <c r="R174" s="126"/>
      <c r="S174" s="126"/>
      <c r="T174" s="126"/>
      <c r="U174" s="125"/>
      <c r="V174" s="125"/>
    </row>
    <row r="175" spans="13:22" ht="20.100000000000001" customHeight="1">
      <c r="M175" s="159"/>
      <c r="O175" s="130"/>
      <c r="P175" s="160"/>
      <c r="Q175" s="160"/>
      <c r="R175" s="126"/>
      <c r="S175" s="126"/>
      <c r="T175" s="126"/>
      <c r="U175" s="125"/>
      <c r="V175" s="125"/>
    </row>
    <row r="176" spans="13:22" ht="20.100000000000001" customHeight="1">
      <c r="M176" s="159"/>
      <c r="O176" s="130"/>
      <c r="P176" s="160"/>
      <c r="Q176" s="160"/>
      <c r="R176" s="126"/>
      <c r="S176" s="126"/>
      <c r="T176" s="126"/>
      <c r="U176" s="125"/>
      <c r="V176" s="125"/>
    </row>
    <row r="177" spans="13:22" ht="20.100000000000001" customHeight="1">
      <c r="M177" s="159"/>
      <c r="O177" s="130"/>
      <c r="P177" s="160"/>
      <c r="Q177" s="160"/>
      <c r="R177" s="126"/>
      <c r="S177" s="126"/>
      <c r="T177" s="126"/>
      <c r="U177" s="125"/>
      <c r="V177" s="125"/>
    </row>
    <row r="178" spans="13:22" ht="20.100000000000001" customHeight="1">
      <c r="M178" s="159"/>
      <c r="O178" s="130"/>
      <c r="P178" s="160"/>
      <c r="Q178" s="160"/>
      <c r="R178" s="126"/>
      <c r="S178" s="126"/>
      <c r="T178" s="126"/>
      <c r="U178" s="125"/>
      <c r="V178" s="125"/>
    </row>
    <row r="179" spans="13:22" ht="20.100000000000001" customHeight="1">
      <c r="M179" s="159"/>
      <c r="O179" s="130"/>
      <c r="P179" s="160"/>
      <c r="Q179" s="160"/>
      <c r="R179" s="126"/>
      <c r="S179" s="126"/>
      <c r="T179" s="126"/>
      <c r="U179" s="125"/>
      <c r="V179" s="125"/>
    </row>
    <row r="180" spans="13:22" ht="20.100000000000001" customHeight="1">
      <c r="M180" s="159"/>
      <c r="O180" s="130"/>
      <c r="P180" s="160"/>
      <c r="Q180" s="160"/>
      <c r="R180" s="126"/>
      <c r="S180" s="126"/>
      <c r="T180" s="126"/>
      <c r="U180" s="125"/>
      <c r="V180" s="125"/>
    </row>
    <row r="181" spans="13:22" ht="20.100000000000001" customHeight="1">
      <c r="M181" s="159"/>
      <c r="O181" s="130"/>
      <c r="P181" s="160"/>
      <c r="Q181" s="160"/>
      <c r="R181" s="126"/>
      <c r="S181" s="126"/>
      <c r="T181" s="126"/>
      <c r="U181" s="125"/>
      <c r="V181" s="125"/>
    </row>
    <row r="182" spans="13:22" ht="20.100000000000001" customHeight="1">
      <c r="M182" s="159"/>
      <c r="O182" s="130"/>
      <c r="P182" s="160"/>
      <c r="Q182" s="160"/>
      <c r="R182" s="126"/>
      <c r="S182" s="126"/>
      <c r="T182" s="126"/>
      <c r="U182" s="125"/>
      <c r="V182" s="125"/>
    </row>
    <row r="183" spans="13:22" ht="20.100000000000001" customHeight="1">
      <c r="M183" s="159"/>
      <c r="O183" s="130"/>
      <c r="P183" s="160"/>
      <c r="Q183" s="160"/>
      <c r="R183" s="126"/>
      <c r="S183" s="126"/>
      <c r="T183" s="126"/>
      <c r="U183" s="125"/>
      <c r="V183" s="125"/>
    </row>
    <row r="184" spans="13:22" ht="20.100000000000001" customHeight="1">
      <c r="M184" s="159"/>
      <c r="O184" s="130"/>
      <c r="P184" s="160"/>
      <c r="Q184" s="160"/>
      <c r="R184" s="126"/>
      <c r="S184" s="126"/>
      <c r="T184" s="126"/>
      <c r="U184" s="125"/>
      <c r="V184" s="125"/>
    </row>
    <row r="185" spans="13:22" ht="20.100000000000001" customHeight="1">
      <c r="M185" s="159"/>
      <c r="O185" s="130"/>
      <c r="P185" s="160"/>
      <c r="Q185" s="160"/>
      <c r="R185" s="126"/>
      <c r="S185" s="126"/>
      <c r="T185" s="126"/>
      <c r="U185" s="125"/>
      <c r="V185" s="125"/>
    </row>
    <row r="186" spans="13:22" ht="20.100000000000001" customHeight="1">
      <c r="M186" s="159"/>
      <c r="O186" s="130"/>
      <c r="P186" s="160"/>
      <c r="Q186" s="160"/>
      <c r="R186" s="126"/>
      <c r="S186" s="126"/>
      <c r="T186" s="126"/>
      <c r="U186" s="125"/>
      <c r="V186" s="125"/>
    </row>
    <row r="187" spans="13:22" ht="20.100000000000001" customHeight="1">
      <c r="M187" s="159"/>
      <c r="O187" s="130"/>
      <c r="P187" s="160"/>
      <c r="Q187" s="160"/>
      <c r="R187" s="126"/>
      <c r="S187" s="126"/>
      <c r="T187" s="126"/>
      <c r="U187" s="125"/>
      <c r="V187" s="125"/>
    </row>
    <row r="188" spans="13:22" ht="20.100000000000001" customHeight="1">
      <c r="M188" s="159"/>
      <c r="O188" s="130"/>
      <c r="P188" s="160"/>
      <c r="Q188" s="160"/>
      <c r="R188" s="126"/>
      <c r="S188" s="126"/>
      <c r="T188" s="126"/>
      <c r="U188" s="125"/>
      <c r="V188" s="125"/>
    </row>
    <row r="189" spans="13:22" ht="20.100000000000001" customHeight="1">
      <c r="M189" s="159"/>
      <c r="O189" s="130"/>
      <c r="P189" s="160"/>
      <c r="Q189" s="160"/>
      <c r="R189" s="126"/>
      <c r="S189" s="126"/>
      <c r="T189" s="126"/>
      <c r="U189" s="125"/>
      <c r="V189" s="125"/>
    </row>
    <row r="190" spans="13:22" ht="20.100000000000001" customHeight="1">
      <c r="M190" s="159"/>
      <c r="O190" s="130"/>
      <c r="P190" s="160"/>
      <c r="Q190" s="160"/>
      <c r="R190" s="126"/>
      <c r="S190" s="126"/>
      <c r="T190" s="126"/>
      <c r="U190" s="125"/>
      <c r="V190" s="125"/>
    </row>
    <row r="191" spans="13:22" ht="20.100000000000001" customHeight="1">
      <c r="M191" s="159"/>
      <c r="O191" s="130"/>
      <c r="P191" s="160"/>
      <c r="Q191" s="160"/>
      <c r="R191" s="126"/>
      <c r="S191" s="126"/>
      <c r="T191" s="126"/>
      <c r="U191" s="125"/>
      <c r="V191" s="125"/>
    </row>
    <row r="192" spans="13:22" ht="20.100000000000001" customHeight="1">
      <c r="M192" s="159"/>
      <c r="O192" s="130"/>
      <c r="P192" s="160"/>
      <c r="Q192" s="160"/>
      <c r="R192" s="126"/>
      <c r="S192" s="126"/>
      <c r="T192" s="126"/>
      <c r="U192" s="125"/>
      <c r="V192" s="125"/>
    </row>
    <row r="193" spans="13:22" ht="20.100000000000001" customHeight="1">
      <c r="M193" s="159"/>
      <c r="O193" s="130"/>
      <c r="P193" s="160"/>
      <c r="Q193" s="160"/>
      <c r="R193" s="126"/>
      <c r="S193" s="126"/>
      <c r="T193" s="126"/>
      <c r="U193" s="125"/>
      <c r="V193" s="125"/>
    </row>
    <row r="194" spans="13:22" ht="20.100000000000001" customHeight="1">
      <c r="M194" s="159"/>
      <c r="O194" s="130"/>
      <c r="P194" s="160"/>
      <c r="Q194" s="160"/>
      <c r="R194" s="126"/>
      <c r="S194" s="126"/>
      <c r="T194" s="126"/>
      <c r="U194" s="125"/>
      <c r="V194" s="125"/>
    </row>
    <row r="195" spans="13:22" ht="20.100000000000001" customHeight="1">
      <c r="M195" s="159"/>
      <c r="O195" s="130"/>
      <c r="P195" s="160"/>
      <c r="Q195" s="160"/>
      <c r="R195" s="126"/>
      <c r="S195" s="126"/>
      <c r="T195" s="126"/>
      <c r="U195" s="125"/>
      <c r="V195" s="125"/>
    </row>
    <row r="196" spans="13:22" ht="20.100000000000001" customHeight="1">
      <c r="M196" s="159"/>
      <c r="O196" s="130"/>
      <c r="P196" s="160"/>
      <c r="Q196" s="160"/>
      <c r="R196" s="126"/>
      <c r="S196" s="126"/>
      <c r="T196" s="126"/>
      <c r="U196" s="125"/>
      <c r="V196" s="125"/>
    </row>
    <row r="197" spans="13:22" ht="20.100000000000001" customHeight="1">
      <c r="M197" s="159"/>
      <c r="O197" s="130"/>
      <c r="P197" s="160"/>
      <c r="Q197" s="160"/>
      <c r="R197" s="126"/>
      <c r="S197" s="126"/>
      <c r="T197" s="126"/>
      <c r="U197" s="125"/>
      <c r="V197" s="125"/>
    </row>
    <row r="198" spans="13:22" ht="20.100000000000001" customHeight="1">
      <c r="M198" s="159"/>
      <c r="O198" s="130"/>
      <c r="P198" s="160"/>
      <c r="Q198" s="160"/>
      <c r="R198" s="126"/>
      <c r="S198" s="126"/>
      <c r="T198" s="126"/>
      <c r="U198" s="125"/>
      <c r="V198" s="125"/>
    </row>
    <row r="199" spans="13:22" ht="20.100000000000001" customHeight="1">
      <c r="M199" s="159"/>
      <c r="O199" s="130"/>
      <c r="P199" s="160"/>
      <c r="Q199" s="160"/>
      <c r="R199" s="126"/>
      <c r="S199" s="126"/>
      <c r="T199" s="126"/>
      <c r="U199" s="125"/>
      <c r="V199" s="125"/>
    </row>
    <row r="200" spans="13:22" ht="20.100000000000001" customHeight="1">
      <c r="M200" s="159"/>
      <c r="O200" s="130"/>
      <c r="P200" s="160"/>
      <c r="Q200" s="160"/>
      <c r="R200" s="126"/>
      <c r="S200" s="126"/>
      <c r="T200" s="126"/>
      <c r="U200" s="125"/>
      <c r="V200" s="125"/>
    </row>
    <row r="201" spans="13:22" ht="20.100000000000001" customHeight="1">
      <c r="M201" s="159"/>
      <c r="O201" s="130"/>
      <c r="P201" s="160"/>
      <c r="Q201" s="160"/>
      <c r="R201" s="126"/>
      <c r="S201" s="126"/>
      <c r="T201" s="126"/>
      <c r="U201" s="125"/>
      <c r="V201" s="125"/>
    </row>
    <row r="202" spans="13:22" ht="20.100000000000001" customHeight="1">
      <c r="M202" s="159"/>
      <c r="O202" s="130"/>
      <c r="P202" s="160"/>
      <c r="Q202" s="160"/>
      <c r="R202" s="126"/>
      <c r="S202" s="126"/>
      <c r="T202" s="126"/>
      <c r="U202" s="125"/>
      <c r="V202" s="125"/>
    </row>
    <row r="203" spans="13:22" ht="20.100000000000001" customHeight="1">
      <c r="M203" s="159"/>
      <c r="O203" s="130"/>
      <c r="P203" s="160"/>
      <c r="Q203" s="160"/>
      <c r="R203" s="126"/>
      <c r="S203" s="126"/>
      <c r="T203" s="126"/>
      <c r="U203" s="125"/>
      <c r="V203" s="125"/>
    </row>
    <row r="204" spans="13:22" ht="20.100000000000001" customHeight="1">
      <c r="M204" s="159"/>
      <c r="O204" s="130"/>
      <c r="P204" s="160"/>
      <c r="Q204" s="160"/>
      <c r="R204" s="126"/>
      <c r="S204" s="126"/>
      <c r="T204" s="126"/>
      <c r="U204" s="125"/>
      <c r="V204" s="125"/>
    </row>
    <row r="205" spans="13:22" ht="20.100000000000001" customHeight="1">
      <c r="M205" s="159"/>
      <c r="O205" s="130"/>
      <c r="P205" s="160"/>
      <c r="Q205" s="160"/>
      <c r="R205" s="126"/>
      <c r="S205" s="126"/>
      <c r="T205" s="126"/>
      <c r="U205" s="125"/>
      <c r="V205" s="125"/>
    </row>
    <row r="206" spans="13:22" ht="20.100000000000001" customHeight="1">
      <c r="M206" s="159"/>
      <c r="O206" s="130"/>
      <c r="P206" s="160"/>
      <c r="Q206" s="160"/>
      <c r="R206" s="126"/>
      <c r="S206" s="126"/>
      <c r="T206" s="126"/>
      <c r="U206" s="125"/>
      <c r="V206" s="125"/>
    </row>
    <row r="207" spans="13:22" ht="20.100000000000001" customHeight="1">
      <c r="M207" s="159"/>
      <c r="O207" s="130"/>
      <c r="P207" s="160"/>
      <c r="Q207" s="160"/>
      <c r="R207" s="126"/>
      <c r="S207" s="126"/>
      <c r="T207" s="126"/>
      <c r="U207" s="125"/>
      <c r="V207" s="125"/>
    </row>
    <row r="208" spans="13:22" ht="20.100000000000001" customHeight="1">
      <c r="M208" s="159"/>
      <c r="O208" s="130"/>
      <c r="P208" s="160"/>
      <c r="Q208" s="160"/>
      <c r="R208" s="126"/>
      <c r="S208" s="126"/>
      <c r="T208" s="126"/>
      <c r="U208" s="125"/>
      <c r="V208" s="125"/>
    </row>
    <row r="209" spans="13:22" ht="20.100000000000001" customHeight="1">
      <c r="M209" s="159"/>
      <c r="O209" s="130"/>
      <c r="P209" s="160"/>
      <c r="Q209" s="160"/>
      <c r="R209" s="126"/>
      <c r="S209" s="126"/>
      <c r="T209" s="126"/>
      <c r="U209" s="125"/>
      <c r="V209" s="125"/>
    </row>
    <row r="210" spans="13:22" ht="20.100000000000001" customHeight="1">
      <c r="M210" s="159"/>
      <c r="O210" s="130"/>
      <c r="P210" s="160"/>
      <c r="Q210" s="160"/>
      <c r="R210" s="126"/>
      <c r="S210" s="126"/>
      <c r="T210" s="126"/>
      <c r="U210" s="125"/>
      <c r="V210" s="125"/>
    </row>
    <row r="211" spans="13:22" ht="20.100000000000001" customHeight="1">
      <c r="M211" s="159"/>
      <c r="O211" s="130"/>
      <c r="P211" s="160"/>
      <c r="Q211" s="160"/>
      <c r="R211" s="126"/>
      <c r="S211" s="126"/>
      <c r="T211" s="126"/>
      <c r="U211" s="125"/>
      <c r="V211" s="125"/>
    </row>
    <row r="212" spans="13:22" ht="20.100000000000001" customHeight="1">
      <c r="M212" s="159"/>
      <c r="O212" s="130"/>
      <c r="P212" s="160"/>
      <c r="Q212" s="160"/>
      <c r="R212" s="126"/>
      <c r="S212" s="126"/>
      <c r="T212" s="126"/>
      <c r="U212" s="125"/>
      <c r="V212" s="125"/>
    </row>
    <row r="213" spans="13:22" ht="20.100000000000001" customHeight="1">
      <c r="M213" s="159"/>
      <c r="O213" s="130"/>
      <c r="P213" s="160"/>
      <c r="Q213" s="160"/>
      <c r="R213" s="126"/>
      <c r="S213" s="126"/>
      <c r="T213" s="126"/>
      <c r="U213" s="125"/>
      <c r="V213" s="125"/>
    </row>
    <row r="214" spans="13:22" ht="20.100000000000001" customHeight="1">
      <c r="M214" s="159"/>
      <c r="O214" s="130"/>
      <c r="P214" s="160"/>
      <c r="Q214" s="160"/>
      <c r="R214" s="126"/>
      <c r="S214" s="126"/>
      <c r="T214" s="126"/>
      <c r="U214" s="125"/>
      <c r="V214" s="125"/>
    </row>
    <row r="215" spans="13:22" ht="20.100000000000001" customHeight="1">
      <c r="M215" s="159"/>
      <c r="O215" s="130"/>
      <c r="P215" s="160"/>
      <c r="Q215" s="160"/>
      <c r="R215" s="126"/>
      <c r="S215" s="126"/>
      <c r="T215" s="126"/>
      <c r="U215" s="125"/>
      <c r="V215" s="125"/>
    </row>
    <row r="216" spans="13:22" ht="20.100000000000001" customHeight="1">
      <c r="M216" s="159"/>
      <c r="O216" s="130"/>
      <c r="P216" s="160"/>
      <c r="Q216" s="160"/>
      <c r="R216" s="126"/>
      <c r="S216" s="126"/>
      <c r="T216" s="126"/>
      <c r="U216" s="125"/>
      <c r="V216" s="125"/>
    </row>
    <row r="217" spans="13:22" ht="20.100000000000001" customHeight="1">
      <c r="M217" s="159"/>
      <c r="O217" s="130"/>
      <c r="P217" s="160"/>
      <c r="Q217" s="160"/>
      <c r="R217" s="126"/>
      <c r="S217" s="126"/>
      <c r="T217" s="126"/>
      <c r="U217" s="125"/>
      <c r="V217" s="125"/>
    </row>
    <row r="218" spans="13:22" ht="20.100000000000001" customHeight="1">
      <c r="M218" s="159"/>
      <c r="O218" s="130"/>
      <c r="P218" s="160"/>
      <c r="Q218" s="160"/>
      <c r="R218" s="126"/>
      <c r="S218" s="126"/>
      <c r="T218" s="126"/>
      <c r="U218" s="125"/>
      <c r="V218" s="125"/>
    </row>
    <row r="219" spans="13:22" ht="20.100000000000001" customHeight="1">
      <c r="M219" s="159"/>
      <c r="O219" s="130"/>
      <c r="P219" s="160"/>
      <c r="Q219" s="160"/>
      <c r="R219" s="126"/>
      <c r="S219" s="126"/>
      <c r="T219" s="126"/>
      <c r="U219" s="125"/>
      <c r="V219" s="125"/>
    </row>
    <row r="220" spans="13:22" ht="20.100000000000001" customHeight="1">
      <c r="M220" s="159"/>
      <c r="O220" s="130"/>
      <c r="P220" s="160"/>
      <c r="Q220" s="160"/>
      <c r="R220" s="126"/>
      <c r="S220" s="126"/>
      <c r="T220" s="126"/>
      <c r="U220" s="125"/>
      <c r="V220" s="125"/>
    </row>
    <row r="221" spans="13:22" ht="20.100000000000001" customHeight="1">
      <c r="M221" s="159"/>
      <c r="O221" s="130"/>
      <c r="P221" s="160"/>
      <c r="Q221" s="160"/>
      <c r="R221" s="126"/>
      <c r="S221" s="126"/>
      <c r="T221" s="126"/>
      <c r="U221" s="125"/>
      <c r="V221" s="125"/>
    </row>
    <row r="222" spans="13:22" ht="20.100000000000001" customHeight="1">
      <c r="M222" s="159"/>
      <c r="O222" s="130"/>
      <c r="P222" s="160"/>
      <c r="Q222" s="160"/>
      <c r="R222" s="126"/>
      <c r="S222" s="126"/>
      <c r="T222" s="126"/>
      <c r="U222" s="125"/>
      <c r="V222" s="125"/>
    </row>
    <row r="223" spans="13:22" ht="20.100000000000001" customHeight="1">
      <c r="M223" s="159"/>
      <c r="O223" s="130"/>
      <c r="P223" s="160"/>
      <c r="Q223" s="160"/>
      <c r="R223" s="126"/>
      <c r="S223" s="126"/>
      <c r="T223" s="126"/>
      <c r="U223" s="125"/>
      <c r="V223" s="125"/>
    </row>
    <row r="224" spans="13:22" ht="20.100000000000001" customHeight="1">
      <c r="M224" s="159"/>
      <c r="O224" s="130"/>
      <c r="P224" s="160"/>
      <c r="Q224" s="160"/>
      <c r="R224" s="126"/>
      <c r="S224" s="126"/>
      <c r="T224" s="126"/>
      <c r="U224" s="125"/>
      <c r="V224" s="125"/>
    </row>
    <row r="225" spans="13:22" ht="20.100000000000001" customHeight="1">
      <c r="M225" s="159"/>
      <c r="O225" s="130"/>
      <c r="P225" s="160"/>
      <c r="Q225" s="160"/>
      <c r="R225" s="126"/>
      <c r="S225" s="126"/>
      <c r="T225" s="126"/>
      <c r="U225" s="125"/>
      <c r="V225" s="125"/>
    </row>
    <row r="226" spans="13:22" ht="20.100000000000001" customHeight="1">
      <c r="M226" s="159"/>
      <c r="O226" s="130"/>
      <c r="P226" s="160"/>
      <c r="Q226" s="160"/>
      <c r="R226" s="126"/>
      <c r="S226" s="126"/>
      <c r="T226" s="126"/>
      <c r="U226" s="125"/>
      <c r="V226" s="125"/>
    </row>
    <row r="227" spans="13:22" ht="20.100000000000001" customHeight="1">
      <c r="M227" s="159"/>
      <c r="O227" s="130"/>
      <c r="P227" s="160"/>
      <c r="Q227" s="160"/>
      <c r="R227" s="126"/>
      <c r="S227" s="126"/>
      <c r="T227" s="126"/>
      <c r="U227" s="125"/>
      <c r="V227" s="125"/>
    </row>
    <row r="228" spans="13:22" ht="20.100000000000001" customHeight="1">
      <c r="M228" s="159"/>
      <c r="O228" s="130"/>
      <c r="P228" s="160"/>
      <c r="Q228" s="160"/>
      <c r="R228" s="126"/>
      <c r="S228" s="126"/>
      <c r="T228" s="126"/>
      <c r="U228" s="125"/>
      <c r="V228" s="125"/>
    </row>
    <row r="229" spans="13:22" ht="20.100000000000001" customHeight="1">
      <c r="M229" s="159"/>
      <c r="O229" s="130"/>
      <c r="P229" s="160"/>
      <c r="Q229" s="160"/>
      <c r="R229" s="126"/>
      <c r="S229" s="126"/>
      <c r="T229" s="126"/>
      <c r="U229" s="125"/>
      <c r="V229" s="125"/>
    </row>
    <row r="230" spans="13:22" ht="20.100000000000001" customHeight="1">
      <c r="M230" s="159"/>
      <c r="O230" s="130"/>
      <c r="P230" s="160"/>
      <c r="Q230" s="160"/>
      <c r="R230" s="126"/>
      <c r="S230" s="126"/>
      <c r="T230" s="126"/>
      <c r="U230" s="125"/>
      <c r="V230" s="125"/>
    </row>
    <row r="231" spans="13:22" ht="20.100000000000001" customHeight="1">
      <c r="M231" s="159"/>
      <c r="O231" s="130"/>
      <c r="P231" s="160"/>
      <c r="Q231" s="160"/>
      <c r="R231" s="126"/>
      <c r="S231" s="126"/>
      <c r="T231" s="126"/>
      <c r="U231" s="125"/>
      <c r="V231" s="125"/>
    </row>
    <row r="232" spans="13:22" ht="20.100000000000001" customHeight="1">
      <c r="M232" s="159"/>
      <c r="O232" s="130"/>
      <c r="P232" s="160"/>
      <c r="Q232" s="160"/>
      <c r="R232" s="126"/>
      <c r="S232" s="126"/>
      <c r="T232" s="126"/>
      <c r="U232" s="125"/>
      <c r="V232" s="125"/>
    </row>
    <row r="233" spans="13:22" ht="20.100000000000001" customHeight="1">
      <c r="M233" s="159"/>
      <c r="O233" s="130"/>
      <c r="P233" s="160"/>
      <c r="Q233" s="160"/>
      <c r="R233" s="126"/>
      <c r="S233" s="126"/>
      <c r="T233" s="126"/>
      <c r="U233" s="125"/>
      <c r="V233" s="125"/>
    </row>
    <row r="234" spans="13:22" ht="20.100000000000001" customHeight="1">
      <c r="M234" s="159"/>
      <c r="O234" s="130"/>
      <c r="P234" s="160"/>
      <c r="Q234" s="160"/>
      <c r="R234" s="126"/>
      <c r="S234" s="126"/>
      <c r="T234" s="126"/>
      <c r="U234" s="125"/>
      <c r="V234" s="125"/>
    </row>
    <row r="235" spans="13:22" ht="20.100000000000001" customHeight="1">
      <c r="M235" s="159"/>
      <c r="O235" s="130"/>
      <c r="P235" s="160"/>
      <c r="Q235" s="160"/>
      <c r="R235" s="126"/>
      <c r="S235" s="126"/>
      <c r="T235" s="126"/>
      <c r="U235" s="125"/>
      <c r="V235" s="125"/>
    </row>
    <row r="236" spans="13:22" ht="20.100000000000001" customHeight="1">
      <c r="M236" s="159"/>
      <c r="O236" s="130"/>
      <c r="P236" s="160"/>
      <c r="Q236" s="160"/>
      <c r="R236" s="126"/>
      <c r="S236" s="126"/>
      <c r="T236" s="126"/>
      <c r="U236" s="125"/>
      <c r="V236" s="125"/>
    </row>
    <row r="237" spans="13:22" ht="20.100000000000001" customHeight="1">
      <c r="M237" s="159"/>
      <c r="O237" s="130"/>
      <c r="P237" s="160"/>
      <c r="Q237" s="160"/>
      <c r="R237" s="126"/>
      <c r="S237" s="126"/>
      <c r="T237" s="126"/>
      <c r="U237" s="125"/>
      <c r="V237" s="125"/>
    </row>
    <row r="238" spans="13:22" ht="20.100000000000001" customHeight="1">
      <c r="M238" s="159"/>
      <c r="O238" s="130"/>
      <c r="P238" s="160"/>
      <c r="Q238" s="160"/>
      <c r="R238" s="126"/>
      <c r="S238" s="126"/>
      <c r="T238" s="126"/>
      <c r="U238" s="125"/>
      <c r="V238" s="125"/>
    </row>
    <row r="239" spans="13:22" ht="20.100000000000001" customHeight="1">
      <c r="M239" s="159"/>
      <c r="O239" s="130"/>
      <c r="P239" s="160"/>
      <c r="Q239" s="160"/>
      <c r="R239" s="126"/>
      <c r="S239" s="126"/>
      <c r="T239" s="126"/>
      <c r="U239" s="125"/>
      <c r="V239" s="125"/>
    </row>
    <row r="240" spans="13:22" ht="20.100000000000001" customHeight="1">
      <c r="M240" s="159"/>
      <c r="O240" s="130"/>
      <c r="P240" s="160"/>
      <c r="Q240" s="160"/>
      <c r="R240" s="126"/>
      <c r="S240" s="126"/>
      <c r="T240" s="126"/>
      <c r="U240" s="125"/>
      <c r="V240" s="125"/>
    </row>
    <row r="241" spans="13:22" ht="20.100000000000001" customHeight="1">
      <c r="M241" s="159"/>
      <c r="O241" s="130"/>
      <c r="P241" s="160"/>
      <c r="Q241" s="160"/>
      <c r="R241" s="126"/>
      <c r="S241" s="126"/>
      <c r="T241" s="126"/>
      <c r="U241" s="125"/>
      <c r="V241" s="125"/>
    </row>
    <row r="242" spans="13:22" ht="20.100000000000001" customHeight="1">
      <c r="M242" s="159"/>
      <c r="O242" s="130"/>
      <c r="P242" s="160"/>
      <c r="Q242" s="160"/>
      <c r="R242" s="126"/>
      <c r="S242" s="126"/>
      <c r="T242" s="126"/>
      <c r="U242" s="125"/>
      <c r="V242" s="125"/>
    </row>
    <row r="243" spans="13:22" ht="20.100000000000001" customHeight="1">
      <c r="M243" s="159"/>
      <c r="O243" s="130"/>
      <c r="P243" s="160"/>
      <c r="Q243" s="160"/>
      <c r="R243" s="126"/>
      <c r="S243" s="126"/>
      <c r="T243" s="126"/>
      <c r="U243" s="125"/>
      <c r="V243" s="125"/>
    </row>
    <row r="244" spans="13:22" ht="20.100000000000001" customHeight="1">
      <c r="M244" s="159"/>
      <c r="O244" s="130"/>
      <c r="P244" s="160"/>
      <c r="Q244" s="160"/>
      <c r="R244" s="126"/>
      <c r="S244" s="126"/>
      <c r="T244" s="126"/>
      <c r="U244" s="125"/>
      <c r="V244" s="125"/>
    </row>
    <row r="245" spans="13:22" ht="20.100000000000001" customHeight="1">
      <c r="M245" s="159"/>
      <c r="O245" s="130"/>
      <c r="P245" s="160"/>
      <c r="Q245" s="160"/>
      <c r="R245" s="126"/>
      <c r="S245" s="126"/>
      <c r="T245" s="126"/>
      <c r="U245" s="125"/>
      <c r="V245" s="125"/>
    </row>
    <row r="246" spans="13:22" ht="20.100000000000001" customHeight="1">
      <c r="M246" s="159"/>
      <c r="O246" s="130"/>
      <c r="P246" s="160"/>
      <c r="Q246" s="160"/>
      <c r="R246" s="126"/>
      <c r="S246" s="126"/>
      <c r="T246" s="126"/>
      <c r="U246" s="125"/>
      <c r="V246" s="125"/>
    </row>
    <row r="247" spans="13:22" ht="20.100000000000001" customHeight="1">
      <c r="M247" s="159"/>
      <c r="O247" s="130"/>
      <c r="P247" s="160"/>
      <c r="Q247" s="160"/>
      <c r="R247" s="126"/>
      <c r="S247" s="126"/>
      <c r="T247" s="126"/>
      <c r="U247" s="125"/>
      <c r="V247" s="125"/>
    </row>
    <row r="248" spans="13:22" ht="20.100000000000001" customHeight="1">
      <c r="M248" s="159"/>
      <c r="O248" s="130"/>
      <c r="P248" s="160"/>
      <c r="Q248" s="160"/>
      <c r="R248" s="126"/>
      <c r="S248" s="126"/>
      <c r="T248" s="126"/>
      <c r="U248" s="125"/>
      <c r="V248" s="125"/>
    </row>
    <row r="249" spans="13:22" ht="20.100000000000001" customHeight="1">
      <c r="M249" s="159"/>
      <c r="O249" s="130"/>
      <c r="P249" s="160"/>
      <c r="Q249" s="160"/>
      <c r="R249" s="126"/>
      <c r="S249" s="126"/>
      <c r="T249" s="126"/>
      <c r="U249" s="125"/>
      <c r="V249" s="125"/>
    </row>
    <row r="250" spans="13:22" ht="20.100000000000001" customHeight="1">
      <c r="M250" s="159"/>
      <c r="O250" s="130"/>
      <c r="P250" s="160"/>
      <c r="Q250" s="160"/>
      <c r="R250" s="126"/>
      <c r="S250" s="126"/>
      <c r="T250" s="126"/>
      <c r="U250" s="125"/>
      <c r="V250" s="125"/>
    </row>
    <row r="251" spans="13:22" ht="20.100000000000001" customHeight="1">
      <c r="M251" s="159"/>
      <c r="O251" s="130"/>
      <c r="P251" s="160"/>
      <c r="Q251" s="160"/>
      <c r="R251" s="126"/>
      <c r="S251" s="126"/>
      <c r="T251" s="126"/>
      <c r="U251" s="125"/>
      <c r="V251" s="125"/>
    </row>
    <row r="252" spans="13:22" ht="20.100000000000001" customHeight="1">
      <c r="M252" s="159"/>
      <c r="O252" s="130"/>
      <c r="P252" s="160"/>
      <c r="Q252" s="160"/>
      <c r="R252" s="126"/>
      <c r="S252" s="126"/>
      <c r="T252" s="126"/>
      <c r="U252" s="125"/>
      <c r="V252" s="125"/>
    </row>
    <row r="253" spans="13:22" ht="20.100000000000001" customHeight="1">
      <c r="M253" s="159"/>
      <c r="O253" s="130"/>
      <c r="P253" s="160"/>
      <c r="Q253" s="160"/>
      <c r="R253" s="126"/>
      <c r="S253" s="126"/>
      <c r="T253" s="126"/>
      <c r="U253" s="125"/>
      <c r="V253" s="125"/>
    </row>
    <row r="254" spans="13:22" ht="20.100000000000001" customHeight="1">
      <c r="M254" s="159"/>
      <c r="O254" s="130"/>
      <c r="P254" s="160"/>
      <c r="Q254" s="160"/>
      <c r="R254" s="126"/>
      <c r="S254" s="126"/>
      <c r="T254" s="126"/>
      <c r="U254" s="125"/>
      <c r="V254" s="125"/>
    </row>
    <row r="255" spans="13:22" ht="20.100000000000001" customHeight="1">
      <c r="M255" s="159"/>
      <c r="O255" s="130"/>
      <c r="P255" s="160"/>
      <c r="Q255" s="160"/>
      <c r="R255" s="126"/>
      <c r="S255" s="126"/>
      <c r="T255" s="126"/>
      <c r="U255" s="125"/>
      <c r="V255" s="125"/>
    </row>
    <row r="256" spans="13:22" ht="20.100000000000001" customHeight="1">
      <c r="M256" s="159"/>
      <c r="O256" s="130"/>
      <c r="P256" s="160"/>
      <c r="Q256" s="160"/>
      <c r="R256" s="126"/>
      <c r="S256" s="126"/>
      <c r="T256" s="126"/>
      <c r="U256" s="125"/>
      <c r="V256" s="125"/>
    </row>
    <row r="257" spans="13:22" ht="20.100000000000001" customHeight="1">
      <c r="M257" s="159"/>
      <c r="O257" s="130"/>
      <c r="P257" s="160"/>
      <c r="Q257" s="160"/>
      <c r="R257" s="126"/>
      <c r="S257" s="126"/>
      <c r="T257" s="126"/>
      <c r="U257" s="125"/>
      <c r="V257" s="125"/>
    </row>
    <row r="258" spans="13:22" ht="20.100000000000001" customHeight="1">
      <c r="M258" s="159"/>
      <c r="O258" s="130"/>
      <c r="P258" s="160"/>
      <c r="Q258" s="160"/>
      <c r="R258" s="126"/>
      <c r="S258" s="126"/>
      <c r="T258" s="126"/>
      <c r="U258" s="125"/>
      <c r="V258" s="125"/>
    </row>
    <row r="259" spans="13:22" ht="20.100000000000001" customHeight="1">
      <c r="M259" s="159"/>
      <c r="O259" s="130"/>
      <c r="P259" s="160"/>
      <c r="Q259" s="160"/>
      <c r="R259" s="126"/>
      <c r="S259" s="126"/>
      <c r="T259" s="126"/>
      <c r="U259" s="125"/>
      <c r="V259" s="125"/>
    </row>
    <row r="260" spans="13:22" ht="20.100000000000001" customHeight="1">
      <c r="M260" s="159"/>
      <c r="O260" s="130"/>
      <c r="P260" s="160"/>
      <c r="Q260" s="160"/>
      <c r="R260" s="126"/>
      <c r="S260" s="126"/>
      <c r="T260" s="126"/>
      <c r="U260" s="125"/>
      <c r="V260" s="125"/>
    </row>
    <row r="261" spans="13:22" ht="20.100000000000001" customHeight="1">
      <c r="M261" s="159"/>
      <c r="O261" s="130"/>
      <c r="P261" s="160"/>
      <c r="Q261" s="160"/>
      <c r="R261" s="126"/>
      <c r="S261" s="126"/>
      <c r="T261" s="126"/>
      <c r="U261" s="125"/>
      <c r="V261" s="125"/>
    </row>
    <row r="262" spans="13:22" ht="20.100000000000001" customHeight="1">
      <c r="M262" s="159"/>
      <c r="O262" s="130"/>
      <c r="P262" s="160"/>
      <c r="Q262" s="160"/>
      <c r="R262" s="126"/>
      <c r="S262" s="126"/>
      <c r="T262" s="126"/>
      <c r="U262" s="125"/>
      <c r="V262" s="125"/>
    </row>
    <row r="263" spans="13:22" ht="20.100000000000001" customHeight="1">
      <c r="M263" s="159"/>
      <c r="O263" s="130"/>
      <c r="P263" s="160"/>
      <c r="Q263" s="160"/>
      <c r="R263" s="126"/>
      <c r="S263" s="126"/>
      <c r="T263" s="126"/>
      <c r="U263" s="125"/>
      <c r="V263" s="125"/>
    </row>
    <row r="264" spans="13:22" ht="20.100000000000001" customHeight="1">
      <c r="M264" s="159"/>
      <c r="O264" s="130"/>
      <c r="P264" s="160"/>
      <c r="Q264" s="160"/>
      <c r="R264" s="126"/>
      <c r="S264" s="126"/>
      <c r="T264" s="126"/>
      <c r="U264" s="125"/>
      <c r="V264" s="125"/>
    </row>
    <row r="265" spans="13:22" ht="20.100000000000001" customHeight="1">
      <c r="M265" s="159"/>
      <c r="O265" s="130"/>
      <c r="P265" s="160"/>
      <c r="Q265" s="160"/>
      <c r="R265" s="126"/>
      <c r="S265" s="126"/>
      <c r="T265" s="126"/>
      <c r="U265" s="125"/>
      <c r="V265" s="125"/>
    </row>
    <row r="266" spans="13:22" ht="20.100000000000001" customHeight="1">
      <c r="M266" s="159"/>
      <c r="O266" s="130"/>
      <c r="P266" s="160"/>
      <c r="Q266" s="160"/>
      <c r="R266" s="126"/>
      <c r="S266" s="126"/>
      <c r="T266" s="126"/>
      <c r="U266" s="125"/>
      <c r="V266" s="125"/>
    </row>
    <row r="267" spans="13:22" ht="20.100000000000001" customHeight="1">
      <c r="M267" s="159"/>
      <c r="O267" s="130"/>
      <c r="P267" s="160"/>
      <c r="Q267" s="160"/>
      <c r="R267" s="126"/>
      <c r="S267" s="126"/>
      <c r="T267" s="126"/>
      <c r="U267" s="125"/>
      <c r="V267" s="125"/>
    </row>
    <row r="268" spans="13:22" ht="20.100000000000001" customHeight="1">
      <c r="M268" s="159"/>
      <c r="O268" s="130"/>
      <c r="P268" s="160"/>
      <c r="Q268" s="160"/>
      <c r="R268" s="126"/>
      <c r="S268" s="126"/>
      <c r="T268" s="126"/>
      <c r="U268" s="125"/>
      <c r="V268" s="125"/>
    </row>
    <row r="269" spans="13:22" ht="20.100000000000001" customHeight="1">
      <c r="M269" s="159"/>
      <c r="O269" s="130"/>
      <c r="P269" s="160"/>
      <c r="Q269" s="160"/>
      <c r="R269" s="126"/>
      <c r="S269" s="126"/>
      <c r="T269" s="126"/>
      <c r="U269" s="125"/>
      <c r="V269" s="125"/>
    </row>
    <row r="270" spans="13:22" ht="20.100000000000001" customHeight="1">
      <c r="M270" s="159"/>
      <c r="O270" s="130"/>
      <c r="P270" s="160"/>
      <c r="Q270" s="160"/>
      <c r="R270" s="126"/>
      <c r="S270" s="126"/>
      <c r="T270" s="126"/>
      <c r="U270" s="125"/>
      <c r="V270" s="125"/>
    </row>
    <row r="271" spans="13:22" ht="20.100000000000001" customHeight="1">
      <c r="M271" s="159"/>
      <c r="O271" s="130"/>
      <c r="P271" s="160"/>
      <c r="Q271" s="160"/>
      <c r="R271" s="126"/>
      <c r="S271" s="126"/>
      <c r="T271" s="126"/>
      <c r="U271" s="125"/>
      <c r="V271" s="125"/>
    </row>
    <row r="272" spans="13:22" ht="20.100000000000001" customHeight="1">
      <c r="M272" s="159"/>
      <c r="O272" s="130"/>
      <c r="P272" s="160"/>
      <c r="Q272" s="160"/>
      <c r="R272" s="126"/>
      <c r="S272" s="126"/>
      <c r="T272" s="126"/>
      <c r="U272" s="125"/>
      <c r="V272" s="125"/>
    </row>
    <row r="273" spans="13:22" ht="20.100000000000001" customHeight="1">
      <c r="M273" s="159"/>
      <c r="O273" s="130"/>
      <c r="P273" s="160"/>
      <c r="Q273" s="160"/>
      <c r="R273" s="126"/>
      <c r="S273" s="126"/>
      <c r="T273" s="126"/>
      <c r="U273" s="125"/>
      <c r="V273" s="125"/>
    </row>
    <row r="274" spans="13:22" ht="20.100000000000001" customHeight="1">
      <c r="M274" s="159"/>
      <c r="O274" s="130"/>
      <c r="P274" s="160"/>
      <c r="Q274" s="160"/>
      <c r="R274" s="126"/>
      <c r="S274" s="126"/>
      <c r="T274" s="126"/>
      <c r="U274" s="125"/>
      <c r="V274" s="125"/>
    </row>
    <row r="275" spans="13:22" ht="20.100000000000001" customHeight="1">
      <c r="M275" s="159"/>
      <c r="O275" s="130"/>
      <c r="P275" s="160"/>
      <c r="Q275" s="160"/>
      <c r="R275" s="126"/>
      <c r="S275" s="126"/>
      <c r="T275" s="126"/>
      <c r="U275" s="125"/>
      <c r="V275" s="125"/>
    </row>
    <row r="276" spans="13:22" ht="20.100000000000001" customHeight="1">
      <c r="M276" s="159"/>
      <c r="O276" s="130"/>
      <c r="P276" s="160"/>
      <c r="Q276" s="160"/>
      <c r="R276" s="126"/>
      <c r="S276" s="126"/>
      <c r="T276" s="126"/>
      <c r="U276" s="125"/>
      <c r="V276" s="125"/>
    </row>
    <row r="277" spans="13:22" ht="20.100000000000001" customHeight="1">
      <c r="M277" s="159"/>
      <c r="O277" s="130"/>
      <c r="P277" s="160"/>
      <c r="Q277" s="160"/>
      <c r="R277" s="126"/>
      <c r="S277" s="126"/>
      <c r="T277" s="126"/>
      <c r="U277" s="125"/>
      <c r="V277" s="125"/>
    </row>
    <row r="278" spans="13:22" ht="20.100000000000001" customHeight="1">
      <c r="M278" s="159"/>
      <c r="O278" s="130"/>
      <c r="P278" s="160"/>
      <c r="Q278" s="160"/>
      <c r="R278" s="126"/>
      <c r="S278" s="126"/>
      <c r="T278" s="126"/>
      <c r="U278" s="125"/>
      <c r="V278" s="125"/>
    </row>
    <row r="279" spans="13:22" ht="20.100000000000001" customHeight="1">
      <c r="M279" s="159"/>
      <c r="O279" s="130"/>
      <c r="P279" s="160"/>
      <c r="Q279" s="160"/>
      <c r="R279" s="126"/>
      <c r="S279" s="126"/>
      <c r="T279" s="126"/>
      <c r="U279" s="125"/>
      <c r="V279" s="125"/>
    </row>
    <row r="280" spans="13:22" ht="20.100000000000001" customHeight="1">
      <c r="M280" s="159"/>
      <c r="O280" s="130"/>
      <c r="P280" s="160"/>
      <c r="Q280" s="160"/>
      <c r="R280" s="126"/>
      <c r="S280" s="126"/>
      <c r="T280" s="126"/>
      <c r="U280" s="125"/>
      <c r="V280" s="125"/>
    </row>
    <row r="281" spans="13:22" ht="20.100000000000001" customHeight="1">
      <c r="M281" s="159"/>
      <c r="O281" s="130"/>
      <c r="P281" s="160"/>
      <c r="Q281" s="160"/>
      <c r="R281" s="126"/>
      <c r="S281" s="126"/>
      <c r="T281" s="126"/>
      <c r="U281" s="125"/>
      <c r="V281" s="125"/>
    </row>
    <row r="282" spans="13:22" ht="20.100000000000001" customHeight="1">
      <c r="M282" s="159"/>
      <c r="O282" s="130"/>
      <c r="P282" s="160"/>
      <c r="Q282" s="160"/>
      <c r="R282" s="126"/>
      <c r="S282" s="126"/>
      <c r="T282" s="126"/>
      <c r="U282" s="125"/>
      <c r="V282" s="125"/>
    </row>
    <row r="283" spans="13:22" ht="20.100000000000001" customHeight="1">
      <c r="M283" s="159"/>
      <c r="O283" s="130"/>
      <c r="P283" s="160"/>
      <c r="Q283" s="160"/>
      <c r="R283" s="126"/>
      <c r="S283" s="126"/>
      <c r="T283" s="126"/>
      <c r="U283" s="125"/>
      <c r="V283" s="125"/>
    </row>
    <row r="284" spans="13:22" ht="20.100000000000001" customHeight="1">
      <c r="M284" s="159"/>
      <c r="O284" s="130"/>
      <c r="P284" s="160"/>
      <c r="Q284" s="160"/>
      <c r="R284" s="126"/>
      <c r="S284" s="126"/>
      <c r="T284" s="126"/>
      <c r="U284" s="125"/>
      <c r="V284" s="125"/>
    </row>
    <row r="285" spans="13:22" ht="20.100000000000001" customHeight="1">
      <c r="M285" s="159"/>
      <c r="O285" s="130"/>
      <c r="P285" s="160"/>
      <c r="Q285" s="160"/>
      <c r="R285" s="126"/>
      <c r="S285" s="126"/>
      <c r="T285" s="126"/>
      <c r="U285" s="125"/>
      <c r="V285" s="125"/>
    </row>
    <row r="286" spans="13:22" ht="20.100000000000001" customHeight="1">
      <c r="M286" s="159"/>
      <c r="O286" s="130"/>
      <c r="P286" s="160"/>
      <c r="Q286" s="160"/>
      <c r="R286" s="126"/>
      <c r="S286" s="126"/>
      <c r="T286" s="126"/>
      <c r="U286" s="125"/>
      <c r="V286" s="125"/>
    </row>
    <row r="287" spans="13:22" ht="20.100000000000001" customHeight="1">
      <c r="M287" s="159"/>
      <c r="O287" s="130"/>
      <c r="P287" s="160"/>
      <c r="Q287" s="160"/>
      <c r="R287" s="126"/>
      <c r="S287" s="126"/>
      <c r="T287" s="126"/>
      <c r="U287" s="125"/>
      <c r="V287" s="125"/>
    </row>
    <row r="288" spans="13:22" ht="20.100000000000001" customHeight="1">
      <c r="M288" s="159"/>
      <c r="O288" s="130"/>
      <c r="P288" s="160"/>
      <c r="Q288" s="160"/>
      <c r="R288" s="126"/>
      <c r="S288" s="126"/>
      <c r="T288" s="126"/>
      <c r="U288" s="125"/>
      <c r="V288" s="125"/>
    </row>
    <row r="289" spans="13:22" ht="20.100000000000001" customHeight="1">
      <c r="M289" s="159"/>
      <c r="O289" s="130"/>
      <c r="P289" s="160"/>
      <c r="Q289" s="160"/>
      <c r="R289" s="126"/>
      <c r="S289" s="126"/>
      <c r="T289" s="126"/>
      <c r="U289" s="125"/>
      <c r="V289" s="125"/>
    </row>
    <row r="290" spans="13:22" ht="20.100000000000001" customHeight="1">
      <c r="M290" s="159"/>
      <c r="O290" s="130"/>
      <c r="P290" s="160"/>
      <c r="Q290" s="160"/>
      <c r="R290" s="126"/>
      <c r="S290" s="126"/>
      <c r="T290" s="126"/>
      <c r="U290" s="125"/>
      <c r="V290" s="125"/>
    </row>
    <row r="291" spans="13:22" ht="20.100000000000001" customHeight="1">
      <c r="M291" s="159"/>
      <c r="O291" s="130"/>
      <c r="P291" s="160"/>
      <c r="Q291" s="160"/>
      <c r="R291" s="126"/>
      <c r="S291" s="126"/>
      <c r="T291" s="126"/>
      <c r="U291" s="125"/>
      <c r="V291" s="125"/>
    </row>
    <row r="292" spans="13:22" ht="20.100000000000001" customHeight="1">
      <c r="M292" s="159"/>
      <c r="O292" s="130"/>
      <c r="P292" s="160"/>
      <c r="Q292" s="160"/>
      <c r="R292" s="126"/>
      <c r="S292" s="126"/>
      <c r="T292" s="126"/>
      <c r="U292" s="125"/>
      <c r="V292" s="125"/>
    </row>
    <row r="293" spans="13:22" ht="20.100000000000001" customHeight="1">
      <c r="M293" s="159"/>
      <c r="O293" s="130"/>
      <c r="P293" s="160"/>
      <c r="Q293" s="160"/>
      <c r="R293" s="126"/>
      <c r="S293" s="126"/>
      <c r="T293" s="126"/>
      <c r="U293" s="125"/>
      <c r="V293" s="125"/>
    </row>
    <row r="294" spans="13:22" ht="20.100000000000001" customHeight="1">
      <c r="M294" s="159"/>
      <c r="O294" s="130"/>
      <c r="P294" s="160"/>
      <c r="Q294" s="160"/>
      <c r="R294" s="126"/>
      <c r="S294" s="126"/>
      <c r="T294" s="126"/>
      <c r="U294" s="125"/>
      <c r="V294" s="125"/>
    </row>
    <row r="295" spans="13:22" ht="20.100000000000001" customHeight="1">
      <c r="M295" s="159"/>
      <c r="O295" s="130"/>
      <c r="P295" s="160"/>
      <c r="Q295" s="160"/>
      <c r="R295" s="126"/>
      <c r="S295" s="126"/>
      <c r="T295" s="126"/>
      <c r="U295" s="125"/>
      <c r="V295" s="125"/>
    </row>
    <row r="296" spans="13:22" ht="20.100000000000001" customHeight="1">
      <c r="M296" s="159"/>
      <c r="O296" s="130"/>
      <c r="P296" s="160"/>
      <c r="Q296" s="160"/>
      <c r="R296" s="126"/>
      <c r="S296" s="126"/>
      <c r="T296" s="126"/>
      <c r="U296" s="125"/>
      <c r="V296" s="125"/>
    </row>
    <row r="297" spans="13:22" ht="20.100000000000001" customHeight="1">
      <c r="M297" s="159"/>
      <c r="O297" s="130"/>
      <c r="P297" s="160"/>
      <c r="Q297" s="160"/>
      <c r="R297" s="126"/>
      <c r="S297" s="126"/>
      <c r="T297" s="126"/>
      <c r="U297" s="125"/>
      <c r="V297" s="125"/>
    </row>
    <row r="298" spans="13:22" ht="20.100000000000001" customHeight="1">
      <c r="M298" s="159"/>
      <c r="O298" s="130"/>
      <c r="P298" s="160"/>
      <c r="Q298" s="160"/>
      <c r="R298" s="126"/>
      <c r="S298" s="126"/>
      <c r="T298" s="126"/>
      <c r="U298" s="125"/>
      <c r="V298" s="125"/>
    </row>
    <row r="299" spans="13:22" ht="20.100000000000001" customHeight="1">
      <c r="M299" s="159"/>
      <c r="O299" s="130"/>
      <c r="P299" s="160"/>
      <c r="Q299" s="160"/>
      <c r="R299" s="126"/>
      <c r="S299" s="126"/>
      <c r="T299" s="126"/>
      <c r="U299" s="125"/>
      <c r="V299" s="125"/>
    </row>
    <row r="300" spans="13:22" ht="20.100000000000001" customHeight="1">
      <c r="M300" s="159"/>
      <c r="O300" s="130"/>
      <c r="P300" s="160"/>
      <c r="Q300" s="160"/>
      <c r="R300" s="126"/>
      <c r="S300" s="126"/>
      <c r="T300" s="126"/>
      <c r="U300" s="125"/>
      <c r="V300" s="125"/>
    </row>
    <row r="301" spans="13:22" ht="20.100000000000001" customHeight="1">
      <c r="M301" s="159"/>
      <c r="O301" s="130"/>
      <c r="P301" s="160"/>
      <c r="Q301" s="160"/>
      <c r="R301" s="126"/>
      <c r="S301" s="126"/>
      <c r="T301" s="126"/>
      <c r="U301" s="125"/>
      <c r="V301" s="125"/>
    </row>
    <row r="302" spans="13:22" ht="20.100000000000001" customHeight="1">
      <c r="M302" s="159"/>
      <c r="O302" s="130"/>
      <c r="P302" s="160"/>
      <c r="Q302" s="160"/>
      <c r="R302" s="126"/>
      <c r="S302" s="126"/>
      <c r="T302" s="126"/>
      <c r="U302" s="125"/>
      <c r="V302" s="125"/>
    </row>
    <row r="303" spans="13:22" ht="20.100000000000001" customHeight="1">
      <c r="M303" s="159"/>
      <c r="O303" s="130"/>
      <c r="P303" s="160"/>
      <c r="Q303" s="160"/>
      <c r="R303" s="126"/>
      <c r="S303" s="126"/>
      <c r="T303" s="126"/>
      <c r="U303" s="125"/>
      <c r="V303" s="125"/>
    </row>
    <row r="304" spans="13:22" ht="20.100000000000001" customHeight="1">
      <c r="M304" s="159"/>
      <c r="O304" s="130"/>
      <c r="P304" s="160"/>
      <c r="Q304" s="160"/>
      <c r="R304" s="126"/>
      <c r="S304" s="126"/>
      <c r="T304" s="126"/>
      <c r="U304" s="125"/>
      <c r="V304" s="125"/>
    </row>
    <row r="305" spans="13:22" ht="20.100000000000001" customHeight="1">
      <c r="M305" s="159"/>
      <c r="O305" s="130"/>
      <c r="P305" s="160"/>
      <c r="Q305" s="160"/>
      <c r="R305" s="126"/>
      <c r="S305" s="126"/>
      <c r="T305" s="126"/>
      <c r="U305" s="125"/>
      <c r="V305" s="125"/>
    </row>
    <row r="306" spans="13:22" ht="20.100000000000001" customHeight="1">
      <c r="M306" s="159"/>
      <c r="O306" s="130"/>
      <c r="P306" s="160"/>
      <c r="Q306" s="160"/>
      <c r="R306" s="126"/>
      <c r="S306" s="126"/>
      <c r="T306" s="126"/>
      <c r="U306" s="125"/>
      <c r="V306" s="125"/>
    </row>
    <row r="307" spans="13:22" ht="20.100000000000001" customHeight="1">
      <c r="M307" s="159"/>
      <c r="O307" s="130"/>
      <c r="P307" s="160"/>
      <c r="Q307" s="160"/>
      <c r="R307" s="126"/>
      <c r="S307" s="126"/>
      <c r="T307" s="126"/>
      <c r="U307" s="125"/>
      <c r="V307" s="125"/>
    </row>
    <row r="308" spans="13:22" ht="20.100000000000001" customHeight="1">
      <c r="M308" s="159"/>
      <c r="O308" s="130"/>
      <c r="P308" s="160"/>
      <c r="Q308" s="160"/>
      <c r="R308" s="126"/>
      <c r="S308" s="126"/>
      <c r="T308" s="126"/>
      <c r="U308" s="125"/>
      <c r="V308" s="125"/>
    </row>
    <row r="309" spans="13:22" ht="20.100000000000001" customHeight="1">
      <c r="M309" s="159"/>
      <c r="O309" s="130"/>
      <c r="P309" s="160"/>
      <c r="Q309" s="160"/>
      <c r="R309" s="126"/>
      <c r="S309" s="126"/>
      <c r="T309" s="126"/>
      <c r="U309" s="125"/>
      <c r="V309" s="125"/>
    </row>
    <row r="310" spans="13:22" ht="20.100000000000001" customHeight="1">
      <c r="M310" s="159"/>
      <c r="O310" s="130"/>
      <c r="P310" s="160"/>
      <c r="Q310" s="160"/>
      <c r="R310" s="126"/>
      <c r="S310" s="126"/>
      <c r="T310" s="126"/>
      <c r="U310" s="125"/>
      <c r="V310" s="125"/>
    </row>
    <row r="311" spans="13:22" ht="20.100000000000001" customHeight="1">
      <c r="M311" s="159"/>
      <c r="O311" s="130"/>
      <c r="P311" s="160"/>
      <c r="Q311" s="160"/>
      <c r="R311" s="126"/>
      <c r="S311" s="126"/>
      <c r="T311" s="126"/>
      <c r="U311" s="125"/>
      <c r="V311" s="125"/>
    </row>
    <row r="312" spans="13:22" ht="20.100000000000001" customHeight="1">
      <c r="M312" s="159"/>
      <c r="O312" s="130"/>
      <c r="P312" s="160"/>
      <c r="Q312" s="160"/>
      <c r="R312" s="126"/>
      <c r="S312" s="126"/>
      <c r="T312" s="126"/>
      <c r="U312" s="125"/>
      <c r="V312" s="125"/>
    </row>
    <row r="313" spans="13:22" ht="20.100000000000001" customHeight="1">
      <c r="M313" s="159"/>
      <c r="O313" s="130"/>
      <c r="P313" s="160"/>
      <c r="Q313" s="160"/>
      <c r="R313" s="126"/>
      <c r="S313" s="126"/>
      <c r="T313" s="126"/>
      <c r="U313" s="125"/>
      <c r="V313" s="125"/>
    </row>
    <row r="314" spans="13:22" ht="20.100000000000001" customHeight="1">
      <c r="M314" s="159"/>
      <c r="O314" s="130"/>
      <c r="P314" s="160"/>
      <c r="Q314" s="160"/>
      <c r="R314" s="126"/>
      <c r="S314" s="126"/>
      <c r="T314" s="126"/>
      <c r="U314" s="125"/>
      <c r="V314" s="125"/>
    </row>
    <row r="315" spans="13:22" ht="20.100000000000001" customHeight="1">
      <c r="M315" s="159"/>
      <c r="O315" s="130"/>
      <c r="P315" s="160"/>
      <c r="Q315" s="160"/>
      <c r="R315" s="126"/>
      <c r="S315" s="126"/>
      <c r="T315" s="126"/>
      <c r="U315" s="125"/>
      <c r="V315" s="125"/>
    </row>
    <row r="316" spans="13:22" ht="20.100000000000001" customHeight="1">
      <c r="M316" s="159"/>
      <c r="O316" s="130"/>
      <c r="P316" s="160"/>
      <c r="Q316" s="160"/>
      <c r="R316" s="126"/>
      <c r="S316" s="126"/>
      <c r="T316" s="126"/>
      <c r="U316" s="125"/>
      <c r="V316" s="125"/>
    </row>
    <row r="317" spans="13:22" ht="20.100000000000001" customHeight="1">
      <c r="M317" s="159"/>
      <c r="O317" s="130"/>
      <c r="P317" s="160"/>
      <c r="Q317" s="160"/>
      <c r="R317" s="126"/>
      <c r="S317" s="126"/>
      <c r="T317" s="126"/>
      <c r="U317" s="125"/>
      <c r="V317" s="125"/>
    </row>
    <row r="318" spans="13:22" ht="20.100000000000001" customHeight="1">
      <c r="M318" s="159"/>
      <c r="O318" s="130"/>
      <c r="P318" s="160"/>
      <c r="Q318" s="160"/>
      <c r="R318" s="126"/>
      <c r="S318" s="126"/>
      <c r="T318" s="126"/>
      <c r="U318" s="125"/>
      <c r="V318" s="125"/>
    </row>
    <row r="319" spans="13:22" ht="20.100000000000001" customHeight="1">
      <c r="M319" s="159"/>
      <c r="O319" s="130"/>
      <c r="P319" s="160"/>
      <c r="Q319" s="160"/>
      <c r="R319" s="126"/>
      <c r="S319" s="126"/>
      <c r="T319" s="126"/>
      <c r="U319" s="125"/>
      <c r="V319" s="125"/>
    </row>
    <row r="320" spans="13:22" ht="20.100000000000001" customHeight="1">
      <c r="M320" s="159"/>
      <c r="O320" s="130"/>
      <c r="P320" s="160"/>
      <c r="Q320" s="160"/>
      <c r="R320" s="126"/>
      <c r="S320" s="126"/>
      <c r="T320" s="126"/>
      <c r="U320" s="125"/>
      <c r="V320" s="125"/>
    </row>
    <row r="321" spans="13:22" ht="20.100000000000001" customHeight="1">
      <c r="M321" s="159"/>
      <c r="O321" s="130"/>
      <c r="P321" s="160"/>
      <c r="Q321" s="160"/>
      <c r="R321" s="126"/>
      <c r="S321" s="126"/>
      <c r="T321" s="126"/>
      <c r="U321" s="125"/>
      <c r="V321" s="125"/>
    </row>
    <row r="322" spans="13:22" ht="20.100000000000001" customHeight="1">
      <c r="M322" s="159"/>
      <c r="O322" s="130"/>
      <c r="P322" s="160"/>
      <c r="Q322" s="160"/>
      <c r="R322" s="126"/>
      <c r="S322" s="126"/>
      <c r="T322" s="126"/>
      <c r="U322" s="125"/>
      <c r="V322" s="125"/>
    </row>
    <row r="323" spans="13:22" ht="20.100000000000001" customHeight="1">
      <c r="M323" s="159"/>
      <c r="O323" s="130"/>
      <c r="P323" s="160"/>
      <c r="Q323" s="160"/>
      <c r="R323" s="126"/>
      <c r="S323" s="126"/>
      <c r="T323" s="126"/>
      <c r="U323" s="125"/>
      <c r="V323" s="125"/>
    </row>
    <row r="324" spans="13:22" ht="20.100000000000001" customHeight="1">
      <c r="M324" s="159"/>
      <c r="O324" s="130"/>
      <c r="P324" s="160"/>
      <c r="Q324" s="160"/>
      <c r="R324" s="126"/>
      <c r="S324" s="126"/>
      <c r="T324" s="126"/>
      <c r="U324" s="125"/>
      <c r="V324" s="125"/>
    </row>
    <row r="325" spans="13:22" ht="20.100000000000001" customHeight="1">
      <c r="M325" s="159"/>
      <c r="O325" s="130"/>
      <c r="P325" s="160"/>
      <c r="Q325" s="160"/>
      <c r="R325" s="126"/>
      <c r="S325" s="126"/>
      <c r="T325" s="126"/>
      <c r="U325" s="125"/>
      <c r="V325" s="125"/>
    </row>
    <row r="326" spans="13:22" ht="20.100000000000001" customHeight="1">
      <c r="M326" s="159"/>
      <c r="O326" s="130"/>
      <c r="P326" s="160"/>
      <c r="Q326" s="160"/>
      <c r="R326" s="126"/>
      <c r="S326" s="126"/>
      <c r="T326" s="126"/>
      <c r="U326" s="125"/>
      <c r="V326" s="125"/>
    </row>
    <row r="327" spans="13:22" ht="20.100000000000001" customHeight="1">
      <c r="M327" s="159"/>
      <c r="O327" s="130"/>
      <c r="P327" s="160"/>
      <c r="Q327" s="160"/>
      <c r="R327" s="126"/>
      <c r="S327" s="126"/>
      <c r="T327" s="126"/>
      <c r="U327" s="125"/>
      <c r="V327" s="125"/>
    </row>
    <row r="328" spans="13:22" ht="20.100000000000001" customHeight="1">
      <c r="M328" s="159"/>
      <c r="O328" s="130"/>
      <c r="P328" s="160"/>
      <c r="Q328" s="160"/>
      <c r="R328" s="126"/>
      <c r="S328" s="126"/>
      <c r="T328" s="126"/>
      <c r="U328" s="125"/>
      <c r="V328" s="125"/>
    </row>
    <row r="329" spans="13:22" ht="20.100000000000001" customHeight="1">
      <c r="M329" s="159"/>
      <c r="O329" s="130"/>
      <c r="P329" s="160"/>
      <c r="Q329" s="160"/>
      <c r="R329" s="126"/>
      <c r="S329" s="126"/>
      <c r="T329" s="126"/>
      <c r="U329" s="125"/>
      <c r="V329" s="125"/>
    </row>
    <row r="330" spans="13:22" ht="20.100000000000001" customHeight="1">
      <c r="M330" s="159"/>
      <c r="O330" s="130"/>
      <c r="P330" s="160"/>
      <c r="Q330" s="160"/>
      <c r="R330" s="126"/>
      <c r="S330" s="126"/>
      <c r="T330" s="126"/>
      <c r="U330" s="125"/>
      <c r="V330" s="125"/>
    </row>
    <row r="331" spans="13:22" ht="20.100000000000001" customHeight="1">
      <c r="M331" s="159"/>
      <c r="O331" s="130"/>
      <c r="P331" s="160"/>
      <c r="Q331" s="160"/>
      <c r="R331" s="126"/>
      <c r="S331" s="126"/>
      <c r="T331" s="126"/>
      <c r="U331" s="125"/>
      <c r="V331" s="125"/>
    </row>
    <row r="332" spans="13:22" ht="20.100000000000001" customHeight="1">
      <c r="M332" s="159"/>
      <c r="O332" s="130"/>
      <c r="P332" s="160"/>
      <c r="Q332" s="160"/>
      <c r="R332" s="126"/>
      <c r="S332" s="126"/>
      <c r="T332" s="126"/>
      <c r="U332" s="125"/>
      <c r="V332" s="125"/>
    </row>
    <row r="333" spans="13:22" ht="20.100000000000001" customHeight="1">
      <c r="M333" s="159"/>
      <c r="O333" s="130"/>
      <c r="P333" s="160"/>
      <c r="Q333" s="160"/>
      <c r="R333" s="126"/>
      <c r="S333" s="126"/>
      <c r="T333" s="126"/>
      <c r="U333" s="125"/>
      <c r="V333" s="125"/>
    </row>
    <row r="334" spans="13:22" ht="20.100000000000001" customHeight="1">
      <c r="M334" s="159"/>
      <c r="O334" s="130"/>
      <c r="P334" s="160"/>
      <c r="Q334" s="160"/>
      <c r="R334" s="126"/>
      <c r="S334" s="126"/>
      <c r="T334" s="126"/>
      <c r="U334" s="125"/>
      <c r="V334" s="125"/>
    </row>
    <row r="335" spans="13:22" ht="20.100000000000001" customHeight="1">
      <c r="M335" s="159"/>
      <c r="O335" s="130"/>
      <c r="P335" s="160"/>
      <c r="Q335" s="160"/>
      <c r="R335" s="126"/>
      <c r="S335" s="126"/>
      <c r="T335" s="126"/>
      <c r="U335" s="125"/>
      <c r="V335" s="125"/>
    </row>
    <row r="336" spans="13:22" ht="20.100000000000001" customHeight="1">
      <c r="M336" s="159"/>
      <c r="O336" s="130"/>
      <c r="P336" s="160"/>
      <c r="Q336" s="160"/>
      <c r="R336" s="126"/>
      <c r="S336" s="126"/>
      <c r="T336" s="126"/>
      <c r="U336" s="125"/>
      <c r="V336" s="125"/>
    </row>
    <row r="337" spans="13:22" ht="20.100000000000001" customHeight="1">
      <c r="M337" s="159"/>
      <c r="O337" s="130"/>
      <c r="P337" s="160"/>
      <c r="Q337" s="160"/>
      <c r="R337" s="126"/>
      <c r="S337" s="126"/>
      <c r="T337" s="126"/>
      <c r="U337" s="125"/>
      <c r="V337" s="125"/>
    </row>
    <row r="338" spans="13:22" ht="20.100000000000001" customHeight="1">
      <c r="M338" s="159"/>
      <c r="O338" s="130"/>
      <c r="P338" s="160"/>
      <c r="Q338" s="160"/>
      <c r="R338" s="126"/>
      <c r="S338" s="126"/>
      <c r="T338" s="126"/>
      <c r="U338" s="125"/>
      <c r="V338" s="125"/>
    </row>
    <row r="339" spans="13:22" ht="20.100000000000001" customHeight="1">
      <c r="M339" s="159"/>
      <c r="O339" s="130"/>
      <c r="P339" s="160"/>
      <c r="Q339" s="160"/>
      <c r="R339" s="126"/>
      <c r="S339" s="126"/>
      <c r="T339" s="126"/>
      <c r="U339" s="125"/>
      <c r="V339" s="125"/>
    </row>
    <row r="340" spans="13:22" ht="20.100000000000001" customHeight="1">
      <c r="M340" s="159"/>
      <c r="O340" s="130"/>
      <c r="P340" s="160"/>
      <c r="Q340" s="160"/>
      <c r="R340" s="126"/>
      <c r="S340" s="126"/>
      <c r="T340" s="126"/>
      <c r="U340" s="125"/>
      <c r="V340" s="125"/>
    </row>
    <row r="341" spans="13:22" ht="20.100000000000001" customHeight="1">
      <c r="M341" s="159"/>
      <c r="O341" s="130"/>
      <c r="P341" s="160"/>
      <c r="Q341" s="160"/>
      <c r="R341" s="126"/>
      <c r="S341" s="126"/>
      <c r="T341" s="126"/>
      <c r="U341" s="125"/>
      <c r="V341" s="125"/>
    </row>
    <row r="342" spans="13:22" ht="20.100000000000001" customHeight="1">
      <c r="M342" s="159"/>
      <c r="O342" s="130"/>
      <c r="P342" s="160"/>
      <c r="Q342" s="160"/>
      <c r="R342" s="126"/>
      <c r="S342" s="126"/>
      <c r="T342" s="126"/>
      <c r="U342" s="125"/>
      <c r="V342" s="125"/>
    </row>
    <row r="343" spans="13:22" ht="20.100000000000001" customHeight="1">
      <c r="M343" s="159"/>
      <c r="O343" s="130"/>
      <c r="P343" s="160"/>
      <c r="Q343" s="160"/>
      <c r="R343" s="126"/>
      <c r="S343" s="126"/>
      <c r="T343" s="126"/>
      <c r="U343" s="125"/>
      <c r="V343" s="125"/>
    </row>
    <row r="344" spans="13:22" ht="20.100000000000001" customHeight="1">
      <c r="M344" s="159"/>
      <c r="O344" s="130"/>
      <c r="P344" s="160"/>
      <c r="Q344" s="160"/>
      <c r="R344" s="126"/>
      <c r="S344" s="126"/>
      <c r="T344" s="126"/>
      <c r="U344" s="125"/>
      <c r="V344" s="125"/>
    </row>
    <row r="345" spans="13:22" ht="20.100000000000001" customHeight="1">
      <c r="M345" s="159"/>
      <c r="O345" s="130"/>
      <c r="P345" s="160"/>
      <c r="Q345" s="160"/>
      <c r="R345" s="126"/>
      <c r="S345" s="126"/>
      <c r="T345" s="126"/>
      <c r="U345" s="125"/>
      <c r="V345" s="125"/>
    </row>
    <row r="346" spans="13:22" ht="20.100000000000001" customHeight="1">
      <c r="M346" s="159"/>
      <c r="O346" s="130"/>
      <c r="P346" s="160"/>
      <c r="Q346" s="160"/>
      <c r="R346" s="126"/>
      <c r="S346" s="126"/>
      <c r="T346" s="126"/>
      <c r="U346" s="125"/>
      <c r="V346" s="125"/>
    </row>
    <row r="347" spans="13:22" ht="20.100000000000001" customHeight="1">
      <c r="M347" s="159"/>
      <c r="O347" s="130"/>
      <c r="P347" s="160"/>
      <c r="Q347" s="160"/>
      <c r="R347" s="126"/>
      <c r="S347" s="126"/>
      <c r="T347" s="126"/>
      <c r="U347" s="125"/>
      <c r="V347" s="125"/>
    </row>
    <row r="348" spans="13:22" ht="20.100000000000001" customHeight="1">
      <c r="M348" s="159"/>
      <c r="O348" s="130"/>
      <c r="P348" s="160"/>
      <c r="Q348" s="160"/>
      <c r="R348" s="126"/>
      <c r="S348" s="126"/>
      <c r="T348" s="126"/>
      <c r="U348" s="125"/>
      <c r="V348" s="125"/>
    </row>
    <row r="349" spans="13:22" ht="20.100000000000001" customHeight="1">
      <c r="M349" s="159"/>
      <c r="O349" s="130"/>
      <c r="P349" s="160"/>
      <c r="Q349" s="160"/>
      <c r="R349" s="126"/>
      <c r="S349" s="126"/>
      <c r="T349" s="126"/>
      <c r="U349" s="125"/>
      <c r="V349" s="125"/>
    </row>
    <row r="350" spans="13:22" ht="20.100000000000001" customHeight="1">
      <c r="M350" s="159"/>
      <c r="O350" s="130"/>
      <c r="P350" s="160"/>
      <c r="Q350" s="160"/>
      <c r="R350" s="126"/>
      <c r="S350" s="126"/>
      <c r="T350" s="126"/>
      <c r="U350" s="125"/>
      <c r="V350" s="125"/>
    </row>
    <row r="351" spans="13:22" ht="20.100000000000001" customHeight="1">
      <c r="M351" s="159"/>
      <c r="O351" s="130"/>
      <c r="P351" s="160"/>
      <c r="Q351" s="160"/>
      <c r="R351" s="126"/>
      <c r="S351" s="126"/>
      <c r="T351" s="126"/>
      <c r="U351" s="125"/>
      <c r="V351" s="125"/>
    </row>
    <row r="352" spans="13:22" ht="20.100000000000001" customHeight="1">
      <c r="M352" s="159"/>
      <c r="O352" s="130"/>
      <c r="P352" s="160"/>
      <c r="Q352" s="160"/>
      <c r="R352" s="126"/>
      <c r="S352" s="126"/>
      <c r="T352" s="126"/>
      <c r="U352" s="125"/>
      <c r="V352" s="125"/>
    </row>
    <row r="353" spans="13:28" ht="20.100000000000001" customHeight="1">
      <c r="M353" s="159"/>
      <c r="O353" s="130"/>
      <c r="P353" s="160"/>
      <c r="Q353" s="160"/>
      <c r="R353" s="126"/>
      <c r="S353" s="126"/>
      <c r="T353" s="126"/>
      <c r="U353" s="125"/>
      <c r="V353" s="125"/>
    </row>
    <row r="354" spans="13:28" ht="20.100000000000001" customHeight="1">
      <c r="M354" s="159"/>
      <c r="O354" s="130"/>
      <c r="P354" s="160"/>
      <c r="Q354" s="160"/>
      <c r="R354" s="126"/>
      <c r="S354" s="126"/>
      <c r="T354" s="126"/>
      <c r="U354" s="125"/>
      <c r="V354" s="125"/>
    </row>
    <row r="355" spans="13:28" ht="20.100000000000001" customHeight="1">
      <c r="M355" s="159"/>
      <c r="O355" s="130"/>
      <c r="P355" s="160"/>
      <c r="Q355" s="160"/>
      <c r="R355" s="126"/>
      <c r="S355" s="126"/>
      <c r="T355" s="126"/>
      <c r="U355" s="125"/>
      <c r="V355" s="125"/>
    </row>
    <row r="356" spans="13:28" ht="20.100000000000001" customHeight="1">
      <c r="M356" s="159"/>
      <c r="O356" s="130"/>
      <c r="P356" s="160"/>
      <c r="Q356" s="160"/>
      <c r="R356" s="126"/>
      <c r="S356" s="126"/>
      <c r="T356" s="126"/>
      <c r="U356" s="125"/>
      <c r="V356" s="125"/>
    </row>
    <row r="357" spans="13:28" ht="20.100000000000001" customHeight="1">
      <c r="M357" s="159"/>
      <c r="O357" s="130"/>
      <c r="P357" s="160"/>
      <c r="Q357" s="160"/>
      <c r="R357" s="126"/>
      <c r="S357" s="126"/>
      <c r="T357" s="126"/>
      <c r="U357" s="125"/>
      <c r="V357" s="125"/>
    </row>
    <row r="358" spans="13:28" ht="20.100000000000001" customHeight="1">
      <c r="M358" s="159"/>
      <c r="O358" s="130"/>
      <c r="P358" s="160"/>
      <c r="Q358" s="160"/>
      <c r="R358" s="126"/>
      <c r="S358" s="126"/>
      <c r="T358" s="126"/>
      <c r="U358" s="125"/>
      <c r="V358" s="125"/>
    </row>
    <row r="359" spans="13:28" ht="20.100000000000001" customHeight="1">
      <c r="M359" s="159"/>
      <c r="O359" s="130"/>
      <c r="P359" s="160"/>
      <c r="Q359" s="160"/>
      <c r="R359" s="126"/>
      <c r="S359" s="126"/>
      <c r="T359" s="126"/>
      <c r="U359" s="125"/>
      <c r="V359" s="125"/>
    </row>
    <row r="360" spans="13:28" ht="20.100000000000001" customHeight="1">
      <c r="M360" s="159"/>
      <c r="O360" s="130"/>
      <c r="P360" s="160"/>
      <c r="Q360" s="160"/>
      <c r="R360" s="126"/>
      <c r="S360" s="126"/>
      <c r="T360" s="126"/>
      <c r="U360" s="125"/>
      <c r="V360" s="125"/>
    </row>
    <row r="361" spans="13:28" ht="20.100000000000001" customHeight="1">
      <c r="M361" s="159"/>
      <c r="O361" s="130"/>
      <c r="P361" s="160"/>
      <c r="Q361" s="160"/>
      <c r="R361" s="126"/>
      <c r="S361" s="126"/>
      <c r="T361" s="126"/>
      <c r="U361" s="125"/>
      <c r="V361" s="125"/>
    </row>
    <row r="362" spans="13:28" ht="20.100000000000001" customHeight="1">
      <c r="M362" s="159"/>
      <c r="O362" s="130"/>
      <c r="P362" s="160"/>
      <c r="Q362" s="160"/>
      <c r="R362" s="126"/>
      <c r="S362" s="126"/>
      <c r="T362" s="126"/>
      <c r="U362" s="125"/>
      <c r="V362" s="125"/>
    </row>
    <row r="363" spans="13:28" ht="20.100000000000001" customHeight="1">
      <c r="M363" s="159"/>
      <c r="O363" s="130"/>
      <c r="P363" s="237"/>
      <c r="Q363" s="237"/>
      <c r="R363" s="128"/>
      <c r="S363" s="128"/>
      <c r="T363" s="126"/>
      <c r="U363" s="125"/>
      <c r="V363" s="125"/>
    </row>
    <row r="364" spans="13:28" ht="20.100000000000001" customHeight="1">
      <c r="M364" s="159"/>
      <c r="O364" s="130"/>
      <c r="P364" s="237"/>
      <c r="Q364" s="237"/>
      <c r="R364" s="128"/>
      <c r="S364" s="128"/>
      <c r="T364" s="126"/>
      <c r="U364" s="125"/>
      <c r="V364" s="125"/>
    </row>
    <row r="365" spans="13:28" ht="20.100000000000001" customHeight="1">
      <c r="M365" s="159"/>
      <c r="O365" s="130"/>
      <c r="P365" s="160"/>
      <c r="Q365" s="160"/>
      <c r="R365" s="126"/>
      <c r="S365" s="126"/>
      <c r="T365" s="126"/>
      <c r="U365" s="125"/>
      <c r="V365" s="125"/>
    </row>
    <row r="366" spans="13:28" ht="20.100000000000001" customHeight="1">
      <c r="M366" s="159"/>
      <c r="O366" s="130"/>
      <c r="P366" s="160"/>
      <c r="Q366" s="160"/>
      <c r="R366" s="126"/>
      <c r="S366" s="126"/>
      <c r="T366" s="126"/>
      <c r="U366" s="125"/>
      <c r="V366" s="125"/>
    </row>
    <row r="367" spans="13:28" ht="20.100000000000001" customHeight="1">
      <c r="M367" s="159"/>
      <c r="O367" s="130"/>
      <c r="P367" s="160"/>
      <c r="Q367" s="160"/>
      <c r="R367" s="126"/>
      <c r="S367" s="126"/>
      <c r="T367" s="126"/>
      <c r="U367" s="125"/>
      <c r="V367" s="125"/>
      <c r="X367" s="119"/>
      <c r="AA367" s="119"/>
      <c r="AB367" s="119"/>
    </row>
    <row r="368" spans="13:28" ht="20.100000000000001" customHeight="1">
      <c r="M368" s="159"/>
      <c r="O368" s="130"/>
      <c r="P368" s="160"/>
      <c r="Q368" s="160"/>
      <c r="R368" s="126"/>
      <c r="S368" s="126"/>
      <c r="T368" s="126"/>
      <c r="U368" s="125"/>
      <c r="V368" s="125"/>
      <c r="X368" s="119"/>
      <c r="AA368" s="119"/>
      <c r="AB368" s="119"/>
    </row>
    <row r="369" spans="1:28" s="119" customFormat="1" ht="20.100000000000001" customHeight="1">
      <c r="A369" s="236"/>
      <c r="B369" s="97"/>
      <c r="C369" s="97"/>
      <c r="D369" s="97"/>
      <c r="E369" s="97"/>
      <c r="F369" s="97"/>
      <c r="G369" s="97"/>
      <c r="H369" s="97"/>
      <c r="I369" s="271"/>
      <c r="J369" s="97"/>
      <c r="K369" s="97"/>
      <c r="L369" s="97"/>
      <c r="M369" s="159"/>
      <c r="O369" s="130"/>
      <c r="P369" s="160"/>
      <c r="Q369" s="160"/>
      <c r="R369" s="126"/>
      <c r="S369" s="126"/>
      <c r="T369" s="128"/>
      <c r="U369" s="29"/>
      <c r="V369" s="29"/>
      <c r="W369" s="124"/>
      <c r="Y369" s="124"/>
      <c r="Z369" s="124"/>
      <c r="AA369" s="124"/>
      <c r="AB369" s="124"/>
    </row>
    <row r="370" spans="1:28" s="119" customFormat="1" ht="20.100000000000001" customHeight="1">
      <c r="A370" s="236"/>
      <c r="B370" s="97"/>
      <c r="C370" s="97"/>
      <c r="D370" s="97"/>
      <c r="E370" s="97"/>
      <c r="F370" s="97"/>
      <c r="G370" s="97"/>
      <c r="H370" s="97"/>
      <c r="I370" s="271"/>
      <c r="J370" s="97"/>
      <c r="K370" s="97"/>
      <c r="L370" s="97"/>
      <c r="M370" s="159"/>
      <c r="O370" s="130"/>
      <c r="P370" s="160"/>
      <c r="Q370" s="160"/>
      <c r="R370" s="126"/>
      <c r="S370" s="126"/>
      <c r="T370" s="128"/>
      <c r="U370" s="29"/>
      <c r="V370" s="29"/>
      <c r="W370" s="124"/>
      <c r="Z370" s="124"/>
      <c r="AA370" s="124"/>
      <c r="AB370" s="124"/>
    </row>
    <row r="371" spans="1:28" ht="20.100000000000001" customHeight="1">
      <c r="M371" s="159"/>
      <c r="O371" s="130"/>
      <c r="P371" s="160"/>
      <c r="Q371" s="160"/>
      <c r="R371" s="126"/>
      <c r="S371" s="126"/>
      <c r="T371" s="126"/>
      <c r="U371" s="125"/>
      <c r="V371" s="125"/>
      <c r="W371" s="119"/>
      <c r="X371" s="119"/>
      <c r="Y371" s="119"/>
      <c r="Z371" s="119"/>
    </row>
    <row r="372" spans="1:28" ht="20.100000000000001" customHeight="1">
      <c r="M372" s="159"/>
      <c r="O372" s="130"/>
      <c r="P372" s="160"/>
      <c r="Q372" s="160"/>
      <c r="R372" s="126"/>
      <c r="S372" s="126"/>
      <c r="T372" s="126"/>
      <c r="U372" s="125"/>
      <c r="V372" s="125"/>
      <c r="W372" s="119"/>
      <c r="X372" s="119"/>
      <c r="Y372" s="119"/>
      <c r="Z372" s="119"/>
    </row>
    <row r="373" spans="1:28" ht="20.100000000000001" customHeight="1">
      <c r="M373" s="159"/>
      <c r="O373" s="130"/>
      <c r="P373" s="160"/>
      <c r="Q373" s="160"/>
      <c r="R373" s="126"/>
      <c r="S373" s="126"/>
      <c r="T373" s="126"/>
      <c r="U373" s="125"/>
      <c r="V373" s="125"/>
      <c r="X373" s="119"/>
      <c r="Y373" s="119"/>
    </row>
    <row r="374" spans="1:28" ht="20.100000000000001" customHeight="1">
      <c r="M374" s="159"/>
      <c r="O374" s="130"/>
      <c r="P374" s="160"/>
      <c r="Q374" s="160"/>
      <c r="R374" s="126"/>
      <c r="S374" s="126"/>
      <c r="T374" s="126"/>
      <c r="U374" s="125"/>
      <c r="V374" s="125"/>
      <c r="X374" s="119"/>
      <c r="Y374" s="119"/>
    </row>
    <row r="375" spans="1:28" ht="20.100000000000001" customHeight="1">
      <c r="M375" s="159"/>
      <c r="O375" s="130"/>
      <c r="P375" s="160"/>
      <c r="Q375" s="160"/>
      <c r="R375" s="126"/>
      <c r="S375" s="126"/>
      <c r="T375" s="126"/>
      <c r="U375" s="125"/>
      <c r="V375" s="125"/>
      <c r="X375" s="119"/>
      <c r="Y375" s="119"/>
    </row>
    <row r="376" spans="1:28" ht="20.100000000000001" customHeight="1">
      <c r="M376" s="159"/>
      <c r="O376" s="130"/>
      <c r="P376" s="160"/>
      <c r="Q376" s="160"/>
      <c r="R376" s="126"/>
      <c r="S376" s="126"/>
      <c r="T376" s="126"/>
      <c r="U376" s="125"/>
      <c r="V376" s="125"/>
      <c r="Y376" s="119"/>
    </row>
    <row r="377" spans="1:28" ht="20.100000000000001" customHeight="1">
      <c r="M377" s="159"/>
      <c r="O377" s="130"/>
      <c r="P377" s="160"/>
      <c r="Q377" s="160"/>
      <c r="R377" s="126"/>
      <c r="S377" s="126"/>
      <c r="T377" s="126"/>
      <c r="U377" s="125"/>
      <c r="V377" s="125"/>
      <c r="Y377" s="119"/>
    </row>
    <row r="378" spans="1:28" ht="20.100000000000001" customHeight="1">
      <c r="M378" s="159"/>
      <c r="O378" s="130"/>
      <c r="P378" s="160"/>
      <c r="Q378" s="160"/>
      <c r="R378" s="126"/>
      <c r="S378" s="126"/>
      <c r="T378" s="126"/>
      <c r="U378" s="125"/>
      <c r="V378" s="125"/>
      <c r="Y378" s="119"/>
    </row>
    <row r="379" spans="1:28" ht="20.100000000000001" customHeight="1">
      <c r="M379" s="159"/>
      <c r="O379" s="130"/>
      <c r="P379" s="160"/>
      <c r="Q379" s="160"/>
      <c r="R379" s="126"/>
      <c r="S379" s="126"/>
      <c r="T379" s="126"/>
      <c r="U379" s="125"/>
      <c r="V379" s="125"/>
    </row>
    <row r="380" spans="1:28" ht="20.100000000000001" customHeight="1">
      <c r="M380" s="159"/>
      <c r="O380" s="130"/>
      <c r="P380" s="160"/>
      <c r="Q380" s="160"/>
      <c r="R380" s="126"/>
      <c r="S380" s="126"/>
      <c r="T380" s="126"/>
      <c r="U380" s="125"/>
      <c r="V380" s="125"/>
    </row>
    <row r="381" spans="1:28" ht="20.100000000000001" customHeight="1">
      <c r="M381" s="159"/>
      <c r="O381" s="130"/>
      <c r="P381" s="160"/>
      <c r="Q381" s="160"/>
      <c r="R381" s="126"/>
      <c r="S381" s="126"/>
      <c r="T381" s="126"/>
      <c r="U381" s="125"/>
      <c r="V381" s="125"/>
    </row>
    <row r="382" spans="1:28" ht="20.100000000000001" customHeight="1">
      <c r="M382" s="159"/>
      <c r="O382" s="130"/>
      <c r="P382" s="160"/>
      <c r="Q382" s="160"/>
      <c r="R382" s="126"/>
      <c r="S382" s="126"/>
      <c r="T382" s="126"/>
      <c r="U382" s="125"/>
      <c r="V382" s="125"/>
    </row>
    <row r="383" spans="1:28" ht="20.100000000000001" customHeight="1">
      <c r="M383" s="159"/>
      <c r="O383" s="130"/>
      <c r="P383" s="160"/>
      <c r="Q383" s="160"/>
      <c r="R383" s="126"/>
      <c r="S383" s="126"/>
      <c r="T383" s="126"/>
      <c r="U383" s="125"/>
      <c r="V383" s="125"/>
    </row>
    <row r="384" spans="1:28" ht="20.100000000000001" customHeight="1">
      <c r="M384" s="159"/>
      <c r="O384" s="130"/>
      <c r="P384" s="160"/>
      <c r="Q384" s="160"/>
      <c r="R384" s="126"/>
      <c r="S384" s="126"/>
      <c r="T384" s="126"/>
      <c r="U384" s="125"/>
      <c r="V384" s="125"/>
    </row>
    <row r="385" spans="13:22" ht="20.100000000000001" customHeight="1">
      <c r="M385" s="159"/>
      <c r="O385" s="130"/>
      <c r="P385" s="160"/>
      <c r="Q385" s="160"/>
      <c r="R385" s="126"/>
      <c r="S385" s="126"/>
      <c r="T385" s="126"/>
      <c r="U385" s="125"/>
      <c r="V385" s="125"/>
    </row>
    <row r="386" spans="13:22" ht="20.100000000000001" customHeight="1">
      <c r="M386" s="159"/>
      <c r="O386" s="130"/>
      <c r="P386" s="160"/>
      <c r="Q386" s="160"/>
      <c r="R386" s="126"/>
      <c r="S386" s="126"/>
      <c r="T386" s="126"/>
      <c r="U386" s="125"/>
      <c r="V386" s="125"/>
    </row>
    <row r="387" spans="13:22" ht="20.100000000000001" customHeight="1">
      <c r="M387" s="159"/>
      <c r="O387" s="130"/>
      <c r="P387" s="160"/>
      <c r="Q387" s="160"/>
      <c r="R387" s="126"/>
      <c r="S387" s="126"/>
      <c r="T387" s="126"/>
      <c r="U387" s="125"/>
      <c r="V387" s="125"/>
    </row>
    <row r="388" spans="13:22" ht="20.100000000000001" customHeight="1">
      <c r="M388" s="159"/>
      <c r="O388" s="130"/>
      <c r="P388" s="160"/>
      <c r="Q388" s="160"/>
      <c r="R388" s="126"/>
      <c r="S388" s="126"/>
      <c r="T388" s="126"/>
      <c r="U388" s="125"/>
      <c r="V388" s="125"/>
    </row>
    <row r="389" spans="13:22" ht="20.100000000000001" customHeight="1">
      <c r="M389" s="159"/>
      <c r="O389" s="130"/>
      <c r="P389" s="160"/>
      <c r="Q389" s="160"/>
      <c r="R389" s="126"/>
      <c r="S389" s="126"/>
      <c r="T389" s="126"/>
      <c r="U389" s="125"/>
      <c r="V389" s="125"/>
    </row>
    <row r="390" spans="13:22" ht="20.100000000000001" customHeight="1">
      <c r="M390" s="159"/>
      <c r="O390" s="130"/>
      <c r="P390" s="160"/>
      <c r="Q390" s="160"/>
      <c r="R390" s="126"/>
      <c r="S390" s="126"/>
      <c r="T390" s="126"/>
      <c r="U390" s="125"/>
      <c r="V390" s="125"/>
    </row>
    <row r="391" spans="13:22" ht="20.100000000000001" customHeight="1">
      <c r="M391" s="159"/>
      <c r="O391" s="130"/>
      <c r="P391" s="160"/>
      <c r="Q391" s="160"/>
      <c r="R391" s="126"/>
      <c r="S391" s="126"/>
      <c r="T391" s="126"/>
      <c r="U391" s="125"/>
      <c r="V391" s="125"/>
    </row>
    <row r="392" spans="13:22" ht="20.100000000000001" customHeight="1">
      <c r="M392" s="159"/>
      <c r="O392" s="130"/>
      <c r="P392" s="160"/>
      <c r="Q392" s="160"/>
      <c r="R392" s="126"/>
      <c r="S392" s="126"/>
      <c r="T392" s="126"/>
      <c r="U392" s="125"/>
      <c r="V392" s="125"/>
    </row>
    <row r="393" spans="13:22" ht="20.100000000000001" customHeight="1">
      <c r="M393" s="159"/>
      <c r="O393" s="130"/>
      <c r="P393" s="160"/>
      <c r="Q393" s="160"/>
      <c r="R393" s="126"/>
      <c r="S393" s="126"/>
      <c r="T393" s="126"/>
      <c r="U393" s="125"/>
      <c r="V393" s="125"/>
    </row>
    <row r="394" spans="13:22" ht="20.100000000000001" customHeight="1">
      <c r="M394" s="159"/>
      <c r="O394" s="130"/>
      <c r="P394" s="160"/>
      <c r="Q394" s="160"/>
      <c r="R394" s="126"/>
      <c r="S394" s="126"/>
      <c r="T394" s="126"/>
      <c r="U394" s="125"/>
      <c r="V394" s="125"/>
    </row>
    <row r="395" spans="13:22" ht="20.100000000000001" customHeight="1">
      <c r="M395" s="159"/>
      <c r="O395" s="130"/>
      <c r="P395" s="160"/>
      <c r="Q395" s="160"/>
      <c r="R395" s="126"/>
      <c r="S395" s="126"/>
      <c r="T395" s="126"/>
      <c r="U395" s="125"/>
      <c r="V395" s="125"/>
    </row>
    <row r="396" spans="13:22" ht="20.100000000000001" customHeight="1">
      <c r="M396" s="159"/>
      <c r="O396" s="130"/>
      <c r="P396" s="160"/>
      <c r="Q396" s="160"/>
      <c r="R396" s="126"/>
      <c r="S396" s="126"/>
      <c r="T396" s="126"/>
      <c r="U396" s="125"/>
      <c r="V396" s="125"/>
    </row>
    <row r="397" spans="13:22" ht="20.100000000000001" customHeight="1">
      <c r="M397" s="159"/>
      <c r="O397" s="130"/>
      <c r="P397" s="160"/>
      <c r="Q397" s="160"/>
      <c r="R397" s="126"/>
      <c r="S397" s="126"/>
      <c r="T397" s="126"/>
      <c r="U397" s="125"/>
      <c r="V397" s="125"/>
    </row>
    <row r="398" spans="13:22" ht="20.100000000000001" customHeight="1">
      <c r="M398" s="159"/>
      <c r="O398" s="130"/>
      <c r="P398" s="160"/>
      <c r="Q398" s="160"/>
      <c r="R398" s="126"/>
      <c r="S398" s="126"/>
      <c r="T398" s="126"/>
      <c r="U398" s="125"/>
      <c r="V398" s="125"/>
    </row>
    <row r="399" spans="13:22" ht="20.100000000000001" customHeight="1">
      <c r="M399" s="159"/>
      <c r="O399" s="130"/>
      <c r="P399" s="160"/>
      <c r="Q399" s="160"/>
      <c r="R399" s="126"/>
      <c r="S399" s="126"/>
      <c r="T399" s="126"/>
      <c r="U399" s="125"/>
      <c r="V399" s="125"/>
    </row>
    <row r="400" spans="13:22" ht="20.100000000000001" customHeight="1">
      <c r="M400" s="159"/>
      <c r="O400" s="130"/>
      <c r="P400" s="160"/>
      <c r="Q400" s="160"/>
      <c r="R400" s="126"/>
      <c r="S400" s="126"/>
      <c r="T400" s="126"/>
      <c r="U400" s="125"/>
      <c r="V400" s="125"/>
    </row>
    <row r="401" spans="13:22" ht="20.100000000000001" customHeight="1">
      <c r="M401" s="159"/>
      <c r="O401" s="130"/>
      <c r="P401" s="160"/>
      <c r="Q401" s="160"/>
      <c r="R401" s="126"/>
      <c r="S401" s="126"/>
      <c r="T401" s="126"/>
      <c r="U401" s="125"/>
      <c r="V401" s="125"/>
    </row>
    <row r="402" spans="13:22" ht="20.100000000000001" customHeight="1">
      <c r="M402" s="159"/>
      <c r="O402" s="130"/>
      <c r="P402" s="160"/>
      <c r="Q402" s="160"/>
      <c r="R402" s="126"/>
      <c r="S402" s="126"/>
      <c r="T402" s="126"/>
      <c r="U402" s="125"/>
      <c r="V402" s="125"/>
    </row>
    <row r="403" spans="13:22" ht="20.100000000000001" customHeight="1">
      <c r="M403" s="159"/>
      <c r="O403" s="130"/>
      <c r="P403" s="160"/>
      <c r="Q403" s="160"/>
      <c r="R403" s="126"/>
      <c r="S403" s="126"/>
      <c r="T403" s="126"/>
      <c r="U403" s="125"/>
      <c r="V403" s="125"/>
    </row>
    <row r="404" spans="13:22" ht="20.100000000000001" customHeight="1">
      <c r="M404" s="159"/>
      <c r="O404" s="130"/>
      <c r="P404" s="160"/>
      <c r="Q404" s="160"/>
      <c r="R404" s="126"/>
      <c r="S404" s="126"/>
      <c r="T404" s="126"/>
      <c r="U404" s="125"/>
      <c r="V404" s="125"/>
    </row>
    <row r="405" spans="13:22" ht="20.100000000000001" customHeight="1">
      <c r="M405" s="159"/>
      <c r="O405" s="130"/>
      <c r="P405" s="160"/>
      <c r="Q405" s="160"/>
      <c r="R405" s="126"/>
      <c r="S405" s="126"/>
      <c r="T405" s="126"/>
      <c r="U405" s="125"/>
      <c r="V405" s="125"/>
    </row>
    <row r="406" spans="13:22" ht="20.100000000000001" customHeight="1">
      <c r="M406" s="159"/>
      <c r="O406" s="130"/>
      <c r="P406" s="160"/>
      <c r="Q406" s="160"/>
      <c r="R406" s="126"/>
      <c r="S406" s="126"/>
      <c r="T406" s="126"/>
      <c r="U406" s="125"/>
      <c r="V406" s="125"/>
    </row>
    <row r="407" spans="13:22" ht="20.100000000000001" customHeight="1">
      <c r="M407" s="159"/>
      <c r="O407" s="130"/>
      <c r="P407" s="160"/>
      <c r="Q407" s="160"/>
      <c r="R407" s="126"/>
      <c r="S407" s="126"/>
      <c r="T407" s="126"/>
      <c r="U407" s="125"/>
      <c r="V407" s="125"/>
    </row>
    <row r="408" spans="13:22" ht="20.100000000000001" customHeight="1">
      <c r="M408" s="159"/>
      <c r="O408" s="130"/>
      <c r="P408" s="160"/>
      <c r="Q408" s="160"/>
      <c r="R408" s="126"/>
      <c r="S408" s="126"/>
      <c r="T408" s="126"/>
      <c r="U408" s="125"/>
      <c r="V408" s="125"/>
    </row>
    <row r="409" spans="13:22" ht="20.100000000000001" customHeight="1">
      <c r="M409" s="159"/>
      <c r="O409" s="130"/>
      <c r="P409" s="160"/>
      <c r="Q409" s="160"/>
      <c r="R409" s="126"/>
      <c r="S409" s="126"/>
      <c r="T409" s="126"/>
      <c r="U409" s="125"/>
      <c r="V409" s="125"/>
    </row>
    <row r="410" spans="13:22" ht="20.100000000000001" customHeight="1">
      <c r="M410" s="159"/>
      <c r="O410" s="130"/>
      <c r="P410" s="160"/>
      <c r="Q410" s="160"/>
      <c r="R410" s="126"/>
      <c r="S410" s="126"/>
      <c r="T410" s="126"/>
      <c r="U410" s="125"/>
      <c r="V410" s="125"/>
    </row>
    <row r="411" spans="13:22" ht="20.100000000000001" customHeight="1">
      <c r="M411" s="159"/>
      <c r="O411" s="130"/>
      <c r="P411" s="160"/>
      <c r="Q411" s="160"/>
      <c r="R411" s="126"/>
      <c r="S411" s="126"/>
      <c r="T411" s="126"/>
      <c r="U411" s="125"/>
      <c r="V411" s="125"/>
    </row>
    <row r="412" spans="13:22" ht="20.100000000000001" customHeight="1">
      <c r="M412" s="159"/>
      <c r="O412" s="130"/>
      <c r="P412" s="160"/>
      <c r="Q412" s="160"/>
      <c r="R412" s="126"/>
      <c r="S412" s="126"/>
      <c r="T412" s="126"/>
      <c r="U412" s="125"/>
      <c r="V412" s="125"/>
    </row>
    <row r="413" spans="13:22" ht="20.100000000000001" customHeight="1">
      <c r="M413" s="159"/>
      <c r="O413" s="130"/>
      <c r="P413" s="160"/>
      <c r="Q413" s="160"/>
      <c r="R413" s="126"/>
      <c r="S413" s="126"/>
      <c r="T413" s="126"/>
      <c r="U413" s="125"/>
      <c r="V413" s="125"/>
    </row>
    <row r="414" spans="13:22" ht="20.100000000000001" customHeight="1">
      <c r="M414" s="159"/>
      <c r="P414" s="12"/>
      <c r="Q414" s="12"/>
      <c r="R414" s="12"/>
      <c r="S414" s="12"/>
      <c r="T414" s="126"/>
      <c r="U414" s="125"/>
      <c r="V414" s="125"/>
    </row>
    <row r="415" spans="13:22" ht="20.100000000000001" customHeight="1">
      <c r="M415" s="159"/>
      <c r="P415" s="12"/>
      <c r="Q415" s="12"/>
      <c r="R415" s="12"/>
      <c r="S415" s="12"/>
      <c r="T415" s="126"/>
      <c r="U415" s="125"/>
      <c r="V415" s="125"/>
    </row>
    <row r="416" spans="13:22" ht="20.100000000000001" customHeight="1">
      <c r="M416" s="159"/>
      <c r="P416" s="12"/>
      <c r="Q416" s="12"/>
      <c r="R416" s="12"/>
      <c r="S416" s="12"/>
      <c r="T416" s="126"/>
      <c r="U416" s="125"/>
      <c r="V416" s="125"/>
    </row>
    <row r="417" spans="13:22" ht="20.100000000000001" customHeight="1">
      <c r="M417" s="159"/>
      <c r="P417" s="12"/>
      <c r="Q417" s="12"/>
      <c r="R417" s="12"/>
      <c r="S417" s="12"/>
      <c r="T417" s="126"/>
      <c r="U417" s="125"/>
      <c r="V417" s="125"/>
    </row>
    <row r="418" spans="13:22" ht="20.100000000000001" customHeight="1">
      <c r="M418" s="159"/>
      <c r="P418" s="12"/>
      <c r="Q418" s="12"/>
      <c r="R418" s="12"/>
      <c r="S418" s="12"/>
      <c r="T418" s="126"/>
      <c r="U418" s="125"/>
      <c r="V418" s="125"/>
    </row>
    <row r="419" spans="13:22" ht="20.100000000000001" customHeight="1">
      <c r="M419" s="159"/>
      <c r="P419" s="12"/>
      <c r="Q419" s="12"/>
      <c r="R419" s="12"/>
      <c r="S419" s="12"/>
      <c r="T419" s="126"/>
      <c r="U419" s="125"/>
      <c r="V419" s="125"/>
    </row>
    <row r="420" spans="13:22" ht="20.100000000000001" customHeight="1">
      <c r="M420" s="159"/>
      <c r="P420" s="12"/>
      <c r="Q420" s="12"/>
      <c r="R420" s="12"/>
      <c r="S420" s="12"/>
      <c r="T420" s="12"/>
    </row>
    <row r="421" spans="13:22" ht="20.100000000000001" customHeight="1">
      <c r="M421" s="159"/>
      <c r="P421" s="12"/>
      <c r="Q421" s="12"/>
      <c r="R421" s="12"/>
      <c r="S421" s="12"/>
      <c r="T421" s="12"/>
    </row>
    <row r="422" spans="13:22" ht="20.100000000000001" customHeight="1">
      <c r="M422" s="159"/>
      <c r="P422" s="12"/>
      <c r="Q422" s="12"/>
      <c r="R422" s="12"/>
      <c r="S422" s="12"/>
      <c r="T422" s="12"/>
    </row>
    <row r="423" spans="13:22" ht="20.100000000000001" customHeight="1">
      <c r="M423" s="159"/>
      <c r="P423" s="12"/>
      <c r="Q423" s="12"/>
      <c r="R423" s="12"/>
      <c r="S423" s="12"/>
      <c r="T423" s="12"/>
    </row>
    <row r="424" spans="13:22" ht="20.100000000000001" customHeight="1">
      <c r="M424" s="159"/>
      <c r="P424" s="12"/>
      <c r="Q424" s="12"/>
      <c r="R424" s="12"/>
      <c r="S424" s="12"/>
      <c r="T424" s="12"/>
    </row>
    <row r="425" spans="13:22" ht="20.100000000000001" customHeight="1">
      <c r="M425" s="159"/>
      <c r="P425" s="12"/>
      <c r="Q425" s="12"/>
      <c r="R425" s="12"/>
      <c r="S425" s="12"/>
      <c r="T425" s="12"/>
    </row>
    <row r="426" spans="13:22" ht="20.100000000000001" customHeight="1">
      <c r="M426" s="159"/>
      <c r="P426" s="12"/>
      <c r="Q426" s="12"/>
      <c r="R426" s="12"/>
      <c r="S426" s="12"/>
      <c r="T426" s="12"/>
    </row>
    <row r="427" spans="13:22" ht="20.100000000000001" customHeight="1">
      <c r="M427" s="159"/>
      <c r="P427" s="12"/>
      <c r="Q427" s="12"/>
      <c r="R427" s="12"/>
      <c r="S427" s="12"/>
      <c r="T427" s="12"/>
    </row>
    <row r="428" spans="13:22" ht="20.100000000000001" customHeight="1">
      <c r="M428" s="159"/>
      <c r="P428" s="12"/>
      <c r="Q428" s="12"/>
      <c r="R428" s="12"/>
      <c r="S428" s="12"/>
      <c r="T428" s="12"/>
    </row>
    <row r="429" spans="13:22" ht="20.100000000000001" customHeight="1">
      <c r="M429" s="159"/>
      <c r="P429" s="12"/>
      <c r="Q429" s="12"/>
      <c r="R429" s="12"/>
      <c r="S429" s="12"/>
      <c r="T429" s="12"/>
    </row>
    <row r="430" spans="13:22" ht="20.100000000000001" customHeight="1">
      <c r="M430" s="159"/>
      <c r="P430" s="12"/>
      <c r="Q430" s="12"/>
      <c r="R430" s="12"/>
      <c r="S430" s="12"/>
      <c r="T430" s="12"/>
    </row>
    <row r="431" spans="13:22" ht="20.100000000000001" customHeight="1">
      <c r="M431" s="159"/>
      <c r="P431" s="12"/>
      <c r="Q431" s="12"/>
      <c r="R431" s="12"/>
      <c r="S431" s="12"/>
      <c r="T431" s="12"/>
    </row>
    <row r="432" spans="13:22" ht="20.100000000000001" customHeight="1">
      <c r="M432" s="159"/>
      <c r="P432" s="12"/>
      <c r="Q432" s="12"/>
      <c r="R432" s="12"/>
      <c r="S432" s="12"/>
      <c r="T432" s="12"/>
    </row>
    <row r="433" spans="13:20" ht="20.100000000000001" customHeight="1">
      <c r="M433" s="159"/>
      <c r="P433" s="12"/>
      <c r="Q433" s="12"/>
      <c r="R433" s="12"/>
      <c r="S433" s="12"/>
      <c r="T433" s="12"/>
    </row>
    <row r="434" spans="13:20" ht="20.100000000000001" customHeight="1">
      <c r="M434" s="159"/>
      <c r="P434" s="12"/>
      <c r="Q434" s="12"/>
      <c r="R434" s="12"/>
      <c r="S434" s="12"/>
      <c r="T434" s="12"/>
    </row>
    <row r="435" spans="13:20" ht="20.100000000000001" customHeight="1">
      <c r="M435" s="159"/>
      <c r="P435" s="12"/>
      <c r="Q435" s="12"/>
      <c r="R435" s="12"/>
      <c r="S435" s="12"/>
      <c r="T435" s="12"/>
    </row>
    <row r="436" spans="13:20" ht="20.100000000000001" customHeight="1">
      <c r="M436" s="159"/>
      <c r="P436" s="12"/>
      <c r="Q436" s="12"/>
      <c r="R436" s="12"/>
      <c r="S436" s="12"/>
      <c r="T436" s="12"/>
    </row>
    <row r="437" spans="13:20" ht="20.100000000000001" customHeight="1">
      <c r="M437" s="159"/>
      <c r="P437" s="12"/>
      <c r="Q437" s="12"/>
      <c r="R437" s="12"/>
      <c r="S437" s="12"/>
      <c r="T437" s="12"/>
    </row>
    <row r="438" spans="13:20" ht="20.100000000000001" customHeight="1">
      <c r="M438" s="159"/>
      <c r="P438" s="12"/>
      <c r="Q438" s="12"/>
      <c r="R438" s="12"/>
      <c r="S438" s="12"/>
      <c r="T438" s="12"/>
    </row>
    <row r="439" spans="13:20" ht="20.100000000000001" customHeight="1">
      <c r="M439" s="159"/>
      <c r="P439" s="12"/>
      <c r="Q439" s="12"/>
      <c r="R439" s="12"/>
      <c r="S439" s="12"/>
      <c r="T439" s="12"/>
    </row>
    <row r="440" spans="13:20" ht="20.100000000000001" customHeight="1">
      <c r="M440" s="159"/>
      <c r="P440" s="12"/>
      <c r="Q440" s="12"/>
      <c r="R440" s="12"/>
      <c r="S440" s="12"/>
      <c r="T440" s="12"/>
    </row>
    <row r="441" spans="13:20" ht="20.100000000000001" customHeight="1">
      <c r="M441" s="159"/>
      <c r="P441" s="12"/>
      <c r="Q441" s="12"/>
      <c r="R441" s="12"/>
      <c r="S441" s="12"/>
      <c r="T441" s="12"/>
    </row>
    <row r="442" spans="13:20" ht="20.100000000000001" customHeight="1">
      <c r="M442" s="159"/>
      <c r="P442" s="12"/>
      <c r="Q442" s="12"/>
      <c r="R442" s="12"/>
      <c r="S442" s="12"/>
      <c r="T442" s="12"/>
    </row>
    <row r="443" spans="13:20" ht="20.100000000000001" customHeight="1">
      <c r="M443" s="159"/>
      <c r="P443" s="12"/>
      <c r="Q443" s="12"/>
      <c r="R443" s="12"/>
      <c r="S443" s="12"/>
      <c r="T443" s="12"/>
    </row>
    <row r="444" spans="13:20" ht="20.100000000000001" customHeight="1">
      <c r="M444" s="159"/>
      <c r="P444" s="12"/>
      <c r="Q444" s="12"/>
      <c r="R444" s="12"/>
      <c r="S444" s="12"/>
      <c r="T444" s="12"/>
    </row>
    <row r="445" spans="13:20" ht="20.100000000000001" customHeight="1">
      <c r="M445" s="159"/>
      <c r="P445" s="12"/>
      <c r="Q445" s="12"/>
      <c r="R445" s="12"/>
      <c r="S445" s="12"/>
      <c r="T445" s="12"/>
    </row>
    <row r="446" spans="13:20" ht="20.100000000000001" customHeight="1">
      <c r="M446" s="159"/>
      <c r="P446" s="12"/>
      <c r="Q446" s="12"/>
      <c r="R446" s="12"/>
      <c r="S446" s="12"/>
      <c r="T446" s="12"/>
    </row>
    <row r="447" spans="13:20" ht="20.100000000000001" customHeight="1">
      <c r="M447" s="159"/>
      <c r="P447" s="12"/>
      <c r="Q447" s="12"/>
      <c r="R447" s="12"/>
      <c r="S447" s="12"/>
      <c r="T447" s="12"/>
    </row>
    <row r="448" spans="13:20" ht="20.100000000000001" customHeight="1">
      <c r="M448" s="159"/>
      <c r="P448" s="12"/>
      <c r="Q448" s="12"/>
      <c r="R448" s="12"/>
      <c r="S448" s="12"/>
      <c r="T448" s="12"/>
    </row>
    <row r="449" spans="13:20" ht="20.100000000000001" customHeight="1">
      <c r="M449" s="159"/>
      <c r="P449" s="12"/>
      <c r="Q449" s="12"/>
      <c r="R449" s="12"/>
      <c r="S449" s="12"/>
      <c r="T449" s="12"/>
    </row>
    <row r="450" spans="13:20" ht="20.100000000000001" customHeight="1">
      <c r="M450" s="159"/>
      <c r="P450" s="12"/>
      <c r="Q450" s="12"/>
      <c r="R450" s="12"/>
      <c r="S450" s="12"/>
      <c r="T450" s="12"/>
    </row>
    <row r="451" spans="13:20" ht="20.100000000000001" customHeight="1">
      <c r="M451" s="159"/>
      <c r="P451" s="12"/>
      <c r="Q451" s="12"/>
      <c r="R451" s="12"/>
      <c r="S451" s="12"/>
      <c r="T451" s="12"/>
    </row>
    <row r="452" spans="13:20" ht="20.100000000000001" customHeight="1">
      <c r="M452" s="159"/>
      <c r="P452" s="12"/>
      <c r="Q452" s="12"/>
      <c r="R452" s="12"/>
      <c r="S452" s="12"/>
      <c r="T452" s="12"/>
    </row>
    <row r="453" spans="13:20" ht="20.100000000000001" customHeight="1">
      <c r="M453" s="159"/>
      <c r="P453" s="12"/>
      <c r="Q453" s="12"/>
      <c r="R453" s="12"/>
      <c r="S453" s="12"/>
      <c r="T453" s="12"/>
    </row>
    <row r="454" spans="13:20" ht="20.100000000000001" customHeight="1">
      <c r="M454" s="159"/>
      <c r="P454" s="12"/>
      <c r="Q454" s="12"/>
      <c r="R454" s="12"/>
      <c r="S454" s="12"/>
      <c r="T454" s="12"/>
    </row>
    <row r="455" spans="13:20" ht="20.100000000000001" customHeight="1">
      <c r="M455" s="159"/>
      <c r="P455" s="12"/>
      <c r="Q455" s="12"/>
      <c r="R455" s="12"/>
      <c r="S455" s="12"/>
      <c r="T455" s="12"/>
    </row>
    <row r="456" spans="13:20" ht="20.100000000000001" customHeight="1">
      <c r="M456" s="159"/>
      <c r="P456" s="12"/>
      <c r="Q456" s="12"/>
      <c r="R456" s="12"/>
      <c r="S456" s="12"/>
      <c r="T456" s="12"/>
    </row>
    <row r="457" spans="13:20" ht="20.100000000000001" customHeight="1">
      <c r="M457" s="159"/>
      <c r="P457" s="12"/>
      <c r="Q457" s="12"/>
      <c r="R457" s="12"/>
      <c r="S457" s="12"/>
      <c r="T457" s="12"/>
    </row>
    <row r="458" spans="13:20" ht="20.100000000000001" customHeight="1">
      <c r="M458" s="159"/>
      <c r="P458" s="12"/>
      <c r="Q458" s="12"/>
      <c r="R458" s="12"/>
      <c r="S458" s="12"/>
      <c r="T458" s="12"/>
    </row>
    <row r="459" spans="13:20" ht="20.100000000000001" customHeight="1">
      <c r="M459" s="159"/>
      <c r="P459" s="12"/>
      <c r="Q459" s="12"/>
      <c r="R459" s="12"/>
      <c r="S459" s="12"/>
      <c r="T459" s="12"/>
    </row>
    <row r="460" spans="13:20" ht="20.100000000000001" customHeight="1">
      <c r="M460" s="159"/>
      <c r="P460" s="12"/>
      <c r="Q460" s="12"/>
      <c r="R460" s="12"/>
      <c r="S460" s="12"/>
      <c r="T460" s="12"/>
    </row>
    <row r="461" spans="13:20" ht="20.100000000000001" customHeight="1">
      <c r="M461" s="159"/>
      <c r="P461" s="12"/>
      <c r="Q461" s="12"/>
      <c r="R461" s="12"/>
      <c r="S461" s="12"/>
      <c r="T461" s="12"/>
    </row>
    <row r="462" spans="13:20" ht="20.100000000000001" customHeight="1">
      <c r="M462" s="159"/>
      <c r="P462" s="12"/>
      <c r="Q462" s="12"/>
      <c r="R462" s="12"/>
      <c r="S462" s="12"/>
      <c r="T462" s="12"/>
    </row>
    <row r="463" spans="13:20" ht="20.100000000000001" customHeight="1">
      <c r="M463" s="159"/>
      <c r="P463" s="12"/>
      <c r="Q463" s="12"/>
      <c r="R463" s="12"/>
      <c r="S463" s="12"/>
      <c r="T463" s="12"/>
    </row>
    <row r="464" spans="13:20" ht="20.100000000000001" customHeight="1">
      <c r="M464" s="159"/>
      <c r="P464" s="12"/>
      <c r="Q464" s="12"/>
      <c r="R464" s="12"/>
      <c r="S464" s="12"/>
      <c r="T464" s="12"/>
    </row>
    <row r="465" spans="13:20" ht="20.100000000000001" customHeight="1">
      <c r="M465" s="159"/>
      <c r="P465" s="12"/>
      <c r="Q465" s="12"/>
      <c r="R465" s="12"/>
      <c r="S465" s="12"/>
      <c r="T465" s="12"/>
    </row>
    <row r="466" spans="13:20" ht="20.100000000000001" customHeight="1">
      <c r="M466" s="159"/>
      <c r="P466" s="12"/>
      <c r="Q466" s="12"/>
      <c r="R466" s="12"/>
      <c r="S466" s="12"/>
      <c r="T466" s="12"/>
    </row>
    <row r="467" spans="13:20" ht="20.100000000000001" customHeight="1">
      <c r="M467" s="159"/>
      <c r="P467" s="12"/>
      <c r="Q467" s="12"/>
      <c r="R467" s="12"/>
      <c r="S467" s="12"/>
      <c r="T467" s="12"/>
    </row>
    <row r="468" spans="13:20" ht="20.100000000000001" customHeight="1">
      <c r="M468" s="159"/>
      <c r="P468" s="12"/>
      <c r="Q468" s="12"/>
      <c r="R468" s="12"/>
      <c r="S468" s="12"/>
      <c r="T468" s="12"/>
    </row>
    <row r="469" spans="13:20" ht="20.100000000000001" customHeight="1">
      <c r="M469" s="159"/>
      <c r="P469" s="12"/>
      <c r="Q469" s="12"/>
      <c r="R469" s="12"/>
      <c r="S469" s="12"/>
      <c r="T469" s="12"/>
    </row>
    <row r="470" spans="13:20" ht="20.100000000000001" customHeight="1">
      <c r="M470" s="124"/>
      <c r="P470" s="12"/>
      <c r="Q470" s="12"/>
      <c r="R470" s="12"/>
      <c r="S470" s="12"/>
      <c r="T470" s="12"/>
    </row>
    <row r="471" spans="13:20" ht="20.100000000000001" customHeight="1">
      <c r="M471" s="124"/>
      <c r="P471" s="12"/>
      <c r="Q471" s="12"/>
      <c r="R471" s="12"/>
      <c r="S471" s="12"/>
      <c r="T471" s="12"/>
    </row>
    <row r="472" spans="13:20" ht="20.100000000000001" customHeight="1">
      <c r="M472" s="124"/>
      <c r="P472" s="12"/>
      <c r="Q472" s="12"/>
      <c r="R472" s="12"/>
      <c r="S472" s="12"/>
      <c r="T472" s="12"/>
    </row>
    <row r="473" spans="13:20" ht="20.100000000000001" customHeight="1">
      <c r="M473" s="124"/>
      <c r="P473" s="12"/>
      <c r="Q473" s="12"/>
      <c r="R473" s="12"/>
      <c r="S473" s="12"/>
      <c r="T473" s="12"/>
    </row>
    <row r="474" spans="13:20" ht="20.100000000000001" customHeight="1">
      <c r="M474" s="124"/>
      <c r="P474" s="12"/>
      <c r="Q474" s="12"/>
      <c r="R474" s="12"/>
      <c r="S474" s="12"/>
      <c r="T474" s="12"/>
    </row>
    <row r="475" spans="13:20" ht="20.100000000000001" customHeight="1">
      <c r="M475" s="124"/>
      <c r="P475" s="12"/>
      <c r="Q475" s="12"/>
      <c r="R475" s="12"/>
      <c r="S475" s="12"/>
      <c r="T475" s="12"/>
    </row>
    <row r="476" spans="13:20" ht="20.100000000000001" customHeight="1">
      <c r="M476" s="124"/>
      <c r="P476" s="12"/>
      <c r="Q476" s="12"/>
      <c r="R476" s="12"/>
      <c r="S476" s="12"/>
      <c r="T476" s="12"/>
    </row>
    <row r="477" spans="13:20" ht="20.100000000000001" customHeight="1">
      <c r="M477" s="124"/>
      <c r="P477" s="12"/>
      <c r="Q477" s="12"/>
      <c r="R477" s="12"/>
      <c r="S477" s="12"/>
      <c r="T477" s="12"/>
    </row>
    <row r="478" spans="13:20" ht="20.100000000000001" customHeight="1">
      <c r="M478" s="124"/>
      <c r="P478" s="12"/>
      <c r="Q478" s="12"/>
      <c r="R478" s="12"/>
      <c r="S478" s="12"/>
      <c r="T478" s="12"/>
    </row>
    <row r="479" spans="13:20" ht="20.100000000000001" customHeight="1">
      <c r="M479" s="124"/>
      <c r="P479" s="12"/>
      <c r="Q479" s="12"/>
      <c r="R479" s="12"/>
      <c r="S479" s="12"/>
      <c r="T479" s="12"/>
    </row>
    <row r="480" spans="13:20" ht="20.100000000000001" customHeight="1">
      <c r="M480" s="124"/>
      <c r="P480" s="12"/>
      <c r="Q480" s="12"/>
      <c r="R480" s="12"/>
      <c r="S480" s="12"/>
      <c r="T480" s="12"/>
    </row>
    <row r="481" spans="13:20" ht="20.100000000000001" customHeight="1">
      <c r="M481" s="124"/>
      <c r="P481" s="12"/>
      <c r="Q481" s="12"/>
      <c r="R481" s="12"/>
      <c r="S481" s="12"/>
      <c r="T481" s="12"/>
    </row>
    <row r="482" spans="13:20" ht="20.100000000000001" customHeight="1">
      <c r="M482" s="124"/>
      <c r="P482" s="12"/>
      <c r="Q482" s="12"/>
      <c r="R482" s="12"/>
      <c r="S482" s="12"/>
      <c r="T482" s="12"/>
    </row>
    <row r="483" spans="13:20" ht="20.100000000000001" customHeight="1">
      <c r="M483" s="124"/>
      <c r="P483" s="12"/>
      <c r="Q483" s="12"/>
      <c r="R483" s="12"/>
      <c r="S483" s="12"/>
      <c r="T483" s="12"/>
    </row>
    <row r="484" spans="13:20" ht="20.100000000000001" customHeight="1">
      <c r="M484" s="124"/>
      <c r="P484" s="12"/>
      <c r="Q484" s="12"/>
      <c r="R484" s="12"/>
      <c r="S484" s="12"/>
      <c r="T484" s="12"/>
    </row>
    <row r="485" spans="13:20" ht="20.100000000000001" customHeight="1">
      <c r="M485" s="124"/>
      <c r="P485" s="12"/>
      <c r="Q485" s="12"/>
      <c r="R485" s="12"/>
      <c r="S485" s="12"/>
      <c r="T485" s="12"/>
    </row>
    <row r="486" spans="13:20" ht="20.100000000000001" customHeight="1">
      <c r="M486" s="124"/>
      <c r="P486" s="12"/>
      <c r="Q486" s="12"/>
      <c r="R486" s="12"/>
      <c r="S486" s="12"/>
      <c r="T486" s="12"/>
    </row>
    <row r="487" spans="13:20" ht="20.100000000000001" customHeight="1">
      <c r="M487" s="124"/>
      <c r="P487" s="12"/>
      <c r="Q487" s="12"/>
      <c r="R487" s="12"/>
      <c r="S487" s="12"/>
      <c r="T487" s="12"/>
    </row>
    <row r="488" spans="13:20" ht="20.100000000000001" customHeight="1">
      <c r="M488" s="124"/>
      <c r="P488" s="12"/>
      <c r="Q488" s="12"/>
      <c r="R488" s="12"/>
      <c r="S488" s="12"/>
      <c r="T488" s="12"/>
    </row>
    <row r="489" spans="13:20" ht="20.100000000000001" customHeight="1">
      <c r="M489" s="124"/>
      <c r="P489" s="12"/>
      <c r="Q489" s="12"/>
      <c r="R489" s="12"/>
      <c r="S489" s="12"/>
      <c r="T489" s="12"/>
    </row>
    <row r="490" spans="13:20" ht="20.100000000000001" customHeight="1">
      <c r="M490" s="124"/>
      <c r="P490" s="12"/>
      <c r="Q490" s="12"/>
      <c r="R490" s="12"/>
      <c r="S490" s="12"/>
      <c r="T490" s="12"/>
    </row>
    <row r="491" spans="13:20" ht="20.100000000000001" customHeight="1">
      <c r="M491" s="124"/>
      <c r="P491" s="12"/>
      <c r="Q491" s="12"/>
      <c r="R491" s="12"/>
      <c r="S491" s="12"/>
      <c r="T491" s="12"/>
    </row>
    <row r="492" spans="13:20" ht="20.100000000000001" customHeight="1">
      <c r="M492" s="124"/>
      <c r="P492" s="12"/>
      <c r="Q492" s="12"/>
      <c r="R492" s="12"/>
      <c r="S492" s="12"/>
      <c r="T492" s="12"/>
    </row>
    <row r="493" spans="13:20" ht="20.100000000000001" customHeight="1">
      <c r="M493" s="124"/>
      <c r="P493" s="12"/>
      <c r="Q493" s="12"/>
      <c r="R493" s="12"/>
      <c r="S493" s="12"/>
      <c r="T493" s="12"/>
    </row>
    <row r="494" spans="13:20" ht="20.100000000000001" customHeight="1">
      <c r="M494" s="124"/>
      <c r="P494" s="12"/>
      <c r="Q494" s="12"/>
      <c r="R494" s="12"/>
      <c r="S494" s="12"/>
      <c r="T494" s="12"/>
    </row>
    <row r="495" spans="13:20" ht="20.100000000000001" customHeight="1">
      <c r="M495" s="124"/>
      <c r="P495" s="12"/>
      <c r="Q495" s="12"/>
      <c r="R495" s="12"/>
      <c r="S495" s="12"/>
      <c r="T495" s="12"/>
    </row>
    <row r="496" spans="13:20" ht="20.100000000000001" customHeight="1">
      <c r="M496" s="124"/>
      <c r="P496" s="12"/>
      <c r="Q496" s="12"/>
      <c r="R496" s="12"/>
      <c r="S496" s="12"/>
      <c r="T496" s="12"/>
    </row>
    <row r="497" spans="13:20" ht="20.100000000000001" customHeight="1">
      <c r="M497" s="124"/>
      <c r="P497" s="12"/>
      <c r="Q497" s="12"/>
      <c r="R497" s="12"/>
      <c r="S497" s="12"/>
      <c r="T497" s="12"/>
    </row>
    <row r="498" spans="13:20" ht="20.100000000000001" customHeight="1">
      <c r="M498" s="124"/>
      <c r="P498" s="12"/>
      <c r="Q498" s="12"/>
      <c r="R498" s="12"/>
      <c r="S498" s="12"/>
      <c r="T498" s="12"/>
    </row>
    <row r="499" spans="13:20" ht="20.100000000000001" customHeight="1">
      <c r="M499" s="124"/>
      <c r="P499" s="12"/>
      <c r="Q499" s="12"/>
      <c r="R499" s="12"/>
      <c r="S499" s="12"/>
      <c r="T499" s="12"/>
    </row>
    <row r="500" spans="13:20" ht="20.100000000000001" customHeight="1">
      <c r="M500" s="124"/>
      <c r="P500" s="12"/>
      <c r="Q500" s="12"/>
      <c r="R500" s="12"/>
      <c r="S500" s="12"/>
      <c r="T500" s="12"/>
    </row>
    <row r="501" spans="13:20" ht="20.100000000000001" customHeight="1">
      <c r="M501" s="124"/>
      <c r="P501" s="12"/>
      <c r="Q501" s="12"/>
      <c r="R501" s="12"/>
      <c r="S501" s="12"/>
      <c r="T501" s="12"/>
    </row>
    <row r="502" spans="13:20" ht="20.100000000000001" customHeight="1">
      <c r="M502" s="124"/>
      <c r="P502" s="12"/>
      <c r="Q502" s="12"/>
      <c r="R502" s="12"/>
      <c r="S502" s="12"/>
      <c r="T502" s="12"/>
    </row>
    <row r="503" spans="13:20" ht="20.100000000000001" customHeight="1">
      <c r="M503" s="124"/>
      <c r="P503" s="12"/>
      <c r="Q503" s="12"/>
      <c r="R503" s="12"/>
      <c r="S503" s="12"/>
      <c r="T503" s="12"/>
    </row>
    <row r="504" spans="13:20" ht="20.100000000000001" customHeight="1">
      <c r="M504" s="124"/>
      <c r="P504" s="12"/>
      <c r="Q504" s="12"/>
      <c r="R504" s="12"/>
      <c r="S504" s="12"/>
      <c r="T504" s="12"/>
    </row>
    <row r="505" spans="13:20" ht="20.100000000000001" customHeight="1">
      <c r="M505" s="124"/>
      <c r="P505" s="12"/>
      <c r="Q505" s="12"/>
      <c r="R505" s="12"/>
      <c r="S505" s="12"/>
      <c r="T505" s="12"/>
    </row>
    <row r="506" spans="13:20" ht="20.100000000000001" customHeight="1">
      <c r="M506" s="124"/>
      <c r="P506" s="12"/>
      <c r="Q506" s="12"/>
      <c r="R506" s="12"/>
      <c r="S506" s="12"/>
      <c r="T506" s="12"/>
    </row>
    <row r="507" spans="13:20" ht="20.100000000000001" customHeight="1">
      <c r="M507" s="124"/>
      <c r="P507" s="12"/>
      <c r="Q507" s="12"/>
      <c r="R507" s="12"/>
      <c r="S507" s="12"/>
      <c r="T507" s="12"/>
    </row>
    <row r="508" spans="13:20" ht="20.100000000000001" customHeight="1">
      <c r="M508" s="124"/>
      <c r="P508" s="12"/>
      <c r="Q508" s="12"/>
      <c r="R508" s="12"/>
      <c r="S508" s="12"/>
      <c r="T508" s="12"/>
    </row>
    <row r="509" spans="13:20" ht="20.100000000000001" customHeight="1">
      <c r="M509" s="124"/>
      <c r="P509" s="12"/>
      <c r="Q509" s="12"/>
      <c r="R509" s="12"/>
      <c r="S509" s="12"/>
      <c r="T509" s="12"/>
    </row>
    <row r="510" spans="13:20" ht="20.100000000000001" customHeight="1">
      <c r="M510" s="124"/>
      <c r="P510" s="12"/>
      <c r="Q510" s="12"/>
      <c r="R510" s="12"/>
      <c r="S510" s="12"/>
      <c r="T510" s="12"/>
    </row>
    <row r="511" spans="13:20" ht="20.100000000000001" customHeight="1">
      <c r="M511" s="124"/>
      <c r="P511" s="12"/>
      <c r="Q511" s="12"/>
      <c r="R511" s="12"/>
      <c r="S511" s="12"/>
      <c r="T511" s="12"/>
    </row>
    <row r="512" spans="13:20" ht="20.100000000000001" customHeight="1">
      <c r="M512" s="124"/>
      <c r="P512" s="12"/>
      <c r="Q512" s="12"/>
      <c r="R512" s="12"/>
      <c r="S512" s="12"/>
      <c r="T512" s="12"/>
    </row>
    <row r="513" spans="13:20" ht="20.100000000000001" customHeight="1">
      <c r="M513" s="124"/>
      <c r="P513" s="12"/>
      <c r="Q513" s="12"/>
      <c r="R513" s="12"/>
      <c r="S513" s="12"/>
      <c r="T513" s="12"/>
    </row>
    <row r="514" spans="13:20" ht="20.100000000000001" customHeight="1">
      <c r="M514" s="124"/>
      <c r="P514" s="12"/>
      <c r="Q514" s="12"/>
      <c r="R514" s="12"/>
      <c r="S514" s="12"/>
      <c r="T514" s="12"/>
    </row>
    <row r="515" spans="13:20" ht="20.100000000000001" customHeight="1">
      <c r="M515" s="124"/>
      <c r="P515" s="12"/>
      <c r="Q515" s="12"/>
      <c r="R515" s="12"/>
      <c r="S515" s="12"/>
      <c r="T515" s="12"/>
    </row>
    <row r="516" spans="13:20" ht="20.100000000000001" customHeight="1">
      <c r="M516" s="124"/>
      <c r="P516" s="12"/>
      <c r="Q516" s="12"/>
      <c r="R516" s="12"/>
      <c r="S516" s="12"/>
      <c r="T516" s="12"/>
    </row>
    <row r="517" spans="13:20" ht="20.100000000000001" customHeight="1">
      <c r="M517" s="124"/>
      <c r="P517" s="12"/>
      <c r="Q517" s="12"/>
      <c r="R517" s="12"/>
      <c r="S517" s="12"/>
      <c r="T517" s="12"/>
    </row>
    <row r="518" spans="13:20" ht="20.100000000000001" customHeight="1">
      <c r="M518" s="124"/>
      <c r="P518" s="12"/>
      <c r="Q518" s="12"/>
      <c r="R518" s="12"/>
      <c r="S518" s="12"/>
      <c r="T518" s="12"/>
    </row>
    <row r="519" spans="13:20" ht="20.100000000000001" customHeight="1">
      <c r="M519" s="124"/>
      <c r="P519" s="12"/>
      <c r="Q519" s="12"/>
      <c r="R519" s="12"/>
      <c r="S519" s="12"/>
      <c r="T519" s="12"/>
    </row>
    <row r="520" spans="13:20" ht="20.100000000000001" customHeight="1">
      <c r="M520" s="124"/>
      <c r="P520" s="12"/>
      <c r="Q520" s="12"/>
      <c r="R520" s="12"/>
      <c r="S520" s="12"/>
      <c r="T520" s="12"/>
    </row>
    <row r="521" spans="13:20" ht="20.100000000000001" customHeight="1">
      <c r="M521" s="124"/>
      <c r="P521" s="12"/>
      <c r="Q521" s="12"/>
      <c r="R521" s="12"/>
      <c r="S521" s="12"/>
      <c r="T521" s="12"/>
    </row>
    <row r="522" spans="13:20" ht="20.100000000000001" customHeight="1">
      <c r="M522" s="124"/>
      <c r="P522" s="12"/>
      <c r="Q522" s="12"/>
      <c r="R522" s="12"/>
      <c r="S522" s="12"/>
      <c r="T522" s="12"/>
    </row>
    <row r="523" spans="13:20" ht="20.100000000000001" customHeight="1">
      <c r="M523" s="124"/>
      <c r="P523" s="12"/>
      <c r="Q523" s="12"/>
      <c r="R523" s="12"/>
      <c r="S523" s="12"/>
      <c r="T523" s="12"/>
    </row>
    <row r="524" spans="13:20" ht="20.100000000000001" customHeight="1">
      <c r="M524" s="124"/>
      <c r="P524" s="12"/>
      <c r="Q524" s="12"/>
      <c r="R524" s="12"/>
      <c r="S524" s="12"/>
      <c r="T524" s="12"/>
    </row>
    <row r="525" spans="13:20" ht="20.100000000000001" customHeight="1">
      <c r="M525" s="124"/>
      <c r="P525" s="12"/>
      <c r="Q525" s="12"/>
      <c r="R525" s="12"/>
      <c r="S525" s="12"/>
      <c r="T525" s="12"/>
    </row>
    <row r="526" spans="13:20" ht="20.100000000000001" customHeight="1">
      <c r="M526" s="124"/>
      <c r="P526" s="12"/>
      <c r="Q526" s="12"/>
      <c r="R526" s="12"/>
      <c r="S526" s="12"/>
      <c r="T526" s="12"/>
    </row>
    <row r="527" spans="13:20" ht="20.100000000000001" customHeight="1">
      <c r="M527" s="124"/>
      <c r="P527" s="12"/>
      <c r="Q527" s="12"/>
      <c r="R527" s="12"/>
      <c r="S527" s="12"/>
      <c r="T527" s="12"/>
    </row>
    <row r="528" spans="13:20" ht="20.100000000000001" customHeight="1">
      <c r="M528" s="124"/>
      <c r="P528" s="12"/>
      <c r="Q528" s="12"/>
      <c r="R528" s="12"/>
      <c r="S528" s="12"/>
      <c r="T528" s="12"/>
    </row>
    <row r="529" spans="13:20" ht="20.100000000000001" customHeight="1">
      <c r="M529" s="124"/>
      <c r="P529" s="12"/>
      <c r="Q529" s="12"/>
      <c r="R529" s="12"/>
      <c r="S529" s="12"/>
      <c r="T529" s="12"/>
    </row>
    <row r="530" spans="13:20" ht="20.100000000000001" customHeight="1">
      <c r="M530" s="124"/>
      <c r="P530" s="12"/>
      <c r="Q530" s="12"/>
      <c r="R530" s="12"/>
      <c r="S530" s="12"/>
      <c r="T530" s="12"/>
    </row>
    <row r="531" spans="13:20" ht="20.100000000000001" customHeight="1">
      <c r="M531" s="124"/>
      <c r="P531" s="12"/>
      <c r="Q531" s="12"/>
      <c r="R531" s="12"/>
      <c r="S531" s="12"/>
      <c r="T531" s="12"/>
    </row>
    <row r="532" spans="13:20" ht="20.100000000000001" customHeight="1">
      <c r="M532" s="124"/>
      <c r="P532" s="12"/>
      <c r="Q532" s="12"/>
      <c r="R532" s="12"/>
      <c r="S532" s="12"/>
      <c r="T532" s="12"/>
    </row>
    <row r="533" spans="13:20" ht="20.100000000000001" customHeight="1">
      <c r="M533" s="124"/>
      <c r="P533" s="12"/>
      <c r="Q533" s="12"/>
      <c r="R533" s="12"/>
      <c r="S533" s="12"/>
      <c r="T533" s="12"/>
    </row>
    <row r="534" spans="13:20" ht="20.100000000000001" customHeight="1">
      <c r="M534" s="124"/>
      <c r="P534" s="12"/>
      <c r="Q534" s="12"/>
      <c r="R534" s="12"/>
      <c r="S534" s="12"/>
      <c r="T534" s="12"/>
    </row>
    <row r="535" spans="13:20" ht="20.100000000000001" customHeight="1">
      <c r="M535" s="124"/>
      <c r="P535" s="12"/>
      <c r="Q535" s="12"/>
      <c r="R535" s="12"/>
      <c r="S535" s="12"/>
      <c r="T535" s="12"/>
    </row>
    <row r="536" spans="13:20" ht="20.100000000000001" customHeight="1">
      <c r="M536" s="124"/>
      <c r="P536" s="12"/>
      <c r="Q536" s="12"/>
      <c r="R536" s="12"/>
      <c r="S536" s="12"/>
      <c r="T536" s="12"/>
    </row>
    <row r="537" spans="13:20" ht="20.100000000000001" customHeight="1">
      <c r="M537" s="124"/>
      <c r="P537" s="12"/>
      <c r="Q537" s="12"/>
      <c r="R537" s="12"/>
      <c r="S537" s="12"/>
      <c r="T537" s="12"/>
    </row>
    <row r="538" spans="13:20" ht="20.100000000000001" customHeight="1">
      <c r="M538" s="124"/>
      <c r="P538" s="12"/>
      <c r="Q538" s="12"/>
      <c r="R538" s="12"/>
      <c r="S538" s="12"/>
      <c r="T538" s="12"/>
    </row>
    <row r="539" spans="13:20" ht="20.100000000000001" customHeight="1">
      <c r="M539" s="124"/>
      <c r="P539" s="12"/>
      <c r="Q539" s="12"/>
      <c r="R539" s="12"/>
      <c r="S539" s="12"/>
      <c r="T539" s="12"/>
    </row>
    <row r="540" spans="13:20" ht="20.100000000000001" customHeight="1">
      <c r="M540" s="124"/>
      <c r="P540" s="12"/>
      <c r="Q540" s="12"/>
      <c r="R540" s="12"/>
      <c r="S540" s="12"/>
      <c r="T540" s="12"/>
    </row>
    <row r="541" spans="13:20" ht="20.100000000000001" customHeight="1">
      <c r="M541" s="124"/>
      <c r="P541" s="12"/>
      <c r="Q541" s="12"/>
      <c r="R541" s="12"/>
      <c r="S541" s="12"/>
      <c r="T541" s="12"/>
    </row>
    <row r="542" spans="13:20" ht="20.100000000000001" customHeight="1">
      <c r="M542" s="124"/>
      <c r="P542" s="12"/>
      <c r="Q542" s="12"/>
      <c r="R542" s="12"/>
      <c r="S542" s="12"/>
      <c r="T542" s="12"/>
    </row>
    <row r="543" spans="13:20" ht="20.100000000000001" customHeight="1">
      <c r="M543" s="124"/>
      <c r="P543" s="12"/>
      <c r="Q543" s="12"/>
      <c r="R543" s="12"/>
      <c r="S543" s="12"/>
      <c r="T543" s="12"/>
    </row>
    <row r="544" spans="13:20" ht="20.100000000000001" customHeight="1">
      <c r="M544" s="124"/>
      <c r="P544" s="12"/>
      <c r="Q544" s="12"/>
      <c r="R544" s="12"/>
      <c r="S544" s="12"/>
      <c r="T544" s="12"/>
    </row>
    <row r="545" spans="13:22" ht="20.100000000000001" customHeight="1">
      <c r="M545" s="124"/>
      <c r="P545" s="12"/>
      <c r="Q545" s="12"/>
      <c r="R545" s="12"/>
      <c r="S545" s="12"/>
      <c r="T545" s="12"/>
    </row>
    <row r="546" spans="13:22" ht="20.100000000000001" customHeight="1">
      <c r="M546" s="124"/>
      <c r="P546" s="12"/>
      <c r="Q546" s="12"/>
      <c r="R546" s="12"/>
      <c r="S546" s="12"/>
      <c r="T546" s="12"/>
    </row>
    <row r="547" spans="13:22" ht="20.100000000000001" customHeight="1">
      <c r="M547" s="124"/>
      <c r="T547" s="12"/>
    </row>
    <row r="548" spans="13:22" ht="20.100000000000001" customHeight="1">
      <c r="M548" s="124"/>
      <c r="T548" s="12"/>
    </row>
    <row r="549" spans="13:22" ht="20.100000000000001" customHeight="1">
      <c r="M549" s="124"/>
      <c r="T549" s="12"/>
    </row>
    <row r="550" spans="13:22" ht="20.100000000000001" customHeight="1">
      <c r="M550" s="124"/>
      <c r="T550" s="12"/>
    </row>
    <row r="551" spans="13:22" ht="20.100000000000001" customHeight="1">
      <c r="M551" s="124"/>
      <c r="T551" s="12"/>
    </row>
    <row r="552" spans="13:22" ht="20.100000000000001" customHeight="1">
      <c r="M552" s="124"/>
      <c r="T552" s="12"/>
    </row>
    <row r="553" spans="13:22" ht="20.100000000000001" customHeight="1">
      <c r="M553" s="124"/>
      <c r="U553" s="125"/>
      <c r="V553" s="125"/>
    </row>
    <row r="554" spans="13:22" ht="20.100000000000001" customHeight="1">
      <c r="M554" s="124"/>
      <c r="U554" s="125"/>
      <c r="V554" s="125"/>
    </row>
    <row r="555" spans="13:22" ht="20.100000000000001" customHeight="1">
      <c r="M555" s="124"/>
      <c r="U555" s="125"/>
      <c r="V555" s="125"/>
    </row>
    <row r="556" spans="13:22" ht="20.100000000000001" customHeight="1">
      <c r="M556" s="124"/>
      <c r="U556" s="125"/>
      <c r="V556" s="125"/>
    </row>
    <row r="557" spans="13:22" ht="20.100000000000001" customHeight="1">
      <c r="M557" s="124"/>
      <c r="U557" s="125"/>
      <c r="V557" s="125"/>
    </row>
    <row r="558" spans="13:22" ht="20.100000000000001" customHeight="1">
      <c r="M558" s="124"/>
      <c r="U558" s="125"/>
      <c r="V558" s="125"/>
    </row>
    <row r="559" spans="13:22" ht="20.100000000000001" customHeight="1">
      <c r="M559" s="124"/>
      <c r="U559" s="125"/>
      <c r="V559" s="125"/>
    </row>
    <row r="560" spans="13:22" ht="20.100000000000001" customHeight="1">
      <c r="M560" s="124"/>
      <c r="U560" s="125"/>
      <c r="V560" s="125"/>
    </row>
    <row r="561" spans="13:22" ht="20.100000000000001" customHeight="1">
      <c r="M561" s="124"/>
      <c r="U561" s="125"/>
      <c r="V561" s="125"/>
    </row>
    <row r="562" spans="13:22" ht="20.100000000000001" customHeight="1">
      <c r="M562" s="124"/>
      <c r="O562" s="129"/>
      <c r="P562" s="128"/>
      <c r="Q562" s="126"/>
      <c r="R562" s="126"/>
      <c r="S562" s="126"/>
      <c r="U562" s="125"/>
      <c r="V562" s="125"/>
    </row>
    <row r="563" spans="13:22" ht="20.100000000000001" customHeight="1">
      <c r="M563" s="124"/>
      <c r="O563" s="129"/>
      <c r="P563" s="128"/>
      <c r="Q563" s="126"/>
      <c r="R563" s="126"/>
      <c r="S563" s="126"/>
      <c r="U563" s="125"/>
      <c r="V563" s="125"/>
    </row>
    <row r="564" spans="13:22" ht="20.100000000000001" customHeight="1">
      <c r="M564" s="124"/>
      <c r="O564" s="129"/>
      <c r="P564" s="128"/>
      <c r="Q564" s="126"/>
      <c r="R564" s="126"/>
      <c r="S564" s="126"/>
      <c r="U564" s="125"/>
      <c r="V564" s="125"/>
    </row>
    <row r="565" spans="13:22" ht="20.100000000000001" customHeight="1">
      <c r="M565" s="124"/>
      <c r="O565" s="129"/>
      <c r="P565" s="128"/>
      <c r="Q565" s="126"/>
      <c r="R565" s="126"/>
      <c r="S565" s="126"/>
      <c r="U565" s="125"/>
      <c r="V565" s="125"/>
    </row>
    <row r="566" spans="13:22" ht="20.100000000000001" customHeight="1">
      <c r="M566" s="124"/>
      <c r="O566" s="129"/>
      <c r="P566" s="128"/>
      <c r="Q566" s="126"/>
      <c r="R566" s="126"/>
      <c r="S566" s="126"/>
      <c r="U566" s="125"/>
      <c r="V566" s="125"/>
    </row>
    <row r="567" spans="13:22" ht="20.100000000000001" customHeight="1">
      <c r="M567" s="124"/>
      <c r="O567" s="129"/>
      <c r="P567" s="128"/>
      <c r="Q567" s="126"/>
      <c r="R567" s="126"/>
      <c r="S567" s="126"/>
      <c r="U567" s="125"/>
      <c r="V567" s="125"/>
    </row>
    <row r="568" spans="13:22" ht="20.100000000000001" customHeight="1">
      <c r="M568" s="124"/>
      <c r="O568" s="129"/>
      <c r="P568" s="128"/>
      <c r="Q568" s="126"/>
      <c r="R568" s="126"/>
      <c r="S568" s="126"/>
      <c r="T568" s="127"/>
      <c r="U568" s="125"/>
      <c r="V568" s="125"/>
    </row>
    <row r="569" spans="13:22" ht="20.100000000000001" customHeight="1">
      <c r="M569" s="124"/>
      <c r="O569" s="129"/>
      <c r="P569" s="128"/>
      <c r="Q569" s="126"/>
      <c r="R569" s="126"/>
      <c r="S569" s="126"/>
      <c r="T569" s="127"/>
      <c r="U569" s="125"/>
      <c r="V569" s="125"/>
    </row>
    <row r="570" spans="13:22" ht="20.100000000000001" customHeight="1">
      <c r="M570" s="124"/>
      <c r="O570" s="129"/>
      <c r="P570" s="128"/>
      <c r="Q570" s="126"/>
      <c r="R570" s="126"/>
      <c r="S570" s="126"/>
      <c r="T570" s="127"/>
      <c r="U570" s="125"/>
      <c r="V570" s="125"/>
    </row>
    <row r="571" spans="13:22" ht="20.100000000000001" customHeight="1">
      <c r="M571" s="124"/>
      <c r="O571" s="129"/>
      <c r="P571" s="128"/>
      <c r="Q571" s="126"/>
      <c r="R571" s="126"/>
      <c r="S571" s="126"/>
      <c r="T571" s="127"/>
      <c r="U571" s="125"/>
      <c r="V571" s="125"/>
    </row>
    <row r="572" spans="13:22" ht="20.100000000000001" customHeight="1">
      <c r="M572" s="124"/>
      <c r="O572" s="129"/>
      <c r="P572" s="128"/>
      <c r="Q572" s="126"/>
      <c r="R572" s="126"/>
      <c r="S572" s="126"/>
      <c r="T572" s="127"/>
      <c r="U572" s="125"/>
      <c r="V572" s="125"/>
    </row>
    <row r="573" spans="13:22" ht="20.100000000000001" customHeight="1">
      <c r="M573" s="124"/>
      <c r="O573" s="129"/>
      <c r="P573" s="128"/>
      <c r="Q573" s="126"/>
      <c r="R573" s="126"/>
      <c r="S573" s="126"/>
      <c r="T573" s="127"/>
      <c r="U573" s="125"/>
      <c r="V573" s="125"/>
    </row>
    <row r="574" spans="13:22" ht="20.100000000000001" customHeight="1">
      <c r="M574" s="124"/>
      <c r="O574" s="129"/>
      <c r="P574" s="128"/>
      <c r="Q574" s="126"/>
      <c r="R574" s="126"/>
      <c r="S574" s="126"/>
      <c r="T574" s="127"/>
      <c r="U574" s="125"/>
      <c r="V574" s="125"/>
    </row>
    <row r="575" spans="13:22" ht="20.100000000000001" customHeight="1">
      <c r="M575" s="124"/>
      <c r="O575" s="129"/>
      <c r="P575" s="128"/>
      <c r="Q575" s="126"/>
      <c r="R575" s="126"/>
      <c r="S575" s="126"/>
      <c r="T575" s="127"/>
      <c r="U575" s="125"/>
      <c r="V575" s="125"/>
    </row>
    <row r="576" spans="13:22" ht="20.100000000000001" customHeight="1">
      <c r="M576" s="124"/>
      <c r="O576" s="129"/>
      <c r="P576" s="128"/>
      <c r="Q576" s="126"/>
      <c r="R576" s="126"/>
      <c r="S576" s="126"/>
      <c r="T576" s="127"/>
      <c r="U576" s="125"/>
      <c r="V576" s="125"/>
    </row>
    <row r="577" spans="13:22" ht="20.100000000000001" customHeight="1">
      <c r="M577" s="124"/>
      <c r="O577" s="129"/>
      <c r="P577" s="128"/>
      <c r="Q577" s="126"/>
      <c r="R577" s="126"/>
      <c r="S577" s="126"/>
      <c r="T577" s="127"/>
      <c r="U577" s="125"/>
      <c r="V577" s="125"/>
    </row>
    <row r="578" spans="13:22" ht="20.100000000000001" customHeight="1">
      <c r="M578" s="124"/>
      <c r="O578" s="129"/>
      <c r="P578" s="128"/>
      <c r="Q578" s="126"/>
      <c r="R578" s="126"/>
      <c r="S578" s="126"/>
      <c r="T578" s="127"/>
      <c r="U578" s="125"/>
      <c r="V578" s="125"/>
    </row>
    <row r="579" spans="13:22" ht="20.100000000000001" customHeight="1">
      <c r="M579" s="124"/>
      <c r="O579" s="129"/>
      <c r="P579" s="128"/>
      <c r="Q579" s="126"/>
      <c r="R579" s="126"/>
      <c r="S579" s="126"/>
      <c r="T579" s="127"/>
      <c r="U579" s="125"/>
      <c r="V579" s="125"/>
    </row>
    <row r="580" spans="13:22" ht="20.100000000000001" customHeight="1">
      <c r="M580" s="124"/>
      <c r="O580" s="129"/>
      <c r="P580" s="128"/>
      <c r="Q580" s="126"/>
      <c r="R580" s="126"/>
      <c r="S580" s="126"/>
      <c r="T580" s="127"/>
      <c r="U580" s="125"/>
      <c r="V580" s="125"/>
    </row>
    <row r="581" spans="13:22" ht="20.100000000000001" customHeight="1">
      <c r="M581" s="124"/>
      <c r="O581" s="129"/>
      <c r="P581" s="128"/>
      <c r="Q581" s="126"/>
      <c r="R581" s="126"/>
      <c r="S581" s="126"/>
      <c r="T581" s="127"/>
      <c r="U581" s="125"/>
      <c r="V581" s="125"/>
    </row>
    <row r="582" spans="13:22" ht="20.100000000000001" customHeight="1">
      <c r="M582" s="124"/>
      <c r="O582" s="129"/>
      <c r="P582" s="128"/>
      <c r="Q582" s="126"/>
      <c r="R582" s="126"/>
      <c r="S582" s="126"/>
      <c r="T582" s="127"/>
      <c r="U582" s="125"/>
      <c r="V582" s="125"/>
    </row>
    <row r="583" spans="13:22" ht="20.100000000000001" customHeight="1">
      <c r="M583" s="124"/>
      <c r="O583" s="129"/>
      <c r="P583" s="128"/>
      <c r="Q583" s="126"/>
      <c r="R583" s="126"/>
      <c r="S583" s="126"/>
      <c r="T583" s="127"/>
      <c r="U583" s="125"/>
      <c r="V583" s="125"/>
    </row>
    <row r="584" spans="13:22" ht="20.100000000000001" customHeight="1">
      <c r="M584" s="124"/>
      <c r="O584" s="129"/>
      <c r="P584" s="128"/>
      <c r="Q584" s="126"/>
      <c r="R584" s="126"/>
      <c r="S584" s="126"/>
      <c r="T584" s="127"/>
      <c r="U584" s="125"/>
      <c r="V584" s="125"/>
    </row>
    <row r="585" spans="13:22" ht="20.100000000000001" customHeight="1">
      <c r="M585" s="124"/>
      <c r="O585" s="129"/>
      <c r="P585" s="128"/>
      <c r="Q585" s="126"/>
      <c r="R585" s="126"/>
      <c r="S585" s="126"/>
      <c r="T585" s="127"/>
      <c r="U585" s="125"/>
      <c r="V585" s="125"/>
    </row>
    <row r="586" spans="13:22" ht="20.100000000000001" customHeight="1">
      <c r="M586" s="124"/>
      <c r="O586" s="129"/>
      <c r="P586" s="128"/>
      <c r="Q586" s="126"/>
      <c r="R586" s="126"/>
      <c r="S586" s="126"/>
      <c r="T586" s="127"/>
      <c r="U586" s="125"/>
      <c r="V586" s="125"/>
    </row>
    <row r="587" spans="13:22" ht="20.100000000000001" customHeight="1">
      <c r="M587" s="124"/>
      <c r="O587" s="129"/>
      <c r="P587" s="128"/>
      <c r="Q587" s="126"/>
      <c r="R587" s="126"/>
      <c r="S587" s="126"/>
      <c r="T587" s="127"/>
      <c r="U587" s="125"/>
      <c r="V587" s="125"/>
    </row>
    <row r="588" spans="13:22" ht="20.100000000000001" customHeight="1">
      <c r="M588" s="124"/>
      <c r="O588" s="129"/>
      <c r="P588" s="128"/>
      <c r="Q588" s="126"/>
      <c r="R588" s="126"/>
      <c r="S588" s="126"/>
      <c r="T588" s="127"/>
      <c r="U588" s="125"/>
      <c r="V588" s="125"/>
    </row>
    <row r="589" spans="13:22" ht="20.100000000000001" customHeight="1">
      <c r="M589" s="124"/>
      <c r="O589" s="129"/>
      <c r="P589" s="128"/>
      <c r="Q589" s="126"/>
      <c r="R589" s="126"/>
      <c r="S589" s="126"/>
      <c r="T589" s="127"/>
      <c r="U589" s="125"/>
      <c r="V589" s="125"/>
    </row>
    <row r="590" spans="13:22" ht="20.100000000000001" customHeight="1">
      <c r="M590" s="124"/>
      <c r="O590" s="129"/>
      <c r="P590" s="128"/>
      <c r="Q590" s="126"/>
      <c r="R590" s="126"/>
      <c r="S590" s="126"/>
      <c r="T590" s="127"/>
      <c r="U590" s="125"/>
      <c r="V590" s="125"/>
    </row>
    <row r="591" spans="13:22" ht="20.100000000000001" customHeight="1">
      <c r="M591" s="124"/>
      <c r="O591" s="129"/>
      <c r="P591" s="128"/>
      <c r="Q591" s="126"/>
      <c r="R591" s="126"/>
      <c r="S591" s="126"/>
      <c r="T591" s="127"/>
      <c r="U591" s="125"/>
      <c r="V591" s="125"/>
    </row>
    <row r="592" spans="13:22" ht="20.100000000000001" customHeight="1">
      <c r="M592" s="124"/>
      <c r="O592" s="129"/>
      <c r="P592" s="128"/>
      <c r="Q592" s="126"/>
      <c r="R592" s="126"/>
      <c r="S592" s="126"/>
      <c r="T592" s="127"/>
      <c r="U592" s="125"/>
      <c r="V592" s="125"/>
    </row>
    <row r="593" spans="13:22" ht="20.100000000000001" customHeight="1">
      <c r="M593" s="124"/>
      <c r="O593" s="129"/>
      <c r="P593" s="128"/>
      <c r="Q593" s="126"/>
      <c r="R593" s="126"/>
      <c r="S593" s="126"/>
      <c r="T593" s="127"/>
      <c r="U593" s="125"/>
      <c r="V593" s="125"/>
    </row>
    <row r="594" spans="13:22" ht="20.100000000000001" customHeight="1">
      <c r="M594" s="124"/>
      <c r="O594" s="129"/>
      <c r="P594" s="128"/>
      <c r="Q594" s="126"/>
      <c r="R594" s="126"/>
      <c r="S594" s="126"/>
      <c r="T594" s="127"/>
      <c r="U594" s="125"/>
      <c r="V594" s="125"/>
    </row>
    <row r="595" spans="13:22" ht="20.100000000000001" customHeight="1">
      <c r="M595" s="124"/>
      <c r="O595" s="129"/>
      <c r="P595" s="128"/>
      <c r="Q595" s="126"/>
      <c r="R595" s="126"/>
      <c r="S595" s="126"/>
      <c r="T595" s="127"/>
      <c r="U595" s="125"/>
      <c r="V595" s="125"/>
    </row>
    <row r="596" spans="13:22" ht="20.100000000000001" customHeight="1">
      <c r="M596" s="124"/>
      <c r="O596" s="129"/>
      <c r="P596" s="128"/>
      <c r="Q596" s="126"/>
      <c r="R596" s="126"/>
      <c r="S596" s="126"/>
      <c r="T596" s="127"/>
      <c r="U596" s="125"/>
      <c r="V596" s="125"/>
    </row>
    <row r="597" spans="13:22" ht="20.100000000000001" customHeight="1">
      <c r="M597" s="124"/>
      <c r="O597" s="129"/>
      <c r="P597" s="128"/>
      <c r="Q597" s="126"/>
      <c r="R597" s="126"/>
      <c r="S597" s="126"/>
      <c r="T597" s="127"/>
      <c r="U597" s="125"/>
      <c r="V597" s="125"/>
    </row>
    <row r="598" spans="13:22" ht="20.100000000000001" customHeight="1">
      <c r="M598" s="124"/>
      <c r="O598" s="129"/>
      <c r="P598" s="128"/>
      <c r="Q598" s="126"/>
      <c r="R598" s="126"/>
      <c r="S598" s="126"/>
      <c r="T598" s="127"/>
      <c r="U598" s="125"/>
      <c r="V598" s="125"/>
    </row>
    <row r="599" spans="13:22" ht="20.100000000000001" customHeight="1">
      <c r="M599" s="124"/>
      <c r="O599" s="129"/>
      <c r="P599" s="128"/>
      <c r="Q599" s="126"/>
      <c r="R599" s="126"/>
      <c r="S599" s="126"/>
      <c r="T599" s="127"/>
      <c r="U599" s="125"/>
      <c r="V599" s="125"/>
    </row>
    <row r="600" spans="13:22" ht="20.100000000000001" customHeight="1">
      <c r="M600" s="124"/>
      <c r="O600" s="129"/>
      <c r="P600" s="128"/>
      <c r="Q600" s="126"/>
      <c r="R600" s="126"/>
      <c r="S600" s="126"/>
      <c r="T600" s="127"/>
      <c r="U600" s="125"/>
      <c r="V600" s="125"/>
    </row>
    <row r="601" spans="13:22" ht="20.100000000000001" customHeight="1">
      <c r="M601" s="124"/>
      <c r="O601" s="129"/>
      <c r="P601" s="128"/>
      <c r="Q601" s="126"/>
      <c r="R601" s="126"/>
      <c r="S601" s="126"/>
      <c r="T601" s="127"/>
      <c r="U601" s="125"/>
      <c r="V601" s="125"/>
    </row>
    <row r="602" spans="13:22" ht="20.100000000000001" customHeight="1">
      <c r="M602" s="120"/>
      <c r="O602" s="129"/>
      <c r="P602" s="128"/>
      <c r="Q602" s="126"/>
      <c r="R602" s="126"/>
      <c r="S602" s="126"/>
      <c r="T602" s="127"/>
      <c r="U602" s="125"/>
      <c r="V602" s="125"/>
    </row>
    <row r="603" spans="13:22" ht="20.100000000000001" customHeight="1">
      <c r="M603" s="120"/>
      <c r="O603" s="129"/>
      <c r="P603" s="128"/>
      <c r="Q603" s="126"/>
      <c r="R603" s="126"/>
      <c r="S603" s="126"/>
      <c r="T603" s="127"/>
      <c r="U603" s="125"/>
      <c r="V603" s="125"/>
    </row>
    <row r="604" spans="13:22" ht="20.100000000000001" customHeight="1">
      <c r="M604" s="120"/>
      <c r="O604" s="129"/>
      <c r="P604" s="128"/>
      <c r="Q604" s="126"/>
      <c r="R604" s="126"/>
      <c r="S604" s="126"/>
      <c r="T604" s="127"/>
      <c r="U604" s="125"/>
      <c r="V604" s="125"/>
    </row>
    <row r="605" spans="13:22" ht="20.100000000000001" customHeight="1">
      <c r="M605" s="120"/>
      <c r="O605" s="129"/>
      <c r="P605" s="128"/>
      <c r="Q605" s="126"/>
      <c r="R605" s="126"/>
      <c r="S605" s="126"/>
      <c r="T605" s="127"/>
      <c r="U605" s="125"/>
      <c r="V605" s="125"/>
    </row>
    <row r="606" spans="13:22" ht="20.100000000000001" customHeight="1">
      <c r="M606" s="120"/>
      <c r="O606" s="129"/>
      <c r="P606" s="128"/>
      <c r="Q606" s="126"/>
      <c r="R606" s="126"/>
      <c r="S606" s="126"/>
      <c r="T606" s="127"/>
      <c r="U606" s="125"/>
      <c r="V606" s="125"/>
    </row>
    <row r="607" spans="13:22" ht="20.100000000000001" customHeight="1">
      <c r="M607" s="120"/>
      <c r="O607" s="129"/>
      <c r="P607" s="128"/>
      <c r="Q607" s="126"/>
      <c r="R607" s="126"/>
      <c r="S607" s="126"/>
      <c r="T607" s="127"/>
      <c r="U607" s="125"/>
      <c r="V607" s="125"/>
    </row>
    <row r="608" spans="13:22" ht="20.100000000000001" customHeight="1">
      <c r="M608" s="120"/>
      <c r="O608" s="129"/>
      <c r="P608" s="128"/>
      <c r="Q608" s="126"/>
      <c r="R608" s="126"/>
      <c r="S608" s="126"/>
      <c r="T608" s="127"/>
      <c r="U608" s="125"/>
      <c r="V608" s="125"/>
    </row>
    <row r="609" spans="13:22" ht="20.100000000000001" customHeight="1">
      <c r="M609" s="120"/>
      <c r="O609" s="129"/>
      <c r="P609" s="128"/>
      <c r="Q609" s="126"/>
      <c r="R609" s="126"/>
      <c r="S609" s="126"/>
      <c r="T609" s="127"/>
      <c r="U609" s="125"/>
      <c r="V609" s="125"/>
    </row>
    <row r="610" spans="13:22" ht="20.100000000000001" customHeight="1">
      <c r="M610" s="120"/>
      <c r="O610" s="129"/>
      <c r="P610" s="128"/>
      <c r="Q610" s="126"/>
      <c r="R610" s="126"/>
      <c r="S610" s="126"/>
      <c r="T610" s="127"/>
      <c r="U610" s="125"/>
      <c r="V610" s="125"/>
    </row>
    <row r="611" spans="13:22" ht="20.100000000000001" customHeight="1">
      <c r="M611" s="120"/>
      <c r="O611" s="129"/>
      <c r="P611" s="128"/>
      <c r="Q611" s="126"/>
      <c r="R611" s="126"/>
      <c r="S611" s="126"/>
      <c r="T611" s="127"/>
      <c r="U611" s="125"/>
      <c r="V611" s="125"/>
    </row>
    <row r="612" spans="13:22" ht="20.100000000000001" customHeight="1">
      <c r="M612" s="120"/>
      <c r="O612" s="129"/>
      <c r="P612" s="128"/>
      <c r="Q612" s="126"/>
      <c r="R612" s="126"/>
      <c r="S612" s="126"/>
      <c r="T612" s="127"/>
      <c r="U612" s="125"/>
      <c r="V612" s="125"/>
    </row>
    <row r="613" spans="13:22" ht="20.100000000000001" customHeight="1">
      <c r="M613" s="120"/>
      <c r="O613" s="129"/>
      <c r="P613" s="128"/>
      <c r="Q613" s="126"/>
      <c r="R613" s="126"/>
      <c r="S613" s="126"/>
      <c r="T613" s="127"/>
      <c r="U613" s="125"/>
      <c r="V613" s="125"/>
    </row>
    <row r="614" spans="13:22" ht="20.100000000000001" customHeight="1">
      <c r="M614" s="120"/>
      <c r="O614" s="129"/>
      <c r="P614" s="128"/>
      <c r="Q614" s="126"/>
      <c r="R614" s="126"/>
      <c r="S614" s="126"/>
      <c r="T614" s="127"/>
      <c r="U614" s="125"/>
      <c r="V614" s="125"/>
    </row>
    <row r="615" spans="13:22" ht="20.100000000000001" customHeight="1">
      <c r="M615" s="120"/>
      <c r="O615" s="129"/>
      <c r="P615" s="128"/>
      <c r="Q615" s="126"/>
      <c r="R615" s="126"/>
      <c r="S615" s="126"/>
      <c r="T615" s="127"/>
      <c r="U615" s="125"/>
      <c r="V615" s="125"/>
    </row>
    <row r="616" spans="13:22" ht="20.100000000000001" customHeight="1">
      <c r="M616" s="120"/>
      <c r="O616" s="129"/>
      <c r="P616" s="128"/>
      <c r="Q616" s="126"/>
      <c r="R616" s="126"/>
      <c r="S616" s="126"/>
      <c r="T616" s="127"/>
      <c r="U616" s="125"/>
      <c r="V616" s="125"/>
    </row>
    <row r="617" spans="13:22" ht="20.100000000000001" customHeight="1">
      <c r="M617" s="120"/>
      <c r="O617" s="129"/>
      <c r="P617" s="128"/>
      <c r="Q617" s="126"/>
      <c r="R617" s="126"/>
      <c r="S617" s="126"/>
      <c r="T617" s="127"/>
      <c r="U617" s="125"/>
      <c r="V617" s="125"/>
    </row>
    <row r="618" spans="13:22" ht="20.100000000000001" customHeight="1">
      <c r="M618" s="120"/>
      <c r="O618" s="129"/>
      <c r="P618" s="128"/>
      <c r="Q618" s="126"/>
      <c r="R618" s="126"/>
      <c r="S618" s="126"/>
      <c r="T618" s="127"/>
      <c r="U618" s="125"/>
      <c r="V618" s="125"/>
    </row>
    <row r="619" spans="13:22" ht="20.100000000000001" customHeight="1">
      <c r="M619" s="120"/>
      <c r="O619" s="129"/>
      <c r="P619" s="128"/>
      <c r="Q619" s="126"/>
      <c r="R619" s="126"/>
      <c r="S619" s="126"/>
      <c r="T619" s="127"/>
      <c r="U619" s="125"/>
      <c r="V619" s="125"/>
    </row>
    <row r="620" spans="13:22" ht="20.100000000000001" customHeight="1">
      <c r="M620" s="120"/>
      <c r="O620" s="129"/>
      <c r="P620" s="128"/>
      <c r="Q620" s="126"/>
      <c r="R620" s="126"/>
      <c r="S620" s="126"/>
      <c r="T620" s="127"/>
      <c r="U620" s="125"/>
      <c r="V620" s="125"/>
    </row>
    <row r="621" spans="13:22" ht="20.100000000000001" customHeight="1">
      <c r="M621" s="120"/>
      <c r="O621" s="129"/>
      <c r="P621" s="128"/>
      <c r="Q621" s="126"/>
      <c r="R621" s="126"/>
      <c r="S621" s="126"/>
      <c r="T621" s="127"/>
      <c r="U621" s="125"/>
      <c r="V621" s="125"/>
    </row>
    <row r="622" spans="13:22" ht="20.100000000000001" customHeight="1">
      <c r="M622" s="120"/>
      <c r="O622" s="129"/>
      <c r="P622" s="128"/>
      <c r="Q622" s="126"/>
      <c r="R622" s="126"/>
      <c r="S622" s="126"/>
      <c r="T622" s="127"/>
      <c r="U622" s="125"/>
      <c r="V622" s="125"/>
    </row>
    <row r="623" spans="13:22" ht="20.100000000000001" customHeight="1">
      <c r="M623" s="130"/>
      <c r="O623" s="129"/>
      <c r="P623" s="128"/>
      <c r="Q623" s="126"/>
      <c r="R623" s="126"/>
      <c r="S623" s="126"/>
      <c r="T623" s="127"/>
      <c r="U623" s="125"/>
      <c r="V623" s="125"/>
    </row>
    <row r="624" spans="13:22" ht="20.100000000000001" customHeight="1">
      <c r="M624" s="130"/>
      <c r="O624" s="129"/>
      <c r="P624" s="128"/>
      <c r="Q624" s="126"/>
      <c r="R624" s="126"/>
      <c r="S624" s="126"/>
      <c r="T624" s="127"/>
      <c r="U624" s="125"/>
      <c r="V624" s="125"/>
    </row>
    <row r="625" spans="13:22" ht="20.100000000000001" customHeight="1">
      <c r="M625" s="130"/>
      <c r="O625" s="129"/>
      <c r="P625" s="128"/>
      <c r="Q625" s="126"/>
      <c r="R625" s="126"/>
      <c r="S625" s="126"/>
      <c r="T625" s="127"/>
      <c r="U625" s="125"/>
      <c r="V625" s="125"/>
    </row>
    <row r="626" spans="13:22" ht="20.100000000000001" customHeight="1">
      <c r="M626" s="130"/>
      <c r="O626" s="129"/>
      <c r="P626" s="128"/>
      <c r="Q626" s="126"/>
      <c r="R626" s="126"/>
      <c r="S626" s="126"/>
      <c r="T626" s="127"/>
      <c r="U626" s="125"/>
      <c r="V626" s="125"/>
    </row>
    <row r="627" spans="13:22" ht="20.100000000000001" customHeight="1">
      <c r="M627" s="130"/>
      <c r="O627" s="129"/>
      <c r="P627" s="128"/>
      <c r="Q627" s="126"/>
      <c r="R627" s="126"/>
      <c r="S627" s="126"/>
      <c r="T627" s="127"/>
      <c r="U627" s="125"/>
      <c r="V627" s="125"/>
    </row>
    <row r="628" spans="13:22" ht="20.100000000000001" customHeight="1">
      <c r="M628" s="130"/>
      <c r="O628" s="129"/>
      <c r="P628" s="128"/>
      <c r="Q628" s="126"/>
      <c r="R628" s="126"/>
      <c r="S628" s="126"/>
      <c r="T628" s="127"/>
      <c r="U628" s="125"/>
      <c r="V628" s="125"/>
    </row>
    <row r="629" spans="13:22" ht="20.100000000000001" customHeight="1">
      <c r="M629" s="130"/>
      <c r="O629" s="129"/>
      <c r="P629" s="128"/>
      <c r="Q629" s="126"/>
      <c r="R629" s="126"/>
      <c r="S629" s="126"/>
      <c r="T629" s="127"/>
      <c r="U629" s="125"/>
      <c r="V629" s="125"/>
    </row>
    <row r="630" spans="13:22" ht="20.100000000000001" customHeight="1">
      <c r="M630" s="130"/>
      <c r="O630" s="129"/>
      <c r="P630" s="128"/>
      <c r="Q630" s="126"/>
      <c r="R630" s="126"/>
      <c r="S630" s="126"/>
      <c r="T630" s="127"/>
      <c r="U630" s="125"/>
      <c r="V630" s="125"/>
    </row>
    <row r="631" spans="13:22" ht="20.100000000000001" customHeight="1">
      <c r="M631" s="130"/>
      <c r="O631" s="129"/>
      <c r="P631" s="128"/>
      <c r="Q631" s="126"/>
      <c r="R631" s="126"/>
      <c r="S631" s="126"/>
      <c r="T631" s="127"/>
      <c r="U631" s="125"/>
      <c r="V631" s="125"/>
    </row>
    <row r="632" spans="13:22" ht="20.100000000000001" customHeight="1">
      <c r="M632" s="130"/>
      <c r="O632" s="129"/>
      <c r="P632" s="128"/>
      <c r="Q632" s="126"/>
      <c r="R632" s="126"/>
      <c r="S632" s="126"/>
      <c r="T632" s="127"/>
      <c r="U632" s="125"/>
      <c r="V632" s="125"/>
    </row>
    <row r="633" spans="13:22" ht="20.100000000000001" customHeight="1">
      <c r="M633" s="130"/>
      <c r="O633" s="129"/>
      <c r="P633" s="128"/>
      <c r="Q633" s="126"/>
      <c r="R633" s="126"/>
      <c r="S633" s="126"/>
      <c r="T633" s="127"/>
      <c r="U633" s="125"/>
      <c r="V633" s="125"/>
    </row>
    <row r="634" spans="13:22" ht="20.100000000000001" customHeight="1">
      <c r="M634" s="130"/>
      <c r="O634" s="129"/>
      <c r="P634" s="128"/>
      <c r="Q634" s="126"/>
      <c r="R634" s="126"/>
      <c r="S634" s="126"/>
      <c r="T634" s="127"/>
      <c r="U634" s="125"/>
      <c r="V634" s="125"/>
    </row>
    <row r="635" spans="13:22" ht="20.100000000000001" customHeight="1">
      <c r="M635" s="130"/>
      <c r="O635" s="129"/>
      <c r="P635" s="128"/>
      <c r="Q635" s="126"/>
      <c r="R635" s="126"/>
      <c r="S635" s="126"/>
      <c r="T635" s="127"/>
      <c r="U635" s="125"/>
      <c r="V635" s="125"/>
    </row>
    <row r="636" spans="13:22" ht="20.100000000000001" customHeight="1">
      <c r="M636" s="130"/>
      <c r="O636" s="129"/>
      <c r="P636" s="128"/>
      <c r="Q636" s="126"/>
      <c r="R636" s="126"/>
      <c r="S636" s="126"/>
      <c r="T636" s="127"/>
      <c r="U636" s="125"/>
      <c r="V636" s="125"/>
    </row>
    <row r="637" spans="13:22" ht="20.100000000000001" customHeight="1">
      <c r="M637" s="130"/>
      <c r="O637" s="129"/>
      <c r="P637" s="128"/>
      <c r="Q637" s="126"/>
      <c r="R637" s="126"/>
      <c r="S637" s="126"/>
      <c r="T637" s="127"/>
      <c r="U637" s="125"/>
      <c r="V637" s="125"/>
    </row>
    <row r="638" spans="13:22" ht="20.100000000000001" customHeight="1">
      <c r="M638" s="130"/>
      <c r="O638" s="129"/>
      <c r="P638" s="128"/>
      <c r="Q638" s="126"/>
      <c r="R638" s="126"/>
      <c r="S638" s="126"/>
      <c r="T638" s="127"/>
      <c r="U638" s="125"/>
      <c r="V638" s="125"/>
    </row>
    <row r="639" spans="13:22" ht="20.100000000000001" customHeight="1">
      <c r="M639" s="130"/>
      <c r="O639" s="129"/>
      <c r="P639" s="128"/>
      <c r="Q639" s="126"/>
      <c r="R639" s="126"/>
      <c r="S639" s="126"/>
      <c r="T639" s="127"/>
      <c r="U639" s="125"/>
      <c r="V639" s="125"/>
    </row>
    <row r="640" spans="13:22" ht="20.100000000000001" customHeight="1">
      <c r="M640" s="130"/>
      <c r="O640" s="129"/>
      <c r="P640" s="128"/>
      <c r="Q640" s="126"/>
      <c r="R640" s="126"/>
      <c r="S640" s="126"/>
      <c r="T640" s="127"/>
      <c r="U640" s="125"/>
      <c r="V640" s="125"/>
    </row>
    <row r="641" spans="13:22" ht="20.100000000000001" customHeight="1">
      <c r="M641" s="130"/>
      <c r="O641" s="129"/>
      <c r="P641" s="128"/>
      <c r="Q641" s="126"/>
      <c r="R641" s="126"/>
      <c r="S641" s="126"/>
      <c r="T641" s="127"/>
      <c r="U641" s="125"/>
      <c r="V641" s="125"/>
    </row>
    <row r="642" spans="13:22" ht="20.100000000000001" customHeight="1">
      <c r="M642" s="130"/>
      <c r="O642" s="129"/>
      <c r="P642" s="128"/>
      <c r="Q642" s="126"/>
      <c r="R642" s="126"/>
      <c r="S642" s="126"/>
      <c r="T642" s="127"/>
      <c r="U642" s="125"/>
      <c r="V642" s="125"/>
    </row>
    <row r="643" spans="13:22" ht="20.100000000000001" customHeight="1">
      <c r="M643" s="130"/>
      <c r="O643" s="129"/>
      <c r="P643" s="128"/>
      <c r="Q643" s="126"/>
      <c r="R643" s="126"/>
      <c r="S643" s="126"/>
      <c r="T643" s="127"/>
      <c r="U643" s="125"/>
      <c r="V643" s="125"/>
    </row>
    <row r="644" spans="13:22" ht="20.100000000000001" customHeight="1">
      <c r="M644" s="130"/>
      <c r="O644" s="129"/>
      <c r="P644" s="128"/>
      <c r="Q644" s="126"/>
      <c r="R644" s="126"/>
      <c r="S644" s="126"/>
      <c r="T644" s="127"/>
      <c r="U644" s="125"/>
      <c r="V644" s="125"/>
    </row>
    <row r="645" spans="13:22" ht="20.100000000000001" customHeight="1">
      <c r="M645" s="130"/>
      <c r="O645" s="129"/>
      <c r="P645" s="128"/>
      <c r="Q645" s="126"/>
      <c r="R645" s="126"/>
      <c r="S645" s="126"/>
      <c r="T645" s="127"/>
      <c r="U645" s="125"/>
      <c r="V645" s="125"/>
    </row>
    <row r="646" spans="13:22" ht="20.100000000000001" customHeight="1">
      <c r="M646" s="130"/>
      <c r="O646" s="129"/>
      <c r="P646" s="128"/>
      <c r="Q646" s="126"/>
      <c r="R646" s="126"/>
      <c r="S646" s="126"/>
      <c r="T646" s="127"/>
      <c r="U646" s="125"/>
      <c r="V646" s="125"/>
    </row>
    <row r="647" spans="13:22" ht="20.100000000000001" customHeight="1">
      <c r="M647" s="130"/>
      <c r="O647" s="129"/>
      <c r="P647" s="128"/>
      <c r="Q647" s="126"/>
      <c r="R647" s="126"/>
      <c r="S647" s="126"/>
      <c r="T647" s="127"/>
      <c r="U647" s="125"/>
      <c r="V647" s="125"/>
    </row>
    <row r="648" spans="13:22" ht="20.100000000000001" customHeight="1">
      <c r="M648" s="130"/>
      <c r="O648" s="129"/>
      <c r="P648" s="128"/>
      <c r="Q648" s="126"/>
      <c r="R648" s="126"/>
      <c r="S648" s="126"/>
      <c r="T648" s="127"/>
      <c r="U648" s="125"/>
      <c r="V648" s="125"/>
    </row>
    <row r="649" spans="13:22" ht="20.100000000000001" customHeight="1">
      <c r="M649" s="130"/>
      <c r="O649" s="129"/>
      <c r="P649" s="128"/>
      <c r="Q649" s="126"/>
      <c r="R649" s="126"/>
      <c r="S649" s="126"/>
      <c r="T649" s="127"/>
      <c r="U649" s="125"/>
      <c r="V649" s="125"/>
    </row>
    <row r="650" spans="13:22" ht="20.100000000000001" customHeight="1">
      <c r="M650" s="130"/>
      <c r="O650" s="129"/>
      <c r="P650" s="128"/>
      <c r="Q650" s="126"/>
      <c r="R650" s="126"/>
      <c r="S650" s="126"/>
      <c r="T650" s="127"/>
      <c r="U650" s="125"/>
      <c r="V650" s="125"/>
    </row>
    <row r="651" spans="13:22" ht="20.100000000000001" customHeight="1">
      <c r="M651" s="130"/>
      <c r="O651" s="129"/>
      <c r="P651" s="128"/>
      <c r="Q651" s="126"/>
      <c r="R651" s="126"/>
      <c r="S651" s="126"/>
      <c r="T651" s="127"/>
      <c r="U651" s="125"/>
      <c r="V651" s="125"/>
    </row>
    <row r="652" spans="13:22" ht="20.100000000000001" customHeight="1">
      <c r="M652" s="130"/>
      <c r="O652" s="129"/>
      <c r="P652" s="128"/>
      <c r="Q652" s="126"/>
      <c r="R652" s="126"/>
      <c r="S652" s="126"/>
      <c r="T652" s="127"/>
      <c r="U652" s="125"/>
      <c r="V652" s="125"/>
    </row>
    <row r="653" spans="13:22" ht="20.100000000000001" customHeight="1">
      <c r="M653" s="130"/>
      <c r="O653" s="129"/>
      <c r="P653" s="128"/>
      <c r="Q653" s="126"/>
      <c r="R653" s="126"/>
      <c r="S653" s="126"/>
      <c r="T653" s="127"/>
      <c r="U653" s="125"/>
      <c r="V653" s="125"/>
    </row>
    <row r="654" spans="13:22" ht="20.100000000000001" customHeight="1">
      <c r="M654" s="130"/>
      <c r="O654" s="129"/>
      <c r="P654" s="128"/>
      <c r="Q654" s="126"/>
      <c r="R654" s="126"/>
      <c r="S654" s="126"/>
      <c r="T654" s="127"/>
      <c r="U654" s="125"/>
      <c r="V654" s="125"/>
    </row>
    <row r="655" spans="13:22" ht="20.100000000000001" customHeight="1">
      <c r="M655" s="130"/>
      <c r="O655" s="129"/>
      <c r="P655" s="128"/>
      <c r="Q655" s="126"/>
      <c r="R655" s="126"/>
      <c r="S655" s="126"/>
      <c r="T655" s="127"/>
      <c r="U655" s="125"/>
      <c r="V655" s="125"/>
    </row>
    <row r="656" spans="13:22" ht="20.100000000000001" customHeight="1">
      <c r="M656" s="130"/>
      <c r="O656" s="129"/>
      <c r="P656" s="128"/>
      <c r="Q656" s="126"/>
      <c r="R656" s="126"/>
      <c r="S656" s="126"/>
      <c r="T656" s="127"/>
      <c r="U656" s="125"/>
      <c r="V656" s="125"/>
    </row>
    <row r="657" spans="13:22" ht="20.100000000000001" customHeight="1">
      <c r="M657" s="130"/>
      <c r="O657" s="129"/>
      <c r="P657" s="128"/>
      <c r="Q657" s="126"/>
      <c r="R657" s="126"/>
      <c r="S657" s="126"/>
      <c r="T657" s="127"/>
      <c r="U657" s="125"/>
      <c r="V657" s="125"/>
    </row>
    <row r="658" spans="13:22" ht="20.100000000000001" customHeight="1">
      <c r="M658" s="130"/>
      <c r="O658" s="129"/>
      <c r="P658" s="128"/>
      <c r="Q658" s="126"/>
      <c r="R658" s="126"/>
      <c r="S658" s="126"/>
      <c r="T658" s="127"/>
      <c r="U658" s="125"/>
      <c r="V658" s="125"/>
    </row>
    <row r="659" spans="13:22" ht="20.100000000000001" customHeight="1">
      <c r="M659" s="130"/>
      <c r="O659" s="129"/>
      <c r="P659" s="128"/>
      <c r="Q659" s="126"/>
      <c r="R659" s="126"/>
      <c r="S659" s="126"/>
      <c r="T659" s="127"/>
      <c r="U659" s="125"/>
      <c r="V659" s="125"/>
    </row>
    <row r="660" spans="13:22" ht="20.100000000000001" customHeight="1">
      <c r="M660" s="130"/>
      <c r="O660" s="129"/>
      <c r="P660" s="128"/>
      <c r="Q660" s="126"/>
      <c r="R660" s="126"/>
      <c r="S660" s="126"/>
      <c r="T660" s="127"/>
      <c r="U660" s="125"/>
      <c r="V660" s="125"/>
    </row>
    <row r="661" spans="13:22" ht="20.100000000000001" customHeight="1">
      <c r="M661" s="130"/>
      <c r="O661" s="129"/>
      <c r="P661" s="128"/>
      <c r="Q661" s="126"/>
      <c r="R661" s="126"/>
      <c r="S661" s="126"/>
      <c r="T661" s="127"/>
      <c r="U661" s="125"/>
      <c r="V661" s="125"/>
    </row>
    <row r="662" spans="13:22" ht="20.100000000000001" customHeight="1">
      <c r="M662" s="130"/>
      <c r="O662" s="129"/>
      <c r="P662" s="128"/>
      <c r="Q662" s="126"/>
      <c r="R662" s="126"/>
      <c r="S662" s="126"/>
      <c r="T662" s="127"/>
      <c r="U662" s="125"/>
      <c r="V662" s="125"/>
    </row>
    <row r="663" spans="13:22" ht="20.100000000000001" customHeight="1">
      <c r="M663" s="130"/>
      <c r="O663" s="129"/>
      <c r="P663" s="128"/>
      <c r="Q663" s="126"/>
      <c r="R663" s="126"/>
      <c r="S663" s="126"/>
      <c r="T663" s="127"/>
      <c r="U663" s="125"/>
      <c r="V663" s="125"/>
    </row>
    <row r="664" spans="13:22" ht="20.100000000000001" customHeight="1">
      <c r="M664" s="130"/>
      <c r="O664" s="129"/>
      <c r="P664" s="128"/>
      <c r="Q664" s="126"/>
      <c r="R664" s="126"/>
      <c r="S664" s="126"/>
      <c r="T664" s="127"/>
      <c r="U664" s="125"/>
      <c r="V664" s="125"/>
    </row>
    <row r="665" spans="13:22" ht="20.100000000000001" customHeight="1">
      <c r="M665" s="130"/>
      <c r="O665" s="129"/>
      <c r="P665" s="128"/>
      <c r="Q665" s="126"/>
      <c r="R665" s="126"/>
      <c r="S665" s="126"/>
      <c r="T665" s="127"/>
      <c r="U665" s="125"/>
      <c r="V665" s="125"/>
    </row>
    <row r="666" spans="13:22" ht="20.100000000000001" customHeight="1">
      <c r="M666" s="130"/>
      <c r="O666" s="129"/>
      <c r="P666" s="128"/>
      <c r="Q666" s="126"/>
      <c r="R666" s="126"/>
      <c r="S666" s="126"/>
      <c r="T666" s="127"/>
      <c r="U666" s="125"/>
      <c r="V666" s="125"/>
    </row>
    <row r="667" spans="13:22" ht="20.100000000000001" customHeight="1">
      <c r="M667" s="130"/>
      <c r="O667" s="129"/>
      <c r="P667" s="128"/>
      <c r="Q667" s="126"/>
      <c r="R667" s="126"/>
      <c r="S667" s="126"/>
      <c r="T667" s="127"/>
      <c r="U667" s="125"/>
      <c r="V667" s="125"/>
    </row>
    <row r="668" spans="13:22" ht="20.100000000000001" customHeight="1">
      <c r="M668" s="130"/>
      <c r="O668" s="129"/>
      <c r="P668" s="128"/>
      <c r="Q668" s="126"/>
      <c r="R668" s="126"/>
      <c r="S668" s="126"/>
      <c r="T668" s="127"/>
      <c r="U668" s="125"/>
      <c r="V668" s="125"/>
    </row>
    <row r="669" spans="13:22" ht="20.100000000000001" customHeight="1">
      <c r="M669" s="130"/>
      <c r="O669" s="129"/>
      <c r="P669" s="128"/>
      <c r="Q669" s="126"/>
      <c r="R669" s="126"/>
      <c r="S669" s="126"/>
      <c r="T669" s="127"/>
      <c r="U669" s="125"/>
      <c r="V669" s="125"/>
    </row>
    <row r="670" spans="13:22" ht="20.100000000000001" customHeight="1">
      <c r="M670" s="130"/>
      <c r="O670" s="129"/>
      <c r="P670" s="128"/>
      <c r="Q670" s="126"/>
      <c r="R670" s="126"/>
      <c r="S670" s="126"/>
      <c r="T670" s="127"/>
      <c r="U670" s="125"/>
      <c r="V670" s="125"/>
    </row>
    <row r="671" spans="13:22" ht="20.100000000000001" customHeight="1">
      <c r="M671" s="130"/>
      <c r="O671" s="129"/>
      <c r="P671" s="128"/>
      <c r="Q671" s="126"/>
      <c r="R671" s="126"/>
      <c r="S671" s="126"/>
      <c r="T671" s="127"/>
      <c r="U671" s="125"/>
      <c r="V671" s="125"/>
    </row>
    <row r="672" spans="13:22" ht="20.100000000000001" customHeight="1">
      <c r="M672" s="130"/>
      <c r="O672" s="129"/>
      <c r="P672" s="128"/>
      <c r="Q672" s="126"/>
      <c r="R672" s="126"/>
      <c r="S672" s="126"/>
      <c r="T672" s="127"/>
      <c r="U672" s="125"/>
      <c r="V672" s="125"/>
    </row>
    <row r="673" spans="13:22" ht="20.100000000000001" customHeight="1">
      <c r="M673" s="130"/>
      <c r="O673" s="129"/>
      <c r="P673" s="128"/>
      <c r="Q673" s="126"/>
      <c r="R673" s="126"/>
      <c r="S673" s="126"/>
      <c r="T673" s="127"/>
      <c r="U673" s="125"/>
      <c r="V673" s="125"/>
    </row>
    <row r="674" spans="13:22" ht="20.100000000000001" customHeight="1">
      <c r="M674" s="130"/>
      <c r="O674" s="129"/>
      <c r="P674" s="128"/>
      <c r="Q674" s="126"/>
      <c r="R674" s="126"/>
      <c r="S674" s="126"/>
      <c r="T674" s="127"/>
      <c r="U674" s="125"/>
      <c r="V674" s="125"/>
    </row>
    <row r="675" spans="13:22" ht="20.100000000000001" customHeight="1">
      <c r="M675" s="130"/>
      <c r="O675" s="129"/>
      <c r="P675" s="128"/>
      <c r="Q675" s="126"/>
      <c r="R675" s="126"/>
      <c r="S675" s="126"/>
      <c r="T675" s="127"/>
      <c r="U675" s="125"/>
      <c r="V675" s="125"/>
    </row>
    <row r="676" spans="13:22" ht="20.100000000000001" customHeight="1">
      <c r="M676" s="130"/>
      <c r="O676" s="129"/>
      <c r="P676" s="128"/>
      <c r="Q676" s="126"/>
      <c r="R676" s="126"/>
      <c r="S676" s="126"/>
      <c r="T676" s="127"/>
      <c r="U676" s="125"/>
      <c r="V676" s="125"/>
    </row>
    <row r="677" spans="13:22" ht="20.100000000000001" customHeight="1">
      <c r="M677" s="130"/>
      <c r="O677" s="129"/>
      <c r="P677" s="128"/>
      <c r="Q677" s="126"/>
      <c r="R677" s="126"/>
      <c r="S677" s="126"/>
      <c r="T677" s="127"/>
      <c r="U677" s="125"/>
      <c r="V677" s="125"/>
    </row>
    <row r="678" spans="13:22" ht="20.100000000000001" customHeight="1">
      <c r="M678" s="130"/>
      <c r="O678" s="129"/>
      <c r="P678" s="128"/>
      <c r="Q678" s="126"/>
      <c r="R678" s="126"/>
      <c r="S678" s="126"/>
      <c r="T678" s="127"/>
      <c r="U678" s="125"/>
      <c r="V678" s="125"/>
    </row>
    <row r="679" spans="13:22" ht="20.100000000000001" customHeight="1">
      <c r="M679" s="130"/>
      <c r="O679" s="129"/>
      <c r="P679" s="128"/>
      <c r="Q679" s="126"/>
      <c r="R679" s="126"/>
      <c r="S679" s="126"/>
      <c r="T679" s="127"/>
      <c r="U679" s="125"/>
      <c r="V679" s="125"/>
    </row>
    <row r="680" spans="13:22" ht="20.100000000000001" customHeight="1">
      <c r="M680" s="130"/>
      <c r="O680" s="129"/>
      <c r="P680" s="128"/>
      <c r="Q680" s="126"/>
      <c r="R680" s="126"/>
      <c r="S680" s="126"/>
      <c r="T680" s="127"/>
      <c r="U680" s="125"/>
      <c r="V680" s="125"/>
    </row>
    <row r="681" spans="13:22" ht="20.100000000000001" customHeight="1">
      <c r="M681" s="130"/>
      <c r="O681" s="129"/>
      <c r="P681" s="128"/>
      <c r="Q681" s="126"/>
      <c r="R681" s="126"/>
      <c r="S681" s="126"/>
      <c r="T681" s="127"/>
      <c r="U681" s="125"/>
      <c r="V681" s="125"/>
    </row>
    <row r="682" spans="13:22" ht="20.100000000000001" customHeight="1">
      <c r="M682" s="130"/>
      <c r="O682" s="129"/>
      <c r="P682" s="128"/>
      <c r="Q682" s="126"/>
      <c r="R682" s="126"/>
      <c r="S682" s="126"/>
      <c r="T682" s="127"/>
      <c r="U682" s="125"/>
      <c r="V682" s="125"/>
    </row>
    <row r="683" spans="13:22" ht="20.100000000000001" customHeight="1">
      <c r="M683" s="130"/>
      <c r="O683" s="129"/>
      <c r="P683" s="128"/>
      <c r="Q683" s="126"/>
      <c r="R683" s="126"/>
      <c r="S683" s="126"/>
      <c r="T683" s="127"/>
      <c r="U683" s="125"/>
      <c r="V683" s="125"/>
    </row>
    <row r="684" spans="13:22" ht="20.100000000000001" customHeight="1">
      <c r="M684" s="130"/>
      <c r="O684" s="129"/>
      <c r="P684" s="128"/>
      <c r="Q684" s="126"/>
      <c r="R684" s="126"/>
      <c r="S684" s="126"/>
      <c r="T684" s="127"/>
      <c r="U684" s="125"/>
      <c r="V684" s="125"/>
    </row>
    <row r="685" spans="13:22" ht="20.100000000000001" customHeight="1">
      <c r="M685" s="130"/>
      <c r="O685" s="129"/>
      <c r="P685" s="128"/>
      <c r="Q685" s="126"/>
      <c r="R685" s="126"/>
      <c r="S685" s="126"/>
      <c r="T685" s="127"/>
      <c r="U685" s="125"/>
      <c r="V685" s="125"/>
    </row>
    <row r="686" spans="13:22" ht="20.100000000000001" customHeight="1">
      <c r="M686" s="130"/>
      <c r="O686" s="129"/>
      <c r="P686" s="128"/>
      <c r="Q686" s="126"/>
      <c r="R686" s="126"/>
      <c r="S686" s="126"/>
      <c r="T686" s="127"/>
      <c r="U686" s="125"/>
      <c r="V686" s="125"/>
    </row>
    <row r="687" spans="13:22" ht="20.100000000000001" customHeight="1">
      <c r="M687" s="130"/>
      <c r="O687" s="129"/>
      <c r="P687" s="128"/>
      <c r="Q687" s="126"/>
      <c r="R687" s="126"/>
      <c r="S687" s="126"/>
      <c r="T687" s="127"/>
      <c r="U687" s="125"/>
      <c r="V687" s="125"/>
    </row>
    <row r="688" spans="13:22" ht="20.100000000000001" customHeight="1">
      <c r="M688" s="130"/>
      <c r="O688" s="129"/>
      <c r="P688" s="128"/>
      <c r="Q688" s="126"/>
      <c r="R688" s="126"/>
      <c r="S688" s="126"/>
      <c r="T688" s="127"/>
      <c r="U688" s="125"/>
      <c r="V688" s="125"/>
    </row>
    <row r="689" spans="13:22" ht="20.100000000000001" customHeight="1">
      <c r="M689" s="130"/>
      <c r="O689" s="129"/>
      <c r="P689" s="128"/>
      <c r="Q689" s="126"/>
      <c r="R689" s="126"/>
      <c r="S689" s="126"/>
      <c r="T689" s="127"/>
      <c r="U689" s="125"/>
      <c r="V689" s="125"/>
    </row>
    <row r="690" spans="13:22" ht="20.100000000000001" customHeight="1">
      <c r="M690" s="130"/>
      <c r="O690" s="129"/>
      <c r="P690" s="128"/>
      <c r="Q690" s="126"/>
      <c r="R690" s="126"/>
      <c r="S690" s="126"/>
      <c r="T690" s="127"/>
      <c r="U690" s="125"/>
      <c r="V690" s="125"/>
    </row>
    <row r="691" spans="13:22" ht="20.100000000000001" customHeight="1">
      <c r="M691" s="130"/>
      <c r="O691" s="129"/>
      <c r="P691" s="128"/>
      <c r="Q691" s="126"/>
      <c r="R691" s="126"/>
      <c r="S691" s="126"/>
      <c r="T691" s="127"/>
      <c r="U691" s="125"/>
      <c r="V691" s="125"/>
    </row>
    <row r="692" spans="13:22" ht="20.100000000000001" customHeight="1">
      <c r="M692" s="130"/>
      <c r="O692" s="129"/>
      <c r="P692" s="128"/>
      <c r="Q692" s="126"/>
      <c r="R692" s="126"/>
      <c r="S692" s="126"/>
      <c r="T692" s="127"/>
      <c r="U692" s="125"/>
      <c r="V692" s="125"/>
    </row>
    <row r="693" spans="13:22" ht="20.100000000000001" customHeight="1">
      <c r="M693" s="130"/>
      <c r="O693" s="129"/>
      <c r="P693" s="128"/>
      <c r="Q693" s="126"/>
      <c r="R693" s="126"/>
      <c r="S693" s="126"/>
      <c r="T693" s="127"/>
      <c r="U693" s="125"/>
      <c r="V693" s="125"/>
    </row>
    <row r="694" spans="13:22" ht="20.100000000000001" customHeight="1">
      <c r="M694" s="130"/>
      <c r="O694" s="129"/>
      <c r="P694" s="128"/>
      <c r="Q694" s="126"/>
      <c r="R694" s="126"/>
      <c r="S694" s="126"/>
      <c r="T694" s="127"/>
      <c r="U694" s="125"/>
      <c r="V694" s="125"/>
    </row>
    <row r="695" spans="13:22" ht="20.100000000000001" customHeight="1">
      <c r="M695" s="130"/>
      <c r="O695" s="129"/>
      <c r="P695" s="128"/>
      <c r="Q695" s="126"/>
      <c r="R695" s="126"/>
      <c r="S695" s="126"/>
      <c r="T695" s="127"/>
      <c r="U695" s="125"/>
      <c r="V695" s="125"/>
    </row>
    <row r="696" spans="13:22" ht="20.100000000000001" customHeight="1">
      <c r="M696" s="130"/>
      <c r="O696" s="129"/>
      <c r="P696" s="128"/>
      <c r="Q696" s="126"/>
      <c r="R696" s="126"/>
      <c r="S696" s="126"/>
      <c r="T696" s="127"/>
      <c r="U696" s="125"/>
      <c r="V696" s="125"/>
    </row>
    <row r="697" spans="13:22" ht="20.100000000000001" customHeight="1">
      <c r="M697" s="130"/>
      <c r="O697" s="129"/>
      <c r="P697" s="128"/>
      <c r="Q697" s="126"/>
      <c r="R697" s="126"/>
      <c r="S697" s="126"/>
      <c r="T697" s="127"/>
      <c r="U697" s="125"/>
      <c r="V697" s="125"/>
    </row>
    <row r="698" spans="13:22" ht="20.100000000000001" customHeight="1">
      <c r="M698" s="130"/>
      <c r="O698" s="129"/>
      <c r="P698" s="128"/>
      <c r="Q698" s="126"/>
      <c r="R698" s="126"/>
      <c r="S698" s="126"/>
      <c r="T698" s="127"/>
      <c r="U698" s="125"/>
      <c r="V698" s="125"/>
    </row>
    <row r="699" spans="13:22" ht="20.100000000000001" customHeight="1">
      <c r="M699" s="130"/>
      <c r="O699" s="129"/>
      <c r="P699" s="128"/>
      <c r="Q699" s="126"/>
      <c r="R699" s="126"/>
      <c r="S699" s="126"/>
      <c r="T699" s="127"/>
      <c r="U699" s="125"/>
      <c r="V699" s="125"/>
    </row>
    <row r="700" spans="13:22" ht="20.100000000000001" customHeight="1">
      <c r="M700" s="130"/>
      <c r="O700" s="129"/>
      <c r="P700" s="128"/>
      <c r="Q700" s="126"/>
      <c r="R700" s="126"/>
      <c r="S700" s="126"/>
      <c r="T700" s="127"/>
      <c r="U700" s="125"/>
      <c r="V700" s="125"/>
    </row>
    <row r="701" spans="13:22" ht="20.100000000000001" customHeight="1">
      <c r="M701" s="130"/>
      <c r="O701" s="129"/>
      <c r="P701" s="128"/>
      <c r="Q701" s="126"/>
      <c r="R701" s="126"/>
      <c r="S701" s="126"/>
      <c r="T701" s="127"/>
      <c r="U701" s="125"/>
      <c r="V701" s="125"/>
    </row>
    <row r="702" spans="13:22" ht="20.100000000000001" customHeight="1">
      <c r="M702" s="130"/>
      <c r="O702" s="129"/>
      <c r="P702" s="128"/>
      <c r="Q702" s="126"/>
      <c r="R702" s="126"/>
      <c r="S702" s="126"/>
      <c r="T702" s="127"/>
      <c r="U702" s="125"/>
      <c r="V702" s="125"/>
    </row>
    <row r="703" spans="13:22" ht="20.100000000000001" customHeight="1">
      <c r="M703" s="130"/>
      <c r="O703" s="129"/>
      <c r="P703" s="128"/>
      <c r="Q703" s="126"/>
      <c r="R703" s="126"/>
      <c r="S703" s="126"/>
      <c r="T703" s="127"/>
      <c r="U703" s="125"/>
      <c r="V703" s="125"/>
    </row>
    <row r="704" spans="13:22" ht="20.100000000000001" customHeight="1">
      <c r="M704" s="130"/>
      <c r="O704" s="129"/>
      <c r="P704" s="128"/>
      <c r="Q704" s="126"/>
      <c r="R704" s="126"/>
      <c r="S704" s="126"/>
      <c r="T704" s="127"/>
      <c r="U704" s="125"/>
      <c r="V704" s="125"/>
    </row>
    <row r="705" spans="13:22" ht="20.100000000000001" customHeight="1">
      <c r="M705" s="130"/>
      <c r="O705" s="129"/>
      <c r="P705" s="128"/>
      <c r="Q705" s="126"/>
      <c r="R705" s="126"/>
      <c r="S705" s="126"/>
      <c r="T705" s="127"/>
      <c r="U705" s="125"/>
      <c r="V705" s="125"/>
    </row>
    <row r="706" spans="13:22" ht="20.100000000000001" customHeight="1">
      <c r="M706" s="130"/>
      <c r="O706" s="129"/>
      <c r="P706" s="128"/>
      <c r="Q706" s="126"/>
      <c r="R706" s="126"/>
      <c r="S706" s="126"/>
      <c r="T706" s="127"/>
      <c r="U706" s="125"/>
      <c r="V706" s="125"/>
    </row>
    <row r="707" spans="13:22" ht="20.100000000000001" customHeight="1">
      <c r="M707" s="130"/>
      <c r="O707" s="129"/>
      <c r="P707" s="128"/>
      <c r="Q707" s="126"/>
      <c r="R707" s="126"/>
      <c r="S707" s="126"/>
      <c r="T707" s="127"/>
      <c r="U707" s="125"/>
      <c r="V707" s="125"/>
    </row>
    <row r="708" spans="13:22" ht="20.100000000000001" customHeight="1">
      <c r="M708" s="130"/>
      <c r="O708" s="129"/>
      <c r="P708" s="128"/>
      <c r="Q708" s="126"/>
      <c r="R708" s="126"/>
      <c r="S708" s="126"/>
      <c r="T708" s="127"/>
      <c r="U708" s="125"/>
      <c r="V708" s="125"/>
    </row>
    <row r="709" spans="13:22" ht="20.100000000000001" customHeight="1">
      <c r="M709" s="130"/>
      <c r="O709" s="129"/>
      <c r="P709" s="128"/>
      <c r="Q709" s="126"/>
      <c r="R709" s="126"/>
      <c r="S709" s="126"/>
      <c r="T709" s="127"/>
      <c r="U709" s="125"/>
      <c r="V709" s="125"/>
    </row>
    <row r="710" spans="13:22" ht="20.100000000000001" customHeight="1">
      <c r="M710" s="130"/>
      <c r="O710" s="129"/>
      <c r="P710" s="128"/>
      <c r="Q710" s="126"/>
      <c r="R710" s="126"/>
      <c r="S710" s="126"/>
      <c r="T710" s="127"/>
      <c r="U710" s="125"/>
      <c r="V710" s="125"/>
    </row>
    <row r="711" spans="13:22" ht="20.100000000000001" customHeight="1">
      <c r="M711" s="130"/>
      <c r="O711" s="129"/>
      <c r="P711" s="128"/>
      <c r="Q711" s="126"/>
      <c r="R711" s="126"/>
      <c r="S711" s="126"/>
      <c r="T711" s="127"/>
      <c r="U711" s="125"/>
      <c r="V711" s="125"/>
    </row>
    <row r="712" spans="13:22" ht="20.100000000000001" customHeight="1">
      <c r="M712" s="130"/>
      <c r="O712" s="129"/>
      <c r="P712" s="128"/>
      <c r="Q712" s="126"/>
      <c r="R712" s="126"/>
      <c r="S712" s="126"/>
      <c r="T712" s="127"/>
      <c r="U712" s="125"/>
      <c r="V712" s="125"/>
    </row>
    <row r="713" spans="13:22" ht="20.100000000000001" customHeight="1">
      <c r="M713" s="130"/>
      <c r="O713" s="129"/>
      <c r="P713" s="128"/>
      <c r="Q713" s="126"/>
      <c r="R713" s="126"/>
      <c r="S713" s="126"/>
      <c r="T713" s="127"/>
      <c r="U713" s="125"/>
      <c r="V713" s="125"/>
    </row>
    <row r="714" spans="13:22" ht="20.100000000000001" customHeight="1">
      <c r="M714" s="130"/>
      <c r="O714" s="129"/>
      <c r="P714" s="128"/>
      <c r="Q714" s="126"/>
      <c r="R714" s="126"/>
      <c r="S714" s="126"/>
      <c r="T714" s="127"/>
      <c r="U714" s="125"/>
      <c r="V714" s="125"/>
    </row>
    <row r="715" spans="13:22" ht="20.100000000000001" customHeight="1">
      <c r="M715" s="130"/>
      <c r="O715" s="129"/>
      <c r="P715" s="128"/>
      <c r="Q715" s="126"/>
      <c r="R715" s="126"/>
      <c r="S715" s="126"/>
      <c r="T715" s="127"/>
      <c r="U715" s="125"/>
      <c r="V715" s="125"/>
    </row>
    <row r="716" spans="13:22" ht="20.100000000000001" customHeight="1">
      <c r="M716" s="130"/>
      <c r="O716" s="129"/>
      <c r="P716" s="128"/>
      <c r="Q716" s="126"/>
      <c r="R716" s="126"/>
      <c r="S716" s="126"/>
      <c r="T716" s="127"/>
      <c r="U716" s="125"/>
      <c r="V716" s="125"/>
    </row>
    <row r="717" spans="13:22" ht="20.100000000000001" customHeight="1">
      <c r="M717" s="130"/>
      <c r="O717" s="129"/>
      <c r="P717" s="128"/>
      <c r="Q717" s="126"/>
      <c r="R717" s="126"/>
      <c r="S717" s="126"/>
      <c r="T717" s="127"/>
      <c r="U717" s="125"/>
      <c r="V717" s="125"/>
    </row>
    <row r="718" spans="13:22" ht="20.100000000000001" customHeight="1">
      <c r="M718" s="130"/>
      <c r="O718" s="129"/>
      <c r="P718" s="128"/>
      <c r="Q718" s="126"/>
      <c r="R718" s="126"/>
      <c r="S718" s="126"/>
      <c r="T718" s="127"/>
      <c r="U718" s="125"/>
      <c r="V718" s="125"/>
    </row>
    <row r="719" spans="13:22" ht="20.100000000000001" customHeight="1">
      <c r="M719" s="130"/>
      <c r="O719" s="129"/>
      <c r="P719" s="128"/>
      <c r="Q719" s="126"/>
      <c r="R719" s="126"/>
      <c r="S719" s="126"/>
      <c r="T719" s="127"/>
      <c r="U719" s="125"/>
      <c r="V719" s="125"/>
    </row>
    <row r="720" spans="13:22" ht="20.100000000000001" customHeight="1">
      <c r="M720" s="130"/>
      <c r="O720" s="129"/>
      <c r="P720" s="128"/>
      <c r="Q720" s="126"/>
      <c r="R720" s="126"/>
      <c r="S720" s="126"/>
      <c r="T720" s="127"/>
      <c r="U720" s="125"/>
      <c r="V720" s="125"/>
    </row>
    <row r="721" spans="13:22" ht="20.100000000000001" customHeight="1">
      <c r="M721" s="130"/>
      <c r="O721" s="129"/>
      <c r="P721" s="128"/>
      <c r="Q721" s="126"/>
      <c r="R721" s="126"/>
      <c r="S721" s="126"/>
      <c r="T721" s="127"/>
      <c r="U721" s="125"/>
      <c r="V721" s="125"/>
    </row>
    <row r="722" spans="13:22" ht="20.100000000000001" customHeight="1">
      <c r="M722" s="130"/>
      <c r="O722" s="129"/>
      <c r="P722" s="128"/>
      <c r="Q722" s="126"/>
      <c r="R722" s="126"/>
      <c r="S722" s="126"/>
      <c r="T722" s="127"/>
      <c r="U722" s="125"/>
      <c r="V722" s="125"/>
    </row>
    <row r="723" spans="13:22" ht="20.100000000000001" customHeight="1">
      <c r="M723" s="130"/>
      <c r="O723" s="129"/>
      <c r="P723" s="128"/>
      <c r="Q723" s="126"/>
      <c r="R723" s="126"/>
      <c r="S723" s="126"/>
      <c r="T723" s="127"/>
      <c r="U723" s="125"/>
      <c r="V723" s="125"/>
    </row>
    <row r="724" spans="13:22" ht="20.100000000000001" customHeight="1">
      <c r="M724" s="130"/>
      <c r="O724" s="129"/>
      <c r="P724" s="128"/>
      <c r="Q724" s="126"/>
      <c r="R724" s="126"/>
      <c r="S724" s="126"/>
      <c r="T724" s="127"/>
      <c r="U724" s="125"/>
      <c r="V724" s="125"/>
    </row>
    <row r="725" spans="13:22" ht="20.100000000000001" customHeight="1">
      <c r="M725" s="130"/>
      <c r="O725" s="129"/>
      <c r="P725" s="128"/>
      <c r="Q725" s="126"/>
      <c r="R725" s="126"/>
      <c r="S725" s="126"/>
      <c r="T725" s="127"/>
      <c r="U725" s="125"/>
      <c r="V725" s="125"/>
    </row>
    <row r="726" spans="13:22" ht="20.100000000000001" customHeight="1">
      <c r="M726" s="130"/>
      <c r="O726" s="129"/>
      <c r="P726" s="128"/>
      <c r="Q726" s="126"/>
      <c r="R726" s="126"/>
      <c r="S726" s="126"/>
      <c r="T726" s="127"/>
      <c r="U726" s="125"/>
      <c r="V726" s="125"/>
    </row>
    <row r="727" spans="13:22" ht="20.100000000000001" customHeight="1">
      <c r="M727" s="130"/>
      <c r="O727" s="129"/>
      <c r="P727" s="128"/>
      <c r="Q727" s="126"/>
      <c r="R727" s="126"/>
      <c r="S727" s="126"/>
      <c r="T727" s="127"/>
      <c r="U727" s="125"/>
      <c r="V727" s="125"/>
    </row>
    <row r="728" spans="13:22" ht="20.100000000000001" customHeight="1">
      <c r="M728" s="130"/>
      <c r="O728" s="129"/>
      <c r="P728" s="128"/>
      <c r="Q728" s="126"/>
      <c r="R728" s="126"/>
      <c r="S728" s="126"/>
      <c r="T728" s="127"/>
      <c r="U728" s="125"/>
      <c r="V728" s="125"/>
    </row>
    <row r="729" spans="13:22" ht="20.100000000000001" customHeight="1">
      <c r="M729" s="130"/>
      <c r="O729" s="129"/>
      <c r="P729" s="128"/>
      <c r="Q729" s="126"/>
      <c r="R729" s="126"/>
      <c r="S729" s="126"/>
      <c r="T729" s="127"/>
      <c r="U729" s="125"/>
      <c r="V729" s="125"/>
    </row>
    <row r="730" spans="13:22" ht="20.100000000000001" customHeight="1">
      <c r="M730" s="130"/>
      <c r="O730" s="129"/>
      <c r="P730" s="128"/>
      <c r="Q730" s="126"/>
      <c r="R730" s="126"/>
      <c r="S730" s="126"/>
      <c r="T730" s="127"/>
      <c r="U730" s="125"/>
      <c r="V730" s="125"/>
    </row>
    <row r="731" spans="13:22" ht="20.100000000000001" customHeight="1">
      <c r="M731" s="130"/>
      <c r="O731" s="129"/>
      <c r="P731" s="128"/>
      <c r="Q731" s="126"/>
      <c r="R731" s="126"/>
      <c r="S731" s="126"/>
      <c r="T731" s="127"/>
      <c r="U731" s="125"/>
      <c r="V731" s="125"/>
    </row>
    <row r="732" spans="13:22" ht="20.100000000000001" customHeight="1">
      <c r="M732" s="130"/>
      <c r="O732" s="129"/>
      <c r="P732" s="128"/>
      <c r="Q732" s="126"/>
      <c r="R732" s="126"/>
      <c r="S732" s="126"/>
      <c r="T732" s="127"/>
      <c r="U732" s="125"/>
      <c r="V732" s="125"/>
    </row>
    <row r="733" spans="13:22" ht="20.100000000000001" customHeight="1">
      <c r="M733" s="130"/>
      <c r="O733" s="129"/>
      <c r="P733" s="128"/>
      <c r="Q733" s="126"/>
      <c r="R733" s="126"/>
      <c r="S733" s="126"/>
      <c r="T733" s="127"/>
      <c r="U733" s="125"/>
      <c r="V733" s="125"/>
    </row>
    <row r="734" spans="13:22" ht="20.100000000000001" customHeight="1">
      <c r="M734" s="130"/>
      <c r="O734" s="129"/>
      <c r="P734" s="128"/>
      <c r="Q734" s="126"/>
      <c r="R734" s="126"/>
      <c r="S734" s="126"/>
      <c r="T734" s="127"/>
      <c r="U734" s="125"/>
      <c r="V734" s="125"/>
    </row>
    <row r="735" spans="13:22" ht="20.100000000000001" customHeight="1">
      <c r="M735" s="130"/>
      <c r="O735" s="129"/>
      <c r="P735" s="128"/>
      <c r="Q735" s="126"/>
      <c r="R735" s="126"/>
      <c r="S735" s="126"/>
      <c r="T735" s="127"/>
      <c r="U735" s="125"/>
      <c r="V735" s="125"/>
    </row>
    <row r="736" spans="13:22" ht="20.100000000000001" customHeight="1">
      <c r="M736" s="130"/>
      <c r="O736" s="129"/>
      <c r="P736" s="128"/>
      <c r="Q736" s="126"/>
      <c r="R736" s="126"/>
      <c r="S736" s="126"/>
      <c r="T736" s="127"/>
      <c r="U736" s="125"/>
      <c r="V736" s="125"/>
    </row>
    <row r="737" spans="13:22" ht="20.100000000000001" customHeight="1">
      <c r="M737" s="130"/>
      <c r="O737" s="129"/>
      <c r="P737" s="128"/>
      <c r="Q737" s="126"/>
      <c r="R737" s="126"/>
      <c r="S737" s="126"/>
      <c r="T737" s="127"/>
      <c r="U737" s="125"/>
      <c r="V737" s="125"/>
    </row>
    <row r="738" spans="13:22" ht="20.100000000000001" customHeight="1">
      <c r="M738" s="130"/>
      <c r="O738" s="129"/>
      <c r="P738" s="128"/>
      <c r="Q738" s="126"/>
      <c r="R738" s="126"/>
      <c r="S738" s="126"/>
      <c r="T738" s="127"/>
      <c r="U738" s="125"/>
      <c r="V738" s="125"/>
    </row>
    <row r="739" spans="13:22" ht="20.100000000000001" customHeight="1">
      <c r="M739" s="130"/>
      <c r="O739" s="129"/>
      <c r="P739" s="128"/>
      <c r="Q739" s="126"/>
      <c r="R739" s="126"/>
      <c r="S739" s="126"/>
      <c r="T739" s="127"/>
      <c r="U739" s="125"/>
      <c r="V739" s="125"/>
    </row>
    <row r="740" spans="13:22" ht="20.100000000000001" customHeight="1">
      <c r="M740" s="130"/>
      <c r="O740" s="129"/>
      <c r="P740" s="128"/>
      <c r="Q740" s="126"/>
      <c r="R740" s="126"/>
      <c r="S740" s="126"/>
      <c r="T740" s="127"/>
      <c r="U740" s="125"/>
      <c r="V740" s="125"/>
    </row>
    <row r="741" spans="13:22" ht="20.100000000000001" customHeight="1">
      <c r="M741" s="130"/>
      <c r="O741" s="129"/>
      <c r="P741" s="128"/>
      <c r="Q741" s="126"/>
      <c r="R741" s="126"/>
      <c r="S741" s="126"/>
      <c r="T741" s="127"/>
      <c r="U741" s="125"/>
      <c r="V741" s="125"/>
    </row>
    <row r="742" spans="13:22" ht="20.100000000000001" customHeight="1">
      <c r="M742" s="130"/>
      <c r="O742" s="129"/>
      <c r="P742" s="128"/>
      <c r="Q742" s="126"/>
      <c r="R742" s="126"/>
      <c r="S742" s="126"/>
      <c r="T742" s="127"/>
      <c r="U742" s="125"/>
      <c r="V742" s="125"/>
    </row>
    <row r="743" spans="13:22" ht="20.100000000000001" customHeight="1">
      <c r="M743" s="130"/>
      <c r="O743" s="129"/>
      <c r="P743" s="128"/>
      <c r="Q743" s="126"/>
      <c r="R743" s="126"/>
      <c r="S743" s="126"/>
      <c r="T743" s="127"/>
      <c r="U743" s="125"/>
      <c r="V743" s="125"/>
    </row>
    <row r="744" spans="13:22" ht="20.100000000000001" customHeight="1">
      <c r="M744" s="130"/>
      <c r="O744" s="129"/>
      <c r="P744" s="128"/>
      <c r="Q744" s="126"/>
      <c r="R744" s="126"/>
      <c r="S744" s="126"/>
      <c r="T744" s="127"/>
      <c r="U744" s="125"/>
      <c r="V744" s="125"/>
    </row>
    <row r="745" spans="13:22" ht="20.100000000000001" customHeight="1">
      <c r="M745" s="130"/>
      <c r="O745" s="129"/>
      <c r="P745" s="128"/>
      <c r="Q745" s="126"/>
      <c r="R745" s="126"/>
      <c r="S745" s="126"/>
      <c r="T745" s="127"/>
      <c r="U745" s="125"/>
      <c r="V745" s="125"/>
    </row>
    <row r="746" spans="13:22" ht="20.100000000000001" customHeight="1">
      <c r="M746" s="130"/>
      <c r="O746" s="129"/>
      <c r="P746" s="128"/>
      <c r="Q746" s="126"/>
      <c r="R746" s="126"/>
      <c r="S746" s="126"/>
      <c r="T746" s="127"/>
      <c r="U746" s="125"/>
      <c r="V746" s="125"/>
    </row>
    <row r="747" spans="13:22" ht="20.100000000000001" customHeight="1">
      <c r="M747" s="130"/>
      <c r="O747" s="129"/>
      <c r="P747" s="128"/>
      <c r="Q747" s="126"/>
      <c r="R747" s="126"/>
      <c r="S747" s="126"/>
      <c r="T747" s="127"/>
      <c r="U747" s="125"/>
      <c r="V747" s="125"/>
    </row>
    <row r="748" spans="13:22" ht="20.100000000000001" customHeight="1">
      <c r="M748" s="130"/>
      <c r="O748" s="129"/>
      <c r="P748" s="128"/>
      <c r="Q748" s="126"/>
      <c r="R748" s="126"/>
      <c r="S748" s="126"/>
      <c r="T748" s="127"/>
      <c r="U748" s="125"/>
      <c r="V748" s="125"/>
    </row>
    <row r="749" spans="13:22" ht="20.100000000000001" customHeight="1">
      <c r="M749" s="130"/>
      <c r="O749" s="129"/>
      <c r="P749" s="128"/>
      <c r="Q749" s="126"/>
      <c r="R749" s="126"/>
      <c r="S749" s="126"/>
      <c r="T749" s="127"/>
      <c r="U749" s="125"/>
      <c r="V749" s="125"/>
    </row>
    <row r="750" spans="13:22" ht="20.100000000000001" customHeight="1">
      <c r="M750" s="130"/>
      <c r="O750" s="129"/>
      <c r="P750" s="128"/>
      <c r="Q750" s="126"/>
      <c r="R750" s="126"/>
      <c r="S750" s="126"/>
      <c r="T750" s="127"/>
      <c r="U750" s="125"/>
      <c r="V750" s="125"/>
    </row>
    <row r="751" spans="13:22" ht="20.100000000000001" customHeight="1">
      <c r="M751" s="130"/>
      <c r="O751" s="129"/>
      <c r="P751" s="128"/>
      <c r="Q751" s="126"/>
      <c r="R751" s="126"/>
      <c r="S751" s="126"/>
      <c r="T751" s="127"/>
      <c r="U751" s="125"/>
      <c r="V751" s="125"/>
    </row>
    <row r="752" spans="13:22" ht="20.100000000000001" customHeight="1">
      <c r="M752" s="130"/>
      <c r="O752" s="129"/>
      <c r="P752" s="128"/>
      <c r="Q752" s="126"/>
      <c r="R752" s="126"/>
      <c r="S752" s="126"/>
      <c r="T752" s="127"/>
      <c r="U752" s="125"/>
      <c r="V752" s="125"/>
    </row>
    <row r="753" spans="13:22" ht="20.100000000000001" customHeight="1">
      <c r="M753" s="130"/>
      <c r="O753" s="129"/>
      <c r="P753" s="128"/>
      <c r="Q753" s="126"/>
      <c r="R753" s="126"/>
      <c r="S753" s="126"/>
      <c r="T753" s="127"/>
      <c r="U753" s="125"/>
      <c r="V753" s="125"/>
    </row>
    <row r="754" spans="13:22" ht="20.100000000000001" customHeight="1">
      <c r="M754" s="130"/>
      <c r="O754" s="129"/>
      <c r="P754" s="128"/>
      <c r="Q754" s="126"/>
      <c r="R754" s="126"/>
      <c r="S754" s="126"/>
      <c r="T754" s="127"/>
      <c r="U754" s="125"/>
      <c r="V754" s="125"/>
    </row>
    <row r="755" spans="13:22" ht="20.100000000000001" customHeight="1">
      <c r="M755" s="130"/>
      <c r="O755" s="129"/>
      <c r="P755" s="128"/>
      <c r="Q755" s="126"/>
      <c r="R755" s="126"/>
      <c r="S755" s="126"/>
      <c r="T755" s="127"/>
      <c r="U755" s="125"/>
      <c r="V755" s="125"/>
    </row>
    <row r="756" spans="13:22" ht="20.100000000000001" customHeight="1">
      <c r="M756" s="130"/>
      <c r="O756" s="129"/>
      <c r="P756" s="128"/>
      <c r="Q756" s="126"/>
      <c r="R756" s="126"/>
      <c r="S756" s="126"/>
      <c r="T756" s="127"/>
      <c r="U756" s="125"/>
      <c r="V756" s="125"/>
    </row>
    <row r="757" spans="13:22" ht="20.100000000000001" customHeight="1">
      <c r="M757" s="130"/>
      <c r="O757" s="129"/>
      <c r="P757" s="128"/>
      <c r="Q757" s="126"/>
      <c r="R757" s="126"/>
      <c r="S757" s="126"/>
      <c r="T757" s="127"/>
      <c r="U757" s="125"/>
      <c r="V757" s="125"/>
    </row>
    <row r="758" spans="13:22" ht="20.100000000000001" customHeight="1">
      <c r="M758" s="130"/>
      <c r="O758" s="129"/>
      <c r="P758" s="128"/>
      <c r="Q758" s="126"/>
      <c r="R758" s="126"/>
      <c r="S758" s="126"/>
      <c r="T758" s="127"/>
      <c r="U758" s="125"/>
      <c r="V758" s="125"/>
    </row>
    <row r="759" spans="13:22" ht="20.100000000000001" customHeight="1">
      <c r="M759" s="130"/>
      <c r="O759" s="129"/>
      <c r="P759" s="128"/>
      <c r="Q759" s="126"/>
      <c r="R759" s="126"/>
      <c r="S759" s="126"/>
      <c r="T759" s="127"/>
      <c r="U759" s="125"/>
      <c r="V759" s="125"/>
    </row>
    <row r="760" spans="13:22" ht="20.100000000000001" customHeight="1">
      <c r="M760" s="130"/>
      <c r="O760" s="129"/>
      <c r="P760" s="128"/>
      <c r="Q760" s="126"/>
      <c r="R760" s="126"/>
      <c r="S760" s="126"/>
      <c r="T760" s="127"/>
      <c r="U760" s="125"/>
      <c r="V760" s="125"/>
    </row>
    <row r="761" spans="13:22" ht="20.100000000000001" customHeight="1">
      <c r="M761" s="130"/>
      <c r="O761" s="129"/>
      <c r="P761" s="128"/>
      <c r="Q761" s="126"/>
      <c r="R761" s="126"/>
      <c r="S761" s="126"/>
      <c r="T761" s="127"/>
      <c r="U761" s="125"/>
      <c r="V761" s="125"/>
    </row>
    <row r="762" spans="13:22" ht="20.100000000000001" customHeight="1">
      <c r="M762" s="130"/>
      <c r="O762" s="129"/>
      <c r="P762" s="128"/>
      <c r="Q762" s="126"/>
      <c r="R762" s="126"/>
      <c r="S762" s="126"/>
      <c r="T762" s="127"/>
      <c r="U762" s="125"/>
      <c r="V762" s="125"/>
    </row>
    <row r="763" spans="13:22" ht="20.100000000000001" customHeight="1">
      <c r="M763" s="130"/>
      <c r="O763" s="129"/>
      <c r="P763" s="128"/>
      <c r="Q763" s="126"/>
      <c r="R763" s="126"/>
      <c r="S763" s="126"/>
      <c r="T763" s="127"/>
      <c r="U763" s="125"/>
      <c r="V763" s="125"/>
    </row>
    <row r="764" spans="13:22" ht="20.100000000000001" customHeight="1">
      <c r="M764" s="130"/>
      <c r="O764" s="129"/>
      <c r="P764" s="128"/>
      <c r="Q764" s="126"/>
      <c r="R764" s="126"/>
      <c r="S764" s="126"/>
      <c r="T764" s="127"/>
      <c r="U764" s="125"/>
      <c r="V764" s="125"/>
    </row>
    <row r="765" spans="13:22" ht="20.100000000000001" customHeight="1">
      <c r="M765" s="130"/>
      <c r="O765" s="129"/>
      <c r="P765" s="128"/>
      <c r="Q765" s="126"/>
      <c r="R765" s="126"/>
      <c r="S765" s="126"/>
      <c r="T765" s="127"/>
      <c r="U765" s="125"/>
      <c r="V765" s="125"/>
    </row>
    <row r="766" spans="13:22" ht="20.100000000000001" customHeight="1">
      <c r="M766" s="130"/>
      <c r="O766" s="129"/>
      <c r="P766" s="128"/>
      <c r="Q766" s="126"/>
      <c r="R766" s="126"/>
      <c r="S766" s="126"/>
      <c r="T766" s="127"/>
      <c r="U766" s="125"/>
      <c r="V766" s="125"/>
    </row>
    <row r="767" spans="13:22" ht="20.100000000000001" customHeight="1">
      <c r="M767" s="130"/>
      <c r="O767" s="129"/>
      <c r="P767" s="128"/>
      <c r="Q767" s="126"/>
      <c r="R767" s="126"/>
      <c r="S767" s="126"/>
      <c r="T767" s="127"/>
      <c r="U767" s="125"/>
      <c r="V767" s="125"/>
    </row>
    <row r="768" spans="13:22" ht="20.100000000000001" customHeight="1">
      <c r="M768" s="130"/>
      <c r="O768" s="129"/>
      <c r="P768" s="128"/>
      <c r="Q768" s="126"/>
      <c r="R768" s="126"/>
      <c r="S768" s="126"/>
      <c r="T768" s="127"/>
      <c r="U768" s="125"/>
      <c r="V768" s="125"/>
    </row>
    <row r="769" spans="13:22" ht="20.100000000000001" customHeight="1">
      <c r="M769" s="130"/>
      <c r="O769" s="129"/>
      <c r="P769" s="128"/>
      <c r="Q769" s="126"/>
      <c r="R769" s="126"/>
      <c r="S769" s="126"/>
      <c r="T769" s="127"/>
      <c r="U769" s="125"/>
      <c r="V769" s="125"/>
    </row>
    <row r="770" spans="13:22" ht="20.100000000000001" customHeight="1">
      <c r="M770" s="130"/>
      <c r="O770" s="129"/>
      <c r="P770" s="128"/>
      <c r="Q770" s="126"/>
      <c r="R770" s="126"/>
      <c r="S770" s="126"/>
      <c r="T770" s="127"/>
      <c r="U770" s="125"/>
      <c r="V770" s="125"/>
    </row>
    <row r="771" spans="13:22" ht="20.100000000000001" customHeight="1">
      <c r="M771" s="130"/>
      <c r="O771" s="129"/>
      <c r="P771" s="128"/>
      <c r="Q771" s="126"/>
      <c r="R771" s="126"/>
      <c r="S771" s="126"/>
      <c r="T771" s="127"/>
      <c r="U771" s="125"/>
      <c r="V771" s="125"/>
    </row>
    <row r="772" spans="13:22" ht="20.100000000000001" customHeight="1">
      <c r="M772" s="130"/>
      <c r="O772" s="129"/>
      <c r="P772" s="128"/>
      <c r="Q772" s="126"/>
      <c r="R772" s="126"/>
      <c r="S772" s="126"/>
      <c r="T772" s="127"/>
      <c r="U772" s="125"/>
      <c r="V772" s="125"/>
    </row>
    <row r="773" spans="13:22" ht="20.100000000000001" customHeight="1">
      <c r="M773" s="130"/>
      <c r="O773" s="129"/>
      <c r="P773" s="128"/>
      <c r="Q773" s="126"/>
      <c r="R773" s="126"/>
      <c r="S773" s="126"/>
      <c r="T773" s="127"/>
      <c r="U773" s="125"/>
      <c r="V773" s="125"/>
    </row>
    <row r="774" spans="13:22" ht="20.100000000000001" customHeight="1">
      <c r="M774" s="130"/>
      <c r="O774" s="129"/>
      <c r="P774" s="128"/>
      <c r="Q774" s="126"/>
      <c r="R774" s="126"/>
      <c r="S774" s="126"/>
      <c r="T774" s="127"/>
      <c r="U774" s="125"/>
      <c r="V774" s="125"/>
    </row>
    <row r="775" spans="13:22" ht="20.100000000000001" customHeight="1">
      <c r="M775" s="130"/>
      <c r="O775" s="129"/>
      <c r="P775" s="128"/>
      <c r="Q775" s="126"/>
      <c r="R775" s="126"/>
      <c r="S775" s="126"/>
      <c r="T775" s="127"/>
      <c r="U775" s="125"/>
      <c r="V775" s="125"/>
    </row>
    <row r="776" spans="13:22" ht="20.100000000000001" customHeight="1">
      <c r="M776" s="130"/>
      <c r="O776" s="129"/>
      <c r="P776" s="128"/>
      <c r="Q776" s="126"/>
      <c r="R776" s="126"/>
      <c r="S776" s="126"/>
      <c r="T776" s="127"/>
      <c r="U776" s="125"/>
      <c r="V776" s="125"/>
    </row>
    <row r="777" spans="13:22" ht="20.100000000000001" customHeight="1">
      <c r="M777" s="130"/>
      <c r="O777" s="129"/>
      <c r="P777" s="128"/>
      <c r="Q777" s="126"/>
      <c r="R777" s="126"/>
      <c r="S777" s="126"/>
      <c r="T777" s="127"/>
      <c r="U777" s="125"/>
      <c r="V777" s="125"/>
    </row>
    <row r="778" spans="13:22" ht="20.100000000000001" customHeight="1">
      <c r="M778" s="130"/>
      <c r="O778" s="129"/>
      <c r="P778" s="128"/>
      <c r="Q778" s="126"/>
      <c r="R778" s="126"/>
      <c r="S778" s="126"/>
      <c r="T778" s="127"/>
      <c r="U778" s="125"/>
      <c r="V778" s="125"/>
    </row>
    <row r="779" spans="13:22" ht="20.100000000000001" customHeight="1">
      <c r="M779" s="130"/>
      <c r="O779" s="129"/>
      <c r="P779" s="128"/>
      <c r="Q779" s="126"/>
      <c r="R779" s="126"/>
      <c r="S779" s="126"/>
      <c r="T779" s="127"/>
      <c r="U779" s="125"/>
      <c r="V779" s="125"/>
    </row>
    <row r="780" spans="13:22" ht="20.100000000000001" customHeight="1">
      <c r="M780" s="130"/>
      <c r="O780" s="129"/>
      <c r="P780" s="128"/>
      <c r="Q780" s="126"/>
      <c r="R780" s="126"/>
      <c r="S780" s="126"/>
      <c r="T780" s="127"/>
      <c r="U780" s="125"/>
      <c r="V780" s="125"/>
    </row>
    <row r="781" spans="13:22" ht="20.100000000000001" customHeight="1">
      <c r="M781" s="130"/>
      <c r="O781" s="129"/>
      <c r="P781" s="128"/>
      <c r="Q781" s="126"/>
      <c r="R781" s="126"/>
      <c r="S781" s="126"/>
      <c r="T781" s="127"/>
      <c r="U781" s="125"/>
      <c r="V781" s="125"/>
    </row>
    <row r="782" spans="13:22" ht="20.100000000000001" customHeight="1">
      <c r="M782" s="130"/>
      <c r="O782" s="129"/>
      <c r="P782" s="128"/>
      <c r="Q782" s="126"/>
      <c r="R782" s="126"/>
      <c r="S782" s="126"/>
      <c r="T782" s="127"/>
      <c r="U782" s="125"/>
      <c r="V782" s="125"/>
    </row>
    <row r="783" spans="13:22" ht="20.100000000000001" customHeight="1">
      <c r="M783" s="130"/>
      <c r="O783" s="129"/>
      <c r="P783" s="128"/>
      <c r="Q783" s="126"/>
      <c r="R783" s="126"/>
      <c r="S783" s="126"/>
      <c r="T783" s="127"/>
      <c r="U783" s="125"/>
      <c r="V783" s="125"/>
    </row>
    <row r="784" spans="13:22" ht="20.100000000000001" customHeight="1">
      <c r="M784" s="130"/>
      <c r="O784" s="129"/>
      <c r="P784" s="128"/>
      <c r="Q784" s="126"/>
      <c r="R784" s="126"/>
      <c r="S784" s="126"/>
      <c r="T784" s="127"/>
      <c r="U784" s="125"/>
      <c r="V784" s="125"/>
    </row>
    <row r="785" spans="13:22" ht="20.100000000000001" customHeight="1">
      <c r="M785" s="130"/>
      <c r="O785" s="129"/>
      <c r="P785" s="128"/>
      <c r="Q785" s="126"/>
      <c r="R785" s="126"/>
      <c r="S785" s="126"/>
      <c r="T785" s="127"/>
      <c r="U785" s="125"/>
      <c r="V785" s="125"/>
    </row>
    <row r="786" spans="13:22" ht="20.100000000000001" customHeight="1">
      <c r="M786" s="130"/>
      <c r="O786" s="129"/>
      <c r="P786" s="128"/>
      <c r="Q786" s="126"/>
      <c r="R786" s="126"/>
      <c r="S786" s="126"/>
      <c r="T786" s="127"/>
      <c r="U786" s="125"/>
      <c r="V786" s="125"/>
    </row>
    <row r="787" spans="13:22" ht="20.100000000000001" customHeight="1">
      <c r="M787" s="130"/>
      <c r="O787" s="129"/>
      <c r="P787" s="128"/>
      <c r="Q787" s="126"/>
      <c r="R787" s="126"/>
      <c r="S787" s="126"/>
      <c r="T787" s="127"/>
      <c r="U787" s="125"/>
      <c r="V787" s="125"/>
    </row>
    <row r="788" spans="13:22" ht="20.100000000000001" customHeight="1">
      <c r="M788" s="130"/>
      <c r="O788" s="129"/>
      <c r="P788" s="128"/>
      <c r="Q788" s="126"/>
      <c r="R788" s="126"/>
      <c r="S788" s="126"/>
      <c r="T788" s="127"/>
      <c r="U788" s="125"/>
      <c r="V788" s="125"/>
    </row>
    <row r="789" spans="13:22" ht="20.100000000000001" customHeight="1">
      <c r="M789" s="130"/>
      <c r="O789" s="129"/>
      <c r="P789" s="128"/>
      <c r="Q789" s="126"/>
      <c r="R789" s="126"/>
      <c r="S789" s="126"/>
      <c r="T789" s="127"/>
      <c r="U789" s="125"/>
      <c r="V789" s="125"/>
    </row>
    <row r="790" spans="13:22" ht="20.100000000000001" customHeight="1">
      <c r="M790" s="130"/>
      <c r="O790" s="129"/>
      <c r="P790" s="128"/>
      <c r="Q790" s="126"/>
      <c r="R790" s="126"/>
      <c r="S790" s="126"/>
      <c r="T790" s="127"/>
      <c r="U790" s="125"/>
      <c r="V790" s="125"/>
    </row>
    <row r="791" spans="13:22" ht="20.100000000000001" customHeight="1">
      <c r="M791" s="130"/>
      <c r="O791" s="129"/>
      <c r="P791" s="128"/>
      <c r="Q791" s="126"/>
      <c r="R791" s="126"/>
      <c r="S791" s="126"/>
      <c r="T791" s="127"/>
      <c r="U791" s="125"/>
      <c r="V791" s="125"/>
    </row>
    <row r="792" spans="13:22" ht="20.100000000000001" customHeight="1">
      <c r="M792" s="130"/>
      <c r="O792" s="129"/>
      <c r="P792" s="128"/>
      <c r="Q792" s="126"/>
      <c r="R792" s="126"/>
      <c r="S792" s="126"/>
      <c r="T792" s="127"/>
      <c r="U792" s="125"/>
      <c r="V792" s="125"/>
    </row>
    <row r="793" spans="13:22" ht="20.100000000000001" customHeight="1">
      <c r="M793" s="130"/>
      <c r="O793" s="129"/>
      <c r="P793" s="128"/>
      <c r="Q793" s="126"/>
      <c r="R793" s="126"/>
      <c r="S793" s="126"/>
      <c r="T793" s="127"/>
      <c r="U793" s="125"/>
      <c r="V793" s="125"/>
    </row>
    <row r="794" spans="13:22" ht="20.100000000000001" customHeight="1">
      <c r="M794" s="130"/>
      <c r="S794" s="126"/>
      <c r="T794" s="127"/>
      <c r="U794" s="125"/>
      <c r="V794" s="125"/>
    </row>
    <row r="795" spans="13:22" ht="20.100000000000001" customHeight="1">
      <c r="M795" s="130"/>
      <c r="T795" s="127"/>
      <c r="U795" s="125"/>
      <c r="V795" s="125"/>
    </row>
    <row r="796" spans="13:22" ht="20.100000000000001" customHeight="1">
      <c r="M796" s="130"/>
      <c r="T796" s="127"/>
      <c r="U796" s="125"/>
      <c r="V796" s="125"/>
    </row>
    <row r="797" spans="13:22" ht="20.100000000000001" customHeight="1">
      <c r="M797" s="130"/>
      <c r="T797" s="127"/>
      <c r="U797" s="125"/>
      <c r="V797" s="125"/>
    </row>
    <row r="798" spans="13:22" ht="20.100000000000001" customHeight="1">
      <c r="M798" s="130"/>
      <c r="T798" s="127"/>
      <c r="U798" s="125"/>
      <c r="V798" s="125"/>
    </row>
    <row r="799" spans="13:22" ht="20.100000000000001" customHeight="1">
      <c r="M799" s="130"/>
      <c r="T799" s="127"/>
      <c r="V799" s="125"/>
    </row>
    <row r="800" spans="13:22" ht="20.100000000000001" customHeight="1">
      <c r="M800" s="130"/>
      <c r="O800" s="119"/>
      <c r="P800" s="119"/>
      <c r="Q800" s="119"/>
      <c r="R800" s="119"/>
      <c r="T800" s="127"/>
      <c r="V800" s="125"/>
    </row>
    <row r="801" spans="1:28" ht="20.100000000000001" customHeight="1">
      <c r="M801" s="130"/>
      <c r="O801" s="119"/>
      <c r="P801" s="119"/>
      <c r="Q801" s="119"/>
      <c r="R801" s="119"/>
      <c r="V801" s="125"/>
      <c r="AA801" s="76"/>
      <c r="AB801" s="76"/>
    </row>
    <row r="802" spans="1:28" ht="20.100000000000001" customHeight="1">
      <c r="M802" s="130"/>
      <c r="O802" s="145"/>
      <c r="P802" s="146"/>
      <c r="Q802" s="146"/>
      <c r="R802" s="119"/>
      <c r="V802" s="125"/>
      <c r="AA802" s="76"/>
      <c r="AB802" s="76"/>
    </row>
    <row r="803" spans="1:28" ht="20.100000000000001" customHeight="1">
      <c r="M803" s="130"/>
      <c r="O803" s="145"/>
      <c r="P803" s="146"/>
      <c r="Q803" s="146"/>
      <c r="R803" s="119"/>
      <c r="V803" s="125"/>
      <c r="AA803" s="76"/>
      <c r="AB803" s="76"/>
    </row>
    <row r="804" spans="1:28" s="76" customFormat="1" ht="20.100000000000001" customHeight="1">
      <c r="A804" s="236"/>
      <c r="B804" s="97"/>
      <c r="C804" s="97"/>
      <c r="D804" s="97"/>
      <c r="E804" s="97"/>
      <c r="F804" s="97"/>
      <c r="G804" s="97"/>
      <c r="H804" s="97"/>
      <c r="I804" s="271"/>
      <c r="J804" s="97"/>
      <c r="K804" s="97"/>
      <c r="L804" s="97"/>
      <c r="M804" s="130"/>
      <c r="N804" s="124"/>
      <c r="O804" s="145"/>
      <c r="P804" s="146"/>
      <c r="Q804" s="146"/>
      <c r="R804" s="119"/>
      <c r="S804" s="124"/>
      <c r="T804" s="124"/>
      <c r="U804" s="124"/>
      <c r="V804" s="125"/>
      <c r="W804" s="124"/>
      <c r="X804" s="124"/>
      <c r="Y804" s="124"/>
      <c r="Z804" s="124"/>
    </row>
    <row r="805" spans="1:28" s="76" customFormat="1" ht="20.100000000000001" customHeight="1">
      <c r="A805" s="236"/>
      <c r="B805" s="97"/>
      <c r="C805" s="97"/>
      <c r="D805" s="97"/>
      <c r="E805" s="97"/>
      <c r="F805" s="97"/>
      <c r="G805" s="97"/>
      <c r="H805" s="97"/>
      <c r="I805" s="271"/>
      <c r="J805" s="97"/>
      <c r="K805" s="97"/>
      <c r="L805" s="97"/>
      <c r="M805" s="130"/>
      <c r="N805" s="124"/>
      <c r="O805" s="145"/>
      <c r="P805" s="146"/>
      <c r="Q805" s="146"/>
      <c r="R805" s="119"/>
      <c r="S805" s="124"/>
      <c r="T805" s="124"/>
      <c r="U805" s="124"/>
      <c r="V805" s="125"/>
      <c r="W805" s="124"/>
      <c r="X805" s="124"/>
      <c r="Y805" s="124"/>
      <c r="Z805" s="124"/>
    </row>
    <row r="806" spans="1:28" s="76" customFormat="1" ht="20.100000000000001" customHeight="1">
      <c r="A806" s="236"/>
      <c r="B806" s="97"/>
      <c r="C806" s="97"/>
      <c r="D806" s="97"/>
      <c r="E806" s="97"/>
      <c r="F806" s="97"/>
      <c r="G806" s="97"/>
      <c r="H806" s="97"/>
      <c r="I806" s="271"/>
      <c r="J806" s="97"/>
      <c r="K806" s="97"/>
      <c r="L806" s="97"/>
      <c r="M806" s="130"/>
      <c r="N806" s="124"/>
      <c r="O806" s="145"/>
      <c r="P806" s="146"/>
      <c r="Q806" s="146"/>
      <c r="R806" s="119"/>
      <c r="S806" s="124"/>
      <c r="T806" s="124"/>
      <c r="U806" s="124"/>
      <c r="V806" s="124"/>
      <c r="W806" s="124"/>
      <c r="X806" s="124"/>
      <c r="Y806" s="124"/>
      <c r="Z806" s="124"/>
    </row>
    <row r="807" spans="1:28" s="76" customFormat="1" ht="20.100000000000001" customHeight="1">
      <c r="A807" s="236"/>
      <c r="B807" s="97"/>
      <c r="C807" s="97"/>
      <c r="D807" s="97"/>
      <c r="E807" s="97"/>
      <c r="F807" s="97"/>
      <c r="G807" s="97"/>
      <c r="H807" s="97"/>
      <c r="I807" s="271"/>
      <c r="J807" s="97"/>
      <c r="K807" s="97"/>
      <c r="L807" s="97"/>
      <c r="M807" s="130"/>
      <c r="N807" s="124"/>
      <c r="O807" s="145"/>
      <c r="P807" s="146"/>
      <c r="Q807" s="146"/>
      <c r="R807" s="119"/>
      <c r="S807" s="124"/>
      <c r="T807" s="124"/>
      <c r="U807" s="124"/>
      <c r="V807" s="124"/>
      <c r="W807" s="124"/>
      <c r="X807" s="124"/>
      <c r="Y807" s="124"/>
      <c r="Z807" s="124"/>
    </row>
    <row r="808" spans="1:28" s="76" customFormat="1" ht="20.100000000000001" customHeight="1">
      <c r="A808" s="236"/>
      <c r="B808" s="97"/>
      <c r="C808" s="97"/>
      <c r="D808" s="97"/>
      <c r="E808" s="97"/>
      <c r="F808" s="97"/>
      <c r="G808" s="97"/>
      <c r="H808" s="97"/>
      <c r="I808" s="271"/>
      <c r="J808" s="97"/>
      <c r="K808" s="97"/>
      <c r="L808" s="97"/>
      <c r="M808" s="130"/>
      <c r="N808" s="124"/>
      <c r="O808" s="145"/>
      <c r="P808" s="146"/>
      <c r="Q808" s="146"/>
      <c r="R808" s="119"/>
      <c r="S808" s="124"/>
      <c r="T808" s="124"/>
      <c r="U808" s="124"/>
      <c r="V808" s="124"/>
      <c r="W808" s="124"/>
      <c r="X808" s="124"/>
      <c r="Y808" s="124"/>
      <c r="Z808" s="124"/>
    </row>
    <row r="809" spans="1:28" s="76" customFormat="1" ht="20.100000000000001" customHeight="1">
      <c r="A809" s="236"/>
      <c r="B809" s="97"/>
      <c r="C809" s="97"/>
      <c r="D809" s="97"/>
      <c r="E809" s="97"/>
      <c r="F809" s="97"/>
      <c r="G809" s="97"/>
      <c r="H809" s="97"/>
      <c r="I809" s="271"/>
      <c r="J809" s="97"/>
      <c r="K809" s="97"/>
      <c r="L809" s="97"/>
      <c r="M809" s="130"/>
      <c r="N809" s="124"/>
      <c r="O809" s="119"/>
      <c r="P809" s="119"/>
      <c r="Q809" s="119"/>
      <c r="R809" s="119"/>
      <c r="S809" s="124"/>
      <c r="T809" s="124"/>
      <c r="U809" s="124"/>
      <c r="V809" s="124"/>
      <c r="W809" s="124"/>
      <c r="X809" s="124"/>
      <c r="Y809" s="124"/>
      <c r="Z809" s="124"/>
    </row>
    <row r="810" spans="1:28" s="76" customFormat="1" ht="20.100000000000001" customHeight="1">
      <c r="A810" s="236"/>
      <c r="B810" s="97"/>
      <c r="C810" s="97"/>
      <c r="D810" s="97"/>
      <c r="E810" s="97"/>
      <c r="F810" s="97"/>
      <c r="G810" s="97"/>
      <c r="H810" s="97"/>
      <c r="I810" s="271"/>
      <c r="J810" s="97"/>
      <c r="K810" s="97"/>
      <c r="L810" s="97"/>
      <c r="M810" s="130"/>
      <c r="N810" s="119"/>
      <c r="O810" s="119"/>
      <c r="P810" s="119"/>
      <c r="Q810" s="119"/>
      <c r="R810" s="119"/>
      <c r="S810" s="124"/>
      <c r="T810" s="124"/>
      <c r="U810" s="124"/>
      <c r="V810" s="124"/>
      <c r="W810" s="124"/>
      <c r="X810" s="124"/>
      <c r="Y810" s="124"/>
      <c r="Z810" s="124"/>
    </row>
    <row r="811" spans="1:28" s="76" customFormat="1" ht="20.100000000000001" customHeight="1">
      <c r="A811" s="236"/>
      <c r="B811" s="97"/>
      <c r="C811" s="97"/>
      <c r="D811" s="97"/>
      <c r="E811" s="97"/>
      <c r="F811" s="97"/>
      <c r="G811" s="97"/>
      <c r="H811" s="97"/>
      <c r="I811" s="271"/>
      <c r="J811" s="97"/>
      <c r="K811" s="97"/>
      <c r="L811" s="97"/>
      <c r="M811" s="130"/>
      <c r="N811" s="119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8" s="76" customFormat="1" ht="20.100000000000001" customHeight="1">
      <c r="A812" s="236"/>
      <c r="B812" s="97"/>
      <c r="C812" s="97"/>
      <c r="D812" s="97"/>
      <c r="E812" s="97"/>
      <c r="F812" s="97"/>
      <c r="G812" s="97"/>
      <c r="H812" s="97"/>
      <c r="I812" s="271"/>
      <c r="J812" s="97"/>
      <c r="K812" s="97"/>
      <c r="L812" s="97"/>
      <c r="M812" s="130"/>
      <c r="N812" s="145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  <c r="AA812" s="124"/>
      <c r="AB812" s="124"/>
    </row>
    <row r="813" spans="1:28" s="76" customFormat="1" ht="20.100000000000001" customHeight="1">
      <c r="A813" s="236"/>
      <c r="B813" s="97"/>
      <c r="C813" s="97"/>
      <c r="D813" s="97"/>
      <c r="E813" s="97"/>
      <c r="F813" s="97"/>
      <c r="G813" s="97"/>
      <c r="H813" s="97"/>
      <c r="I813" s="271"/>
      <c r="J813" s="97"/>
      <c r="K813" s="97"/>
      <c r="L813" s="97"/>
      <c r="M813" s="130"/>
      <c r="N813" s="145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8" s="76" customFormat="1" ht="20.100000000000001" customHeight="1">
      <c r="A814" s="236"/>
      <c r="B814" s="97"/>
      <c r="C814" s="97"/>
      <c r="D814" s="97"/>
      <c r="E814" s="97"/>
      <c r="F814" s="97"/>
      <c r="G814" s="97"/>
      <c r="H814" s="97"/>
      <c r="I814" s="271"/>
      <c r="J814" s="97"/>
      <c r="K814" s="97"/>
      <c r="L814" s="97"/>
      <c r="M814" s="130"/>
      <c r="N814" s="145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8" ht="20.100000000000001" customHeight="1">
      <c r="M815" s="130"/>
      <c r="N815" s="145"/>
      <c r="AA815" s="76"/>
      <c r="AB815" s="76"/>
    </row>
    <row r="816" spans="1:28" s="76" customFormat="1" ht="20.100000000000001" customHeight="1">
      <c r="A816" s="236"/>
      <c r="B816" s="97"/>
      <c r="C816" s="97"/>
      <c r="D816" s="97"/>
      <c r="E816" s="97"/>
      <c r="F816" s="97"/>
      <c r="G816" s="97"/>
      <c r="H816" s="97"/>
      <c r="I816" s="271"/>
      <c r="J816" s="97"/>
      <c r="K816" s="97"/>
      <c r="L816" s="97"/>
      <c r="M816" s="130"/>
      <c r="N816" s="145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6" s="76" customFormat="1" ht="20.100000000000001" customHeight="1">
      <c r="A817" s="236"/>
      <c r="B817" s="97"/>
      <c r="C817" s="97"/>
      <c r="D817" s="97"/>
      <c r="E817" s="97"/>
      <c r="F817" s="97"/>
      <c r="G817" s="97"/>
      <c r="H817" s="97"/>
      <c r="I817" s="271"/>
      <c r="J817" s="97"/>
      <c r="K817" s="97"/>
      <c r="L817" s="97"/>
      <c r="M817" s="130"/>
      <c r="N817" s="145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6" s="76" customFormat="1" ht="20.100000000000001" customHeight="1">
      <c r="A818" s="236"/>
      <c r="B818" s="97"/>
      <c r="C818" s="97"/>
      <c r="D818" s="97"/>
      <c r="E818" s="97"/>
      <c r="F818" s="97"/>
      <c r="G818" s="97"/>
      <c r="H818" s="97"/>
      <c r="I818" s="271"/>
      <c r="J818" s="97"/>
      <c r="K818" s="97"/>
      <c r="L818" s="97"/>
      <c r="M818" s="130"/>
      <c r="N818" s="145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6" s="76" customFormat="1" ht="20.100000000000001" customHeight="1">
      <c r="A819" s="236"/>
      <c r="B819" s="97"/>
      <c r="C819" s="97"/>
      <c r="D819" s="97"/>
      <c r="E819" s="97"/>
      <c r="F819" s="97"/>
      <c r="G819" s="97"/>
      <c r="H819" s="97"/>
      <c r="I819" s="271"/>
      <c r="J819" s="97"/>
      <c r="K819" s="97"/>
      <c r="L819" s="97"/>
      <c r="M819" s="130"/>
      <c r="N819" s="119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6" s="76" customFormat="1" ht="20.100000000000001" customHeight="1">
      <c r="A820" s="236"/>
      <c r="B820" s="97"/>
      <c r="C820" s="97"/>
      <c r="D820" s="97"/>
      <c r="E820" s="97"/>
      <c r="F820" s="97"/>
      <c r="G820" s="97"/>
      <c r="H820" s="97"/>
      <c r="I820" s="271"/>
      <c r="J820" s="97"/>
      <c r="K820" s="97"/>
      <c r="L820" s="97"/>
      <c r="M820" s="130"/>
      <c r="N820" s="119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6" s="76" customFormat="1" ht="20.100000000000001" customHeight="1">
      <c r="A821" s="236"/>
      <c r="B821" s="97"/>
      <c r="C821" s="97"/>
      <c r="D821" s="97"/>
      <c r="E821" s="97"/>
      <c r="F821" s="97"/>
      <c r="G821" s="97"/>
      <c r="H821" s="97"/>
      <c r="I821" s="271"/>
      <c r="J821" s="97"/>
      <c r="K821" s="97"/>
      <c r="L821" s="97"/>
      <c r="M821" s="130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6" s="76" customFormat="1" ht="20.100000000000001" customHeight="1">
      <c r="A822" s="236"/>
      <c r="B822" s="97"/>
      <c r="C822" s="97"/>
      <c r="D822" s="97"/>
      <c r="E822" s="97"/>
      <c r="F822" s="97"/>
      <c r="G822" s="97"/>
      <c r="H822" s="97"/>
      <c r="I822" s="271"/>
      <c r="J822" s="97"/>
      <c r="K822" s="97"/>
      <c r="L822" s="97"/>
      <c r="M822" s="130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6" s="76" customFormat="1" ht="20.100000000000001" customHeight="1">
      <c r="A823" s="236"/>
      <c r="B823" s="97"/>
      <c r="C823" s="97"/>
      <c r="D823" s="97"/>
      <c r="E823" s="97"/>
      <c r="F823" s="97"/>
      <c r="G823" s="97"/>
      <c r="H823" s="97"/>
      <c r="I823" s="271"/>
      <c r="J823" s="97"/>
      <c r="K823" s="97"/>
      <c r="L823" s="97"/>
      <c r="M823" s="130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6" s="76" customFormat="1" ht="20.100000000000001" customHeight="1">
      <c r="A824" s="236"/>
      <c r="B824" s="97"/>
      <c r="C824" s="97"/>
      <c r="D824" s="97"/>
      <c r="E824" s="97"/>
      <c r="F824" s="97"/>
      <c r="G824" s="97"/>
      <c r="H824" s="97"/>
      <c r="I824" s="271"/>
      <c r="J824" s="97"/>
      <c r="K824" s="97"/>
      <c r="L824" s="97"/>
      <c r="M824" s="130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6" s="76" customFormat="1" ht="20.100000000000001" customHeight="1">
      <c r="A825" s="236"/>
      <c r="B825" s="97"/>
      <c r="C825" s="97"/>
      <c r="D825" s="97"/>
      <c r="E825" s="97"/>
      <c r="F825" s="97"/>
      <c r="G825" s="97"/>
      <c r="H825" s="97"/>
      <c r="I825" s="271"/>
      <c r="J825" s="97"/>
      <c r="K825" s="97"/>
      <c r="L825" s="97"/>
      <c r="M825" s="130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6" s="76" customFormat="1" ht="20.100000000000001" customHeight="1">
      <c r="A826" s="236"/>
      <c r="B826" s="97"/>
      <c r="C826" s="97"/>
      <c r="D826" s="97"/>
      <c r="E826" s="97"/>
      <c r="F826" s="97"/>
      <c r="G826" s="97"/>
      <c r="H826" s="97"/>
      <c r="I826" s="271"/>
      <c r="J826" s="97"/>
      <c r="K826" s="97"/>
      <c r="L826" s="97"/>
      <c r="M826" s="130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6" s="76" customFormat="1" ht="20.100000000000001" customHeight="1">
      <c r="A827" s="236"/>
      <c r="B827" s="97"/>
      <c r="C827" s="97"/>
      <c r="D827" s="97"/>
      <c r="E827" s="97"/>
      <c r="F827" s="97"/>
      <c r="G827" s="97"/>
      <c r="H827" s="97"/>
      <c r="I827" s="271"/>
      <c r="J827" s="97"/>
      <c r="K827" s="97"/>
      <c r="L827" s="97"/>
      <c r="M827" s="130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6" s="76" customFormat="1" ht="20.100000000000001" customHeight="1">
      <c r="A828" s="236"/>
      <c r="B828" s="97"/>
      <c r="C828" s="97"/>
      <c r="D828" s="97"/>
      <c r="E828" s="97"/>
      <c r="F828" s="97"/>
      <c r="G828" s="97"/>
      <c r="H828" s="97"/>
      <c r="I828" s="271"/>
      <c r="J828" s="97"/>
      <c r="K828" s="97"/>
      <c r="L828" s="97"/>
      <c r="M828" s="130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6" s="76" customFormat="1" ht="20.100000000000001" customHeight="1">
      <c r="A829" s="236"/>
      <c r="B829" s="97"/>
      <c r="C829" s="97"/>
      <c r="D829" s="97"/>
      <c r="E829" s="97"/>
      <c r="F829" s="97"/>
      <c r="G829" s="97"/>
      <c r="H829" s="97"/>
      <c r="I829" s="271"/>
      <c r="J829" s="97"/>
      <c r="K829" s="97"/>
      <c r="L829" s="97"/>
      <c r="M829" s="130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6" s="76" customFormat="1" ht="20.100000000000001" customHeight="1">
      <c r="A830" s="236"/>
      <c r="B830" s="97"/>
      <c r="C830" s="97"/>
      <c r="D830" s="97"/>
      <c r="E830" s="97"/>
      <c r="F830" s="97"/>
      <c r="G830" s="97"/>
      <c r="H830" s="97"/>
      <c r="I830" s="271"/>
      <c r="J830" s="97"/>
      <c r="K830" s="97"/>
      <c r="L830" s="97"/>
      <c r="M830" s="130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spans="1:26" s="76" customFormat="1" ht="20.100000000000001" customHeight="1">
      <c r="A831" s="236"/>
      <c r="B831" s="97"/>
      <c r="C831" s="97"/>
      <c r="D831" s="97"/>
      <c r="E831" s="97"/>
      <c r="F831" s="97"/>
      <c r="G831" s="97"/>
      <c r="H831" s="97"/>
      <c r="I831" s="271"/>
      <c r="J831" s="97"/>
      <c r="K831" s="97"/>
      <c r="L831" s="97"/>
      <c r="M831" s="130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spans="1:26" s="76" customFormat="1" ht="20.100000000000001" customHeight="1">
      <c r="A832" s="236"/>
      <c r="B832" s="97"/>
      <c r="C832" s="97"/>
      <c r="D832" s="97"/>
      <c r="E832" s="97"/>
      <c r="F832" s="97"/>
      <c r="G832" s="97"/>
      <c r="H832" s="97"/>
      <c r="I832" s="271"/>
      <c r="J832" s="97"/>
      <c r="K832" s="97"/>
      <c r="L832" s="97"/>
      <c r="M832" s="130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spans="1:26" s="76" customFormat="1" ht="20.100000000000001" customHeight="1">
      <c r="A833" s="236"/>
      <c r="B833" s="97"/>
      <c r="C833" s="97"/>
      <c r="D833" s="97"/>
      <c r="E833" s="97"/>
      <c r="F833" s="97"/>
      <c r="G833" s="97"/>
      <c r="H833" s="97"/>
      <c r="I833" s="271"/>
      <c r="J833" s="97"/>
      <c r="K833" s="97"/>
      <c r="L833" s="97"/>
      <c r="M833" s="130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spans="1:26" s="76" customFormat="1" ht="20.100000000000001" customHeight="1">
      <c r="A834" s="236"/>
      <c r="B834" s="97"/>
      <c r="C834" s="97"/>
      <c r="D834" s="97"/>
      <c r="E834" s="97"/>
      <c r="F834" s="97"/>
      <c r="G834" s="97"/>
      <c r="H834" s="97"/>
      <c r="I834" s="271"/>
      <c r="J834" s="97"/>
      <c r="K834" s="97"/>
      <c r="L834" s="97"/>
      <c r="M834" s="130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spans="1:26" s="76" customFormat="1" ht="20.100000000000001" customHeight="1">
      <c r="A835" s="236"/>
      <c r="B835" s="97"/>
      <c r="C835" s="97"/>
      <c r="D835" s="97"/>
      <c r="E835" s="97"/>
      <c r="F835" s="97"/>
      <c r="G835" s="97"/>
      <c r="H835" s="97"/>
      <c r="I835" s="271"/>
      <c r="J835" s="97"/>
      <c r="K835" s="97"/>
      <c r="L835" s="97"/>
      <c r="M835" s="130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spans="1:26" s="76" customFormat="1" ht="20.100000000000001" customHeight="1">
      <c r="A836" s="236"/>
      <c r="B836" s="97"/>
      <c r="C836" s="97"/>
      <c r="D836" s="97"/>
      <c r="E836" s="97"/>
      <c r="F836" s="97"/>
      <c r="G836" s="97"/>
      <c r="H836" s="97"/>
      <c r="I836" s="271"/>
      <c r="J836" s="97"/>
      <c r="K836" s="97"/>
      <c r="L836" s="97"/>
      <c r="M836" s="130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6" s="76" customFormat="1" ht="20.100000000000001" customHeight="1">
      <c r="A837" s="236"/>
      <c r="B837" s="97"/>
      <c r="C837" s="97"/>
      <c r="D837" s="97"/>
      <c r="E837" s="97"/>
      <c r="F837" s="97"/>
      <c r="G837" s="97"/>
      <c r="H837" s="97"/>
      <c r="I837" s="271"/>
      <c r="J837" s="97"/>
      <c r="K837" s="97"/>
      <c r="L837" s="97"/>
      <c r="M837" s="130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6" s="76" customFormat="1" ht="20.100000000000001" customHeight="1">
      <c r="A838" s="236"/>
      <c r="B838" s="97"/>
      <c r="C838" s="97"/>
      <c r="D838" s="97"/>
      <c r="E838" s="97"/>
      <c r="F838" s="97"/>
      <c r="G838" s="97"/>
      <c r="H838" s="97"/>
      <c r="I838" s="271"/>
      <c r="J838" s="97"/>
      <c r="K838" s="97"/>
      <c r="L838" s="97"/>
      <c r="M838" s="130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6" s="76" customFormat="1" ht="20.100000000000001" customHeight="1">
      <c r="A839" s="236"/>
      <c r="B839" s="97"/>
      <c r="C839" s="97"/>
      <c r="D839" s="97"/>
      <c r="E839" s="97"/>
      <c r="F839" s="97"/>
      <c r="G839" s="97"/>
      <c r="H839" s="97"/>
      <c r="I839" s="271"/>
      <c r="J839" s="97"/>
      <c r="K839" s="97"/>
      <c r="L839" s="97"/>
      <c r="M839" s="130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spans="1:26" s="76" customFormat="1" ht="20.100000000000001" customHeight="1">
      <c r="A840" s="236"/>
      <c r="B840" s="97"/>
      <c r="C840" s="97"/>
      <c r="D840" s="97"/>
      <c r="E840" s="97"/>
      <c r="F840" s="97"/>
      <c r="G840" s="97"/>
      <c r="H840" s="97"/>
      <c r="I840" s="271"/>
      <c r="J840" s="97"/>
      <c r="K840" s="97"/>
      <c r="L840" s="97"/>
      <c r="M840" s="130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spans="1:26" s="76" customFormat="1" ht="20.100000000000001" customHeight="1">
      <c r="A841" s="236"/>
      <c r="B841" s="97"/>
      <c r="C841" s="97"/>
      <c r="D841" s="97"/>
      <c r="E841" s="97"/>
      <c r="F841" s="97"/>
      <c r="G841" s="97"/>
      <c r="H841" s="97"/>
      <c r="I841" s="271"/>
      <c r="J841" s="97"/>
      <c r="K841" s="97"/>
      <c r="L841" s="97"/>
      <c r="M841" s="130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spans="1:26" s="76" customFormat="1" ht="20.100000000000001" customHeight="1">
      <c r="A842" s="236"/>
      <c r="B842" s="97"/>
      <c r="C842" s="97"/>
      <c r="D842" s="97"/>
      <c r="E842" s="97"/>
      <c r="F842" s="97"/>
      <c r="G842" s="97"/>
      <c r="H842" s="97"/>
      <c r="I842" s="271"/>
      <c r="J842" s="97"/>
      <c r="K842" s="97"/>
      <c r="L842" s="97"/>
      <c r="M842" s="130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spans="1:26" s="76" customFormat="1" ht="20.100000000000001" customHeight="1">
      <c r="A843" s="236"/>
      <c r="B843" s="97"/>
      <c r="C843" s="97"/>
      <c r="D843" s="97"/>
      <c r="E843" s="97"/>
      <c r="F843" s="97"/>
      <c r="G843" s="97"/>
      <c r="H843" s="97"/>
      <c r="I843" s="271"/>
      <c r="J843" s="97"/>
      <c r="K843" s="97"/>
      <c r="L843" s="97"/>
      <c r="M843" s="130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spans="1:26" s="76" customFormat="1" ht="20.100000000000001" customHeight="1">
      <c r="A844" s="236"/>
      <c r="B844" s="97"/>
      <c r="C844" s="97"/>
      <c r="D844" s="97"/>
      <c r="E844" s="97"/>
      <c r="F844" s="97"/>
      <c r="G844" s="97"/>
      <c r="H844" s="97"/>
      <c r="I844" s="271"/>
      <c r="J844" s="97"/>
      <c r="K844" s="97"/>
      <c r="L844" s="97"/>
      <c r="M844" s="130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spans="1:26" s="76" customFormat="1" ht="20.100000000000001" customHeight="1">
      <c r="A845" s="236"/>
      <c r="B845" s="97"/>
      <c r="C845" s="97"/>
      <c r="D845" s="97"/>
      <c r="E845" s="97"/>
      <c r="F845" s="97"/>
      <c r="G845" s="97"/>
      <c r="H845" s="97"/>
      <c r="I845" s="271"/>
      <c r="J845" s="97"/>
      <c r="K845" s="97"/>
      <c r="L845" s="97"/>
      <c r="M845" s="130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spans="1:26" s="76" customFormat="1" ht="20.100000000000001" customHeight="1">
      <c r="A846" s="236"/>
      <c r="B846" s="97"/>
      <c r="C846" s="97"/>
      <c r="D846" s="97"/>
      <c r="E846" s="97"/>
      <c r="F846" s="97"/>
      <c r="G846" s="97"/>
      <c r="H846" s="97"/>
      <c r="I846" s="271"/>
      <c r="J846" s="97"/>
      <c r="K846" s="97"/>
      <c r="L846" s="97"/>
      <c r="M846" s="130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spans="1:26" s="76" customFormat="1" ht="20.100000000000001" customHeight="1">
      <c r="A847" s="236"/>
      <c r="B847" s="97"/>
      <c r="C847" s="97"/>
      <c r="D847" s="97"/>
      <c r="E847" s="97"/>
      <c r="F847" s="97"/>
      <c r="G847" s="97"/>
      <c r="H847" s="97"/>
      <c r="I847" s="271"/>
      <c r="J847" s="97"/>
      <c r="K847" s="97"/>
      <c r="L847" s="97"/>
      <c r="M847" s="130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spans="1:26" s="76" customFormat="1" ht="20.100000000000001" customHeight="1">
      <c r="A848" s="236"/>
      <c r="B848" s="97"/>
      <c r="C848" s="97"/>
      <c r="D848" s="97"/>
      <c r="E848" s="97"/>
      <c r="F848" s="97"/>
      <c r="G848" s="97"/>
      <c r="H848" s="97"/>
      <c r="I848" s="271"/>
      <c r="J848" s="97"/>
      <c r="K848" s="97"/>
      <c r="L848" s="97"/>
      <c r="M848" s="130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spans="1:28" s="76" customFormat="1" ht="20.100000000000001" customHeight="1">
      <c r="A849" s="236"/>
      <c r="B849" s="97"/>
      <c r="C849" s="97"/>
      <c r="D849" s="97"/>
      <c r="E849" s="97"/>
      <c r="F849" s="97"/>
      <c r="G849" s="97"/>
      <c r="H849" s="97"/>
      <c r="I849" s="271"/>
      <c r="J849" s="97"/>
      <c r="K849" s="97"/>
      <c r="L849" s="97"/>
      <c r="M849" s="130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spans="1:28" s="76" customFormat="1" ht="20.100000000000001" customHeight="1">
      <c r="A850" s="236"/>
      <c r="B850" s="97"/>
      <c r="C850" s="97"/>
      <c r="D850" s="97"/>
      <c r="E850" s="97"/>
      <c r="F850" s="97"/>
      <c r="G850" s="97"/>
      <c r="H850" s="97"/>
      <c r="I850" s="271"/>
      <c r="J850" s="97"/>
      <c r="K850" s="97"/>
      <c r="L850" s="97"/>
      <c r="M850" s="130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spans="1:28" s="76" customFormat="1" ht="20.100000000000001" customHeight="1">
      <c r="A851" s="236"/>
      <c r="B851" s="97"/>
      <c r="C851" s="97"/>
      <c r="D851" s="97"/>
      <c r="E851" s="97"/>
      <c r="F851" s="97"/>
      <c r="G851" s="97"/>
      <c r="H851" s="97"/>
      <c r="I851" s="271"/>
      <c r="J851" s="97"/>
      <c r="K851" s="97"/>
      <c r="L851" s="97"/>
      <c r="M851" s="130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spans="1:28" s="76" customFormat="1" ht="20.100000000000001" customHeight="1">
      <c r="A852" s="236"/>
      <c r="B852" s="97"/>
      <c r="C852" s="97"/>
      <c r="D852" s="97"/>
      <c r="E852" s="97"/>
      <c r="F852" s="97"/>
      <c r="G852" s="97"/>
      <c r="H852" s="97"/>
      <c r="I852" s="271"/>
      <c r="J852" s="97"/>
      <c r="K852" s="97"/>
      <c r="L852" s="97"/>
      <c r="M852" s="130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spans="1:28" s="76" customFormat="1" ht="20.100000000000001" customHeight="1">
      <c r="A853" s="236"/>
      <c r="B853" s="97"/>
      <c r="C853" s="97"/>
      <c r="D853" s="97"/>
      <c r="E853" s="97"/>
      <c r="F853" s="97"/>
      <c r="G853" s="97"/>
      <c r="H853" s="97"/>
      <c r="I853" s="271"/>
      <c r="J853" s="97"/>
      <c r="K853" s="97"/>
      <c r="L853" s="97"/>
      <c r="M853" s="130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  <c r="AA853" s="124"/>
      <c r="AB853" s="124"/>
    </row>
    <row r="854" spans="1:28" s="76" customFormat="1" ht="20.100000000000001" customHeight="1">
      <c r="A854" s="236"/>
      <c r="B854" s="97"/>
      <c r="C854" s="97"/>
      <c r="D854" s="97"/>
      <c r="E854" s="97"/>
      <c r="F854" s="97"/>
      <c r="G854" s="97"/>
      <c r="H854" s="97"/>
      <c r="I854" s="271"/>
      <c r="J854" s="97"/>
      <c r="K854" s="97"/>
      <c r="L854" s="97"/>
      <c r="M854" s="130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  <c r="AA854" s="124"/>
      <c r="AB854" s="124"/>
    </row>
    <row r="855" spans="1:28" s="76" customFormat="1" ht="20.100000000000001" customHeight="1">
      <c r="A855" s="236"/>
      <c r="B855" s="97"/>
      <c r="C855" s="97"/>
      <c r="D855" s="97"/>
      <c r="E855" s="97"/>
      <c r="F855" s="97"/>
      <c r="G855" s="97"/>
      <c r="H855" s="97"/>
      <c r="I855" s="271"/>
      <c r="J855" s="97"/>
      <c r="K855" s="97"/>
      <c r="L855" s="97"/>
      <c r="M855" s="130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  <c r="AA855" s="124"/>
      <c r="AB855" s="124"/>
    </row>
    <row r="856" spans="1:28" ht="20.100000000000001" customHeight="1">
      <c r="M856" s="130"/>
      <c r="AA856" s="76"/>
      <c r="AB856" s="76"/>
    </row>
    <row r="857" spans="1:28" ht="20.100000000000001" customHeight="1">
      <c r="M857" s="130"/>
      <c r="AA857" s="76"/>
      <c r="AB857" s="76"/>
    </row>
    <row r="858" spans="1:28" ht="20.100000000000001" customHeight="1">
      <c r="M858" s="130"/>
      <c r="AA858" s="76"/>
      <c r="AB858" s="76"/>
    </row>
    <row r="859" spans="1:28" s="76" customFormat="1" ht="20.100000000000001" customHeight="1">
      <c r="A859" s="236"/>
      <c r="B859" s="97"/>
      <c r="C859" s="97"/>
      <c r="D859" s="97"/>
      <c r="E859" s="97"/>
      <c r="F859" s="97"/>
      <c r="G859" s="97"/>
      <c r="H859" s="97"/>
      <c r="I859" s="271"/>
      <c r="J859" s="97"/>
      <c r="K859" s="97"/>
      <c r="L859" s="97"/>
      <c r="M859" s="130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spans="1:28" s="76" customFormat="1" ht="20.100000000000001" customHeight="1">
      <c r="A860" s="236"/>
      <c r="B860" s="97"/>
      <c r="C860" s="97"/>
      <c r="D860" s="97"/>
      <c r="E860" s="97"/>
      <c r="F860" s="97"/>
      <c r="G860" s="97"/>
      <c r="H860" s="97"/>
      <c r="I860" s="271"/>
      <c r="J860" s="97"/>
      <c r="K860" s="97"/>
      <c r="L860" s="97"/>
      <c r="M860" s="130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spans="1:28" s="76" customFormat="1" ht="20.100000000000001" customHeight="1">
      <c r="A861" s="236"/>
      <c r="B861" s="97"/>
      <c r="C861" s="97"/>
      <c r="D861" s="97"/>
      <c r="E861" s="97"/>
      <c r="F861" s="97"/>
      <c r="G861" s="97"/>
      <c r="H861" s="97"/>
      <c r="I861" s="271"/>
      <c r="J861" s="97"/>
      <c r="K861" s="97"/>
      <c r="L861" s="97"/>
      <c r="M861" s="121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spans="1:28" s="76" customFormat="1" ht="20.100000000000001" customHeight="1">
      <c r="A862" s="236"/>
      <c r="B862" s="97"/>
      <c r="C862" s="97"/>
      <c r="D862" s="97"/>
      <c r="E862" s="97"/>
      <c r="F862" s="97"/>
      <c r="G862" s="97"/>
      <c r="H862" s="97"/>
      <c r="I862" s="271"/>
      <c r="J862" s="97"/>
      <c r="K862" s="97"/>
      <c r="L862" s="97"/>
      <c r="M862" s="121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spans="1:28" s="76" customFormat="1" ht="20.100000000000001" customHeight="1">
      <c r="A863" s="236"/>
      <c r="B863" s="97"/>
      <c r="C863" s="97"/>
      <c r="D863" s="97"/>
      <c r="E863" s="97"/>
      <c r="F863" s="97"/>
      <c r="G863" s="97"/>
      <c r="H863" s="97"/>
      <c r="I863" s="271"/>
      <c r="J863" s="97"/>
      <c r="K863" s="97"/>
      <c r="L863" s="97"/>
      <c r="M863" s="121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spans="1:28" s="76" customFormat="1" ht="20.100000000000001" customHeight="1">
      <c r="A864" s="236"/>
      <c r="B864" s="97"/>
      <c r="C864" s="97"/>
      <c r="D864" s="97"/>
      <c r="E864" s="97"/>
      <c r="F864" s="97"/>
      <c r="G864" s="97"/>
      <c r="H864" s="97"/>
      <c r="I864" s="271"/>
      <c r="J864" s="97"/>
      <c r="K864" s="97"/>
      <c r="L864" s="97"/>
      <c r="M864" s="121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spans="1:28" s="76" customFormat="1" ht="20.100000000000001" customHeight="1">
      <c r="A865" s="236"/>
      <c r="B865" s="97"/>
      <c r="C865" s="97"/>
      <c r="D865" s="97"/>
      <c r="E865" s="97"/>
      <c r="F865" s="97"/>
      <c r="G865" s="97"/>
      <c r="H865" s="97"/>
      <c r="I865" s="271"/>
      <c r="J865" s="97"/>
      <c r="K865" s="97"/>
      <c r="L865" s="97"/>
      <c r="M865" s="121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  <c r="AA865" s="124"/>
      <c r="AB865" s="124"/>
    </row>
    <row r="866" spans="1:28" s="76" customFormat="1" ht="20.100000000000001" customHeight="1">
      <c r="A866" s="236"/>
      <c r="B866" s="97"/>
      <c r="C866" s="97"/>
      <c r="D866" s="97"/>
      <c r="E866" s="97"/>
      <c r="F866" s="97"/>
      <c r="G866" s="97"/>
      <c r="H866" s="97"/>
      <c r="I866" s="271"/>
      <c r="J866" s="97"/>
      <c r="K866" s="97"/>
      <c r="L866" s="97"/>
      <c r="M866" s="121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  <c r="AA866" s="124"/>
      <c r="AB866" s="124"/>
    </row>
    <row r="867" spans="1:28" s="76" customFormat="1" ht="20.100000000000001" customHeight="1">
      <c r="A867" s="236"/>
      <c r="B867" s="97"/>
      <c r="C867" s="97"/>
      <c r="D867" s="97"/>
      <c r="E867" s="97"/>
      <c r="F867" s="97"/>
      <c r="G867" s="97"/>
      <c r="H867" s="97"/>
      <c r="I867" s="271"/>
      <c r="J867" s="97"/>
      <c r="K867" s="97"/>
      <c r="L867" s="97"/>
      <c r="M867" s="121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  <c r="AA867" s="124"/>
      <c r="AB867" s="124"/>
    </row>
  </sheetData>
  <autoFilter ref="A3:V745"/>
  <mergeCells count="13">
    <mergeCell ref="K3:L3"/>
    <mergeCell ref="O12:P12"/>
    <mergeCell ref="T31:U31"/>
    <mergeCell ref="O35:O36"/>
    <mergeCell ref="T35:T36"/>
    <mergeCell ref="U35:U36"/>
    <mergeCell ref="K104:L104"/>
    <mergeCell ref="V35:V36"/>
    <mergeCell ref="K36:L36"/>
    <mergeCell ref="K47:L47"/>
    <mergeCell ref="K56:L56"/>
    <mergeCell ref="K75:L75"/>
    <mergeCell ref="K85:L85"/>
  </mergeCells>
  <phoneticPr fontId="3" type="noConversion"/>
  <conditionalFormatting sqref="D66:H67 D86:H87 D96:H97 E57:H58 D37:H39 D48:H49 D4:H24 D26:H27">
    <cfRule type="cellIs" dxfId="236" priority="12" operator="greaterThan">
      <formula>0</formula>
    </cfRule>
  </conditionalFormatting>
  <conditionalFormatting sqref="D66:H67 D86:H87 D96:H97 D48:H49">
    <cfRule type="cellIs" dxfId="235" priority="10" operator="greaterThan">
      <formula>0</formula>
    </cfRule>
    <cfRule type="expression" dxfId="234" priority="11">
      <formula>"&gt;0"</formula>
    </cfRule>
  </conditionalFormatting>
  <conditionalFormatting sqref="D76:H77">
    <cfRule type="cellIs" dxfId="233" priority="2" operator="greaterThan">
      <formula>0</formula>
    </cfRule>
    <cfRule type="cellIs" dxfId="232" priority="3" operator="greaterThan">
      <formula>0</formula>
    </cfRule>
    <cfRule type="expression" dxfId="231" priority="7">
      <formula>"&gt;=1"</formula>
    </cfRule>
    <cfRule type="cellIs" dxfId="230" priority="8" operator="greaterThan">
      <formula>1</formula>
    </cfRule>
    <cfRule type="cellIs" dxfId="229" priority="9" operator="greaterThan">
      <formula>1</formula>
    </cfRule>
  </conditionalFormatting>
  <conditionalFormatting sqref="P802:Q808">
    <cfRule type="expression" dxfId="228" priority="4">
      <formula>"&gt;=1"</formula>
    </cfRule>
    <cfRule type="cellIs" dxfId="227" priority="5" operator="greaterThan">
      <formula>1</formula>
    </cfRule>
    <cfRule type="cellIs" dxfId="226" priority="6" operator="greaterThan">
      <formula>1</formula>
    </cfRule>
  </conditionalFormatting>
  <conditionalFormatting sqref="D25:H25">
    <cfRule type="cellIs" dxfId="225" priority="1" operator="greaterThan">
      <formula>0</formula>
    </cfRule>
  </conditionalFormatting>
  <printOptions horizontalCentered="1"/>
  <pageMargins left="0.31496062992125984" right="0.31496062992125984" top="0.55118110236220474" bottom="0.55118110236220474" header="0.31496062992125984" footer="0.31496062992125984"/>
  <pageSetup paperSize="9" scale="7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65"/>
  <sheetViews>
    <sheetView zoomScaleNormal="100" workbookViewId="0">
      <pane ySplit="3" topLeftCell="A28" activePane="bottomLeft" state="frozen"/>
      <selection activeCell="F41" activeCellId="1" sqref="F29:G29 F41:G41"/>
      <selection pane="bottomLeft" activeCell="A45" sqref="A45:L45"/>
    </sheetView>
  </sheetViews>
  <sheetFormatPr defaultColWidth="9" defaultRowHeight="20.100000000000001" customHeight="1"/>
  <cols>
    <col min="1" max="1" width="10.125" style="236" customWidth="1"/>
    <col min="2" max="2" width="18.625" style="97" customWidth="1"/>
    <col min="3" max="3" width="11.625" style="97" customWidth="1"/>
    <col min="4" max="8" width="8.125" style="97" customWidth="1"/>
    <col min="9" max="9" width="8.75" style="271" customWidth="1"/>
    <col min="10" max="12" width="8.75" style="97" customWidth="1"/>
    <col min="13" max="13" width="7.625" style="121" customWidth="1"/>
    <col min="14" max="14" width="7.625" style="124" customWidth="1"/>
    <col min="15" max="22" width="8.625" style="124" customWidth="1"/>
    <col min="23" max="16384" width="9" style="124"/>
  </cols>
  <sheetData>
    <row r="1" spans="1:22" ht="25.15" customHeight="1">
      <c r="A1" s="164" t="s">
        <v>99</v>
      </c>
      <c r="B1" s="165"/>
      <c r="C1" s="165"/>
      <c r="D1" s="100"/>
      <c r="E1" s="100"/>
      <c r="F1" s="100"/>
      <c r="G1" s="100"/>
      <c r="H1" s="100"/>
      <c r="I1" s="248"/>
      <c r="J1" s="100"/>
      <c r="K1" s="100"/>
      <c r="L1" s="100"/>
      <c r="M1" s="77"/>
      <c r="O1" s="14" t="s">
        <v>86</v>
      </c>
      <c r="P1" s="18"/>
      <c r="Q1" s="18"/>
      <c r="R1" s="19"/>
      <c r="S1" s="19"/>
      <c r="T1" s="19"/>
      <c r="U1" s="19"/>
      <c r="V1" s="19"/>
    </row>
    <row r="2" spans="1:22" ht="20.100000000000001" customHeight="1" thickBot="1">
      <c r="A2" s="139"/>
      <c r="B2" s="131"/>
      <c r="C2" s="132"/>
      <c r="D2" s="166"/>
      <c r="E2" s="166"/>
      <c r="F2" s="166"/>
      <c r="G2" s="166"/>
      <c r="H2" s="166"/>
      <c r="I2" s="249"/>
      <c r="J2" s="101"/>
      <c r="K2" s="101"/>
      <c r="L2" s="101"/>
      <c r="M2" s="13"/>
      <c r="O2" s="14"/>
      <c r="P2" s="18"/>
      <c r="Q2" s="18"/>
      <c r="R2" s="19"/>
      <c r="S2" s="19"/>
      <c r="T2" s="19"/>
      <c r="U2" s="19"/>
      <c r="V2" s="19"/>
    </row>
    <row r="3" spans="1:22" s="74" customFormat="1" ht="20.100000000000001" customHeight="1" thickTop="1" thickBot="1">
      <c r="A3" s="161" t="s">
        <v>0</v>
      </c>
      <c r="B3" s="162" t="s">
        <v>1</v>
      </c>
      <c r="C3" s="162" t="s">
        <v>2</v>
      </c>
      <c r="D3" s="344" t="s">
        <v>3</v>
      </c>
      <c r="E3" s="344" t="s">
        <v>4</v>
      </c>
      <c r="F3" s="344" t="s">
        <v>5</v>
      </c>
      <c r="G3" s="344" t="s">
        <v>6</v>
      </c>
      <c r="H3" s="344" t="s">
        <v>104</v>
      </c>
      <c r="I3" s="250" t="s">
        <v>8</v>
      </c>
      <c r="J3" s="344" t="s">
        <v>9</v>
      </c>
      <c r="K3" s="422" t="s">
        <v>10</v>
      </c>
      <c r="L3" s="423"/>
      <c r="M3" s="17"/>
      <c r="O3" s="81" t="s">
        <v>87</v>
      </c>
      <c r="P3" s="82"/>
      <c r="Q3" s="83" t="s">
        <v>3</v>
      </c>
      <c r="R3" s="83" t="s">
        <v>4</v>
      </c>
      <c r="S3" s="83" t="s">
        <v>5</v>
      </c>
      <c r="T3" s="83" t="s">
        <v>6</v>
      </c>
      <c r="U3" s="114" t="s">
        <v>103</v>
      </c>
      <c r="V3" s="84" t="s">
        <v>88</v>
      </c>
    </row>
    <row r="4" spans="1:22" ht="20.100000000000001" customHeight="1" thickBot="1">
      <c r="A4" s="272">
        <v>44622</v>
      </c>
      <c r="B4" s="279" t="s">
        <v>243</v>
      </c>
      <c r="C4" s="280" t="s">
        <v>244</v>
      </c>
      <c r="D4" s="281">
        <v>15</v>
      </c>
      <c r="E4" s="281">
        <v>0</v>
      </c>
      <c r="F4" s="281">
        <v>0</v>
      </c>
      <c r="G4" s="281">
        <v>21</v>
      </c>
      <c r="H4" s="281">
        <v>0</v>
      </c>
      <c r="I4" s="282" t="s">
        <v>172</v>
      </c>
      <c r="J4" s="283" t="s">
        <v>185</v>
      </c>
      <c r="K4" s="283" t="s">
        <v>211</v>
      </c>
      <c r="L4" s="284"/>
      <c r="M4" s="75"/>
      <c r="O4" s="85" t="s">
        <v>89</v>
      </c>
      <c r="P4" s="86"/>
      <c r="Q4" s="6">
        <f t="shared" ref="Q4:U6" si="0">D144</f>
        <v>262</v>
      </c>
      <c r="R4" s="6">
        <f t="shared" si="0"/>
        <v>40</v>
      </c>
      <c r="S4" s="6">
        <f t="shared" si="0"/>
        <v>42</v>
      </c>
      <c r="T4" s="6">
        <f t="shared" si="0"/>
        <v>291</v>
      </c>
      <c r="U4" s="6">
        <f t="shared" si="0"/>
        <v>0</v>
      </c>
      <c r="V4" s="87"/>
    </row>
    <row r="5" spans="1:22" ht="20.100000000000001" customHeight="1">
      <c r="A5" s="272">
        <v>44622</v>
      </c>
      <c r="B5" s="279" t="s">
        <v>303</v>
      </c>
      <c r="C5" s="280" t="s">
        <v>166</v>
      </c>
      <c r="D5" s="281">
        <v>3</v>
      </c>
      <c r="E5" s="281">
        <v>0</v>
      </c>
      <c r="F5" s="281">
        <v>0</v>
      </c>
      <c r="G5" s="281">
        <v>3</v>
      </c>
      <c r="H5" s="281">
        <v>0</v>
      </c>
      <c r="I5" s="282" t="s">
        <v>172</v>
      </c>
      <c r="J5" s="283" t="s">
        <v>185</v>
      </c>
      <c r="K5" s="283" t="s">
        <v>211</v>
      </c>
      <c r="L5" s="284"/>
      <c r="M5" s="130"/>
      <c r="O5" s="88" t="s">
        <v>46</v>
      </c>
      <c r="P5" s="89"/>
      <c r="Q5" s="7">
        <f t="shared" si="0"/>
        <v>89</v>
      </c>
      <c r="R5" s="7">
        <f t="shared" si="0"/>
        <v>20</v>
      </c>
      <c r="S5" s="7">
        <f t="shared" si="0"/>
        <v>20</v>
      </c>
      <c r="T5" s="7">
        <f t="shared" si="0"/>
        <v>97</v>
      </c>
      <c r="U5" s="7">
        <f t="shared" si="0"/>
        <v>0</v>
      </c>
      <c r="V5" s="90"/>
    </row>
    <row r="6" spans="1:22" ht="20.100000000000001" customHeight="1" thickBot="1">
      <c r="A6" s="314">
        <v>44622</v>
      </c>
      <c r="B6" s="315" t="s">
        <v>303</v>
      </c>
      <c r="C6" s="316" t="s">
        <v>240</v>
      </c>
      <c r="D6" s="317">
        <v>1</v>
      </c>
      <c r="E6" s="317">
        <v>0</v>
      </c>
      <c r="F6" s="317">
        <v>0</v>
      </c>
      <c r="G6" s="317">
        <v>1</v>
      </c>
      <c r="H6" s="317">
        <v>0</v>
      </c>
      <c r="I6" s="318" t="s">
        <v>172</v>
      </c>
      <c r="J6" s="319" t="s">
        <v>185</v>
      </c>
      <c r="K6" s="319" t="s">
        <v>211</v>
      </c>
      <c r="L6" s="320"/>
      <c r="M6" s="130"/>
      <c r="O6" s="20" t="s">
        <v>47</v>
      </c>
      <c r="P6" s="21"/>
      <c r="Q6" s="2">
        <f t="shared" si="0"/>
        <v>351</v>
      </c>
      <c r="R6" s="2">
        <f t="shared" si="0"/>
        <v>60</v>
      </c>
      <c r="S6" s="2">
        <f t="shared" si="0"/>
        <v>62</v>
      </c>
      <c r="T6" s="2">
        <f t="shared" si="0"/>
        <v>388</v>
      </c>
      <c r="U6" s="2">
        <f t="shared" si="0"/>
        <v>0</v>
      </c>
      <c r="V6" s="22"/>
    </row>
    <row r="7" spans="1:22" ht="20.100000000000001" customHeight="1" thickTop="1">
      <c r="A7" s="272">
        <v>44622</v>
      </c>
      <c r="B7" s="279" t="s">
        <v>304</v>
      </c>
      <c r="C7" s="280" t="s">
        <v>95</v>
      </c>
      <c r="D7" s="281">
        <v>0</v>
      </c>
      <c r="E7" s="281">
        <v>0</v>
      </c>
      <c r="F7" s="281">
        <v>0</v>
      </c>
      <c r="G7" s="281">
        <v>2</v>
      </c>
      <c r="H7" s="281">
        <v>0</v>
      </c>
      <c r="I7" s="282" t="s">
        <v>172</v>
      </c>
      <c r="J7" s="283" t="s">
        <v>185</v>
      </c>
      <c r="K7" s="283" t="s">
        <v>211</v>
      </c>
      <c r="L7" s="284" t="s">
        <v>208</v>
      </c>
      <c r="M7" s="130"/>
      <c r="O7" s="23" t="s">
        <v>48</v>
      </c>
      <c r="P7" s="24"/>
      <c r="Q7" s="3">
        <f>D91</f>
        <v>0</v>
      </c>
      <c r="R7" s="3">
        <f>E91</f>
        <v>0</v>
      </c>
      <c r="S7" s="3">
        <f>F91</f>
        <v>0</v>
      </c>
      <c r="T7" s="3">
        <f>G91</f>
        <v>0</v>
      </c>
      <c r="U7" s="3">
        <f>H91</f>
        <v>0</v>
      </c>
      <c r="V7" s="25"/>
    </row>
    <row r="8" spans="1:22" ht="20.100000000000001" customHeight="1" thickBot="1">
      <c r="A8" s="314">
        <v>44622</v>
      </c>
      <c r="B8" s="315" t="s">
        <v>304</v>
      </c>
      <c r="C8" s="316" t="s">
        <v>97</v>
      </c>
      <c r="D8" s="317">
        <v>0</v>
      </c>
      <c r="E8" s="317">
        <v>0</v>
      </c>
      <c r="F8" s="317">
        <v>0</v>
      </c>
      <c r="G8" s="317">
        <v>1</v>
      </c>
      <c r="H8" s="317">
        <v>0</v>
      </c>
      <c r="I8" s="318" t="s">
        <v>172</v>
      </c>
      <c r="J8" s="319" t="s">
        <v>185</v>
      </c>
      <c r="K8" s="319" t="s">
        <v>211</v>
      </c>
      <c r="L8" s="320"/>
      <c r="M8" s="130"/>
      <c r="O8" s="26" t="s">
        <v>90</v>
      </c>
      <c r="P8" s="27"/>
      <c r="Q8" s="4">
        <f>SUM(Q6:Q7)</f>
        <v>351</v>
      </c>
      <c r="R8" s="4">
        <f>SUM(R6:R7)</f>
        <v>60</v>
      </c>
      <c r="S8" s="4">
        <f>SUM(S6:S7)</f>
        <v>62</v>
      </c>
      <c r="T8" s="4">
        <f>SUM(T6:T7)</f>
        <v>388</v>
      </c>
      <c r="U8" s="4">
        <f>SUM(U6:U7)</f>
        <v>0</v>
      </c>
      <c r="V8" s="28"/>
    </row>
    <row r="9" spans="1:22" ht="20.100000000000001" customHeight="1">
      <c r="A9" s="278">
        <v>44622</v>
      </c>
      <c r="B9" s="285" t="s">
        <v>305</v>
      </c>
      <c r="C9" s="286" t="s">
        <v>166</v>
      </c>
      <c r="D9" s="287">
        <v>1</v>
      </c>
      <c r="E9" s="287">
        <v>0</v>
      </c>
      <c r="F9" s="287">
        <v>0</v>
      </c>
      <c r="G9" s="287">
        <v>1</v>
      </c>
      <c r="H9" s="287">
        <v>0</v>
      </c>
      <c r="I9" s="288" t="s">
        <v>120</v>
      </c>
      <c r="J9" s="289" t="s">
        <v>250</v>
      </c>
      <c r="K9" s="342" t="s">
        <v>210</v>
      </c>
      <c r="L9" s="290"/>
      <c r="M9" s="130"/>
      <c r="O9" s="16"/>
      <c r="P9" s="16"/>
      <c r="Q9" s="5"/>
      <c r="R9" s="5"/>
      <c r="S9" s="5"/>
      <c r="T9" s="5"/>
      <c r="U9" s="5"/>
      <c r="V9" s="29"/>
    </row>
    <row r="10" spans="1:22" ht="20.100000000000001" customHeight="1" thickBot="1">
      <c r="A10" s="278">
        <v>44622</v>
      </c>
      <c r="B10" s="285" t="s">
        <v>305</v>
      </c>
      <c r="C10" s="286" t="s">
        <v>240</v>
      </c>
      <c r="D10" s="287">
        <v>8</v>
      </c>
      <c r="E10" s="287">
        <v>0</v>
      </c>
      <c r="F10" s="287">
        <v>0</v>
      </c>
      <c r="G10" s="287">
        <v>8</v>
      </c>
      <c r="H10" s="287">
        <v>0</v>
      </c>
      <c r="I10" s="288" t="s">
        <v>120</v>
      </c>
      <c r="J10" s="289" t="s">
        <v>250</v>
      </c>
      <c r="K10" s="342" t="s">
        <v>210</v>
      </c>
      <c r="L10" s="290"/>
      <c r="M10" s="130"/>
      <c r="O10" s="14" t="s">
        <v>49</v>
      </c>
      <c r="P10" s="19"/>
      <c r="Q10" s="19"/>
      <c r="R10" s="19"/>
      <c r="S10" s="19"/>
      <c r="T10" s="19"/>
      <c r="U10" s="19"/>
      <c r="V10" s="30"/>
    </row>
    <row r="11" spans="1:22" ht="20.100000000000001" customHeight="1" thickBot="1">
      <c r="A11" s="307">
        <v>44622</v>
      </c>
      <c r="B11" s="308" t="s">
        <v>306</v>
      </c>
      <c r="C11" s="309" t="s">
        <v>240</v>
      </c>
      <c r="D11" s="310">
        <v>2</v>
      </c>
      <c r="E11" s="310">
        <v>0</v>
      </c>
      <c r="F11" s="310">
        <v>0</v>
      </c>
      <c r="G11" s="310">
        <v>2</v>
      </c>
      <c r="H11" s="310">
        <v>0</v>
      </c>
      <c r="I11" s="311" t="s">
        <v>120</v>
      </c>
      <c r="J11" s="312" t="s">
        <v>250</v>
      </c>
      <c r="K11" s="323" t="s">
        <v>210</v>
      </c>
      <c r="L11" s="313"/>
      <c r="M11" s="130"/>
      <c r="O11" s="15"/>
      <c r="P11" s="19"/>
      <c r="Q11" s="19"/>
      <c r="R11" s="19"/>
      <c r="S11" s="19"/>
      <c r="T11" s="19"/>
      <c r="U11" s="19"/>
      <c r="V11" s="29"/>
    </row>
    <row r="12" spans="1:22" ht="20.100000000000001" customHeight="1" thickBot="1">
      <c r="A12" s="278">
        <v>44622</v>
      </c>
      <c r="B12" s="285" t="s">
        <v>307</v>
      </c>
      <c r="C12" s="286" t="s">
        <v>240</v>
      </c>
      <c r="D12" s="287">
        <v>0</v>
      </c>
      <c r="E12" s="287">
        <v>0</v>
      </c>
      <c r="F12" s="287">
        <v>2</v>
      </c>
      <c r="G12" s="363">
        <v>0</v>
      </c>
      <c r="H12" s="287">
        <v>0</v>
      </c>
      <c r="I12" s="288" t="s">
        <v>120</v>
      </c>
      <c r="J12" s="289" t="s">
        <v>250</v>
      </c>
      <c r="K12" s="342" t="s">
        <v>210</v>
      </c>
      <c r="L12" s="290"/>
      <c r="M12" s="130"/>
      <c r="O12" s="424" t="s">
        <v>50</v>
      </c>
      <c r="P12" s="422"/>
      <c r="Q12" s="91">
        <f>T12+V12</f>
        <v>262</v>
      </c>
      <c r="R12" s="31"/>
      <c r="S12" s="32" t="s">
        <v>39</v>
      </c>
      <c r="T12" s="33">
        <f>SUM(P14:V14,P17:V17,P20:V20,P23:V23,P26:V26,V29,U29,T29)</f>
        <v>247</v>
      </c>
      <c r="U12" s="34" t="s">
        <v>40</v>
      </c>
      <c r="V12" s="35">
        <f>SUM(P29:S29)</f>
        <v>15</v>
      </c>
    </row>
    <row r="13" spans="1:22" ht="20.100000000000001" customHeight="1">
      <c r="A13" s="272">
        <v>44622</v>
      </c>
      <c r="B13" s="279" t="s">
        <v>308</v>
      </c>
      <c r="C13" s="280" t="s">
        <v>240</v>
      </c>
      <c r="D13" s="281">
        <v>2</v>
      </c>
      <c r="E13" s="281">
        <v>0</v>
      </c>
      <c r="F13" s="281">
        <v>0</v>
      </c>
      <c r="G13" s="281">
        <v>2</v>
      </c>
      <c r="H13" s="281">
        <v>0</v>
      </c>
      <c r="I13" s="282" t="s">
        <v>120</v>
      </c>
      <c r="J13" s="283" t="s">
        <v>250</v>
      </c>
      <c r="K13" s="321" t="s">
        <v>210</v>
      </c>
      <c r="L13" s="284"/>
      <c r="M13" s="130"/>
      <c r="O13" s="36" t="s">
        <v>51</v>
      </c>
      <c r="P13" s="37" t="s">
        <v>52</v>
      </c>
      <c r="Q13" s="37" t="s">
        <v>53</v>
      </c>
      <c r="R13" s="37" t="s">
        <v>54</v>
      </c>
      <c r="S13" s="37" t="s">
        <v>55</v>
      </c>
      <c r="T13" s="37" t="s">
        <v>56</v>
      </c>
      <c r="U13" s="37" t="s">
        <v>57</v>
      </c>
      <c r="V13" s="38" t="s">
        <v>58</v>
      </c>
    </row>
    <row r="14" spans="1:22" ht="20.100000000000001" customHeight="1" thickBot="1">
      <c r="A14" s="314">
        <v>44622</v>
      </c>
      <c r="B14" s="315" t="s">
        <v>308</v>
      </c>
      <c r="C14" s="316" t="s">
        <v>42</v>
      </c>
      <c r="D14" s="317">
        <v>2</v>
      </c>
      <c r="E14" s="317">
        <v>0</v>
      </c>
      <c r="F14" s="317">
        <v>0</v>
      </c>
      <c r="G14" s="317">
        <v>2</v>
      </c>
      <c r="H14" s="317">
        <v>0</v>
      </c>
      <c r="I14" s="318" t="s">
        <v>120</v>
      </c>
      <c r="J14" s="319" t="s">
        <v>250</v>
      </c>
      <c r="K14" s="322" t="s">
        <v>210</v>
      </c>
      <c r="L14" s="320"/>
      <c r="M14" s="130"/>
      <c r="O14" s="92" t="s">
        <v>22</v>
      </c>
      <c r="P14" s="93">
        <f t="shared" ref="P14:V14" si="1">SUMIF($C$4:$C$66,P13,$D$4:$D$66)+SUMIF($C$76:$C$78,P13,$D$76:$D$78)+SUMIF($C$96:$C$97,P13,$D$96:$D$97)</f>
        <v>23</v>
      </c>
      <c r="Q14" s="93">
        <f t="shared" si="1"/>
        <v>40</v>
      </c>
      <c r="R14" s="93">
        <f t="shared" si="1"/>
        <v>30</v>
      </c>
      <c r="S14" s="93">
        <f t="shared" si="1"/>
        <v>0</v>
      </c>
      <c r="T14" s="93">
        <f t="shared" si="1"/>
        <v>47</v>
      </c>
      <c r="U14" s="93">
        <f t="shared" si="1"/>
        <v>0</v>
      </c>
      <c r="V14" s="94">
        <f t="shared" si="1"/>
        <v>4</v>
      </c>
    </row>
    <row r="15" spans="1:22" ht="20.100000000000001" customHeight="1">
      <c r="A15" s="278">
        <v>44622</v>
      </c>
      <c r="B15" s="285" t="s">
        <v>309</v>
      </c>
      <c r="C15" s="286" t="s">
        <v>240</v>
      </c>
      <c r="D15" s="287">
        <v>5</v>
      </c>
      <c r="E15" s="287">
        <v>0</v>
      </c>
      <c r="F15" s="287">
        <v>0</v>
      </c>
      <c r="G15" s="287">
        <v>5</v>
      </c>
      <c r="H15" s="287">
        <v>0</v>
      </c>
      <c r="I15" s="288" t="s">
        <v>120</v>
      </c>
      <c r="J15" s="289" t="s">
        <v>250</v>
      </c>
      <c r="K15" s="342" t="s">
        <v>210</v>
      </c>
      <c r="L15" s="290"/>
      <c r="M15" s="130"/>
      <c r="O15" s="39" t="s">
        <v>25</v>
      </c>
      <c r="P15" s="40">
        <f t="shared" ref="P15:V15" si="2">SUMIF($C$4:$C$66,P13,$G$4:$G$66)+SUMIF($C$76:$C$78,P13,$G$76:$G$78)+SUMIF($C$96:$C$97,P13,$G$96:$G$97)</f>
        <v>22</v>
      </c>
      <c r="Q15" s="40">
        <f t="shared" si="2"/>
        <v>46</v>
      </c>
      <c r="R15" s="40">
        <f t="shared" si="2"/>
        <v>29</v>
      </c>
      <c r="S15" s="40">
        <f t="shared" si="2"/>
        <v>0</v>
      </c>
      <c r="T15" s="40">
        <f t="shared" si="2"/>
        <v>79</v>
      </c>
      <c r="U15" s="40">
        <f t="shared" si="2"/>
        <v>0</v>
      </c>
      <c r="V15" s="41">
        <f t="shared" si="2"/>
        <v>4</v>
      </c>
    </row>
    <row r="16" spans="1:22" ht="20.100000000000001" customHeight="1" thickBot="1">
      <c r="A16" s="278">
        <v>44622</v>
      </c>
      <c r="B16" s="285" t="s">
        <v>309</v>
      </c>
      <c r="C16" s="286" t="s">
        <v>42</v>
      </c>
      <c r="D16" s="287">
        <v>2</v>
      </c>
      <c r="E16" s="287">
        <v>0</v>
      </c>
      <c r="F16" s="287">
        <v>0</v>
      </c>
      <c r="G16" s="287">
        <v>2</v>
      </c>
      <c r="H16" s="287">
        <v>0</v>
      </c>
      <c r="I16" s="288" t="s">
        <v>120</v>
      </c>
      <c r="J16" s="289" t="s">
        <v>250</v>
      </c>
      <c r="K16" s="342" t="s">
        <v>210</v>
      </c>
      <c r="L16" s="290"/>
      <c r="M16" s="130"/>
      <c r="O16" s="42"/>
      <c r="P16" s="43" t="s">
        <v>59</v>
      </c>
      <c r="Q16" s="43" t="s">
        <v>60</v>
      </c>
      <c r="R16" s="43" t="s">
        <v>61</v>
      </c>
      <c r="S16" s="43" t="s">
        <v>62</v>
      </c>
      <c r="T16" s="43" t="s">
        <v>100</v>
      </c>
      <c r="U16" s="44" t="s">
        <v>63</v>
      </c>
      <c r="V16" s="45" t="s">
        <v>173</v>
      </c>
    </row>
    <row r="17" spans="1:22" ht="20.100000000000001" customHeight="1" thickBot="1">
      <c r="A17" s="307">
        <v>44622</v>
      </c>
      <c r="B17" s="308" t="s">
        <v>310</v>
      </c>
      <c r="C17" s="309" t="s">
        <v>240</v>
      </c>
      <c r="D17" s="310">
        <v>10</v>
      </c>
      <c r="E17" s="310">
        <v>0</v>
      </c>
      <c r="F17" s="310">
        <v>0</v>
      </c>
      <c r="G17" s="310">
        <v>10</v>
      </c>
      <c r="H17" s="310">
        <v>0</v>
      </c>
      <c r="I17" s="311" t="s">
        <v>120</v>
      </c>
      <c r="J17" s="312" t="s">
        <v>250</v>
      </c>
      <c r="K17" s="323" t="s">
        <v>210</v>
      </c>
      <c r="L17" s="313"/>
      <c r="M17" s="130"/>
      <c r="O17" s="95" t="s">
        <v>22</v>
      </c>
      <c r="P17" s="93">
        <f t="shared" ref="P17:V17" si="3">SUMIF($C$4:$C$66,P16,$D$4:$D$66)+SUMIF($C$76:$C$78,P16,$D$76:$D$78)+SUMIF($C$96:$C$97,P16,$D$96:$D$97)</f>
        <v>93</v>
      </c>
      <c r="Q17" s="93">
        <f t="shared" si="3"/>
        <v>3</v>
      </c>
      <c r="R17" s="93">
        <f t="shared" si="3"/>
        <v>0</v>
      </c>
      <c r="S17" s="93">
        <f t="shared" si="3"/>
        <v>0</v>
      </c>
      <c r="T17" s="93">
        <f t="shared" si="3"/>
        <v>0</v>
      </c>
      <c r="U17" s="93">
        <f t="shared" si="3"/>
        <v>0</v>
      </c>
      <c r="V17" s="94">
        <f t="shared" si="3"/>
        <v>0</v>
      </c>
    </row>
    <row r="18" spans="1:22" ht="20.100000000000001" customHeight="1">
      <c r="A18" s="278">
        <v>44622</v>
      </c>
      <c r="B18" s="285" t="s">
        <v>311</v>
      </c>
      <c r="C18" s="286" t="s">
        <v>239</v>
      </c>
      <c r="D18" s="287">
        <v>1</v>
      </c>
      <c r="E18" s="287">
        <v>0</v>
      </c>
      <c r="F18" s="287">
        <v>0</v>
      </c>
      <c r="G18" s="287">
        <v>1</v>
      </c>
      <c r="H18" s="287">
        <v>0</v>
      </c>
      <c r="I18" s="288" t="s">
        <v>120</v>
      </c>
      <c r="J18" s="289" t="s">
        <v>250</v>
      </c>
      <c r="K18" s="342" t="s">
        <v>210</v>
      </c>
      <c r="L18" s="290"/>
      <c r="M18" s="130"/>
      <c r="O18" s="46" t="s">
        <v>25</v>
      </c>
      <c r="P18" s="47">
        <f t="shared" ref="P18:V18" si="4">SUMIF($C$4:$C$66,P16,$G$4:$G$66)+SUMIF($C$76:$C$78,P16,$G$76:$G$78)+SUMIF($C$96:$C$97,P16,$G$96:$G$97)</f>
        <v>84</v>
      </c>
      <c r="Q18" s="47">
        <f t="shared" si="4"/>
        <v>3</v>
      </c>
      <c r="R18" s="47">
        <f t="shared" si="4"/>
        <v>0</v>
      </c>
      <c r="S18" s="47">
        <f t="shared" si="4"/>
        <v>0</v>
      </c>
      <c r="T18" s="47">
        <f t="shared" si="4"/>
        <v>0</v>
      </c>
      <c r="U18" s="47">
        <f t="shared" si="4"/>
        <v>0</v>
      </c>
      <c r="V18" s="48">
        <f t="shared" si="4"/>
        <v>0</v>
      </c>
    </row>
    <row r="19" spans="1:22" ht="20.100000000000001" customHeight="1" thickBot="1">
      <c r="A19" s="278">
        <v>44622</v>
      </c>
      <c r="B19" s="285" t="s">
        <v>311</v>
      </c>
      <c r="C19" s="286" t="s">
        <v>240</v>
      </c>
      <c r="D19" s="287">
        <v>6</v>
      </c>
      <c r="E19" s="287">
        <v>0</v>
      </c>
      <c r="F19" s="287">
        <v>0</v>
      </c>
      <c r="G19" s="287">
        <v>6</v>
      </c>
      <c r="H19" s="287">
        <v>0</v>
      </c>
      <c r="I19" s="288" t="s">
        <v>120</v>
      </c>
      <c r="J19" s="289" t="s">
        <v>250</v>
      </c>
      <c r="K19" s="342" t="s">
        <v>210</v>
      </c>
      <c r="L19" s="290"/>
      <c r="M19" s="130"/>
      <c r="O19" s="49"/>
      <c r="P19" s="98" t="s">
        <v>41</v>
      </c>
      <c r="Q19" s="50" t="s">
        <v>124</v>
      </c>
      <c r="R19" s="50" t="s">
        <v>42</v>
      </c>
      <c r="S19" s="50" t="s">
        <v>116</v>
      </c>
      <c r="T19" s="17" t="s">
        <v>128</v>
      </c>
      <c r="U19" s="50" t="s">
        <v>96</v>
      </c>
      <c r="V19" s="51" t="s">
        <v>117</v>
      </c>
    </row>
    <row r="20" spans="1:22" ht="20.100000000000001" customHeight="1">
      <c r="A20" s="272">
        <v>44622</v>
      </c>
      <c r="B20" s="279" t="s">
        <v>312</v>
      </c>
      <c r="C20" s="280" t="s">
        <v>240</v>
      </c>
      <c r="D20" s="281">
        <v>25</v>
      </c>
      <c r="E20" s="281">
        <v>0</v>
      </c>
      <c r="F20" s="281">
        <v>0</v>
      </c>
      <c r="G20" s="281">
        <v>18</v>
      </c>
      <c r="H20" s="281">
        <v>0</v>
      </c>
      <c r="I20" s="282" t="s">
        <v>263</v>
      </c>
      <c r="J20" s="283" t="s">
        <v>264</v>
      </c>
      <c r="K20" s="321" t="s">
        <v>212</v>
      </c>
      <c r="L20" s="284"/>
      <c r="M20" s="130" t="s">
        <v>110</v>
      </c>
      <c r="O20" s="95" t="s">
        <v>22</v>
      </c>
      <c r="P20" s="93">
        <f t="shared" ref="P20:V20" si="5">SUMIF($C$4:$C$66,P19,$D$4:$D$66)+SUMIF($C$76:$C$78,P19,$D$76:$D$78)+SUMIF($C$96:$C$97,P19,$D$96:$D$97)</f>
        <v>0</v>
      </c>
      <c r="Q20" s="93">
        <f t="shared" si="5"/>
        <v>0</v>
      </c>
      <c r="R20" s="93">
        <f t="shared" si="5"/>
        <v>5</v>
      </c>
      <c r="S20" s="93">
        <f t="shared" si="5"/>
        <v>0</v>
      </c>
      <c r="T20" s="93">
        <f t="shared" si="5"/>
        <v>1</v>
      </c>
      <c r="U20" s="93">
        <f t="shared" si="5"/>
        <v>0</v>
      </c>
      <c r="V20" s="94">
        <f t="shared" si="5"/>
        <v>0</v>
      </c>
    </row>
    <row r="21" spans="1:22" ht="20.100000000000001" customHeight="1" thickBot="1">
      <c r="A21" s="314">
        <v>44622</v>
      </c>
      <c r="B21" s="315" t="s">
        <v>312</v>
      </c>
      <c r="C21" s="316" t="s">
        <v>95</v>
      </c>
      <c r="D21" s="317">
        <v>1</v>
      </c>
      <c r="E21" s="317">
        <v>0</v>
      </c>
      <c r="F21" s="317">
        <v>0</v>
      </c>
      <c r="G21" s="317">
        <v>0</v>
      </c>
      <c r="H21" s="317">
        <v>0</v>
      </c>
      <c r="I21" s="318" t="s">
        <v>263</v>
      </c>
      <c r="J21" s="319" t="s">
        <v>264</v>
      </c>
      <c r="K21" s="322" t="s">
        <v>212</v>
      </c>
      <c r="L21" s="320"/>
      <c r="M21" s="130"/>
      <c r="O21" s="52" t="s">
        <v>25</v>
      </c>
      <c r="P21" s="53">
        <f t="shared" ref="P21:V21" si="6">SUMIF($C$4:$C$66,P19,$G$4:$G$66)+SUMIF($C$76:$C$78,P19,$G$76:$G$78)+SUMIF($C$96:$C$97,P19,$G$96:$G$97)</f>
        <v>0</v>
      </c>
      <c r="Q21" s="53">
        <f t="shared" si="6"/>
        <v>0</v>
      </c>
      <c r="R21" s="53">
        <f t="shared" si="6"/>
        <v>5</v>
      </c>
      <c r="S21" s="53">
        <f t="shared" si="6"/>
        <v>0</v>
      </c>
      <c r="T21" s="53">
        <f t="shared" si="6"/>
        <v>1</v>
      </c>
      <c r="U21" s="53">
        <f t="shared" si="6"/>
        <v>0</v>
      </c>
      <c r="V21" s="54">
        <f t="shared" si="6"/>
        <v>0</v>
      </c>
    </row>
    <row r="22" spans="1:22" ht="20.100000000000001" customHeight="1">
      <c r="A22" s="278">
        <v>44622</v>
      </c>
      <c r="B22" s="285" t="s">
        <v>313</v>
      </c>
      <c r="C22" s="286" t="s">
        <v>239</v>
      </c>
      <c r="D22" s="287">
        <v>2</v>
      </c>
      <c r="E22" s="287">
        <v>0</v>
      </c>
      <c r="F22" s="287">
        <v>0</v>
      </c>
      <c r="G22" s="287">
        <v>2</v>
      </c>
      <c r="H22" s="287">
        <v>0</v>
      </c>
      <c r="I22" s="288" t="s">
        <v>314</v>
      </c>
      <c r="J22" s="289" t="s">
        <v>253</v>
      </c>
      <c r="K22" s="289" t="s">
        <v>213</v>
      </c>
      <c r="L22" s="290"/>
      <c r="M22" s="130"/>
      <c r="O22" s="55"/>
      <c r="P22" s="43" t="s">
        <v>64</v>
      </c>
      <c r="Q22" s="43" t="s">
        <v>65</v>
      </c>
      <c r="R22" s="56" t="s">
        <v>66</v>
      </c>
      <c r="S22" s="43" t="s">
        <v>67</v>
      </c>
      <c r="T22" s="43" t="s">
        <v>68</v>
      </c>
      <c r="U22" s="43" t="s">
        <v>69</v>
      </c>
      <c r="V22" s="45" t="s">
        <v>70</v>
      </c>
    </row>
    <row r="23" spans="1:22" ht="20.100000000000001" customHeight="1" thickBot="1">
      <c r="A23" s="278">
        <v>44622</v>
      </c>
      <c r="B23" s="285" t="s">
        <v>313</v>
      </c>
      <c r="C23" s="286" t="s">
        <v>248</v>
      </c>
      <c r="D23" s="287">
        <v>1</v>
      </c>
      <c r="E23" s="287">
        <v>0</v>
      </c>
      <c r="F23" s="287">
        <v>0</v>
      </c>
      <c r="G23" s="287">
        <v>1</v>
      </c>
      <c r="H23" s="287">
        <v>0</v>
      </c>
      <c r="I23" s="288" t="s">
        <v>314</v>
      </c>
      <c r="J23" s="289" t="s">
        <v>253</v>
      </c>
      <c r="K23" s="289" t="s">
        <v>213</v>
      </c>
      <c r="L23" s="290"/>
      <c r="M23" s="130"/>
      <c r="O23" s="95" t="s">
        <v>22</v>
      </c>
      <c r="P23" s="93">
        <f t="shared" ref="P23:V23" si="7">SUMIF($C$4:$C$66,P22,$D$4:$D$66)+SUMIF($C$76:$C$78,P22,$D$76:$D$78)+SUMIF($C$96:$C$97,P22,$D$96:$D$97)</f>
        <v>0</v>
      </c>
      <c r="Q23" s="93">
        <f t="shared" si="7"/>
        <v>0</v>
      </c>
      <c r="R23" s="93">
        <f t="shared" si="7"/>
        <v>0</v>
      </c>
      <c r="S23" s="93">
        <f t="shared" si="7"/>
        <v>0</v>
      </c>
      <c r="T23" s="93">
        <f t="shared" si="7"/>
        <v>0</v>
      </c>
      <c r="U23" s="93">
        <f t="shared" si="7"/>
        <v>1</v>
      </c>
      <c r="V23" s="94">
        <f t="shared" si="7"/>
        <v>0</v>
      </c>
    </row>
    <row r="24" spans="1:22" ht="20.100000000000001" customHeight="1">
      <c r="A24" s="272">
        <v>44622</v>
      </c>
      <c r="B24" s="279" t="s">
        <v>254</v>
      </c>
      <c r="C24" s="280" t="s">
        <v>166</v>
      </c>
      <c r="D24" s="281">
        <v>3</v>
      </c>
      <c r="E24" s="281">
        <v>0</v>
      </c>
      <c r="F24" s="281">
        <v>0</v>
      </c>
      <c r="G24" s="281">
        <v>3</v>
      </c>
      <c r="H24" s="281">
        <v>0</v>
      </c>
      <c r="I24" s="282" t="s">
        <v>314</v>
      </c>
      <c r="J24" s="283" t="s">
        <v>253</v>
      </c>
      <c r="K24" s="283" t="s">
        <v>213</v>
      </c>
      <c r="L24" s="284"/>
      <c r="M24" s="130"/>
      <c r="O24" s="46" t="s">
        <v>25</v>
      </c>
      <c r="P24" s="47">
        <f t="shared" ref="P24:V24" si="8">SUMIF($C$4:$C$66,P22,$G$4:$G$66)+SUMIF($C$76:$C$78,P22,$G$76:$G$78)+SUMIF($C$96:$C$97,P22,$G$96:$G$97)</f>
        <v>0</v>
      </c>
      <c r="Q24" s="47">
        <f t="shared" si="8"/>
        <v>0</v>
      </c>
      <c r="R24" s="47">
        <f t="shared" si="8"/>
        <v>0</v>
      </c>
      <c r="S24" s="47">
        <f t="shared" si="8"/>
        <v>0</v>
      </c>
      <c r="T24" s="47">
        <f t="shared" si="8"/>
        <v>0</v>
      </c>
      <c r="U24" s="47">
        <f t="shared" si="8"/>
        <v>1</v>
      </c>
      <c r="V24" s="48">
        <f t="shared" si="8"/>
        <v>0</v>
      </c>
    </row>
    <row r="25" spans="1:22" ht="20.100000000000001" customHeight="1" thickBot="1">
      <c r="A25" s="314">
        <v>44622</v>
      </c>
      <c r="B25" s="315" t="s">
        <v>254</v>
      </c>
      <c r="C25" s="316" t="s">
        <v>244</v>
      </c>
      <c r="D25" s="317">
        <v>4</v>
      </c>
      <c r="E25" s="317">
        <v>0</v>
      </c>
      <c r="F25" s="317">
        <v>0</v>
      </c>
      <c r="G25" s="317">
        <v>4</v>
      </c>
      <c r="H25" s="317">
        <v>0</v>
      </c>
      <c r="I25" s="318" t="s">
        <v>314</v>
      </c>
      <c r="J25" s="319" t="s">
        <v>253</v>
      </c>
      <c r="K25" s="319" t="s">
        <v>213</v>
      </c>
      <c r="L25" s="320"/>
      <c r="M25" s="130"/>
      <c r="O25" s="55"/>
      <c r="P25" s="50" t="s">
        <v>71</v>
      </c>
      <c r="Q25" s="99" t="s">
        <v>72</v>
      </c>
      <c r="R25" s="50" t="s">
        <v>73</v>
      </c>
      <c r="S25" s="50" t="s">
        <v>74</v>
      </c>
      <c r="T25" s="50" t="s">
        <v>111</v>
      </c>
      <c r="U25" s="50" t="s">
        <v>112</v>
      </c>
      <c r="V25" s="51" t="s">
        <v>44</v>
      </c>
    </row>
    <row r="26" spans="1:22" ht="20.100000000000001" customHeight="1" thickBot="1">
      <c r="A26" s="278">
        <v>44622</v>
      </c>
      <c r="B26" s="285" t="s">
        <v>315</v>
      </c>
      <c r="C26" s="286" t="s">
        <v>240</v>
      </c>
      <c r="D26" s="287">
        <v>2</v>
      </c>
      <c r="E26" s="287">
        <v>0</v>
      </c>
      <c r="F26" s="287">
        <v>0</v>
      </c>
      <c r="G26" s="287">
        <v>2</v>
      </c>
      <c r="H26" s="287">
        <v>0</v>
      </c>
      <c r="I26" s="288" t="s">
        <v>314</v>
      </c>
      <c r="J26" s="289" t="s">
        <v>253</v>
      </c>
      <c r="K26" s="289" t="s">
        <v>213</v>
      </c>
      <c r="L26" s="290"/>
      <c r="M26" s="130"/>
      <c r="O26" s="95" t="s">
        <v>22</v>
      </c>
      <c r="P26" s="93">
        <f t="shared" ref="P26:V26" si="9">SUMIF($C$4:$C$66,P25,$D$4:$D$66)+SUMIF($C$76:$C$78,P25,$D$76:$D$78)+SUMIF($C$96:$C$97,P25,$D$96:$D$97)</f>
        <v>0</v>
      </c>
      <c r="Q26" s="93">
        <f t="shared" si="9"/>
        <v>0</v>
      </c>
      <c r="R26" s="93">
        <f t="shared" si="9"/>
        <v>0</v>
      </c>
      <c r="S26" s="93">
        <f t="shared" si="9"/>
        <v>0</v>
      </c>
      <c r="T26" s="93">
        <f t="shared" si="9"/>
        <v>0</v>
      </c>
      <c r="U26" s="93">
        <f t="shared" si="9"/>
        <v>0</v>
      </c>
      <c r="V26" s="94">
        <f t="shared" si="9"/>
        <v>0</v>
      </c>
    </row>
    <row r="27" spans="1:22" ht="20.100000000000001" customHeight="1">
      <c r="A27" s="272">
        <v>44622</v>
      </c>
      <c r="B27" s="279" t="s">
        <v>316</v>
      </c>
      <c r="C27" s="280" t="s">
        <v>257</v>
      </c>
      <c r="D27" s="281">
        <v>1</v>
      </c>
      <c r="E27" s="281">
        <v>0</v>
      </c>
      <c r="F27" s="281">
        <v>0</v>
      </c>
      <c r="G27" s="281">
        <v>1</v>
      </c>
      <c r="H27" s="281">
        <v>0</v>
      </c>
      <c r="I27" s="282" t="s">
        <v>314</v>
      </c>
      <c r="J27" s="283" t="s">
        <v>253</v>
      </c>
      <c r="K27" s="283" t="s">
        <v>213</v>
      </c>
      <c r="L27" s="284"/>
      <c r="M27" s="130"/>
      <c r="O27" s="52" t="s">
        <v>25</v>
      </c>
      <c r="P27" s="57">
        <f t="shared" ref="P27:V27" si="10">SUMIF($C$4:$C$66,P25,$G$4:$G$66)+SUMIF($C$76:$C$78,P25,$G$76:$G$78)+SUMIF($C$96:$C$97,P25,$G$96:$G$97)</f>
        <v>0</v>
      </c>
      <c r="Q27" s="57">
        <f t="shared" si="10"/>
        <v>0</v>
      </c>
      <c r="R27" s="57">
        <f t="shared" si="10"/>
        <v>0</v>
      </c>
      <c r="S27" s="57">
        <f t="shared" si="10"/>
        <v>0</v>
      </c>
      <c r="T27" s="57">
        <f t="shared" si="10"/>
        <v>0</v>
      </c>
      <c r="U27" s="57">
        <f t="shared" si="10"/>
        <v>0</v>
      </c>
      <c r="V27" s="58">
        <f t="shared" si="10"/>
        <v>0</v>
      </c>
    </row>
    <row r="28" spans="1:22" ht="20.100000000000001" customHeight="1">
      <c r="A28" s="278">
        <v>44622</v>
      </c>
      <c r="B28" s="285" t="s">
        <v>316</v>
      </c>
      <c r="C28" s="286" t="s">
        <v>240</v>
      </c>
      <c r="D28" s="287">
        <v>5</v>
      </c>
      <c r="E28" s="287">
        <v>0</v>
      </c>
      <c r="F28" s="287">
        <v>0</v>
      </c>
      <c r="G28" s="287">
        <v>5</v>
      </c>
      <c r="H28" s="287">
        <v>0</v>
      </c>
      <c r="I28" s="288" t="s">
        <v>314</v>
      </c>
      <c r="J28" s="289" t="s">
        <v>253</v>
      </c>
      <c r="K28" s="289" t="s">
        <v>213</v>
      </c>
      <c r="L28" s="290"/>
      <c r="M28" s="130"/>
      <c r="O28" s="55"/>
      <c r="P28" s="43" t="s">
        <v>95</v>
      </c>
      <c r="Q28" s="43" t="s">
        <v>97</v>
      </c>
      <c r="R28" s="43" t="s">
        <v>98</v>
      </c>
      <c r="S28" s="43" t="s">
        <v>45</v>
      </c>
      <c r="T28" s="43" t="s">
        <v>113</v>
      </c>
      <c r="U28" s="43" t="s">
        <v>43</v>
      </c>
      <c r="V28" s="45" t="s">
        <v>114</v>
      </c>
    </row>
    <row r="29" spans="1:22" ht="20.100000000000001" customHeight="1" thickBot="1">
      <c r="A29" s="314">
        <v>44622</v>
      </c>
      <c r="B29" s="315" t="s">
        <v>316</v>
      </c>
      <c r="C29" s="316" t="s">
        <v>98</v>
      </c>
      <c r="D29" s="317">
        <v>1</v>
      </c>
      <c r="E29" s="317">
        <v>0</v>
      </c>
      <c r="F29" s="317">
        <v>0</v>
      </c>
      <c r="G29" s="317">
        <v>1</v>
      </c>
      <c r="H29" s="317">
        <v>0</v>
      </c>
      <c r="I29" s="318" t="s">
        <v>314</v>
      </c>
      <c r="J29" s="319" t="s">
        <v>253</v>
      </c>
      <c r="K29" s="319" t="s">
        <v>213</v>
      </c>
      <c r="L29" s="320"/>
      <c r="M29" s="130"/>
      <c r="O29" s="95" t="s">
        <v>22</v>
      </c>
      <c r="P29" s="93">
        <f t="shared" ref="P29:V29" si="11">SUMIF($C$4:$C$66,P28,$D$4:$D$66)+SUMIF($C$76:$C$78,P28,$D$76:$D$78)+SUMIF($C$96:$C$97,P28,$D$96:$D$97)</f>
        <v>8</v>
      </c>
      <c r="Q29" s="93">
        <f t="shared" si="11"/>
        <v>5</v>
      </c>
      <c r="R29" s="93">
        <f t="shared" si="11"/>
        <v>2</v>
      </c>
      <c r="S29" s="93">
        <f t="shared" si="11"/>
        <v>0</v>
      </c>
      <c r="T29" s="93">
        <f t="shared" si="11"/>
        <v>0</v>
      </c>
      <c r="U29" s="93">
        <f t="shared" si="11"/>
        <v>0</v>
      </c>
      <c r="V29" s="94">
        <f t="shared" si="11"/>
        <v>0</v>
      </c>
    </row>
    <row r="30" spans="1:22" ht="20.100000000000001" customHeight="1" thickBot="1">
      <c r="A30" s="278">
        <v>44622</v>
      </c>
      <c r="B30" s="285" t="s">
        <v>317</v>
      </c>
      <c r="C30" s="286" t="s">
        <v>240</v>
      </c>
      <c r="D30" s="287">
        <v>5</v>
      </c>
      <c r="E30" s="287">
        <v>0</v>
      </c>
      <c r="F30" s="287">
        <v>0</v>
      </c>
      <c r="G30" s="287">
        <v>5</v>
      </c>
      <c r="H30" s="287">
        <v>0</v>
      </c>
      <c r="I30" s="288" t="s">
        <v>314</v>
      </c>
      <c r="J30" s="289" t="s">
        <v>253</v>
      </c>
      <c r="K30" s="289" t="s">
        <v>213</v>
      </c>
      <c r="L30" s="290"/>
      <c r="M30" s="130"/>
      <c r="O30" s="59" t="s">
        <v>25</v>
      </c>
      <c r="P30" s="60">
        <f t="shared" ref="P30:V30" si="12">SUMIF($C$4:$C$66,P28,$G$4:$G$66)+SUMIF($C$76:$C$78,P28,$G$76:$G$78)+SUMIF($C$96:$C$97,P28,$G$96:$G$97)</f>
        <v>9</v>
      </c>
      <c r="Q30" s="60">
        <f t="shared" si="12"/>
        <v>6</v>
      </c>
      <c r="R30" s="60">
        <f t="shared" si="12"/>
        <v>2</v>
      </c>
      <c r="S30" s="60">
        <f t="shared" si="12"/>
        <v>0</v>
      </c>
      <c r="T30" s="60">
        <f t="shared" si="12"/>
        <v>0</v>
      </c>
      <c r="U30" s="60">
        <f t="shared" si="12"/>
        <v>0</v>
      </c>
      <c r="V30" s="61">
        <f t="shared" si="12"/>
        <v>0</v>
      </c>
    </row>
    <row r="31" spans="1:22" ht="20.100000000000001" customHeight="1" thickBot="1">
      <c r="A31" s="272">
        <v>44622</v>
      </c>
      <c r="B31" s="279" t="s">
        <v>318</v>
      </c>
      <c r="C31" s="280" t="s">
        <v>261</v>
      </c>
      <c r="D31" s="281">
        <v>1</v>
      </c>
      <c r="E31" s="281">
        <v>0</v>
      </c>
      <c r="F31" s="281">
        <v>0</v>
      </c>
      <c r="G31" s="281">
        <v>1</v>
      </c>
      <c r="H31" s="281">
        <v>0</v>
      </c>
      <c r="I31" s="282" t="s">
        <v>314</v>
      </c>
      <c r="J31" s="283" t="s">
        <v>253</v>
      </c>
      <c r="K31" s="283" t="s">
        <v>213</v>
      </c>
      <c r="L31" s="284"/>
      <c r="M31" s="130"/>
      <c r="O31" s="125"/>
      <c r="P31" s="125"/>
      <c r="Q31" s="125"/>
      <c r="R31" s="125"/>
      <c r="S31" s="125"/>
      <c r="T31" s="427" t="s">
        <v>75</v>
      </c>
      <c r="U31" s="428"/>
      <c r="V31" s="96">
        <f>SUM(P15:V15,P18:V18,P21:V21,P24:V24,P27:V27,P30:V30)</f>
        <v>291</v>
      </c>
    </row>
    <row r="32" spans="1:22" ht="20.100000000000001" customHeight="1" thickTop="1">
      <c r="A32" s="278">
        <v>44622</v>
      </c>
      <c r="B32" s="285" t="s">
        <v>318</v>
      </c>
      <c r="C32" s="286" t="s">
        <v>95</v>
      </c>
      <c r="D32" s="287">
        <v>1</v>
      </c>
      <c r="E32" s="287">
        <v>0</v>
      </c>
      <c r="F32" s="287">
        <v>0</v>
      </c>
      <c r="G32" s="287">
        <v>1</v>
      </c>
      <c r="H32" s="287">
        <v>0</v>
      </c>
      <c r="I32" s="288" t="s">
        <v>314</v>
      </c>
      <c r="J32" s="289" t="s">
        <v>253</v>
      </c>
      <c r="K32" s="289" t="s">
        <v>213</v>
      </c>
      <c r="L32" s="290"/>
      <c r="M32" s="130"/>
      <c r="O32" s="50"/>
      <c r="P32" s="125"/>
      <c r="Q32" s="125"/>
      <c r="R32" s="125"/>
      <c r="S32" s="125"/>
      <c r="T32" s="17"/>
      <c r="U32" s="17"/>
      <c r="V32" s="150"/>
    </row>
    <row r="33" spans="1:26" ht="20.100000000000001" customHeight="1" thickBot="1">
      <c r="A33" s="314">
        <v>44622</v>
      </c>
      <c r="B33" s="315" t="s">
        <v>318</v>
      </c>
      <c r="C33" s="316" t="s">
        <v>97</v>
      </c>
      <c r="D33" s="317">
        <v>1</v>
      </c>
      <c r="E33" s="317">
        <v>0</v>
      </c>
      <c r="F33" s="317">
        <v>0</v>
      </c>
      <c r="G33" s="317">
        <v>1</v>
      </c>
      <c r="H33" s="317">
        <v>0</v>
      </c>
      <c r="I33" s="318" t="s">
        <v>314</v>
      </c>
      <c r="J33" s="319" t="s">
        <v>253</v>
      </c>
      <c r="K33" s="319" t="s">
        <v>213</v>
      </c>
      <c r="L33" s="320"/>
      <c r="M33" s="130"/>
      <c r="O33" s="62" t="s">
        <v>76</v>
      </c>
      <c r="P33" s="62"/>
      <c r="Q33" s="62"/>
      <c r="R33" s="62"/>
      <c r="S33" s="62"/>
      <c r="T33" s="62"/>
      <c r="U33" s="62"/>
      <c r="V33" s="19"/>
    </row>
    <row r="34" spans="1:26" ht="20.100000000000001" customHeight="1" thickBot="1">
      <c r="A34" s="278">
        <v>44622</v>
      </c>
      <c r="B34" s="285" t="s">
        <v>319</v>
      </c>
      <c r="C34" s="286" t="s">
        <v>239</v>
      </c>
      <c r="D34" s="287">
        <v>8</v>
      </c>
      <c r="E34" s="287">
        <v>0</v>
      </c>
      <c r="F34" s="287">
        <v>0</v>
      </c>
      <c r="G34" s="287">
        <v>8</v>
      </c>
      <c r="H34" s="287">
        <v>0</v>
      </c>
      <c r="I34" s="288" t="s">
        <v>314</v>
      </c>
      <c r="J34" s="289" t="s">
        <v>253</v>
      </c>
      <c r="K34" s="289" t="s">
        <v>213</v>
      </c>
      <c r="L34" s="290"/>
      <c r="M34" s="130"/>
      <c r="O34" s="125"/>
      <c r="P34" s="125"/>
      <c r="Q34" s="125"/>
      <c r="R34" s="125"/>
      <c r="S34" s="125"/>
      <c r="T34" s="125"/>
      <c r="U34" s="125"/>
      <c r="V34" s="125"/>
    </row>
    <row r="35" spans="1:26" ht="20.100000000000001" customHeight="1" thickBot="1">
      <c r="A35" s="278">
        <v>44622</v>
      </c>
      <c r="B35" s="285" t="s">
        <v>319</v>
      </c>
      <c r="C35" s="286" t="s">
        <v>240</v>
      </c>
      <c r="D35" s="287">
        <v>1</v>
      </c>
      <c r="E35" s="287">
        <v>0</v>
      </c>
      <c r="F35" s="287">
        <v>0</v>
      </c>
      <c r="G35" s="287">
        <v>1</v>
      </c>
      <c r="H35" s="287">
        <v>0</v>
      </c>
      <c r="I35" s="288" t="s">
        <v>314</v>
      </c>
      <c r="J35" s="289" t="s">
        <v>253</v>
      </c>
      <c r="K35" s="289" t="s">
        <v>213</v>
      </c>
      <c r="L35" s="290"/>
      <c r="M35" s="130"/>
      <c r="N35" s="238"/>
      <c r="O35" s="431"/>
      <c r="P35" s="63" t="s">
        <v>77</v>
      </c>
      <c r="Q35" s="63"/>
      <c r="R35" s="63" t="s">
        <v>78</v>
      </c>
      <c r="S35" s="63"/>
      <c r="T35" s="433" t="s">
        <v>79</v>
      </c>
      <c r="U35" s="435" t="s">
        <v>80</v>
      </c>
      <c r="V35" s="437" t="s">
        <v>81</v>
      </c>
    </row>
    <row r="36" spans="1:26" ht="20.100000000000001" customHeight="1" thickBot="1">
      <c r="A36" s="307">
        <v>44622</v>
      </c>
      <c r="B36" s="308" t="s">
        <v>258</v>
      </c>
      <c r="C36" s="309" t="s">
        <v>240</v>
      </c>
      <c r="D36" s="310">
        <v>14</v>
      </c>
      <c r="E36" s="310">
        <v>0</v>
      </c>
      <c r="F36" s="310">
        <v>0</v>
      </c>
      <c r="G36" s="310">
        <v>14</v>
      </c>
      <c r="H36" s="310">
        <v>0</v>
      </c>
      <c r="I36" s="311" t="s">
        <v>314</v>
      </c>
      <c r="J36" s="312" t="s">
        <v>253</v>
      </c>
      <c r="K36" s="312" t="s">
        <v>213</v>
      </c>
      <c r="L36" s="313"/>
      <c r="M36" s="78"/>
      <c r="N36" s="79"/>
      <c r="O36" s="432"/>
      <c r="P36" s="64" t="s">
        <v>82</v>
      </c>
      <c r="Q36" s="64" t="s">
        <v>83</v>
      </c>
      <c r="R36" s="64" t="s">
        <v>82</v>
      </c>
      <c r="S36" s="64" t="s">
        <v>83</v>
      </c>
      <c r="T36" s="434"/>
      <c r="U36" s="436"/>
      <c r="V36" s="438"/>
    </row>
    <row r="37" spans="1:26" ht="20.100000000000001" customHeight="1">
      <c r="A37" s="278">
        <v>44622</v>
      </c>
      <c r="B37" s="285" t="s">
        <v>259</v>
      </c>
      <c r="C37" s="286" t="s">
        <v>166</v>
      </c>
      <c r="D37" s="287">
        <v>1</v>
      </c>
      <c r="E37" s="287">
        <v>0</v>
      </c>
      <c r="F37" s="287">
        <v>0</v>
      </c>
      <c r="G37" s="287">
        <v>0</v>
      </c>
      <c r="H37" s="287">
        <v>0</v>
      </c>
      <c r="I37" s="288" t="s">
        <v>314</v>
      </c>
      <c r="J37" s="289" t="s">
        <v>253</v>
      </c>
      <c r="K37" s="289" t="s">
        <v>213</v>
      </c>
      <c r="L37" s="290"/>
      <c r="M37" s="291" t="s">
        <v>134</v>
      </c>
      <c r="N37" s="158">
        <v>0.5625</v>
      </c>
      <c r="O37" s="292">
        <v>6396</v>
      </c>
      <c r="P37" s="293">
        <v>55</v>
      </c>
      <c r="Q37" s="293">
        <v>58</v>
      </c>
      <c r="R37" s="293">
        <v>7</v>
      </c>
      <c r="S37" s="293">
        <v>7</v>
      </c>
      <c r="T37" s="294">
        <f>SUM(P37:S37)</f>
        <v>127</v>
      </c>
      <c r="U37" s="304"/>
      <c r="V37" s="295">
        <v>12</v>
      </c>
    </row>
    <row r="38" spans="1:26" s="97" customFormat="1" ht="20.100000000000001" customHeight="1">
      <c r="A38" s="278">
        <v>44622</v>
      </c>
      <c r="B38" s="285" t="s">
        <v>259</v>
      </c>
      <c r="C38" s="286" t="s">
        <v>239</v>
      </c>
      <c r="D38" s="287">
        <v>4</v>
      </c>
      <c r="E38" s="287">
        <v>0</v>
      </c>
      <c r="F38" s="287">
        <v>0</v>
      </c>
      <c r="G38" s="287">
        <v>3</v>
      </c>
      <c r="H38" s="287">
        <v>0</v>
      </c>
      <c r="I38" s="288" t="s">
        <v>314</v>
      </c>
      <c r="J38" s="289" t="s">
        <v>253</v>
      </c>
      <c r="K38" s="289" t="s">
        <v>213</v>
      </c>
      <c r="L38" s="290"/>
      <c r="M38" s="291" t="s">
        <v>209</v>
      </c>
      <c r="N38" s="158">
        <v>0.50347222222222221</v>
      </c>
      <c r="O38" s="292" t="s">
        <v>120</v>
      </c>
      <c r="P38" s="293">
        <v>41</v>
      </c>
      <c r="Q38" s="293">
        <v>39</v>
      </c>
      <c r="R38" s="293">
        <v>0</v>
      </c>
      <c r="S38" s="293">
        <v>0</v>
      </c>
      <c r="T38" s="294">
        <f t="shared" ref="T38:T44" si="13">SUM(P38:S38)</f>
        <v>80</v>
      </c>
      <c r="U38" s="305"/>
      <c r="V38" s="296">
        <v>6</v>
      </c>
      <c r="W38" s="238"/>
      <c r="X38" s="80"/>
      <c r="Z38" s="124"/>
    </row>
    <row r="39" spans="1:26" ht="20.100000000000001" customHeight="1" thickBot="1">
      <c r="A39" s="278">
        <v>44622</v>
      </c>
      <c r="B39" s="285" t="s">
        <v>259</v>
      </c>
      <c r="C39" s="286" t="s">
        <v>240</v>
      </c>
      <c r="D39" s="287">
        <v>2</v>
      </c>
      <c r="E39" s="287">
        <v>0</v>
      </c>
      <c r="F39" s="287">
        <v>0</v>
      </c>
      <c r="G39" s="287">
        <v>1</v>
      </c>
      <c r="H39" s="287">
        <v>0</v>
      </c>
      <c r="I39" s="288" t="s">
        <v>314</v>
      </c>
      <c r="J39" s="289" t="s">
        <v>253</v>
      </c>
      <c r="K39" s="289" t="s">
        <v>213</v>
      </c>
      <c r="L39" s="290"/>
      <c r="M39" s="291" t="s">
        <v>130</v>
      </c>
      <c r="N39" s="158">
        <v>0.60902777777777783</v>
      </c>
      <c r="O39" s="292" t="s">
        <v>119</v>
      </c>
      <c r="P39" s="293">
        <v>100</v>
      </c>
      <c r="Q39" s="293">
        <v>68</v>
      </c>
      <c r="R39" s="293">
        <v>5</v>
      </c>
      <c r="S39" s="293">
        <v>5</v>
      </c>
      <c r="T39" s="294">
        <f t="shared" si="13"/>
        <v>178</v>
      </c>
      <c r="U39" s="305"/>
      <c r="V39" s="296">
        <v>8</v>
      </c>
      <c r="X39" s="80"/>
      <c r="Z39" s="97"/>
    </row>
    <row r="40" spans="1:26" ht="20.100000000000001" customHeight="1" thickBot="1">
      <c r="A40" s="307">
        <v>44622</v>
      </c>
      <c r="B40" s="308" t="s">
        <v>320</v>
      </c>
      <c r="C40" s="309" t="s">
        <v>95</v>
      </c>
      <c r="D40" s="310">
        <v>1</v>
      </c>
      <c r="E40" s="310">
        <v>0</v>
      </c>
      <c r="F40" s="310">
        <v>0</v>
      </c>
      <c r="G40" s="310">
        <v>1</v>
      </c>
      <c r="H40" s="310">
        <v>0</v>
      </c>
      <c r="I40" s="311" t="s">
        <v>314</v>
      </c>
      <c r="J40" s="312" t="s">
        <v>253</v>
      </c>
      <c r="K40" s="312" t="s">
        <v>213</v>
      </c>
      <c r="L40" s="313"/>
      <c r="M40" s="291" t="s">
        <v>209</v>
      </c>
      <c r="N40" s="158">
        <v>0.63888888888888895</v>
      </c>
      <c r="O40" s="292" t="s">
        <v>121</v>
      </c>
      <c r="P40" s="293">
        <v>30</v>
      </c>
      <c r="Q40" s="293">
        <v>30</v>
      </c>
      <c r="R40" s="293">
        <v>0</v>
      </c>
      <c r="S40" s="293">
        <v>0</v>
      </c>
      <c r="T40" s="294">
        <f t="shared" si="13"/>
        <v>60</v>
      </c>
      <c r="U40" s="306"/>
      <c r="V40" s="296">
        <v>4</v>
      </c>
      <c r="W40" s="80"/>
    </row>
    <row r="41" spans="1:26" ht="20.100000000000001" customHeight="1" thickBot="1">
      <c r="A41" s="144">
        <v>44622</v>
      </c>
      <c r="B41" s="285" t="s">
        <v>321</v>
      </c>
      <c r="C41" s="135" t="s">
        <v>95</v>
      </c>
      <c r="D41" s="136">
        <v>1</v>
      </c>
      <c r="E41" s="136">
        <v>0</v>
      </c>
      <c r="F41" s="136">
        <v>0</v>
      </c>
      <c r="G41" s="136">
        <v>1</v>
      </c>
      <c r="H41" s="136">
        <v>0</v>
      </c>
      <c r="I41" s="246" t="s">
        <v>314</v>
      </c>
      <c r="J41" s="142" t="s">
        <v>253</v>
      </c>
      <c r="K41" s="142" t="s">
        <v>213</v>
      </c>
      <c r="L41" s="330"/>
      <c r="M41" s="291" t="s">
        <v>151</v>
      </c>
      <c r="N41" s="158">
        <v>0.57638888888888895</v>
      </c>
      <c r="O41" s="292" t="s">
        <v>122</v>
      </c>
      <c r="P41" s="293">
        <v>18</v>
      </c>
      <c r="Q41" s="293">
        <v>25</v>
      </c>
      <c r="R41" s="293">
        <v>1</v>
      </c>
      <c r="S41" s="293">
        <v>0</v>
      </c>
      <c r="T41" s="294">
        <f t="shared" si="13"/>
        <v>44</v>
      </c>
      <c r="U41" s="306"/>
      <c r="V41" s="296">
        <v>1</v>
      </c>
      <c r="W41" s="80"/>
    </row>
    <row r="42" spans="1:26" ht="20.100000000000001" customHeight="1" thickBot="1">
      <c r="A42" s="147">
        <v>44622</v>
      </c>
      <c r="B42" s="334" t="s">
        <v>260</v>
      </c>
      <c r="C42" s="335" t="s">
        <v>95</v>
      </c>
      <c r="D42" s="140">
        <v>2</v>
      </c>
      <c r="E42" s="140">
        <v>0</v>
      </c>
      <c r="F42" s="140">
        <v>0</v>
      </c>
      <c r="G42" s="140">
        <v>2</v>
      </c>
      <c r="H42" s="140">
        <v>0</v>
      </c>
      <c r="I42" s="251" t="s">
        <v>314</v>
      </c>
      <c r="J42" s="148" t="s">
        <v>253</v>
      </c>
      <c r="K42" s="148" t="s">
        <v>213</v>
      </c>
      <c r="L42" s="336"/>
      <c r="M42" s="291" t="s">
        <v>156</v>
      </c>
      <c r="N42" s="158">
        <v>0.45833333333333331</v>
      </c>
      <c r="O42" s="292" t="s">
        <v>121</v>
      </c>
      <c r="P42" s="293">
        <v>0</v>
      </c>
      <c r="Q42" s="293">
        <v>0</v>
      </c>
      <c r="R42" s="293">
        <v>0</v>
      </c>
      <c r="S42" s="293">
        <v>0</v>
      </c>
      <c r="T42" s="294">
        <f t="shared" si="13"/>
        <v>0</v>
      </c>
      <c r="U42" s="306"/>
      <c r="V42" s="296">
        <v>4</v>
      </c>
      <c r="W42" s="80"/>
    </row>
    <row r="43" spans="1:26" ht="20.100000000000001" customHeight="1" thickBot="1">
      <c r="A43" s="144">
        <v>44622</v>
      </c>
      <c r="B43" s="329" t="s">
        <v>322</v>
      </c>
      <c r="C43" s="135" t="s">
        <v>240</v>
      </c>
      <c r="D43" s="136">
        <v>4</v>
      </c>
      <c r="E43" s="136">
        <v>0</v>
      </c>
      <c r="F43" s="136">
        <v>0</v>
      </c>
      <c r="G43" s="136">
        <v>4</v>
      </c>
      <c r="H43" s="136">
        <v>0</v>
      </c>
      <c r="I43" s="246" t="s">
        <v>314</v>
      </c>
      <c r="J43" s="142" t="s">
        <v>253</v>
      </c>
      <c r="K43" s="142" t="s">
        <v>213</v>
      </c>
      <c r="L43" s="330"/>
      <c r="M43" s="291" t="s">
        <v>140</v>
      </c>
      <c r="N43" s="158">
        <v>0.5708333333333333</v>
      </c>
      <c r="O43" s="292" t="s">
        <v>123</v>
      </c>
      <c r="P43" s="293">
        <v>7</v>
      </c>
      <c r="Q43" s="293">
        <v>8</v>
      </c>
      <c r="R43" s="293">
        <v>0</v>
      </c>
      <c r="S43" s="293">
        <v>0</v>
      </c>
      <c r="T43" s="294">
        <f>SUM(P43:S43)</f>
        <v>15</v>
      </c>
      <c r="U43" s="305"/>
      <c r="V43" s="296">
        <v>1</v>
      </c>
      <c r="W43" s="80"/>
    </row>
    <row r="44" spans="1:26" ht="20.100000000000001" customHeight="1" thickBot="1">
      <c r="A44" s="143">
        <v>44622</v>
      </c>
      <c r="B44" s="331" t="s">
        <v>323</v>
      </c>
      <c r="C44" s="133" t="s">
        <v>239</v>
      </c>
      <c r="D44" s="134">
        <v>7</v>
      </c>
      <c r="E44" s="134">
        <v>0</v>
      </c>
      <c r="F44" s="134">
        <v>0</v>
      </c>
      <c r="G44" s="134">
        <v>7</v>
      </c>
      <c r="H44" s="134">
        <v>0</v>
      </c>
      <c r="I44" s="245" t="s">
        <v>235</v>
      </c>
      <c r="J44" s="141" t="s">
        <v>238</v>
      </c>
      <c r="K44" s="141" t="s">
        <v>214</v>
      </c>
      <c r="L44" s="332"/>
      <c r="M44" s="291" t="s">
        <v>134</v>
      </c>
      <c r="N44" s="158">
        <v>0.64930555555555558</v>
      </c>
      <c r="O44" s="292" t="s">
        <v>123</v>
      </c>
      <c r="P44" s="293">
        <v>0</v>
      </c>
      <c r="Q44" s="293">
        <v>0</v>
      </c>
      <c r="R44" s="293">
        <v>2</v>
      </c>
      <c r="S44" s="293">
        <v>2</v>
      </c>
      <c r="T44" s="294">
        <f t="shared" si="13"/>
        <v>4</v>
      </c>
      <c r="U44" s="305"/>
      <c r="V44" s="296">
        <v>1</v>
      </c>
      <c r="W44" s="80"/>
    </row>
    <row r="45" spans="1:26" ht="20.100000000000001" customHeight="1" thickTop="1" thickBot="1">
      <c r="A45" s="147">
        <v>44622</v>
      </c>
      <c r="B45" s="334" t="s">
        <v>590</v>
      </c>
      <c r="C45" s="335" t="s">
        <v>240</v>
      </c>
      <c r="D45" s="140">
        <v>1</v>
      </c>
      <c r="E45" s="140">
        <v>0</v>
      </c>
      <c r="F45" s="140">
        <v>0</v>
      </c>
      <c r="G45" s="140">
        <v>0</v>
      </c>
      <c r="H45" s="140">
        <v>0</v>
      </c>
      <c r="I45" s="251" t="s">
        <v>235</v>
      </c>
      <c r="J45" s="148" t="s">
        <v>238</v>
      </c>
      <c r="K45" s="148" t="s">
        <v>214</v>
      </c>
      <c r="L45" s="336"/>
      <c r="M45" s="291"/>
      <c r="N45" s="158"/>
      <c r="O45" s="153" t="s">
        <v>109</v>
      </c>
      <c r="P45" s="154">
        <f>SUM(P37:P44)</f>
        <v>251</v>
      </c>
      <c r="Q45" s="154">
        <f>SUM(Q37:Q44)</f>
        <v>228</v>
      </c>
      <c r="R45" s="154">
        <f>SUM(R37:R44)</f>
        <v>15</v>
      </c>
      <c r="S45" s="154">
        <f>SUM(S37:S44)</f>
        <v>14</v>
      </c>
      <c r="T45" s="154">
        <f>SUM(T37:T44)</f>
        <v>508</v>
      </c>
      <c r="U45" s="155"/>
      <c r="V45" s="156"/>
    </row>
    <row r="46" spans="1:26" ht="20.100000000000001" customHeight="1" thickBot="1">
      <c r="A46" s="144">
        <v>44622</v>
      </c>
      <c r="B46" s="329" t="s">
        <v>243</v>
      </c>
      <c r="C46" s="135" t="s">
        <v>244</v>
      </c>
      <c r="D46" s="136">
        <v>17</v>
      </c>
      <c r="E46" s="136">
        <v>0</v>
      </c>
      <c r="F46" s="136">
        <v>0</v>
      </c>
      <c r="G46" s="136">
        <v>17</v>
      </c>
      <c r="H46" s="136">
        <v>0</v>
      </c>
      <c r="I46" s="246" t="s">
        <v>172</v>
      </c>
      <c r="J46" s="142" t="s">
        <v>250</v>
      </c>
      <c r="K46" s="11" t="s">
        <v>215</v>
      </c>
      <c r="L46" s="330"/>
      <c r="M46" s="291"/>
      <c r="N46" s="158"/>
      <c r="O46" s="157"/>
      <c r="P46" s="151"/>
      <c r="Q46" s="151"/>
      <c r="R46" s="151"/>
      <c r="S46" s="151"/>
      <c r="T46" s="151">
        <f>SUM(P46:S46)</f>
        <v>0</v>
      </c>
      <c r="U46" s="152"/>
      <c r="V46" s="206"/>
    </row>
    <row r="47" spans="1:26" ht="20.100000000000001" customHeight="1">
      <c r="A47" s="143">
        <v>44622</v>
      </c>
      <c r="B47" s="331" t="s">
        <v>324</v>
      </c>
      <c r="C47" s="133" t="s">
        <v>166</v>
      </c>
      <c r="D47" s="134">
        <v>1</v>
      </c>
      <c r="E47" s="134">
        <v>0</v>
      </c>
      <c r="F47" s="134">
        <v>0</v>
      </c>
      <c r="G47" s="134">
        <v>1</v>
      </c>
      <c r="H47" s="134">
        <v>0</v>
      </c>
      <c r="I47" s="245" t="s">
        <v>172</v>
      </c>
      <c r="J47" s="141" t="s">
        <v>250</v>
      </c>
      <c r="K47" s="337" t="s">
        <v>215</v>
      </c>
      <c r="L47" s="332"/>
      <c r="M47" s="291"/>
      <c r="N47" s="158"/>
      <c r="O47" s="157"/>
      <c r="P47" s="151"/>
      <c r="Q47" s="151"/>
      <c r="R47" s="151"/>
      <c r="S47" s="151"/>
      <c r="T47" s="151">
        <f>SUM(P47:S47)</f>
        <v>0</v>
      </c>
      <c r="U47" s="152"/>
      <c r="V47" s="149"/>
    </row>
    <row r="48" spans="1:26" ht="20.100000000000001" customHeight="1">
      <c r="A48" s="144">
        <v>44622</v>
      </c>
      <c r="B48" s="329" t="s">
        <v>324</v>
      </c>
      <c r="C48" s="135" t="s">
        <v>288</v>
      </c>
      <c r="D48" s="136">
        <v>4</v>
      </c>
      <c r="E48" s="136">
        <v>0</v>
      </c>
      <c r="F48" s="136">
        <v>0</v>
      </c>
      <c r="G48" s="136">
        <v>4</v>
      </c>
      <c r="H48" s="136">
        <v>0</v>
      </c>
      <c r="I48" s="246" t="s">
        <v>172</v>
      </c>
      <c r="J48" s="142" t="s">
        <v>250</v>
      </c>
      <c r="K48" s="11" t="s">
        <v>215</v>
      </c>
      <c r="L48" s="330"/>
      <c r="M48" s="291"/>
      <c r="N48" s="158"/>
      <c r="O48" s="157"/>
      <c r="P48" s="151"/>
      <c r="Q48" s="151"/>
      <c r="R48" s="151"/>
      <c r="S48" s="151"/>
      <c r="T48" s="151"/>
      <c r="U48" s="152"/>
      <c r="V48" s="149"/>
    </row>
    <row r="49" spans="1:22" ht="20.100000000000001" customHeight="1" thickBot="1">
      <c r="A49" s="139">
        <v>44622</v>
      </c>
      <c r="B49" s="131" t="s">
        <v>324</v>
      </c>
      <c r="C49" s="132" t="s">
        <v>42</v>
      </c>
      <c r="D49" s="137">
        <v>1</v>
      </c>
      <c r="E49" s="137">
        <v>0</v>
      </c>
      <c r="F49" s="137">
        <v>0</v>
      </c>
      <c r="G49" s="137">
        <v>1</v>
      </c>
      <c r="H49" s="137">
        <v>0</v>
      </c>
      <c r="I49" s="247" t="s">
        <v>172</v>
      </c>
      <c r="J49" s="138" t="s">
        <v>250</v>
      </c>
      <c r="K49" s="338" t="s">
        <v>215</v>
      </c>
      <c r="L49" s="333"/>
      <c r="M49" s="291"/>
      <c r="N49" s="158"/>
      <c r="O49" s="157"/>
      <c r="P49" s="151"/>
      <c r="Q49" s="151"/>
      <c r="R49" s="151"/>
      <c r="S49" s="151"/>
      <c r="T49" s="151"/>
      <c r="U49" s="152"/>
      <c r="V49" s="149"/>
    </row>
    <row r="50" spans="1:22" ht="20.100000000000001" customHeight="1" thickTop="1" thickBot="1">
      <c r="A50" s="144">
        <v>44622</v>
      </c>
      <c r="B50" s="329" t="s">
        <v>325</v>
      </c>
      <c r="C50" s="135" t="s">
        <v>166</v>
      </c>
      <c r="D50" s="136">
        <v>2</v>
      </c>
      <c r="E50" s="136">
        <v>0</v>
      </c>
      <c r="F50" s="136">
        <v>0</v>
      </c>
      <c r="G50" s="136">
        <v>2</v>
      </c>
      <c r="H50" s="136">
        <v>0</v>
      </c>
      <c r="I50" s="246" t="s">
        <v>172</v>
      </c>
      <c r="J50" s="142" t="s">
        <v>250</v>
      </c>
      <c r="K50" s="11" t="s">
        <v>215</v>
      </c>
      <c r="L50" s="330"/>
      <c r="M50" s="291"/>
      <c r="N50" s="158"/>
      <c r="O50" s="153" t="s">
        <v>84</v>
      </c>
      <c r="P50" s="154">
        <f>SUM(P46:P49)</f>
        <v>0</v>
      </c>
      <c r="Q50" s="65">
        <f>SUM(Q46:Q49)</f>
        <v>0</v>
      </c>
      <c r="R50" s="154">
        <f>SUM(R46:R49)</f>
        <v>0</v>
      </c>
      <c r="S50" s="65">
        <f>SUM(S46:S49)</f>
        <v>0</v>
      </c>
      <c r="T50" s="154">
        <f>SUM(T46:T49)</f>
        <v>0</v>
      </c>
      <c r="U50" s="66"/>
      <c r="V50" s="67"/>
    </row>
    <row r="51" spans="1:22" ht="20.100000000000001" customHeight="1" thickBot="1">
      <c r="A51" s="144">
        <v>44622</v>
      </c>
      <c r="B51" s="329" t="s">
        <v>325</v>
      </c>
      <c r="C51" s="135" t="s">
        <v>244</v>
      </c>
      <c r="D51" s="136">
        <v>2</v>
      </c>
      <c r="E51" s="136">
        <v>0</v>
      </c>
      <c r="F51" s="136">
        <v>0</v>
      </c>
      <c r="G51" s="136">
        <v>2</v>
      </c>
      <c r="H51" s="136">
        <v>0</v>
      </c>
      <c r="I51" s="246" t="s">
        <v>172</v>
      </c>
      <c r="J51" s="142" t="s">
        <v>250</v>
      </c>
      <c r="K51" s="11" t="s">
        <v>215</v>
      </c>
      <c r="L51" s="330"/>
      <c r="M51" s="291"/>
      <c r="N51" s="158"/>
      <c r="O51" s="68" t="s">
        <v>85</v>
      </c>
      <c r="P51" s="70">
        <f>P45+P50</f>
        <v>251</v>
      </c>
      <c r="Q51" s="69">
        <f>Q45+Q50</f>
        <v>228</v>
      </c>
      <c r="R51" s="70">
        <f>R45+R50</f>
        <v>15</v>
      </c>
      <c r="S51" s="69">
        <f>S45+S50</f>
        <v>14</v>
      </c>
      <c r="T51" s="70">
        <f>T45+T50</f>
        <v>508</v>
      </c>
      <c r="U51" s="71">
        <f>SUM(U45:U46)</f>
        <v>0</v>
      </c>
      <c r="V51" s="72"/>
    </row>
    <row r="52" spans="1:22" ht="20.100000000000001" customHeight="1" thickBot="1">
      <c r="A52" s="144">
        <v>44622</v>
      </c>
      <c r="B52" s="329" t="s">
        <v>325</v>
      </c>
      <c r="C52" s="135" t="s">
        <v>239</v>
      </c>
      <c r="D52" s="136">
        <v>1</v>
      </c>
      <c r="E52" s="136">
        <v>0</v>
      </c>
      <c r="F52" s="136">
        <v>0</v>
      </c>
      <c r="G52" s="136">
        <v>1</v>
      </c>
      <c r="H52" s="136">
        <v>0</v>
      </c>
      <c r="I52" s="246" t="s">
        <v>172</v>
      </c>
      <c r="J52" s="142" t="s">
        <v>250</v>
      </c>
      <c r="K52" s="11" t="s">
        <v>215</v>
      </c>
      <c r="L52" s="330"/>
      <c r="M52" s="291"/>
      <c r="N52" s="158"/>
      <c r="O52" s="142" t="s">
        <v>118</v>
      </c>
      <c r="P52" s="73"/>
      <c r="Q52" s="126"/>
      <c r="R52" s="126"/>
      <c r="S52" s="126"/>
      <c r="T52" s="126"/>
      <c r="U52" s="125"/>
      <c r="V52" s="125"/>
    </row>
    <row r="53" spans="1:22" ht="20.100000000000001" customHeight="1" thickBot="1">
      <c r="A53" s="147">
        <v>44622</v>
      </c>
      <c r="B53" s="334" t="s">
        <v>326</v>
      </c>
      <c r="C53" s="335" t="s">
        <v>244</v>
      </c>
      <c r="D53" s="140">
        <v>2</v>
      </c>
      <c r="E53" s="140">
        <v>0</v>
      </c>
      <c r="F53" s="140">
        <v>0</v>
      </c>
      <c r="G53" s="140">
        <v>2</v>
      </c>
      <c r="H53" s="140">
        <v>0</v>
      </c>
      <c r="I53" s="251" t="s">
        <v>172</v>
      </c>
      <c r="J53" s="148" t="s">
        <v>250</v>
      </c>
      <c r="K53" s="339" t="s">
        <v>215</v>
      </c>
      <c r="L53" s="336"/>
      <c r="M53" s="291"/>
      <c r="N53" s="158"/>
      <c r="O53" s="142" t="s">
        <v>125</v>
      </c>
      <c r="P53" s="128">
        <v>-20</v>
      </c>
      <c r="Q53" s="126">
        <v>-20</v>
      </c>
      <c r="R53" s="126"/>
      <c r="S53" s="126"/>
      <c r="T53" s="126"/>
      <c r="U53" s="125"/>
      <c r="V53" s="125"/>
    </row>
    <row r="54" spans="1:22" ht="20.100000000000001" customHeight="1" thickBot="1">
      <c r="A54" s="144">
        <v>44622</v>
      </c>
      <c r="B54" s="329" t="s">
        <v>277</v>
      </c>
      <c r="C54" s="135" t="s">
        <v>278</v>
      </c>
      <c r="D54" s="136">
        <v>15</v>
      </c>
      <c r="E54" s="136">
        <v>0</v>
      </c>
      <c r="F54" s="136">
        <v>0</v>
      </c>
      <c r="G54" s="136">
        <v>15</v>
      </c>
      <c r="H54" s="136">
        <v>0</v>
      </c>
      <c r="I54" s="246" t="s">
        <v>119</v>
      </c>
      <c r="J54" s="142" t="s">
        <v>279</v>
      </c>
      <c r="K54" s="142" t="s">
        <v>216</v>
      </c>
      <c r="L54" s="330"/>
      <c r="M54" s="291"/>
      <c r="N54" s="324"/>
      <c r="O54" s="142" t="s">
        <v>125</v>
      </c>
      <c r="P54" s="325"/>
      <c r="Q54" s="325"/>
      <c r="R54" s="126"/>
      <c r="S54" s="126"/>
      <c r="T54" s="126"/>
      <c r="U54" s="125"/>
      <c r="V54" s="125"/>
    </row>
    <row r="55" spans="1:22" ht="20.100000000000001" customHeight="1" thickBot="1">
      <c r="A55" s="147">
        <v>44622</v>
      </c>
      <c r="B55" s="334" t="s">
        <v>281</v>
      </c>
      <c r="C55" s="335" t="s">
        <v>278</v>
      </c>
      <c r="D55" s="140">
        <v>32</v>
      </c>
      <c r="E55" s="140">
        <v>0</v>
      </c>
      <c r="F55" s="140">
        <v>0</v>
      </c>
      <c r="G55" s="140">
        <v>64</v>
      </c>
      <c r="H55" s="140">
        <v>0</v>
      </c>
      <c r="I55" s="251" t="s">
        <v>119</v>
      </c>
      <c r="J55" s="148" t="s">
        <v>279</v>
      </c>
      <c r="K55" s="148" t="s">
        <v>216</v>
      </c>
      <c r="L55" s="336"/>
      <c r="M55" s="291"/>
      <c r="N55" s="324"/>
      <c r="O55" s="130"/>
      <c r="P55" s="160"/>
      <c r="Q55" s="160"/>
      <c r="R55" s="126"/>
      <c r="S55" s="126"/>
      <c r="T55" s="126"/>
      <c r="U55" s="125"/>
      <c r="V55" s="125"/>
    </row>
    <row r="56" spans="1:22" ht="20.100000000000001" customHeight="1" thickBot="1">
      <c r="A56" s="144">
        <v>44622</v>
      </c>
      <c r="B56" s="329" t="s">
        <v>286</v>
      </c>
      <c r="C56" s="135" t="s">
        <v>97</v>
      </c>
      <c r="D56" s="136">
        <v>3</v>
      </c>
      <c r="E56" s="136">
        <v>0</v>
      </c>
      <c r="F56" s="136">
        <v>0</v>
      </c>
      <c r="G56" s="136">
        <v>4</v>
      </c>
      <c r="H56" s="136">
        <v>0</v>
      </c>
      <c r="I56" s="246" t="s">
        <v>119</v>
      </c>
      <c r="J56" s="142" t="s">
        <v>279</v>
      </c>
      <c r="K56" s="142" t="s">
        <v>216</v>
      </c>
      <c r="L56" s="330"/>
      <c r="M56" s="291"/>
      <c r="N56" s="80"/>
      <c r="O56" s="130"/>
      <c r="P56" s="160"/>
      <c r="Q56" s="160"/>
      <c r="R56" s="126"/>
      <c r="S56" s="126"/>
      <c r="T56" s="126"/>
      <c r="U56" s="125"/>
      <c r="V56" s="125"/>
    </row>
    <row r="57" spans="1:22" ht="20.100000000000001" customHeight="1">
      <c r="A57" s="143">
        <v>44622</v>
      </c>
      <c r="B57" s="331" t="s">
        <v>287</v>
      </c>
      <c r="C57" s="133" t="s">
        <v>166</v>
      </c>
      <c r="D57" s="134">
        <v>2</v>
      </c>
      <c r="E57" s="134">
        <v>0</v>
      </c>
      <c r="F57" s="134">
        <v>0</v>
      </c>
      <c r="G57" s="134">
        <v>2</v>
      </c>
      <c r="H57" s="134">
        <v>0</v>
      </c>
      <c r="I57" s="245" t="s">
        <v>119</v>
      </c>
      <c r="J57" s="141" t="s">
        <v>279</v>
      </c>
      <c r="K57" s="141" t="s">
        <v>216</v>
      </c>
      <c r="L57" s="332"/>
      <c r="M57" s="291"/>
      <c r="N57" s="80"/>
      <c r="O57" s="130"/>
      <c r="P57" s="160"/>
      <c r="Q57" s="160"/>
      <c r="R57" s="126"/>
      <c r="S57" s="126"/>
      <c r="T57" s="126"/>
      <c r="U57" s="125"/>
      <c r="V57" s="125"/>
    </row>
    <row r="58" spans="1:22" ht="20.100000000000001" customHeight="1" thickBot="1">
      <c r="A58" s="139">
        <v>44622</v>
      </c>
      <c r="B58" s="131" t="s">
        <v>287</v>
      </c>
      <c r="C58" s="132" t="s">
        <v>239</v>
      </c>
      <c r="D58" s="137">
        <v>7</v>
      </c>
      <c r="E58" s="137">
        <v>0</v>
      </c>
      <c r="F58" s="137">
        <v>0</v>
      </c>
      <c r="G58" s="137">
        <v>7</v>
      </c>
      <c r="H58" s="137">
        <v>0</v>
      </c>
      <c r="I58" s="247" t="s">
        <v>119</v>
      </c>
      <c r="J58" s="138" t="s">
        <v>279</v>
      </c>
      <c r="K58" s="138" t="s">
        <v>216</v>
      </c>
      <c r="L58" s="333"/>
      <c r="M58" s="291"/>
      <c r="N58" s="80"/>
      <c r="O58" s="130"/>
      <c r="P58" s="160"/>
      <c r="Q58" s="160"/>
      <c r="R58" s="126"/>
      <c r="S58" s="126"/>
      <c r="T58" s="126"/>
      <c r="U58" s="125"/>
      <c r="V58" s="125"/>
    </row>
    <row r="59" spans="1:22" ht="20.100000000000001" customHeight="1" thickBot="1">
      <c r="A59" s="144">
        <v>44622</v>
      </c>
      <c r="B59" s="329" t="s">
        <v>289</v>
      </c>
      <c r="C59" s="135" t="s">
        <v>166</v>
      </c>
      <c r="D59" s="136">
        <v>3</v>
      </c>
      <c r="E59" s="136">
        <v>0</v>
      </c>
      <c r="F59" s="136">
        <v>0</v>
      </c>
      <c r="G59" s="136">
        <v>3</v>
      </c>
      <c r="H59" s="136">
        <v>0</v>
      </c>
      <c r="I59" s="246" t="s">
        <v>119</v>
      </c>
      <c r="J59" s="142" t="s">
        <v>279</v>
      </c>
      <c r="K59" s="142" t="s">
        <v>216</v>
      </c>
      <c r="L59" s="330"/>
      <c r="M59" s="291"/>
      <c r="N59" s="80"/>
      <c r="O59" s="130"/>
      <c r="P59" s="160"/>
      <c r="Q59" s="160"/>
      <c r="R59" s="126"/>
      <c r="S59" s="126"/>
      <c r="T59" s="126"/>
      <c r="U59" s="125"/>
      <c r="V59" s="125"/>
    </row>
    <row r="60" spans="1:22" ht="20.100000000000001" customHeight="1" thickBot="1">
      <c r="A60" s="147">
        <v>44622</v>
      </c>
      <c r="B60" s="334" t="s">
        <v>327</v>
      </c>
      <c r="C60" s="335" t="s">
        <v>98</v>
      </c>
      <c r="D60" s="140">
        <v>1</v>
      </c>
      <c r="E60" s="140">
        <v>0</v>
      </c>
      <c r="F60" s="140">
        <v>0</v>
      </c>
      <c r="G60" s="140">
        <v>1</v>
      </c>
      <c r="H60" s="140">
        <v>0</v>
      </c>
      <c r="I60" s="251" t="s">
        <v>119</v>
      </c>
      <c r="J60" s="148" t="s">
        <v>279</v>
      </c>
      <c r="K60" s="148" t="s">
        <v>216</v>
      </c>
      <c r="L60" s="336"/>
      <c r="M60" s="291"/>
      <c r="N60" s="80"/>
      <c r="O60" s="130"/>
      <c r="P60" s="160"/>
      <c r="Q60" s="160"/>
      <c r="R60" s="126"/>
      <c r="S60" s="126"/>
      <c r="T60" s="126"/>
      <c r="U60" s="125"/>
      <c r="V60" s="125"/>
    </row>
    <row r="61" spans="1:22" ht="20.100000000000001" customHeight="1">
      <c r="A61" s="144">
        <v>44622</v>
      </c>
      <c r="B61" s="329" t="s">
        <v>280</v>
      </c>
      <c r="C61" s="135" t="s">
        <v>248</v>
      </c>
      <c r="D61" s="136">
        <v>1</v>
      </c>
      <c r="E61" s="136">
        <v>0</v>
      </c>
      <c r="F61" s="136">
        <v>0</v>
      </c>
      <c r="G61" s="136">
        <v>1</v>
      </c>
      <c r="H61" s="136">
        <v>0</v>
      </c>
      <c r="I61" s="246" t="s">
        <v>119</v>
      </c>
      <c r="J61" s="142" t="s">
        <v>279</v>
      </c>
      <c r="K61" s="142" t="s">
        <v>216</v>
      </c>
      <c r="L61" s="330"/>
      <c r="M61" s="291"/>
      <c r="N61" s="80"/>
      <c r="O61" s="130"/>
      <c r="P61" s="160"/>
      <c r="Q61" s="160"/>
      <c r="R61" s="126"/>
      <c r="S61" s="126"/>
      <c r="T61" s="126"/>
      <c r="U61" s="125"/>
      <c r="V61" s="125"/>
    </row>
    <row r="62" spans="1:22" ht="20.100000000000001" customHeight="1">
      <c r="A62" s="144">
        <v>44622</v>
      </c>
      <c r="B62" s="329" t="s">
        <v>280</v>
      </c>
      <c r="C62" s="135" t="s">
        <v>97</v>
      </c>
      <c r="D62" s="136">
        <v>1</v>
      </c>
      <c r="E62" s="136">
        <v>0</v>
      </c>
      <c r="F62" s="136">
        <v>0</v>
      </c>
      <c r="G62" s="136">
        <v>0</v>
      </c>
      <c r="H62" s="136">
        <v>0</v>
      </c>
      <c r="I62" s="246" t="s">
        <v>119</v>
      </c>
      <c r="J62" s="142" t="s">
        <v>279</v>
      </c>
      <c r="K62" s="142" t="s">
        <v>216</v>
      </c>
      <c r="L62" s="330"/>
      <c r="M62" s="291"/>
      <c r="N62" s="80"/>
      <c r="O62" s="130"/>
      <c r="P62" s="160"/>
      <c r="Q62" s="160"/>
      <c r="R62" s="126"/>
      <c r="S62" s="126"/>
      <c r="T62" s="126"/>
      <c r="U62" s="125"/>
      <c r="V62" s="125"/>
    </row>
    <row r="63" spans="1:22" ht="20.100000000000001" customHeight="1" thickBot="1">
      <c r="A63" s="371">
        <v>44622</v>
      </c>
      <c r="B63" s="372" t="s">
        <v>199</v>
      </c>
      <c r="C63" s="373" t="s">
        <v>56</v>
      </c>
      <c r="D63" s="374">
        <v>0</v>
      </c>
      <c r="E63" s="374">
        <v>20</v>
      </c>
      <c r="F63" s="374">
        <v>20</v>
      </c>
      <c r="G63" s="374">
        <v>0</v>
      </c>
      <c r="H63" s="374">
        <v>0</v>
      </c>
      <c r="I63" s="375" t="s">
        <v>121</v>
      </c>
      <c r="J63" s="376" t="s">
        <v>156</v>
      </c>
      <c r="K63" s="376"/>
      <c r="L63" s="377"/>
      <c r="M63" s="291"/>
      <c r="N63" s="80"/>
      <c r="O63" s="130"/>
      <c r="P63" s="160"/>
      <c r="Q63" s="160"/>
      <c r="R63" s="126"/>
      <c r="S63" s="126"/>
      <c r="T63" s="126"/>
      <c r="U63" s="125"/>
      <c r="V63" s="125"/>
    </row>
    <row r="64" spans="1:22" ht="20.100000000000001" customHeight="1">
      <c r="A64" s="143">
        <v>44622</v>
      </c>
      <c r="B64" s="331" t="s">
        <v>328</v>
      </c>
      <c r="C64" s="133" t="s">
        <v>166</v>
      </c>
      <c r="D64" s="134">
        <v>7</v>
      </c>
      <c r="E64" s="134">
        <v>0</v>
      </c>
      <c r="F64" s="134">
        <v>0</v>
      </c>
      <c r="G64" s="134">
        <v>7</v>
      </c>
      <c r="H64" s="134">
        <v>0</v>
      </c>
      <c r="I64" s="245" t="s">
        <v>119</v>
      </c>
      <c r="J64" s="141" t="s">
        <v>279</v>
      </c>
      <c r="K64" s="141" t="s">
        <v>216</v>
      </c>
      <c r="L64" s="332"/>
      <c r="M64" s="291"/>
      <c r="N64" s="80"/>
      <c r="O64" s="130"/>
      <c r="P64" s="160"/>
      <c r="Q64" s="160"/>
      <c r="R64" s="126"/>
      <c r="S64" s="126"/>
      <c r="T64" s="126"/>
      <c r="U64" s="125"/>
      <c r="V64" s="125"/>
    </row>
    <row r="65" spans="1:22" ht="20.100000000000001" customHeight="1" thickBot="1">
      <c r="A65" s="139">
        <v>44622</v>
      </c>
      <c r="B65" s="131" t="s">
        <v>328</v>
      </c>
      <c r="C65" s="132" t="s">
        <v>248</v>
      </c>
      <c r="D65" s="137">
        <v>1</v>
      </c>
      <c r="E65" s="137">
        <v>0</v>
      </c>
      <c r="F65" s="137">
        <v>0</v>
      </c>
      <c r="G65" s="137">
        <v>1</v>
      </c>
      <c r="H65" s="137">
        <v>0</v>
      </c>
      <c r="I65" s="247" t="s">
        <v>119</v>
      </c>
      <c r="J65" s="138" t="s">
        <v>279</v>
      </c>
      <c r="K65" s="138" t="s">
        <v>216</v>
      </c>
      <c r="L65" s="333"/>
      <c r="M65" s="291"/>
      <c r="N65" s="80"/>
      <c r="O65" s="130"/>
      <c r="P65" s="160"/>
      <c r="Q65" s="160"/>
      <c r="R65" s="126"/>
      <c r="S65" s="126"/>
      <c r="T65" s="126"/>
      <c r="U65" s="125"/>
      <c r="V65" s="125"/>
    </row>
    <row r="66" spans="1:22" ht="20.100000000000001" customHeight="1" thickBot="1">
      <c r="A66" s="147">
        <v>44622</v>
      </c>
      <c r="B66" s="334" t="s">
        <v>328</v>
      </c>
      <c r="C66" s="335" t="s">
        <v>95</v>
      </c>
      <c r="D66" s="140">
        <v>2</v>
      </c>
      <c r="E66" s="140">
        <v>0</v>
      </c>
      <c r="F66" s="140">
        <v>0</v>
      </c>
      <c r="G66" s="140">
        <v>2</v>
      </c>
      <c r="H66" s="140">
        <v>0</v>
      </c>
      <c r="I66" s="251" t="s">
        <v>235</v>
      </c>
      <c r="J66" s="148" t="s">
        <v>253</v>
      </c>
      <c r="K66" s="148" t="s">
        <v>217</v>
      </c>
      <c r="L66" s="336"/>
      <c r="M66" s="291"/>
      <c r="N66" s="80"/>
      <c r="O66" s="130"/>
      <c r="P66" s="160"/>
      <c r="Q66" s="160"/>
      <c r="R66" s="126"/>
      <c r="S66" s="126"/>
      <c r="T66" s="126"/>
      <c r="U66" s="125"/>
      <c r="V66" s="125"/>
    </row>
    <row r="67" spans="1:22" ht="20.100000000000001" customHeight="1">
      <c r="A67" s="347" t="s">
        <v>11</v>
      </c>
      <c r="B67" s="348"/>
      <c r="C67" s="349"/>
      <c r="D67" s="350">
        <f>SUM(D4:D66)</f>
        <v>262</v>
      </c>
      <c r="E67" s="350">
        <f>SUM(E4:E66)</f>
        <v>20</v>
      </c>
      <c r="F67" s="350">
        <f>SUM(F4:F66)</f>
        <v>22</v>
      </c>
      <c r="G67" s="350">
        <f>SUM(G4:G66)</f>
        <v>291</v>
      </c>
      <c r="H67" s="350">
        <f>SUM(H4:H66)</f>
        <v>0</v>
      </c>
      <c r="I67" s="351"/>
      <c r="J67" s="352"/>
      <c r="K67" s="352"/>
      <c r="L67" s="353"/>
      <c r="M67" s="291"/>
      <c r="N67" s="80"/>
      <c r="O67" s="130"/>
      <c r="P67" s="160"/>
      <c r="Q67" s="160"/>
      <c r="R67" s="126"/>
      <c r="S67" s="126"/>
      <c r="T67" s="126"/>
      <c r="U67" s="125"/>
      <c r="V67" s="125"/>
    </row>
    <row r="68" spans="1:22" ht="20.100000000000001" customHeight="1">
      <c r="A68" s="172" t="s">
        <v>12</v>
      </c>
      <c r="B68" s="173"/>
      <c r="C68" s="174"/>
      <c r="D68" s="175">
        <v>89</v>
      </c>
      <c r="E68" s="175">
        <v>0</v>
      </c>
      <c r="F68" s="175">
        <v>0</v>
      </c>
      <c r="G68" s="175">
        <v>97</v>
      </c>
      <c r="H68" s="175">
        <v>0</v>
      </c>
      <c r="I68" s="253"/>
      <c r="J68" s="102"/>
      <c r="K68" s="102"/>
      <c r="L68" s="176"/>
      <c r="M68" s="291"/>
      <c r="N68" s="80"/>
      <c r="O68" s="130"/>
      <c r="P68" s="160"/>
      <c r="Q68" s="160"/>
      <c r="R68" s="126"/>
      <c r="S68" s="126"/>
      <c r="T68" s="126"/>
      <c r="U68" s="125"/>
      <c r="V68" s="125"/>
    </row>
    <row r="69" spans="1:22" ht="20.100000000000001" customHeight="1" thickBot="1">
      <c r="A69" s="177" t="s">
        <v>13</v>
      </c>
      <c r="B69" s="178"/>
      <c r="C69" s="179"/>
      <c r="D69" s="180">
        <f>D67+D68</f>
        <v>351</v>
      </c>
      <c r="E69" s="180">
        <f>E67+E68</f>
        <v>20</v>
      </c>
      <c r="F69" s="180">
        <f>F67+F68</f>
        <v>22</v>
      </c>
      <c r="G69" s="180">
        <f>G67+G68</f>
        <v>388</v>
      </c>
      <c r="H69" s="180">
        <f>H67+H68</f>
        <v>0</v>
      </c>
      <c r="I69" s="254"/>
      <c r="J69" s="103"/>
      <c r="K69" s="103"/>
      <c r="L69" s="181"/>
      <c r="M69" s="291"/>
      <c r="N69" s="80"/>
      <c r="O69" s="130"/>
      <c r="P69" s="160"/>
      <c r="Q69" s="160"/>
      <c r="R69" s="126"/>
      <c r="S69" s="126"/>
      <c r="T69" s="126"/>
      <c r="U69" s="125"/>
      <c r="V69" s="125"/>
    </row>
    <row r="70" spans="1:22" ht="20.100000000000001" customHeight="1">
      <c r="A70" s="182" t="s">
        <v>14</v>
      </c>
      <c r="B70" s="183">
        <f t="array" ref="B70">SUM(1/COUNTIF(B4:B66,B4:B66))</f>
        <v>37.999999999999993</v>
      </c>
      <c r="C70" s="184"/>
      <c r="D70" s="125"/>
      <c r="E70" s="125"/>
      <c r="F70" s="125"/>
      <c r="G70" s="125"/>
      <c r="H70" s="125"/>
      <c r="I70" s="255"/>
      <c r="J70" s="104"/>
      <c r="K70" s="104"/>
      <c r="L70" s="108"/>
      <c r="M70" s="291"/>
      <c r="N70" s="80"/>
      <c r="O70" s="130"/>
      <c r="P70" s="160"/>
      <c r="Q70" s="160"/>
      <c r="R70" s="126"/>
      <c r="S70" s="126"/>
      <c r="T70" s="126"/>
      <c r="U70" s="125"/>
      <c r="V70" s="125"/>
    </row>
    <row r="71" spans="1:22" ht="20.100000000000001" customHeight="1">
      <c r="A71" s="182"/>
      <c r="B71" s="183"/>
      <c r="C71" s="184"/>
      <c r="D71" s="125"/>
      <c r="E71" s="125"/>
      <c r="F71" s="125"/>
      <c r="G71" s="125"/>
      <c r="H71" s="125"/>
      <c r="I71" s="255"/>
      <c r="J71" s="104"/>
      <c r="K71" s="13"/>
      <c r="L71" s="13"/>
      <c r="M71" s="291"/>
      <c r="N71" s="80"/>
      <c r="O71" s="130"/>
      <c r="P71" s="160"/>
      <c r="Q71" s="160"/>
      <c r="R71" s="126"/>
      <c r="S71" s="126"/>
      <c r="T71" s="126"/>
      <c r="U71" s="125"/>
      <c r="V71" s="125"/>
    </row>
    <row r="72" spans="1:22" ht="20.100000000000001" customHeight="1">
      <c r="A72" s="185" t="s">
        <v>15</v>
      </c>
      <c r="B72" s="186"/>
      <c r="C72" s="186"/>
      <c r="D72" s="105"/>
      <c r="E72" s="105"/>
      <c r="F72" s="105"/>
      <c r="G72" s="105"/>
      <c r="H72" s="105"/>
      <c r="I72" s="256"/>
      <c r="J72" s="105"/>
      <c r="K72" s="122"/>
      <c r="L72" s="122"/>
      <c r="M72" s="291"/>
      <c r="N72" s="80"/>
      <c r="O72" s="130"/>
      <c r="P72" s="160"/>
      <c r="Q72" s="160"/>
      <c r="R72" s="126"/>
      <c r="S72" s="126"/>
      <c r="T72" s="126"/>
      <c r="U72" s="125"/>
      <c r="V72" s="125"/>
    </row>
    <row r="73" spans="1:22" ht="20.100000000000001" customHeight="1">
      <c r="A73" s="187" t="s">
        <v>126</v>
      </c>
      <c r="B73" s="186"/>
      <c r="C73" s="186"/>
      <c r="D73" s="105"/>
      <c r="E73" s="105"/>
      <c r="F73" s="105"/>
      <c r="G73" s="105"/>
      <c r="H73" s="105"/>
      <c r="I73" s="256"/>
      <c r="J73" s="105"/>
      <c r="K73" s="105"/>
      <c r="L73" s="122"/>
      <c r="M73" s="291"/>
      <c r="N73" s="80"/>
      <c r="O73" s="130"/>
      <c r="P73" s="160"/>
      <c r="Q73" s="160"/>
      <c r="R73" s="126"/>
      <c r="S73" s="126"/>
      <c r="T73" s="126"/>
      <c r="U73" s="125"/>
      <c r="V73" s="125"/>
    </row>
    <row r="74" spans="1:22" ht="20.100000000000001" customHeight="1" thickBot="1">
      <c r="A74" s="188"/>
      <c r="B74" s="186"/>
      <c r="C74" s="189"/>
      <c r="D74" s="105"/>
      <c r="E74" s="105"/>
      <c r="F74" s="105"/>
      <c r="G74" s="105"/>
      <c r="H74" s="105"/>
      <c r="I74" s="257"/>
      <c r="J74" s="106"/>
      <c r="K74" s="106"/>
      <c r="L74" s="190"/>
      <c r="M74" s="291"/>
      <c r="N74" s="80"/>
      <c r="O74" s="130"/>
      <c r="P74" s="160"/>
      <c r="Q74" s="160"/>
      <c r="R74" s="126"/>
      <c r="S74" s="126"/>
      <c r="T74" s="126"/>
      <c r="U74" s="125"/>
      <c r="V74" s="125"/>
    </row>
    <row r="75" spans="1:22" ht="20.100000000000001" customHeight="1" thickBot="1">
      <c r="A75" s="147" t="s">
        <v>0</v>
      </c>
      <c r="B75" s="148" t="s">
        <v>1</v>
      </c>
      <c r="C75" s="148" t="s">
        <v>2</v>
      </c>
      <c r="D75" s="343" t="s">
        <v>16</v>
      </c>
      <c r="E75" s="191" t="s">
        <v>27</v>
      </c>
      <c r="F75" s="343" t="s">
        <v>18</v>
      </c>
      <c r="G75" s="343" t="s">
        <v>19</v>
      </c>
      <c r="H75" s="343" t="s">
        <v>104</v>
      </c>
      <c r="I75" s="258" t="s">
        <v>8</v>
      </c>
      <c r="J75" s="343" t="s">
        <v>9</v>
      </c>
      <c r="K75" s="425" t="s">
        <v>10</v>
      </c>
      <c r="L75" s="426"/>
      <c r="M75" s="291"/>
      <c r="N75" s="80"/>
      <c r="O75" s="130"/>
      <c r="P75" s="160"/>
      <c r="Q75" s="160"/>
      <c r="R75" s="126"/>
      <c r="S75" s="126"/>
      <c r="T75" s="126"/>
      <c r="U75" s="125"/>
      <c r="V75" s="125"/>
    </row>
    <row r="76" spans="1:22" ht="20.100000000000001" customHeight="1">
      <c r="A76" s="371">
        <v>44622</v>
      </c>
      <c r="B76" s="372" t="s">
        <v>199</v>
      </c>
      <c r="C76" s="373" t="s">
        <v>56</v>
      </c>
      <c r="D76" s="374">
        <v>0</v>
      </c>
      <c r="E76" s="374">
        <v>20</v>
      </c>
      <c r="F76" s="374">
        <v>20</v>
      </c>
      <c r="G76" s="374">
        <v>0</v>
      </c>
      <c r="H76" s="374">
        <v>0</v>
      </c>
      <c r="I76" s="375" t="s">
        <v>121</v>
      </c>
      <c r="J76" s="376" t="s">
        <v>156</v>
      </c>
      <c r="K76" s="376"/>
      <c r="L76" s="377"/>
      <c r="M76" s="291"/>
      <c r="N76" s="80"/>
      <c r="O76" s="130"/>
      <c r="P76" s="160"/>
      <c r="Q76" s="160"/>
      <c r="R76" s="126"/>
      <c r="S76" s="126"/>
      <c r="T76" s="126"/>
      <c r="U76" s="125"/>
      <c r="V76" s="125"/>
    </row>
    <row r="77" spans="1:22" ht="20.100000000000001" customHeight="1">
      <c r="A77" s="278"/>
      <c r="B77" s="326"/>
      <c r="C77" s="285"/>
      <c r="D77" s="287"/>
      <c r="E77" s="287"/>
      <c r="F77" s="287"/>
      <c r="G77" s="287"/>
      <c r="H77" s="287"/>
      <c r="I77" s="288"/>
      <c r="J77" s="289"/>
      <c r="K77" s="289"/>
      <c r="L77" s="290"/>
      <c r="M77" s="291"/>
      <c r="N77" s="80"/>
      <c r="O77" s="130"/>
      <c r="P77" s="160"/>
      <c r="Q77" s="160"/>
      <c r="R77" s="126"/>
      <c r="S77" s="126"/>
      <c r="T77" s="126"/>
      <c r="U77" s="125"/>
      <c r="V77" s="125"/>
    </row>
    <row r="78" spans="1:22" ht="20.100000000000001" customHeight="1" thickBot="1">
      <c r="A78" s="314"/>
      <c r="B78" s="316"/>
      <c r="C78" s="316"/>
      <c r="D78" s="317"/>
      <c r="E78" s="317"/>
      <c r="F78" s="317"/>
      <c r="G78" s="317"/>
      <c r="H78" s="317"/>
      <c r="I78" s="318"/>
      <c r="J78" s="319"/>
      <c r="K78" s="319"/>
      <c r="L78" s="320"/>
      <c r="M78" s="291"/>
      <c r="N78" s="80"/>
      <c r="O78" s="130"/>
      <c r="P78" s="160"/>
      <c r="Q78" s="160"/>
      <c r="R78" s="126"/>
      <c r="S78" s="126"/>
      <c r="T78" s="126"/>
      <c r="U78" s="125"/>
      <c r="V78" s="125"/>
    </row>
    <row r="79" spans="1:22" ht="20.100000000000001" customHeight="1">
      <c r="A79" s="167" t="s">
        <v>20</v>
      </c>
      <c r="B79" s="168"/>
      <c r="C79" s="169"/>
      <c r="D79" s="194">
        <f>SUM(D76:D78)</f>
        <v>0</v>
      </c>
      <c r="E79" s="194">
        <f>SUM(E76:E78)</f>
        <v>20</v>
      </c>
      <c r="F79" s="194">
        <f>SUM(F76:F78)</f>
        <v>20</v>
      </c>
      <c r="G79" s="194">
        <f>SUM(G76:G78)</f>
        <v>0</v>
      </c>
      <c r="H79" s="194">
        <f>SUM(H76:H78)</f>
        <v>0</v>
      </c>
      <c r="I79" s="252"/>
      <c r="J79" s="8"/>
      <c r="K79" s="8"/>
      <c r="L79" s="195"/>
      <c r="M79" s="291"/>
      <c r="N79" s="80"/>
      <c r="O79" s="130"/>
      <c r="P79" s="160"/>
      <c r="Q79" s="160"/>
      <c r="R79" s="126"/>
      <c r="S79" s="126"/>
      <c r="T79" s="126"/>
      <c r="U79" s="125"/>
      <c r="V79" s="125"/>
    </row>
    <row r="80" spans="1:22" ht="20.100000000000001" customHeight="1">
      <c r="A80" s="196" t="s">
        <v>12</v>
      </c>
      <c r="B80" s="197"/>
      <c r="C80" s="89"/>
      <c r="D80" s="198">
        <v>0</v>
      </c>
      <c r="E80" s="198">
        <v>20</v>
      </c>
      <c r="F80" s="198">
        <v>20</v>
      </c>
      <c r="G80" s="198">
        <v>0</v>
      </c>
      <c r="H80" s="198">
        <v>0</v>
      </c>
      <c r="I80" s="259"/>
      <c r="J80" s="107"/>
      <c r="K80" s="107"/>
      <c r="L80" s="199"/>
      <c r="M80" s="291"/>
      <c r="N80" s="80"/>
      <c r="O80" s="130"/>
      <c r="P80" s="160"/>
      <c r="Q80" s="160"/>
      <c r="R80" s="126"/>
      <c r="S80" s="126"/>
      <c r="T80" s="126"/>
      <c r="U80" s="125"/>
      <c r="V80" s="125"/>
    </row>
    <row r="81" spans="1:22" ht="20.100000000000001" customHeight="1" thickBot="1">
      <c r="A81" s="177" t="s">
        <v>13</v>
      </c>
      <c r="B81" s="178"/>
      <c r="C81" s="179"/>
      <c r="D81" s="200">
        <f>SUM(D79:D80)</f>
        <v>0</v>
      </c>
      <c r="E81" s="200">
        <f>SUM(E79:E80)</f>
        <v>40</v>
      </c>
      <c r="F81" s="200">
        <f>SUM(F79:F80)</f>
        <v>40</v>
      </c>
      <c r="G81" s="200">
        <f>SUM(G79:G80)</f>
        <v>0</v>
      </c>
      <c r="H81" s="200">
        <f>SUM(H79:H80)</f>
        <v>0</v>
      </c>
      <c r="I81" s="254"/>
      <c r="J81" s="103"/>
      <c r="K81" s="103"/>
      <c r="L81" s="181"/>
      <c r="M81" s="291"/>
      <c r="N81" s="80"/>
      <c r="O81" s="130"/>
      <c r="P81" s="160"/>
      <c r="Q81" s="160"/>
      <c r="R81" s="126"/>
      <c r="S81" s="126"/>
      <c r="T81" s="126"/>
      <c r="U81" s="125"/>
      <c r="V81" s="125"/>
    </row>
    <row r="82" spans="1:22" ht="20.100000000000001" customHeight="1">
      <c r="A82" s="182"/>
      <c r="B82" s="183"/>
      <c r="C82" s="201"/>
      <c r="D82" s="125"/>
      <c r="E82" s="125"/>
      <c r="F82" s="125"/>
      <c r="G82" s="125"/>
      <c r="H82" s="125"/>
      <c r="I82" s="255"/>
      <c r="J82" s="104"/>
      <c r="K82" s="104"/>
      <c r="L82" s="104"/>
      <c r="M82" s="291"/>
      <c r="N82" s="80"/>
      <c r="O82" s="130"/>
      <c r="P82" s="160"/>
      <c r="Q82" s="160"/>
      <c r="R82" s="126"/>
      <c r="S82" s="126"/>
      <c r="T82" s="126"/>
      <c r="U82" s="125"/>
      <c r="V82" s="125"/>
    </row>
    <row r="83" spans="1:22" ht="20.100000000000001" customHeight="1">
      <c r="A83" s="185" t="s">
        <v>21</v>
      </c>
      <c r="B83" s="186"/>
      <c r="C83" s="186"/>
      <c r="D83" s="105"/>
      <c r="E83" s="105"/>
      <c r="F83" s="105"/>
      <c r="G83" s="105"/>
      <c r="H83" s="105"/>
      <c r="I83" s="256"/>
      <c r="J83" s="105"/>
      <c r="K83" s="105"/>
      <c r="L83" s="105"/>
      <c r="M83" s="291"/>
      <c r="N83" s="80"/>
      <c r="O83" s="130"/>
      <c r="P83" s="160"/>
      <c r="Q83" s="160"/>
      <c r="R83" s="126"/>
      <c r="S83" s="126"/>
      <c r="T83" s="126"/>
      <c r="U83" s="125"/>
      <c r="V83" s="125"/>
    </row>
    <row r="84" spans="1:22" ht="20.100000000000001" customHeight="1">
      <c r="A84" s="185" t="s">
        <v>108</v>
      </c>
      <c r="B84" s="186"/>
      <c r="C84" s="186"/>
      <c r="D84" s="105"/>
      <c r="E84" s="105"/>
      <c r="F84" s="105"/>
      <c r="G84" s="105"/>
      <c r="H84" s="105"/>
      <c r="I84" s="256"/>
      <c r="J84" s="105"/>
      <c r="K84" s="105"/>
      <c r="L84" s="105"/>
      <c r="M84" s="291"/>
      <c r="N84" s="80"/>
      <c r="O84" s="130"/>
      <c r="P84" s="160"/>
      <c r="Q84" s="160"/>
      <c r="R84" s="126"/>
      <c r="S84" s="126"/>
      <c r="T84" s="126"/>
      <c r="U84" s="125"/>
      <c r="V84" s="125"/>
    </row>
    <row r="85" spans="1:22" ht="20.100000000000001" customHeight="1" thickBot="1">
      <c r="A85" s="188"/>
      <c r="B85" s="186"/>
      <c r="C85" s="189"/>
      <c r="D85" s="105"/>
      <c r="E85" s="105"/>
      <c r="F85" s="105"/>
      <c r="G85" s="105"/>
      <c r="H85" s="105"/>
      <c r="I85" s="257"/>
      <c r="J85" s="106"/>
      <c r="K85" s="106"/>
      <c r="L85" s="190"/>
      <c r="M85" s="291"/>
      <c r="N85" s="80"/>
      <c r="O85" s="130"/>
      <c r="P85" s="160"/>
      <c r="Q85" s="160"/>
      <c r="R85" s="126"/>
      <c r="S85" s="126"/>
      <c r="T85" s="126"/>
      <c r="U85" s="125"/>
      <c r="V85" s="125"/>
    </row>
    <row r="86" spans="1:22" ht="20.100000000000001" customHeight="1" thickBot="1">
      <c r="A86" s="147" t="s">
        <v>0</v>
      </c>
      <c r="B86" s="148" t="s">
        <v>1</v>
      </c>
      <c r="C86" s="148" t="s">
        <v>2</v>
      </c>
      <c r="D86" s="343" t="s">
        <v>22</v>
      </c>
      <c r="E86" s="343" t="s">
        <v>23</v>
      </c>
      <c r="F86" s="343" t="s">
        <v>24</v>
      </c>
      <c r="G86" s="343" t="s">
        <v>25</v>
      </c>
      <c r="H86" s="343" t="s">
        <v>7</v>
      </c>
      <c r="I86" s="258" t="s">
        <v>8</v>
      </c>
      <c r="J86" s="343" t="s">
        <v>9</v>
      </c>
      <c r="K86" s="425" t="s">
        <v>10</v>
      </c>
      <c r="L86" s="426"/>
      <c r="M86" s="291"/>
      <c r="N86" s="80"/>
      <c r="O86" s="130"/>
      <c r="P86" s="160"/>
      <c r="Q86" s="160"/>
      <c r="R86" s="126"/>
      <c r="S86" s="126"/>
      <c r="T86" s="126"/>
      <c r="U86" s="125"/>
      <c r="V86" s="125"/>
    </row>
    <row r="87" spans="1:22" ht="20.100000000000001" customHeight="1">
      <c r="A87" s="144"/>
      <c r="B87" s="117"/>
      <c r="C87" s="298"/>
      <c r="D87" s="136">
        <v>0</v>
      </c>
      <c r="E87" s="136">
        <v>0</v>
      </c>
      <c r="F87" s="136">
        <v>0</v>
      </c>
      <c r="G87" s="136">
        <v>0</v>
      </c>
      <c r="H87" s="136">
        <v>0</v>
      </c>
      <c r="I87" s="246"/>
      <c r="J87" s="142"/>
      <c r="K87" s="142"/>
      <c r="L87" s="118"/>
      <c r="M87" s="291"/>
      <c r="N87" s="80"/>
      <c r="O87" s="130"/>
      <c r="P87" s="160"/>
      <c r="Q87" s="160"/>
      <c r="R87" s="126"/>
      <c r="S87" s="126"/>
      <c r="T87" s="126"/>
      <c r="U87" s="125"/>
      <c r="V87" s="125"/>
    </row>
    <row r="88" spans="1:22" ht="20.100000000000001" customHeight="1" thickBot="1">
      <c r="A88" s="139"/>
      <c r="B88" s="240"/>
      <c r="C88" s="299"/>
      <c r="D88" s="137"/>
      <c r="E88" s="137"/>
      <c r="F88" s="137"/>
      <c r="G88" s="137"/>
      <c r="H88" s="137"/>
      <c r="I88" s="247"/>
      <c r="J88" s="138"/>
      <c r="K88" s="138"/>
      <c r="L88" s="241"/>
      <c r="M88" s="291"/>
      <c r="N88" s="80"/>
      <c r="O88" s="130"/>
      <c r="P88" s="160"/>
      <c r="Q88" s="160"/>
      <c r="R88" s="126"/>
      <c r="S88" s="126"/>
      <c r="T88" s="126"/>
      <c r="U88" s="125"/>
      <c r="V88" s="125"/>
    </row>
    <row r="89" spans="1:22" ht="20.100000000000001" customHeight="1">
      <c r="A89" s="167" t="s">
        <v>20</v>
      </c>
      <c r="B89" s="168"/>
      <c r="C89" s="169"/>
      <c r="D89" s="194">
        <f>SUM(D87:D88)</f>
        <v>0</v>
      </c>
      <c r="E89" s="194">
        <f>SUM(E87:E88)</f>
        <v>0</v>
      </c>
      <c r="F89" s="194">
        <f>SUM(F87:F88)</f>
        <v>0</v>
      </c>
      <c r="G89" s="194">
        <f>SUM(G87:G88)</f>
        <v>0</v>
      </c>
      <c r="H89" s="194">
        <f>SUM(H87:H88)</f>
        <v>0</v>
      </c>
      <c r="I89" s="252"/>
      <c r="J89" s="8"/>
      <c r="K89" s="8"/>
      <c r="L89" s="195"/>
      <c r="M89" s="291"/>
      <c r="N89" s="80"/>
      <c r="O89" s="130"/>
      <c r="P89" s="160"/>
      <c r="Q89" s="160"/>
      <c r="R89" s="126"/>
      <c r="S89" s="126"/>
      <c r="T89" s="126"/>
      <c r="U89" s="125"/>
      <c r="V89" s="125"/>
    </row>
    <row r="90" spans="1:22" ht="20.100000000000001" customHeight="1">
      <c r="A90" s="196" t="s">
        <v>12</v>
      </c>
      <c r="B90" s="197"/>
      <c r="C90" s="89"/>
      <c r="D90" s="198">
        <v>0</v>
      </c>
      <c r="E90" s="198">
        <v>0</v>
      </c>
      <c r="F90" s="198">
        <v>0</v>
      </c>
      <c r="G90" s="198">
        <v>0</v>
      </c>
      <c r="H90" s="198">
        <v>0</v>
      </c>
      <c r="I90" s="259"/>
      <c r="J90" s="107"/>
      <c r="K90" s="107"/>
      <c r="L90" s="199"/>
      <c r="M90" s="291"/>
      <c r="N90" s="80"/>
      <c r="O90" s="130"/>
      <c r="P90" s="160"/>
      <c r="Q90" s="160"/>
      <c r="R90" s="126"/>
      <c r="S90" s="126"/>
      <c r="T90" s="126"/>
      <c r="U90" s="125"/>
      <c r="V90" s="125"/>
    </row>
    <row r="91" spans="1:22" ht="20.100000000000001" customHeight="1" thickBot="1">
      <c r="A91" s="177" t="s">
        <v>13</v>
      </c>
      <c r="B91" s="178"/>
      <c r="C91" s="179"/>
      <c r="D91" s="200">
        <f>SUM(D89:D90)</f>
        <v>0</v>
      </c>
      <c r="E91" s="200">
        <f>SUM(E89:E90)</f>
        <v>0</v>
      </c>
      <c r="F91" s="200">
        <f>SUM(F89:F90)</f>
        <v>0</v>
      </c>
      <c r="G91" s="200">
        <f>SUM(G89:G90)</f>
        <v>0</v>
      </c>
      <c r="H91" s="200">
        <f>SUM(H89:H90)</f>
        <v>0</v>
      </c>
      <c r="I91" s="254"/>
      <c r="J91" s="103"/>
      <c r="K91" s="103"/>
      <c r="L91" s="181"/>
      <c r="M91" s="291"/>
      <c r="N91" s="80"/>
      <c r="O91" s="130"/>
      <c r="P91" s="160"/>
      <c r="Q91" s="160"/>
      <c r="R91" s="126"/>
      <c r="S91" s="126"/>
      <c r="T91" s="126"/>
      <c r="U91" s="125"/>
      <c r="V91" s="125"/>
    </row>
    <row r="92" spans="1:22" ht="20.100000000000001" customHeight="1">
      <c r="A92" s="182"/>
      <c r="B92" s="183"/>
      <c r="C92" s="201"/>
      <c r="D92" s="125"/>
      <c r="E92" s="125"/>
      <c r="F92" s="125"/>
      <c r="G92" s="125"/>
      <c r="H92" s="125"/>
      <c r="I92" s="255"/>
      <c r="J92" s="104"/>
      <c r="K92" s="104"/>
      <c r="L92" s="104"/>
      <c r="M92" s="291"/>
      <c r="N92" s="80"/>
      <c r="O92" s="130"/>
      <c r="P92" s="160"/>
      <c r="Q92" s="160"/>
      <c r="R92" s="126"/>
      <c r="S92" s="126"/>
      <c r="T92" s="126"/>
      <c r="U92" s="125"/>
      <c r="V92" s="125"/>
    </row>
    <row r="93" spans="1:22" ht="20.100000000000001" customHeight="1">
      <c r="A93" s="185" t="s">
        <v>105</v>
      </c>
      <c r="B93" s="186"/>
      <c r="C93" s="186"/>
      <c r="D93" s="105"/>
      <c r="E93" s="105"/>
      <c r="F93" s="105"/>
      <c r="G93" s="105"/>
      <c r="H93" s="105"/>
      <c r="I93" s="256"/>
      <c r="J93" s="105"/>
      <c r="K93" s="105"/>
      <c r="L93" s="105"/>
      <c r="M93" s="291"/>
      <c r="N93" s="80"/>
      <c r="O93" s="130"/>
      <c r="P93" s="160"/>
      <c r="Q93" s="160"/>
      <c r="R93" s="126"/>
      <c r="S93" s="126"/>
      <c r="T93" s="126"/>
      <c r="U93" s="125"/>
      <c r="V93" s="125"/>
    </row>
    <row r="94" spans="1:22" ht="20.100000000000001" customHeight="1" thickBot="1">
      <c r="A94" s="188"/>
      <c r="B94" s="186"/>
      <c r="C94" s="189"/>
      <c r="D94" s="105"/>
      <c r="E94" s="105"/>
      <c r="F94" s="105"/>
      <c r="G94" s="105"/>
      <c r="H94" s="105"/>
      <c r="I94" s="257"/>
      <c r="J94" s="106"/>
      <c r="K94" s="106"/>
      <c r="L94" s="105"/>
      <c r="M94" s="291"/>
      <c r="N94" s="80"/>
      <c r="O94" s="130"/>
      <c r="P94" s="160"/>
      <c r="Q94" s="160"/>
      <c r="R94" s="126"/>
      <c r="S94" s="126"/>
      <c r="T94" s="126"/>
      <c r="U94" s="125"/>
      <c r="V94" s="125"/>
    </row>
    <row r="95" spans="1:22" ht="20.100000000000001" customHeight="1" thickBot="1">
      <c r="A95" s="147" t="s">
        <v>0</v>
      </c>
      <c r="B95" s="148" t="s">
        <v>1</v>
      </c>
      <c r="C95" s="148" t="s">
        <v>2</v>
      </c>
      <c r="D95" s="343" t="s">
        <v>26</v>
      </c>
      <c r="E95" s="343" t="s">
        <v>27</v>
      </c>
      <c r="F95" s="343" t="s">
        <v>28</v>
      </c>
      <c r="G95" s="343" t="s">
        <v>25</v>
      </c>
      <c r="H95" s="343" t="s">
        <v>22</v>
      </c>
      <c r="I95" s="258" t="s">
        <v>8</v>
      </c>
      <c r="J95" s="343" t="s">
        <v>9</v>
      </c>
      <c r="K95" s="425" t="s">
        <v>10</v>
      </c>
      <c r="L95" s="426"/>
      <c r="M95" s="291"/>
      <c r="N95" s="80"/>
      <c r="O95" s="130"/>
      <c r="P95" s="160"/>
      <c r="Q95" s="160"/>
      <c r="R95" s="126"/>
      <c r="S95" s="126"/>
      <c r="T95" s="126"/>
      <c r="U95" s="125"/>
      <c r="V95" s="125"/>
    </row>
    <row r="96" spans="1:22" ht="20.100000000000001" customHeight="1">
      <c r="A96" s="143"/>
      <c r="B96" s="133"/>
      <c r="C96" s="133"/>
      <c r="D96" s="273"/>
      <c r="E96" s="273"/>
      <c r="F96" s="273"/>
      <c r="G96" s="273"/>
      <c r="H96" s="273"/>
      <c r="I96" s="260"/>
      <c r="J96" s="108"/>
      <c r="K96" s="108"/>
      <c r="L96" s="244"/>
      <c r="M96" s="291"/>
      <c r="N96" s="80"/>
      <c r="O96" s="130"/>
      <c r="P96" s="160"/>
      <c r="Q96" s="160"/>
      <c r="R96" s="126"/>
      <c r="S96" s="126"/>
      <c r="T96" s="126"/>
      <c r="U96" s="125"/>
      <c r="V96" s="125"/>
    </row>
    <row r="97" spans="1:22" ht="20.100000000000001" customHeight="1" thickBot="1">
      <c r="A97" s="144"/>
      <c r="B97" s="135"/>
      <c r="C97" s="135"/>
      <c r="D97" s="274"/>
      <c r="E97" s="274"/>
      <c r="F97" s="274"/>
      <c r="G97" s="274"/>
      <c r="H97" s="274"/>
      <c r="I97" s="261"/>
      <c r="J97" s="13"/>
      <c r="K97" s="13"/>
      <c r="L97" s="149"/>
      <c r="M97" s="291"/>
      <c r="N97" s="80"/>
      <c r="O97" s="130"/>
      <c r="P97" s="160"/>
      <c r="Q97" s="160"/>
      <c r="R97" s="126"/>
      <c r="S97" s="126"/>
      <c r="T97" s="126"/>
      <c r="U97" s="125"/>
      <c r="V97" s="125"/>
    </row>
    <row r="98" spans="1:22" ht="20.100000000000001" customHeight="1">
      <c r="A98" s="167" t="s">
        <v>20</v>
      </c>
      <c r="B98" s="168"/>
      <c r="C98" s="169"/>
      <c r="D98" s="275">
        <f>SUM(D96:D97)</f>
        <v>0</v>
      </c>
      <c r="E98" s="275">
        <f>SUM(E96:E97)</f>
        <v>0</v>
      </c>
      <c r="F98" s="275">
        <f>SUM(F96:F97)</f>
        <v>0</v>
      </c>
      <c r="G98" s="275">
        <f>SUM(G96:G97)</f>
        <v>0</v>
      </c>
      <c r="H98" s="275">
        <f>SUM(H96:H97)</f>
        <v>0</v>
      </c>
      <c r="I98" s="252"/>
      <c r="J98" s="8"/>
      <c r="K98" s="8"/>
      <c r="L98" s="195"/>
      <c r="M98" s="291"/>
      <c r="N98" s="80"/>
      <c r="O98" s="130"/>
      <c r="P98" s="160"/>
      <c r="Q98" s="160"/>
      <c r="R98" s="126"/>
      <c r="S98" s="126"/>
      <c r="T98" s="126"/>
      <c r="U98" s="125"/>
      <c r="V98" s="125"/>
    </row>
    <row r="99" spans="1:22" ht="20.100000000000001" customHeight="1">
      <c r="A99" s="196" t="s">
        <v>12</v>
      </c>
      <c r="B99" s="197"/>
      <c r="C99" s="89"/>
      <c r="D99" s="276">
        <v>0</v>
      </c>
      <c r="E99" s="276">
        <v>0</v>
      </c>
      <c r="F99" s="276">
        <v>0</v>
      </c>
      <c r="G99" s="276">
        <v>0</v>
      </c>
      <c r="H99" s="276">
        <v>0</v>
      </c>
      <c r="I99" s="259"/>
      <c r="J99" s="107"/>
      <c r="K99" s="107"/>
      <c r="L99" s="199"/>
      <c r="M99" s="291"/>
      <c r="N99" s="80"/>
      <c r="O99" s="130"/>
      <c r="P99" s="160"/>
      <c r="Q99" s="160"/>
      <c r="R99" s="126"/>
      <c r="S99" s="126"/>
      <c r="T99" s="126"/>
      <c r="U99" s="125"/>
      <c r="V99" s="125"/>
    </row>
    <row r="100" spans="1:22" ht="20.100000000000001" customHeight="1" thickBot="1">
      <c r="A100" s="177" t="s">
        <v>13</v>
      </c>
      <c r="B100" s="178"/>
      <c r="C100" s="179"/>
      <c r="D100" s="277">
        <f>D98+D99</f>
        <v>0</v>
      </c>
      <c r="E100" s="277">
        <f>E98+E99</f>
        <v>0</v>
      </c>
      <c r="F100" s="277">
        <f>F98+F99</f>
        <v>0</v>
      </c>
      <c r="G100" s="277">
        <f>G98+G99</f>
        <v>0</v>
      </c>
      <c r="H100" s="277">
        <f>H98+H99</f>
        <v>0</v>
      </c>
      <c r="I100" s="254"/>
      <c r="J100" s="103"/>
      <c r="K100" s="103"/>
      <c r="L100" s="181"/>
      <c r="M100" s="291"/>
      <c r="N100" s="80"/>
      <c r="O100" s="130"/>
      <c r="P100" s="160"/>
      <c r="Q100" s="160"/>
      <c r="R100" s="126"/>
      <c r="S100" s="126"/>
      <c r="T100" s="126"/>
      <c r="U100" s="125"/>
      <c r="V100" s="125"/>
    </row>
    <row r="101" spans="1:22" ht="20.100000000000001" customHeight="1">
      <c r="A101" s="203"/>
      <c r="B101" s="183"/>
      <c r="C101" s="184"/>
      <c r="D101" s="125"/>
      <c r="E101" s="125"/>
      <c r="F101" s="125"/>
      <c r="G101" s="125"/>
      <c r="H101" s="125"/>
      <c r="I101" s="255"/>
      <c r="J101" s="104"/>
      <c r="K101" s="104"/>
      <c r="L101" s="104"/>
      <c r="M101" s="291"/>
      <c r="N101" s="80"/>
      <c r="O101" s="130"/>
      <c r="P101" s="160"/>
      <c r="Q101" s="160"/>
      <c r="R101" s="126"/>
      <c r="S101" s="126"/>
      <c r="T101" s="126"/>
      <c r="U101" s="125"/>
      <c r="V101" s="125"/>
    </row>
    <row r="102" spans="1:22" ht="20.100000000000001" customHeight="1">
      <c r="A102" s="185" t="s">
        <v>102</v>
      </c>
      <c r="B102" s="186"/>
      <c r="C102" s="186"/>
      <c r="D102" s="105"/>
      <c r="E102" s="105"/>
      <c r="F102" s="105"/>
      <c r="G102" s="105"/>
      <c r="H102" s="105"/>
      <c r="I102" s="256"/>
      <c r="J102" s="105"/>
      <c r="K102" s="105"/>
      <c r="L102" s="105"/>
      <c r="M102" s="291"/>
      <c r="N102" s="80"/>
      <c r="O102" s="130"/>
      <c r="P102" s="160"/>
      <c r="Q102" s="160"/>
      <c r="R102" s="126"/>
      <c r="S102" s="126"/>
      <c r="T102" s="126"/>
      <c r="U102" s="125"/>
      <c r="V102" s="125"/>
    </row>
    <row r="103" spans="1:22" ht="20.100000000000001" customHeight="1" thickBot="1">
      <c r="A103" s="188"/>
      <c r="B103" s="186"/>
      <c r="C103" s="189"/>
      <c r="D103" s="105"/>
      <c r="E103" s="105"/>
      <c r="F103" s="105"/>
      <c r="G103" s="105"/>
      <c r="H103" s="105"/>
      <c r="I103" s="257"/>
      <c r="J103" s="106"/>
      <c r="K103" s="106"/>
      <c r="L103" s="105"/>
      <c r="M103" s="291"/>
      <c r="N103" s="80"/>
      <c r="O103" s="130"/>
      <c r="P103" s="160"/>
      <c r="Q103" s="160"/>
      <c r="R103" s="126"/>
      <c r="S103" s="126"/>
      <c r="T103" s="126"/>
      <c r="U103" s="125"/>
      <c r="V103" s="125"/>
    </row>
    <row r="104" spans="1:22" ht="20.100000000000001" customHeight="1" thickBot="1">
      <c r="A104" s="147" t="s">
        <v>0</v>
      </c>
      <c r="B104" s="148" t="s">
        <v>1</v>
      </c>
      <c r="C104" s="148" t="s">
        <v>2</v>
      </c>
      <c r="D104" s="343" t="s">
        <v>29</v>
      </c>
      <c r="E104" s="343" t="s">
        <v>17</v>
      </c>
      <c r="F104" s="343" t="s">
        <v>30</v>
      </c>
      <c r="G104" s="343" t="s">
        <v>19</v>
      </c>
      <c r="H104" s="343" t="s">
        <v>7</v>
      </c>
      <c r="I104" s="258" t="s">
        <v>8</v>
      </c>
      <c r="J104" s="343" t="s">
        <v>9</v>
      </c>
      <c r="K104" s="302"/>
      <c r="L104" s="303" t="s">
        <v>10</v>
      </c>
      <c r="M104" s="291"/>
      <c r="N104" s="80"/>
      <c r="O104" s="130"/>
      <c r="P104" s="160"/>
      <c r="Q104" s="160"/>
      <c r="R104" s="126"/>
      <c r="S104" s="126"/>
      <c r="T104" s="126"/>
      <c r="U104" s="125"/>
      <c r="V104" s="125"/>
    </row>
    <row r="105" spans="1:22" ht="20.100000000000001" customHeight="1">
      <c r="A105" s="143"/>
      <c r="B105" s="133"/>
      <c r="C105" s="133"/>
      <c r="D105" s="134"/>
      <c r="E105" s="134"/>
      <c r="F105" s="134"/>
      <c r="G105" s="134"/>
      <c r="H105" s="134"/>
      <c r="I105" s="245"/>
      <c r="J105" s="141"/>
      <c r="K105" s="141"/>
      <c r="L105" s="202"/>
      <c r="M105" s="291"/>
      <c r="N105" s="80"/>
      <c r="O105" s="130"/>
      <c r="P105" s="160"/>
      <c r="Q105" s="160"/>
      <c r="R105" s="126"/>
      <c r="S105" s="126"/>
      <c r="T105" s="126"/>
      <c r="U105" s="125"/>
      <c r="V105" s="125"/>
    </row>
    <row r="106" spans="1:22" ht="20.100000000000001" customHeight="1" thickBot="1">
      <c r="A106" s="139"/>
      <c r="B106" s="132"/>
      <c r="C106" s="132"/>
      <c r="D106" s="137"/>
      <c r="E106" s="137"/>
      <c r="F106" s="137"/>
      <c r="G106" s="137"/>
      <c r="H106" s="137"/>
      <c r="I106" s="247"/>
      <c r="J106" s="138"/>
      <c r="K106" s="138"/>
      <c r="L106" s="204"/>
      <c r="M106" s="291"/>
      <c r="N106" s="80"/>
      <c r="O106" s="130"/>
      <c r="P106" s="160"/>
      <c r="Q106" s="160"/>
      <c r="R106" s="126"/>
      <c r="S106" s="126"/>
      <c r="T106" s="126"/>
      <c r="U106" s="125"/>
      <c r="V106" s="125"/>
    </row>
    <row r="107" spans="1:22" ht="20.100000000000001" customHeight="1">
      <c r="A107" s="167" t="s">
        <v>20</v>
      </c>
      <c r="B107" s="169"/>
      <c r="C107" s="169"/>
      <c r="D107" s="194">
        <f>SUM(D105:D106)</f>
        <v>0</v>
      </c>
      <c r="E107" s="194">
        <f>SUM(E105:E106)</f>
        <v>0</v>
      </c>
      <c r="F107" s="194">
        <f>SUM(F105:F106)</f>
        <v>0</v>
      </c>
      <c r="G107" s="194">
        <f>SUM(G105:G106)</f>
        <v>0</v>
      </c>
      <c r="H107" s="194">
        <f>SUM(H105:H106)</f>
        <v>0</v>
      </c>
      <c r="I107" s="252"/>
      <c r="J107" s="8"/>
      <c r="K107" s="8"/>
      <c r="L107" s="195"/>
      <c r="M107" s="291"/>
      <c r="N107" s="80"/>
      <c r="O107" s="130"/>
      <c r="P107" s="160"/>
      <c r="Q107" s="160"/>
      <c r="R107" s="126"/>
      <c r="S107" s="126"/>
      <c r="T107" s="126"/>
      <c r="U107" s="125"/>
      <c r="V107" s="125"/>
    </row>
    <row r="108" spans="1:22" ht="20.100000000000001" customHeight="1">
      <c r="A108" s="196" t="s">
        <v>12</v>
      </c>
      <c r="B108" s="89"/>
      <c r="C108" s="89"/>
      <c r="D108" s="198">
        <v>0</v>
      </c>
      <c r="E108" s="198">
        <v>0</v>
      </c>
      <c r="F108" s="198">
        <v>0</v>
      </c>
      <c r="G108" s="198">
        <v>0</v>
      </c>
      <c r="H108" s="198">
        <v>0</v>
      </c>
      <c r="I108" s="259"/>
      <c r="J108" s="107"/>
      <c r="K108" s="107"/>
      <c r="L108" s="199"/>
      <c r="M108" s="291"/>
      <c r="N108" s="80"/>
      <c r="O108" s="130"/>
      <c r="P108" s="160"/>
      <c r="Q108" s="160"/>
      <c r="R108" s="126"/>
      <c r="S108" s="126"/>
      <c r="T108" s="126"/>
      <c r="U108" s="125"/>
      <c r="V108" s="125"/>
    </row>
    <row r="109" spans="1:22" ht="20.100000000000001" customHeight="1" thickBot="1">
      <c r="A109" s="177" t="s">
        <v>13</v>
      </c>
      <c r="B109" s="179"/>
      <c r="C109" s="179"/>
      <c r="D109" s="200">
        <f>SUM(D107:D108)</f>
        <v>0</v>
      </c>
      <c r="E109" s="200">
        <f>SUM(E107:E108)</f>
        <v>0</v>
      </c>
      <c r="F109" s="200">
        <f>SUM(F107:F108)</f>
        <v>0</v>
      </c>
      <c r="G109" s="200">
        <f>SUM(G107:G108)</f>
        <v>0</v>
      </c>
      <c r="H109" s="200">
        <f>SUM(H107:H108)</f>
        <v>0</v>
      </c>
      <c r="I109" s="254"/>
      <c r="J109" s="103"/>
      <c r="K109" s="103"/>
      <c r="L109" s="205"/>
      <c r="M109" s="291"/>
      <c r="N109" s="80"/>
      <c r="O109" s="130"/>
      <c r="P109" s="160"/>
      <c r="Q109" s="160"/>
      <c r="R109" s="126"/>
      <c r="S109" s="126"/>
      <c r="T109" s="126"/>
      <c r="U109" s="125"/>
      <c r="V109" s="125"/>
    </row>
    <row r="110" spans="1:22" ht="20.100000000000001" customHeight="1">
      <c r="A110" s="182"/>
      <c r="B110" s="183"/>
      <c r="C110" s="184"/>
      <c r="D110" s="125"/>
      <c r="E110" s="125"/>
      <c r="F110" s="125"/>
      <c r="G110" s="125"/>
      <c r="H110" s="125"/>
      <c r="I110" s="255"/>
      <c r="J110" s="104"/>
      <c r="K110" s="104"/>
      <c r="L110" s="104"/>
      <c r="M110" s="291"/>
      <c r="N110" s="80"/>
      <c r="O110" s="130"/>
      <c r="P110" s="160"/>
      <c r="Q110" s="160"/>
      <c r="R110" s="126"/>
      <c r="S110" s="126"/>
      <c r="T110" s="126"/>
      <c r="U110" s="125"/>
      <c r="V110" s="125"/>
    </row>
    <row r="111" spans="1:22" ht="20.100000000000001" customHeight="1">
      <c r="A111" s="185" t="s">
        <v>31</v>
      </c>
      <c r="B111" s="186"/>
      <c r="C111" s="186"/>
      <c r="D111" s="105"/>
      <c r="E111" s="105"/>
      <c r="F111" s="105"/>
      <c r="G111" s="105"/>
      <c r="H111" s="105"/>
      <c r="I111" s="256"/>
      <c r="J111" s="105"/>
      <c r="K111" s="105"/>
      <c r="L111" s="105"/>
      <c r="M111" s="291"/>
      <c r="N111" s="80"/>
      <c r="O111" s="130"/>
      <c r="P111" s="160"/>
      <c r="Q111" s="160"/>
      <c r="R111" s="126"/>
      <c r="S111" s="126"/>
      <c r="T111" s="126"/>
      <c r="U111" s="125"/>
      <c r="V111" s="125"/>
    </row>
    <row r="112" spans="1:22" ht="20.100000000000001" customHeight="1">
      <c r="A112" s="185" t="s">
        <v>32</v>
      </c>
      <c r="B112" s="186"/>
      <c r="C112" s="186"/>
      <c r="D112" s="105"/>
      <c r="E112" s="105"/>
      <c r="F112" s="105"/>
      <c r="G112" s="105"/>
      <c r="H112" s="105"/>
      <c r="I112" s="256"/>
      <c r="J112" s="105"/>
      <c r="K112" s="105"/>
      <c r="L112" s="105"/>
      <c r="M112" s="291"/>
      <c r="N112" s="80"/>
      <c r="O112" s="130"/>
      <c r="P112" s="160"/>
      <c r="Q112" s="160"/>
      <c r="R112" s="126"/>
      <c r="S112" s="126"/>
      <c r="T112" s="126"/>
      <c r="U112" s="125"/>
      <c r="V112" s="125"/>
    </row>
    <row r="113" spans="1:22" ht="20.100000000000001" customHeight="1" thickBot="1">
      <c r="A113" s="188"/>
      <c r="B113" s="186"/>
      <c r="C113" s="189"/>
      <c r="D113" s="105"/>
      <c r="E113" s="105"/>
      <c r="F113" s="105"/>
      <c r="G113" s="105"/>
      <c r="H113" s="105"/>
      <c r="I113" s="257"/>
      <c r="J113" s="106"/>
      <c r="K113" s="106"/>
      <c r="L113" s="105"/>
      <c r="M113" s="291"/>
      <c r="N113" s="80"/>
      <c r="O113" s="130"/>
      <c r="P113" s="160"/>
      <c r="Q113" s="160"/>
      <c r="R113" s="126"/>
      <c r="S113" s="126"/>
      <c r="T113" s="126"/>
      <c r="U113" s="125"/>
      <c r="V113" s="125"/>
    </row>
    <row r="114" spans="1:22" ht="20.100000000000001" customHeight="1" thickBot="1">
      <c r="A114" s="147" t="s">
        <v>0</v>
      </c>
      <c r="B114" s="148" t="s">
        <v>1</v>
      </c>
      <c r="C114" s="148" t="s">
        <v>2</v>
      </c>
      <c r="D114" s="343" t="s">
        <v>33</v>
      </c>
      <c r="E114" s="343" t="s">
        <v>34</v>
      </c>
      <c r="F114" s="343" t="s">
        <v>35</v>
      </c>
      <c r="G114" s="343" t="s">
        <v>36</v>
      </c>
      <c r="H114" s="343" t="s">
        <v>115</v>
      </c>
      <c r="I114" s="258" t="s">
        <v>8</v>
      </c>
      <c r="J114" s="343" t="s">
        <v>9</v>
      </c>
      <c r="K114" s="425" t="s">
        <v>10</v>
      </c>
      <c r="L114" s="426"/>
      <c r="M114" s="291"/>
      <c r="N114" s="80"/>
      <c r="O114" s="130"/>
      <c r="P114" s="160"/>
      <c r="Q114" s="160"/>
      <c r="R114" s="126"/>
      <c r="S114" s="126"/>
      <c r="T114" s="126"/>
      <c r="U114" s="125"/>
      <c r="V114" s="125"/>
    </row>
    <row r="115" spans="1:22" ht="19.5" customHeight="1">
      <c r="A115" s="144"/>
      <c r="B115" s="135"/>
      <c r="C115" s="135"/>
      <c r="D115" s="136"/>
      <c r="E115" s="136"/>
      <c r="F115" s="136"/>
      <c r="G115" s="136"/>
      <c r="H115" s="136"/>
      <c r="I115" s="261"/>
      <c r="J115" s="142"/>
      <c r="K115" s="163"/>
      <c r="L115" s="206"/>
      <c r="M115" s="291"/>
      <c r="N115" s="80"/>
      <c r="O115" s="130"/>
      <c r="P115" s="160"/>
      <c r="Q115" s="160"/>
      <c r="R115" s="126"/>
      <c r="S115" s="126"/>
      <c r="T115" s="126"/>
      <c r="U115" s="125"/>
      <c r="V115" s="125"/>
    </row>
    <row r="116" spans="1:22" ht="19.5" customHeight="1" thickBot="1">
      <c r="A116" s="144"/>
      <c r="B116" s="135"/>
      <c r="C116" s="135"/>
      <c r="D116" s="136"/>
      <c r="E116" s="136"/>
      <c r="F116" s="136"/>
      <c r="G116" s="136"/>
      <c r="H116" s="136"/>
      <c r="I116" s="261"/>
      <c r="J116" s="142"/>
      <c r="K116" s="163"/>
      <c r="L116" s="206"/>
      <c r="M116" s="291"/>
      <c r="N116" s="239"/>
      <c r="O116" s="130"/>
      <c r="P116" s="160"/>
      <c r="Q116" s="160"/>
      <c r="R116" s="126"/>
      <c r="S116" s="126"/>
      <c r="T116" s="126"/>
      <c r="U116" s="125"/>
      <c r="V116" s="125"/>
    </row>
    <row r="117" spans="1:22" ht="19.5" customHeight="1">
      <c r="A117" s="207" t="s">
        <v>20</v>
      </c>
      <c r="B117" s="208"/>
      <c r="C117" s="208"/>
      <c r="D117" s="209">
        <f>SUM(D115:D116)</f>
        <v>0</v>
      </c>
      <c r="E117" s="209">
        <f>SUM(E115:E116)</f>
        <v>0</v>
      </c>
      <c r="F117" s="209">
        <f>SUM(F115:F116)</f>
        <v>0</v>
      </c>
      <c r="G117" s="209">
        <f>SUM(G115:G116)</f>
        <v>0</v>
      </c>
      <c r="H117" s="209">
        <f>SUM(H115:H116)</f>
        <v>0</v>
      </c>
      <c r="I117" s="262"/>
      <c r="J117" s="9"/>
      <c r="K117" s="9"/>
      <c r="L117" s="210"/>
      <c r="M117" s="291"/>
      <c r="N117" s="239"/>
      <c r="O117" s="130"/>
      <c r="P117" s="160"/>
      <c r="Q117" s="160"/>
      <c r="R117" s="126"/>
      <c r="S117" s="126"/>
      <c r="T117" s="126"/>
      <c r="U117" s="125"/>
      <c r="V117" s="125"/>
    </row>
    <row r="118" spans="1:22" ht="19.5" customHeight="1">
      <c r="A118" s="211" t="s">
        <v>12</v>
      </c>
      <c r="B118" s="212"/>
      <c r="C118" s="212"/>
      <c r="D118" s="213">
        <v>0</v>
      </c>
      <c r="E118" s="213">
        <v>0</v>
      </c>
      <c r="F118" s="213">
        <v>0</v>
      </c>
      <c r="G118" s="213">
        <v>0</v>
      </c>
      <c r="H118" s="213">
        <v>0</v>
      </c>
      <c r="I118" s="263"/>
      <c r="J118" s="109"/>
      <c r="K118" s="109"/>
      <c r="L118" s="214"/>
      <c r="M118" s="291"/>
      <c r="N118" s="239"/>
      <c r="O118" s="130"/>
      <c r="P118" s="160"/>
      <c r="Q118" s="160"/>
      <c r="R118" s="126"/>
      <c r="S118" s="126"/>
      <c r="T118" s="126"/>
      <c r="U118" s="125"/>
      <c r="V118" s="125"/>
    </row>
    <row r="119" spans="1:22" ht="19.5" customHeight="1" thickBot="1">
      <c r="A119" s="215" t="s">
        <v>13</v>
      </c>
      <c r="B119" s="216"/>
      <c r="C119" s="216"/>
      <c r="D119" s="217">
        <f>D117+D118</f>
        <v>0</v>
      </c>
      <c r="E119" s="217">
        <f>E117+E118</f>
        <v>0</v>
      </c>
      <c r="F119" s="217">
        <f>F117+F118</f>
        <v>0</v>
      </c>
      <c r="G119" s="217">
        <f>G117+G118</f>
        <v>0</v>
      </c>
      <c r="H119" s="217">
        <f>H117+H118</f>
        <v>0</v>
      </c>
      <c r="I119" s="264"/>
      <c r="J119" s="110"/>
      <c r="K119" s="110"/>
      <c r="L119" s="218"/>
      <c r="M119" s="291"/>
      <c r="N119" s="239"/>
      <c r="O119" s="130"/>
      <c r="P119" s="160"/>
      <c r="Q119" s="160"/>
      <c r="R119" s="126"/>
      <c r="S119" s="126"/>
      <c r="T119" s="126"/>
      <c r="U119" s="125"/>
      <c r="V119" s="125"/>
    </row>
    <row r="120" spans="1:22" ht="19.5" customHeight="1">
      <c r="A120" s="219"/>
      <c r="B120" s="16"/>
      <c r="C120" s="98"/>
      <c r="D120" s="1"/>
      <c r="E120" s="1"/>
      <c r="F120" s="1"/>
      <c r="G120" s="1"/>
      <c r="H120" s="1"/>
      <c r="I120" s="265"/>
      <c r="J120" s="17"/>
      <c r="K120" s="17"/>
      <c r="L120" s="17"/>
      <c r="M120" s="291"/>
      <c r="N120" s="239"/>
      <c r="O120" s="130"/>
      <c r="P120" s="160"/>
      <c r="Q120" s="160"/>
      <c r="R120" s="126"/>
      <c r="S120" s="126"/>
      <c r="T120" s="126"/>
      <c r="U120" s="125"/>
      <c r="V120" s="125"/>
    </row>
    <row r="121" spans="1:22" ht="19.5" customHeight="1">
      <c r="A121" s="185" t="s">
        <v>37</v>
      </c>
      <c r="B121" s="186"/>
      <c r="C121" s="186"/>
      <c r="D121" s="105"/>
      <c r="E121" s="105"/>
      <c r="F121" s="105"/>
      <c r="G121" s="105"/>
      <c r="H121" s="105"/>
      <c r="I121" s="256"/>
      <c r="J121" s="105"/>
      <c r="K121" s="105"/>
      <c r="L121" s="105"/>
      <c r="M121" s="291"/>
      <c r="N121" s="239"/>
      <c r="O121" s="130"/>
      <c r="P121" s="160"/>
      <c r="Q121" s="160"/>
      <c r="R121" s="126"/>
      <c r="S121" s="126"/>
      <c r="T121" s="126"/>
      <c r="U121" s="125"/>
      <c r="V121" s="125"/>
    </row>
    <row r="122" spans="1:22" ht="19.5" customHeight="1">
      <c r="A122" s="185" t="s">
        <v>101</v>
      </c>
      <c r="B122" s="186"/>
      <c r="C122" s="186"/>
      <c r="D122" s="105"/>
      <c r="E122" s="105"/>
      <c r="F122" s="105"/>
      <c r="G122" s="105"/>
      <c r="H122" s="105"/>
      <c r="I122" s="256"/>
      <c r="J122" s="105"/>
      <c r="K122" s="105"/>
      <c r="L122" s="105"/>
      <c r="M122" s="291"/>
      <c r="N122" s="239"/>
      <c r="O122" s="130"/>
      <c r="P122" s="160"/>
      <c r="Q122" s="160"/>
      <c r="R122" s="126"/>
      <c r="S122" s="126"/>
      <c r="T122" s="126"/>
      <c r="U122" s="125"/>
      <c r="V122" s="125"/>
    </row>
    <row r="123" spans="1:22" ht="19.5" customHeight="1" thickBot="1">
      <c r="A123" s="188"/>
      <c r="B123" s="186"/>
      <c r="C123" s="189"/>
      <c r="D123" s="105"/>
      <c r="E123" s="105"/>
      <c r="F123" s="105"/>
      <c r="G123" s="105"/>
      <c r="H123" s="105"/>
      <c r="I123" s="257"/>
      <c r="J123" s="106"/>
      <c r="K123" s="106"/>
      <c r="L123" s="105"/>
      <c r="M123" s="291"/>
      <c r="N123" s="239"/>
      <c r="O123" s="130"/>
      <c r="P123" s="160"/>
      <c r="Q123" s="160"/>
      <c r="R123" s="126"/>
      <c r="S123" s="126"/>
      <c r="T123" s="126"/>
      <c r="U123" s="125"/>
      <c r="V123" s="125"/>
    </row>
    <row r="124" spans="1:22" ht="19.5" customHeight="1" thickBot="1">
      <c r="A124" s="147" t="s">
        <v>0</v>
      </c>
      <c r="B124" s="148" t="s">
        <v>1</v>
      </c>
      <c r="C124" s="148" t="s">
        <v>2</v>
      </c>
      <c r="D124" s="343" t="s">
        <v>33</v>
      </c>
      <c r="E124" s="343" t="s">
        <v>27</v>
      </c>
      <c r="F124" s="343" t="s">
        <v>24</v>
      </c>
      <c r="G124" s="343" t="s">
        <v>25</v>
      </c>
      <c r="H124" s="343" t="s">
        <v>7</v>
      </c>
      <c r="I124" s="258" t="s">
        <v>8</v>
      </c>
      <c r="J124" s="343" t="s">
        <v>9</v>
      </c>
      <c r="K124" s="425" t="s">
        <v>10</v>
      </c>
      <c r="L124" s="426"/>
      <c r="M124" s="159"/>
      <c r="N124" s="239"/>
      <c r="O124" s="130"/>
      <c r="P124" s="160"/>
      <c r="Q124" s="160"/>
      <c r="R124" s="126"/>
      <c r="S124" s="126"/>
      <c r="T124" s="126"/>
      <c r="U124" s="125"/>
      <c r="V124" s="125"/>
    </row>
    <row r="125" spans="1:22" ht="19.5" customHeight="1">
      <c r="A125" s="143"/>
      <c r="B125" s="133"/>
      <c r="C125" s="133"/>
      <c r="D125" s="134"/>
      <c r="E125" s="134"/>
      <c r="F125" s="134"/>
      <c r="G125" s="134"/>
      <c r="H125" s="134"/>
      <c r="I125" s="245"/>
      <c r="J125" s="141"/>
      <c r="K125" s="141"/>
      <c r="L125" s="192"/>
      <c r="M125" s="159"/>
      <c r="N125" s="239"/>
      <c r="O125" s="130"/>
      <c r="P125" s="160"/>
      <c r="Q125" s="160"/>
      <c r="R125" s="126"/>
      <c r="S125" s="126"/>
      <c r="T125" s="126"/>
      <c r="U125" s="125"/>
      <c r="V125" s="125"/>
    </row>
    <row r="126" spans="1:22" ht="19.5" customHeight="1" thickBot="1">
      <c r="A126" s="144"/>
      <c r="B126" s="135"/>
      <c r="C126" s="135"/>
      <c r="D126" s="136"/>
      <c r="E126" s="136"/>
      <c r="F126" s="136"/>
      <c r="G126" s="136"/>
      <c r="H126" s="136"/>
      <c r="I126" s="246"/>
      <c r="J126" s="142"/>
      <c r="K126" s="142"/>
      <c r="L126" s="193"/>
      <c r="M126" s="159"/>
      <c r="N126" s="239"/>
      <c r="O126" s="130"/>
      <c r="P126" s="160"/>
      <c r="Q126" s="160"/>
      <c r="R126" s="126"/>
      <c r="S126" s="126"/>
      <c r="T126" s="126"/>
      <c r="U126" s="125"/>
      <c r="V126" s="125"/>
    </row>
    <row r="127" spans="1:22" ht="19.5" customHeight="1">
      <c r="A127" s="207" t="s">
        <v>20</v>
      </c>
      <c r="B127" s="208"/>
      <c r="C127" s="208"/>
      <c r="D127" s="209">
        <f>SUM(D125:D126)</f>
        <v>0</v>
      </c>
      <c r="E127" s="209">
        <f>SUM(E125:E126)</f>
        <v>0</v>
      </c>
      <c r="F127" s="209">
        <f>SUM(F125:F126)</f>
        <v>0</v>
      </c>
      <c r="G127" s="209">
        <f>SUM(G125:G126)</f>
        <v>0</v>
      </c>
      <c r="H127" s="209">
        <f>SUM(H125:H126)</f>
        <v>0</v>
      </c>
      <c r="I127" s="262"/>
      <c r="J127" s="9"/>
      <c r="K127" s="9"/>
      <c r="L127" s="210"/>
      <c r="M127" s="159"/>
      <c r="N127" s="239"/>
      <c r="O127" s="130"/>
      <c r="P127" s="160"/>
      <c r="Q127" s="160"/>
      <c r="R127" s="126"/>
      <c r="S127" s="126"/>
      <c r="T127" s="126"/>
      <c r="U127" s="125"/>
      <c r="V127" s="125"/>
    </row>
    <row r="128" spans="1:22" ht="19.5" customHeight="1">
      <c r="A128" s="211" t="s">
        <v>12</v>
      </c>
      <c r="B128" s="212"/>
      <c r="C128" s="212"/>
      <c r="D128" s="213">
        <v>0</v>
      </c>
      <c r="E128" s="213">
        <v>0</v>
      </c>
      <c r="F128" s="213">
        <v>0</v>
      </c>
      <c r="G128" s="213">
        <v>0</v>
      </c>
      <c r="H128" s="213">
        <v>0</v>
      </c>
      <c r="I128" s="263"/>
      <c r="J128" s="109"/>
      <c r="K128" s="109"/>
      <c r="L128" s="214"/>
      <c r="M128" s="159"/>
      <c r="N128" s="239"/>
      <c r="O128" s="130"/>
      <c r="P128" s="160"/>
      <c r="Q128" s="160"/>
      <c r="R128" s="126"/>
      <c r="S128" s="126"/>
      <c r="T128" s="126"/>
      <c r="U128" s="125"/>
      <c r="V128" s="125"/>
    </row>
    <row r="129" spans="1:22" ht="19.5" customHeight="1" thickBot="1">
      <c r="A129" s="215" t="s">
        <v>13</v>
      </c>
      <c r="B129" s="216"/>
      <c r="C129" s="216"/>
      <c r="D129" s="217">
        <f>D127+D128</f>
        <v>0</v>
      </c>
      <c r="E129" s="217">
        <f>E127+E128</f>
        <v>0</v>
      </c>
      <c r="F129" s="217">
        <f>F127+F128</f>
        <v>0</v>
      </c>
      <c r="G129" s="217">
        <f>G127+G128</f>
        <v>0</v>
      </c>
      <c r="H129" s="217">
        <f>H127+H128</f>
        <v>0</v>
      </c>
      <c r="I129" s="264"/>
      <c r="J129" s="110"/>
      <c r="K129" s="110"/>
      <c r="L129" s="218"/>
      <c r="M129" s="159"/>
      <c r="N129" s="239"/>
      <c r="O129" s="130"/>
      <c r="P129" s="160"/>
      <c r="Q129" s="160"/>
      <c r="R129" s="126"/>
      <c r="S129" s="126"/>
      <c r="T129" s="126"/>
      <c r="U129" s="125"/>
      <c r="V129" s="125"/>
    </row>
    <row r="130" spans="1:22" ht="19.5" customHeight="1">
      <c r="A130" s="219"/>
      <c r="B130" s="16"/>
      <c r="C130" s="98"/>
      <c r="D130" s="1"/>
      <c r="E130" s="1"/>
      <c r="F130" s="1"/>
      <c r="G130" s="1"/>
      <c r="H130" s="1"/>
      <c r="I130" s="265"/>
      <c r="J130" s="17"/>
      <c r="K130" s="17"/>
      <c r="L130" s="17"/>
      <c r="M130" s="159"/>
      <c r="N130" s="239"/>
      <c r="O130" s="130"/>
      <c r="P130" s="160"/>
      <c r="Q130" s="160"/>
      <c r="R130" s="126"/>
      <c r="S130" s="126"/>
      <c r="T130" s="126"/>
      <c r="U130" s="125"/>
      <c r="V130" s="125"/>
    </row>
    <row r="131" spans="1:22" ht="19.5" customHeight="1">
      <c r="A131" s="185" t="s">
        <v>106</v>
      </c>
      <c r="B131" s="186"/>
      <c r="C131" s="186"/>
      <c r="D131" s="105"/>
      <c r="E131" s="105"/>
      <c r="F131" s="105"/>
      <c r="G131" s="105"/>
      <c r="H131" s="105"/>
      <c r="I131" s="256"/>
      <c r="J131" s="105"/>
      <c r="K131" s="105"/>
      <c r="L131" s="105"/>
      <c r="M131" s="159"/>
      <c r="N131" s="239"/>
      <c r="O131" s="130"/>
      <c r="P131" s="160"/>
      <c r="Q131" s="160"/>
      <c r="R131" s="126"/>
      <c r="S131" s="126"/>
      <c r="T131" s="126"/>
      <c r="U131" s="125"/>
      <c r="V131" s="125"/>
    </row>
    <row r="132" spans="1:22" ht="19.5" customHeight="1">
      <c r="A132" s="185" t="s">
        <v>107</v>
      </c>
      <c r="B132" s="186"/>
      <c r="C132" s="186"/>
      <c r="D132" s="105"/>
      <c r="E132" s="105"/>
      <c r="F132" s="105"/>
      <c r="G132" s="105"/>
      <c r="H132" s="105"/>
      <c r="I132" s="256"/>
      <c r="J132" s="105"/>
      <c r="K132" s="105"/>
      <c r="L132" s="105"/>
      <c r="M132" s="159"/>
      <c r="N132" s="239"/>
      <c r="O132" s="130"/>
      <c r="P132" s="160"/>
      <c r="Q132" s="160"/>
      <c r="R132" s="126"/>
      <c r="S132" s="126"/>
      <c r="T132" s="126"/>
      <c r="U132" s="125"/>
      <c r="V132" s="125"/>
    </row>
    <row r="133" spans="1:22" ht="19.5" customHeight="1" thickBot="1">
      <c r="A133" s="188"/>
      <c r="B133" s="186"/>
      <c r="C133" s="189"/>
      <c r="D133" s="105"/>
      <c r="E133" s="105"/>
      <c r="F133" s="105"/>
      <c r="G133" s="105"/>
      <c r="H133" s="105"/>
      <c r="I133" s="257"/>
      <c r="J133" s="106"/>
      <c r="K133" s="106"/>
      <c r="L133" s="105"/>
      <c r="M133" s="159"/>
      <c r="N133" s="239"/>
      <c r="O133" s="130"/>
      <c r="P133" s="160"/>
      <c r="Q133" s="160"/>
      <c r="R133" s="126"/>
      <c r="S133" s="126"/>
      <c r="T133" s="126"/>
      <c r="U133" s="125"/>
      <c r="V133" s="125"/>
    </row>
    <row r="134" spans="1:22" ht="19.5" customHeight="1" thickBot="1">
      <c r="A134" s="147" t="s">
        <v>0</v>
      </c>
      <c r="B134" s="148" t="s">
        <v>1</v>
      </c>
      <c r="C134" s="148" t="s">
        <v>2</v>
      </c>
      <c r="D134" s="343" t="s">
        <v>22</v>
      </c>
      <c r="E134" s="343" t="s">
        <v>27</v>
      </c>
      <c r="F134" s="343" t="s">
        <v>24</v>
      </c>
      <c r="G134" s="343" t="s">
        <v>25</v>
      </c>
      <c r="H134" s="343" t="s">
        <v>7</v>
      </c>
      <c r="I134" s="258" t="s">
        <v>8</v>
      </c>
      <c r="J134" s="343" t="s">
        <v>9</v>
      </c>
      <c r="K134" s="343"/>
      <c r="L134" s="303" t="s">
        <v>10</v>
      </c>
      <c r="M134" s="159"/>
      <c r="N134" s="239"/>
      <c r="O134" s="130"/>
      <c r="P134" s="160"/>
      <c r="Q134" s="160"/>
      <c r="R134" s="126"/>
      <c r="S134" s="126"/>
      <c r="T134" s="126"/>
      <c r="U134" s="125"/>
      <c r="V134" s="125"/>
    </row>
    <row r="135" spans="1:22" ht="19.5" customHeight="1">
      <c r="A135" s="143"/>
      <c r="B135" s="133"/>
      <c r="C135" s="133"/>
      <c r="D135" s="301"/>
      <c r="E135" s="134"/>
      <c r="F135" s="301"/>
      <c r="G135" s="301"/>
      <c r="H135" s="301"/>
      <c r="I135" s="245"/>
      <c r="J135" s="141"/>
      <c r="K135" s="141"/>
      <c r="L135" s="192"/>
      <c r="M135" s="159"/>
      <c r="N135" s="239"/>
      <c r="O135" s="130"/>
      <c r="P135" s="160"/>
      <c r="Q135" s="160"/>
      <c r="R135" s="126"/>
      <c r="S135" s="126"/>
      <c r="T135" s="126"/>
      <c r="U135" s="125"/>
      <c r="V135" s="125"/>
    </row>
    <row r="136" spans="1:22" ht="19.5" customHeight="1" thickBot="1">
      <c r="A136" s="144"/>
      <c r="B136" s="135"/>
      <c r="C136" s="135"/>
      <c r="D136" s="220"/>
      <c r="E136" s="136"/>
      <c r="F136" s="220"/>
      <c r="G136" s="220"/>
      <c r="H136" s="220"/>
      <c r="I136" s="246"/>
      <c r="J136" s="142"/>
      <c r="K136" s="142"/>
      <c r="L136" s="193"/>
      <c r="M136" s="159"/>
      <c r="N136" s="239"/>
      <c r="O136" s="130"/>
      <c r="P136" s="160"/>
      <c r="Q136" s="160"/>
      <c r="R136" s="126"/>
      <c r="S136" s="126"/>
      <c r="T136" s="126"/>
      <c r="U136" s="125"/>
      <c r="V136" s="125"/>
    </row>
    <row r="137" spans="1:22" ht="19.5" customHeight="1">
      <c r="A137" s="207" t="s">
        <v>20</v>
      </c>
      <c r="B137" s="208"/>
      <c r="C137" s="208"/>
      <c r="D137" s="209">
        <f>SUM(D135:D136)</f>
        <v>0</v>
      </c>
      <c r="E137" s="209">
        <f>SUM(E135:E136)</f>
        <v>0</v>
      </c>
      <c r="F137" s="209">
        <f>SUM(F135:F136)</f>
        <v>0</v>
      </c>
      <c r="G137" s="209">
        <f>SUM(G135:G136)</f>
        <v>0</v>
      </c>
      <c r="H137" s="209">
        <f>SUM(H135:H136)</f>
        <v>0</v>
      </c>
      <c r="I137" s="262"/>
      <c r="J137" s="9"/>
      <c r="K137" s="9"/>
      <c r="L137" s="210"/>
      <c r="M137" s="159"/>
      <c r="N137" s="239"/>
      <c r="O137" s="130"/>
      <c r="P137" s="160"/>
      <c r="Q137" s="160"/>
      <c r="R137" s="126"/>
      <c r="S137" s="126"/>
      <c r="T137" s="126"/>
      <c r="U137" s="125"/>
      <c r="V137" s="125"/>
    </row>
    <row r="138" spans="1:22" ht="19.5" customHeight="1">
      <c r="A138" s="211" t="s">
        <v>12</v>
      </c>
      <c r="B138" s="212"/>
      <c r="C138" s="212"/>
      <c r="D138" s="213">
        <v>0</v>
      </c>
      <c r="E138" s="213">
        <v>0</v>
      </c>
      <c r="F138" s="213">
        <v>0</v>
      </c>
      <c r="G138" s="213">
        <v>0</v>
      </c>
      <c r="H138" s="213">
        <v>0</v>
      </c>
      <c r="I138" s="263"/>
      <c r="J138" s="109"/>
      <c r="K138" s="109"/>
      <c r="L138" s="214"/>
      <c r="M138" s="159"/>
      <c r="N138" s="239"/>
      <c r="O138" s="130"/>
      <c r="P138" s="160"/>
      <c r="Q138" s="160"/>
      <c r="R138" s="126"/>
      <c r="S138" s="126"/>
      <c r="T138" s="126"/>
      <c r="U138" s="125"/>
      <c r="V138" s="125"/>
    </row>
    <row r="139" spans="1:22" ht="19.5" customHeight="1" thickBot="1">
      <c r="A139" s="215" t="s">
        <v>13</v>
      </c>
      <c r="B139" s="216"/>
      <c r="C139" s="216"/>
      <c r="D139" s="217">
        <f>D137+D138</f>
        <v>0</v>
      </c>
      <c r="E139" s="217">
        <f>E137+E138</f>
        <v>0</v>
      </c>
      <c r="F139" s="217">
        <f>F137+F138</f>
        <v>0</v>
      </c>
      <c r="G139" s="217">
        <f>G137+G138</f>
        <v>0</v>
      </c>
      <c r="H139" s="217">
        <f>H137+H138</f>
        <v>0</v>
      </c>
      <c r="I139" s="264"/>
      <c r="J139" s="110"/>
      <c r="K139" s="110"/>
      <c r="L139" s="218"/>
      <c r="M139" s="159"/>
      <c r="N139" s="239"/>
      <c r="O139" s="130"/>
      <c r="P139" s="160"/>
      <c r="Q139" s="160"/>
      <c r="R139" s="126"/>
      <c r="S139" s="126"/>
      <c r="T139" s="126"/>
      <c r="U139" s="125"/>
      <c r="V139" s="125"/>
    </row>
    <row r="140" spans="1:22" ht="19.5" customHeight="1">
      <c r="A140" s="221"/>
      <c r="B140" s="16"/>
      <c r="C140" s="16"/>
      <c r="D140" s="1"/>
      <c r="E140" s="1"/>
      <c r="F140" s="1"/>
      <c r="G140" s="1"/>
      <c r="H140" s="1"/>
      <c r="I140" s="265"/>
      <c r="J140" s="17"/>
      <c r="K140" s="17"/>
      <c r="L140" s="17"/>
      <c r="M140" s="159"/>
      <c r="N140" s="239"/>
      <c r="O140" s="130"/>
      <c r="P140" s="160"/>
      <c r="Q140" s="160"/>
      <c r="R140" s="126"/>
      <c r="S140" s="126"/>
      <c r="T140" s="126"/>
      <c r="U140" s="125"/>
      <c r="V140" s="125"/>
    </row>
    <row r="141" spans="1:22" ht="19.5" customHeight="1">
      <c r="A141" s="185" t="s">
        <v>38</v>
      </c>
      <c r="B141" s="18"/>
      <c r="C141" s="18"/>
      <c r="D141" s="19"/>
      <c r="E141" s="19"/>
      <c r="F141" s="19"/>
      <c r="G141" s="19"/>
      <c r="H141" s="19"/>
      <c r="I141" s="266"/>
      <c r="J141" s="19"/>
      <c r="K141" s="19"/>
      <c r="L141" s="19"/>
      <c r="M141" s="159"/>
      <c r="N141" s="239"/>
      <c r="O141" s="130"/>
      <c r="P141" s="160"/>
      <c r="Q141" s="160"/>
      <c r="R141" s="126"/>
      <c r="S141" s="126"/>
      <c r="T141" s="126"/>
      <c r="U141" s="125"/>
      <c r="V141" s="125"/>
    </row>
    <row r="142" spans="1:22" ht="19.5" customHeight="1" thickBot="1">
      <c r="A142" s="182"/>
      <c r="B142" s="183"/>
      <c r="C142" s="184"/>
      <c r="D142" s="125"/>
      <c r="E142" s="125"/>
      <c r="F142" s="125"/>
      <c r="G142" s="125"/>
      <c r="H142" s="125"/>
      <c r="I142" s="255"/>
      <c r="J142" s="104"/>
      <c r="K142" s="104"/>
      <c r="L142" s="104"/>
      <c r="M142" s="159"/>
      <c r="N142" s="239"/>
      <c r="O142" s="130"/>
      <c r="P142" s="160"/>
      <c r="Q142" s="160"/>
      <c r="R142" s="126"/>
      <c r="S142" s="126"/>
      <c r="T142" s="126"/>
      <c r="U142" s="125"/>
      <c r="V142" s="125"/>
    </row>
    <row r="143" spans="1:22" ht="19.5" customHeight="1" thickBot="1">
      <c r="A143" s="222" t="s">
        <v>0</v>
      </c>
      <c r="B143" s="223" t="s">
        <v>1</v>
      </c>
      <c r="C143" s="223" t="s">
        <v>2</v>
      </c>
      <c r="D143" s="111" t="s">
        <v>3</v>
      </c>
      <c r="E143" s="111" t="s">
        <v>4</v>
      </c>
      <c r="F143" s="111" t="s">
        <v>5</v>
      </c>
      <c r="G143" s="111" t="s">
        <v>6</v>
      </c>
      <c r="H143" s="111" t="s">
        <v>7</v>
      </c>
      <c r="I143" s="267" t="s">
        <v>8</v>
      </c>
      <c r="J143" s="111" t="s">
        <v>9</v>
      </c>
      <c r="K143" s="429" t="s">
        <v>10</v>
      </c>
      <c r="L143" s="430"/>
      <c r="M143" s="159"/>
      <c r="N143" s="239"/>
      <c r="O143" s="130"/>
      <c r="P143" s="160"/>
      <c r="Q143" s="160"/>
      <c r="R143" s="126"/>
      <c r="S143" s="126"/>
      <c r="T143" s="126"/>
      <c r="U143" s="125"/>
      <c r="V143" s="125"/>
    </row>
    <row r="144" spans="1:22" ht="19.5" customHeight="1">
      <c r="A144" s="224" t="s">
        <v>20</v>
      </c>
      <c r="B144" s="225"/>
      <c r="C144" s="225"/>
      <c r="D144" s="226">
        <f t="shared" ref="D144:H146" si="14">SUM(D67,D79,D98,D107)</f>
        <v>262</v>
      </c>
      <c r="E144" s="226">
        <f t="shared" si="14"/>
        <v>40</v>
      </c>
      <c r="F144" s="226">
        <f t="shared" si="14"/>
        <v>42</v>
      </c>
      <c r="G144" s="226">
        <f t="shared" si="14"/>
        <v>291</v>
      </c>
      <c r="H144" s="226">
        <f t="shared" si="14"/>
        <v>0</v>
      </c>
      <c r="I144" s="268"/>
      <c r="J144" s="10"/>
      <c r="K144" s="10"/>
      <c r="L144" s="227"/>
      <c r="M144" s="159"/>
      <c r="N144" s="239"/>
      <c r="O144" s="130"/>
      <c r="P144" s="160"/>
      <c r="Q144" s="160"/>
      <c r="R144" s="126"/>
      <c r="S144" s="126"/>
      <c r="T144" s="126"/>
      <c r="U144" s="125"/>
      <c r="V144" s="125"/>
    </row>
    <row r="145" spans="1:22" ht="19.5" customHeight="1">
      <c r="A145" s="228" t="s">
        <v>12</v>
      </c>
      <c r="B145" s="229"/>
      <c r="C145" s="229"/>
      <c r="D145" s="230">
        <f t="shared" si="14"/>
        <v>89</v>
      </c>
      <c r="E145" s="230">
        <f t="shared" si="14"/>
        <v>20</v>
      </c>
      <c r="F145" s="230">
        <f t="shared" si="14"/>
        <v>20</v>
      </c>
      <c r="G145" s="230">
        <f t="shared" si="14"/>
        <v>97</v>
      </c>
      <c r="H145" s="230">
        <f t="shared" si="14"/>
        <v>0</v>
      </c>
      <c r="I145" s="269"/>
      <c r="J145" s="112"/>
      <c r="K145" s="112"/>
      <c r="L145" s="231"/>
      <c r="M145" s="159"/>
      <c r="N145" s="239"/>
      <c r="O145" s="130"/>
      <c r="P145" s="160"/>
      <c r="Q145" s="160"/>
      <c r="R145" s="126"/>
      <c r="S145" s="126"/>
      <c r="T145" s="126"/>
      <c r="U145" s="125"/>
      <c r="V145" s="125"/>
    </row>
    <row r="146" spans="1:22" ht="19.5" customHeight="1" thickBot="1">
      <c r="A146" s="232" t="s">
        <v>13</v>
      </c>
      <c r="B146" s="233"/>
      <c r="C146" s="233"/>
      <c r="D146" s="234">
        <f t="shared" si="14"/>
        <v>351</v>
      </c>
      <c r="E146" s="234">
        <f t="shared" si="14"/>
        <v>60</v>
      </c>
      <c r="F146" s="234">
        <f t="shared" si="14"/>
        <v>62</v>
      </c>
      <c r="G146" s="234">
        <f t="shared" si="14"/>
        <v>388</v>
      </c>
      <c r="H146" s="234">
        <f t="shared" si="14"/>
        <v>0</v>
      </c>
      <c r="I146" s="270"/>
      <c r="J146" s="113"/>
      <c r="K146" s="113"/>
      <c r="L146" s="235"/>
      <c r="M146" s="159"/>
      <c r="N146" s="239"/>
      <c r="O146" s="130"/>
      <c r="P146" s="160"/>
      <c r="Q146" s="160"/>
      <c r="R146" s="126"/>
      <c r="S146" s="126"/>
      <c r="T146" s="126"/>
      <c r="U146" s="125"/>
      <c r="V146" s="125"/>
    </row>
    <row r="147" spans="1:22" ht="19.5" customHeight="1">
      <c r="M147" s="159"/>
      <c r="N147" s="239"/>
      <c r="O147" s="130"/>
      <c r="P147" s="160"/>
      <c r="Q147" s="160"/>
      <c r="R147" s="126"/>
      <c r="S147" s="126"/>
      <c r="T147" s="126"/>
      <c r="U147" s="125"/>
      <c r="V147" s="125"/>
    </row>
    <row r="148" spans="1:22" ht="19.5" customHeight="1">
      <c r="M148" s="159"/>
      <c r="N148" s="239"/>
      <c r="O148" s="130"/>
      <c r="P148" s="160"/>
      <c r="Q148" s="160"/>
      <c r="R148" s="126"/>
      <c r="S148" s="126"/>
      <c r="T148" s="126"/>
      <c r="U148" s="125"/>
      <c r="V148" s="125"/>
    </row>
    <row r="149" spans="1:22" ht="19.5" customHeight="1">
      <c r="M149" s="159"/>
      <c r="N149" s="239"/>
      <c r="O149" s="130"/>
      <c r="P149" s="160"/>
      <c r="Q149" s="160"/>
      <c r="R149" s="126"/>
      <c r="S149" s="126"/>
      <c r="T149" s="126"/>
      <c r="U149" s="125"/>
      <c r="V149" s="125"/>
    </row>
    <row r="150" spans="1:22" ht="19.5" customHeight="1">
      <c r="M150" s="159"/>
      <c r="N150" s="239"/>
      <c r="O150" s="130"/>
      <c r="P150" s="160"/>
      <c r="Q150" s="160"/>
      <c r="R150" s="126"/>
      <c r="S150" s="126"/>
      <c r="T150" s="126"/>
      <c r="U150" s="125"/>
      <c r="V150" s="125"/>
    </row>
    <row r="151" spans="1:22" ht="19.5" customHeight="1">
      <c r="M151" s="159"/>
      <c r="N151" s="239"/>
      <c r="O151" s="130"/>
      <c r="P151" s="160"/>
      <c r="Q151" s="160"/>
      <c r="R151" s="126"/>
      <c r="S151" s="126"/>
      <c r="T151" s="126"/>
      <c r="U151" s="125"/>
      <c r="V151" s="125"/>
    </row>
    <row r="152" spans="1:22" ht="19.5" customHeight="1">
      <c r="M152" s="159"/>
      <c r="N152" s="239"/>
      <c r="O152" s="130"/>
      <c r="P152" s="160"/>
      <c r="Q152" s="160"/>
      <c r="R152" s="126"/>
      <c r="S152" s="126"/>
      <c r="T152" s="126"/>
      <c r="U152" s="125"/>
      <c r="V152" s="125"/>
    </row>
    <row r="153" spans="1:22" ht="19.5" customHeight="1">
      <c r="M153" s="159"/>
      <c r="N153" s="239"/>
      <c r="O153" s="130"/>
      <c r="P153" s="160"/>
      <c r="Q153" s="160"/>
      <c r="R153" s="126"/>
      <c r="S153" s="126"/>
      <c r="T153" s="126"/>
      <c r="U153" s="125"/>
      <c r="V153" s="125"/>
    </row>
    <row r="154" spans="1:22" ht="19.5" customHeight="1">
      <c r="M154" s="159"/>
      <c r="N154" s="239"/>
      <c r="O154" s="130"/>
      <c r="P154" s="160"/>
      <c r="Q154" s="160"/>
      <c r="R154" s="126"/>
      <c r="S154" s="126"/>
      <c r="T154" s="126"/>
      <c r="U154" s="125"/>
      <c r="V154" s="125"/>
    </row>
    <row r="155" spans="1:22" ht="19.5" customHeight="1">
      <c r="M155" s="159"/>
      <c r="N155" s="239"/>
      <c r="O155" s="130"/>
      <c r="P155" s="160"/>
      <c r="Q155" s="160"/>
      <c r="R155" s="126"/>
      <c r="S155" s="126"/>
      <c r="T155" s="126"/>
      <c r="U155" s="125"/>
      <c r="V155" s="125"/>
    </row>
    <row r="156" spans="1:22" ht="19.5" customHeight="1">
      <c r="M156" s="159"/>
      <c r="N156" s="239"/>
      <c r="O156" s="130"/>
      <c r="P156" s="160"/>
      <c r="Q156" s="160"/>
      <c r="R156" s="126"/>
      <c r="S156" s="126"/>
      <c r="T156" s="126"/>
      <c r="U156" s="125"/>
      <c r="V156" s="125"/>
    </row>
    <row r="157" spans="1:22" ht="19.5" customHeight="1">
      <c r="M157" s="159"/>
      <c r="N157" s="239"/>
      <c r="O157" s="130"/>
      <c r="P157" s="160"/>
      <c r="Q157" s="160"/>
      <c r="R157" s="126"/>
      <c r="S157" s="126"/>
      <c r="T157" s="126"/>
      <c r="U157" s="125"/>
      <c r="V157" s="125"/>
    </row>
    <row r="158" spans="1:22" ht="19.5" customHeight="1">
      <c r="M158" s="159"/>
      <c r="N158" s="239"/>
      <c r="O158" s="130"/>
      <c r="P158" s="160"/>
      <c r="Q158" s="160"/>
      <c r="R158" s="126"/>
      <c r="S158" s="126"/>
      <c r="T158" s="126"/>
      <c r="U158" s="125"/>
      <c r="V158" s="125"/>
    </row>
    <row r="159" spans="1:22" ht="19.5" customHeight="1">
      <c r="M159" s="159"/>
      <c r="N159" s="239"/>
      <c r="O159" s="130"/>
      <c r="P159" s="160"/>
      <c r="Q159" s="160"/>
      <c r="R159" s="126"/>
      <c r="S159" s="126"/>
      <c r="T159" s="126"/>
      <c r="U159" s="125"/>
      <c r="V159" s="125"/>
    </row>
    <row r="160" spans="1:22" ht="19.5" customHeight="1">
      <c r="M160" s="159"/>
      <c r="N160" s="239"/>
      <c r="O160" s="130"/>
      <c r="P160" s="160"/>
      <c r="Q160" s="160"/>
      <c r="R160" s="126"/>
      <c r="S160" s="126"/>
      <c r="T160" s="126"/>
      <c r="U160" s="125"/>
      <c r="V160" s="125"/>
    </row>
    <row r="161" spans="13:22" ht="19.5" customHeight="1">
      <c r="M161" s="159"/>
      <c r="N161" s="239"/>
      <c r="O161" s="130"/>
      <c r="P161" s="160"/>
      <c r="Q161" s="160"/>
      <c r="R161" s="126"/>
      <c r="S161" s="126"/>
      <c r="T161" s="126"/>
      <c r="U161" s="125"/>
      <c r="V161" s="125"/>
    </row>
    <row r="162" spans="13:22" ht="19.5" customHeight="1">
      <c r="M162" s="159"/>
      <c r="N162" s="239"/>
      <c r="O162" s="130"/>
      <c r="P162" s="160"/>
      <c r="Q162" s="160"/>
      <c r="R162" s="126"/>
      <c r="S162" s="126"/>
      <c r="T162" s="126"/>
      <c r="U162" s="125"/>
      <c r="V162" s="125"/>
    </row>
    <row r="163" spans="13:22" ht="19.5" customHeight="1">
      <c r="M163" s="159"/>
      <c r="N163" s="239"/>
      <c r="O163" s="130"/>
      <c r="P163" s="160"/>
      <c r="Q163" s="160"/>
      <c r="R163" s="126"/>
      <c r="S163" s="126"/>
      <c r="T163" s="126"/>
      <c r="U163" s="125"/>
      <c r="V163" s="125"/>
    </row>
    <row r="164" spans="13:22" ht="19.5" customHeight="1">
      <c r="M164" s="159"/>
      <c r="N164" s="239"/>
      <c r="O164" s="130"/>
      <c r="P164" s="160"/>
      <c r="Q164" s="160"/>
      <c r="R164" s="126"/>
      <c r="S164" s="126"/>
      <c r="T164" s="126"/>
      <c r="U164" s="125"/>
      <c r="V164" s="125"/>
    </row>
    <row r="165" spans="13:22" ht="19.5" customHeight="1">
      <c r="M165" s="159"/>
      <c r="N165" s="239"/>
      <c r="O165" s="130"/>
      <c r="P165" s="160"/>
      <c r="Q165" s="160"/>
      <c r="R165" s="126"/>
      <c r="S165" s="126"/>
      <c r="T165" s="126"/>
      <c r="U165" s="125"/>
      <c r="V165" s="125"/>
    </row>
    <row r="166" spans="13:22" ht="19.5" customHeight="1">
      <c r="M166" s="159"/>
      <c r="N166" s="239"/>
      <c r="O166" s="130"/>
      <c r="P166" s="160"/>
      <c r="Q166" s="160"/>
      <c r="R166" s="126"/>
      <c r="S166" s="126"/>
      <c r="T166" s="126"/>
      <c r="U166" s="125"/>
      <c r="V166" s="125"/>
    </row>
    <row r="167" spans="13:22" ht="19.5" customHeight="1">
      <c r="M167" s="159"/>
      <c r="N167" s="239"/>
      <c r="O167" s="130"/>
      <c r="P167" s="160"/>
      <c r="Q167" s="160"/>
      <c r="R167" s="126"/>
      <c r="S167" s="126"/>
      <c r="T167" s="126"/>
      <c r="U167" s="125"/>
      <c r="V167" s="125"/>
    </row>
    <row r="168" spans="13:22" ht="20.100000000000001" customHeight="1">
      <c r="M168" s="159"/>
      <c r="N168" s="239"/>
      <c r="O168" s="130"/>
      <c r="P168" s="160"/>
      <c r="Q168" s="160"/>
      <c r="R168" s="126"/>
      <c r="S168" s="126"/>
      <c r="T168" s="126"/>
      <c r="U168" s="125"/>
      <c r="V168" s="125"/>
    </row>
    <row r="169" spans="13:22" ht="20.100000000000001" customHeight="1">
      <c r="M169" s="159"/>
      <c r="N169" s="239"/>
      <c r="O169" s="130"/>
      <c r="P169" s="160"/>
      <c r="Q169" s="160"/>
      <c r="R169" s="126"/>
      <c r="S169" s="126"/>
      <c r="T169" s="126"/>
      <c r="U169" s="125"/>
      <c r="V169" s="125"/>
    </row>
    <row r="170" spans="13:22" ht="20.100000000000001" customHeight="1">
      <c r="M170" s="159"/>
      <c r="N170" s="239"/>
      <c r="O170" s="130"/>
      <c r="P170" s="160"/>
      <c r="Q170" s="160"/>
      <c r="R170" s="126"/>
      <c r="S170" s="126"/>
      <c r="T170" s="126"/>
      <c r="U170" s="125"/>
      <c r="V170" s="125"/>
    </row>
    <row r="171" spans="13:22" ht="20.100000000000001" customHeight="1">
      <c r="M171" s="159"/>
      <c r="N171" s="239"/>
      <c r="O171" s="130"/>
      <c r="P171" s="160"/>
      <c r="Q171" s="160"/>
      <c r="R171" s="126"/>
      <c r="S171" s="126"/>
      <c r="T171" s="126"/>
      <c r="U171" s="125"/>
      <c r="V171" s="125"/>
    </row>
    <row r="172" spans="13:22" ht="20.100000000000001" customHeight="1">
      <c r="M172" s="159"/>
      <c r="N172" s="239"/>
      <c r="O172" s="130"/>
      <c r="P172" s="160"/>
      <c r="Q172" s="160"/>
      <c r="R172" s="126"/>
      <c r="S172" s="126"/>
      <c r="T172" s="126"/>
      <c r="U172" s="125"/>
      <c r="V172" s="125"/>
    </row>
    <row r="173" spans="13:22" ht="20.100000000000001" customHeight="1">
      <c r="M173" s="159"/>
      <c r="N173" s="239"/>
      <c r="O173" s="130"/>
      <c r="P173" s="160"/>
      <c r="Q173" s="160"/>
      <c r="R173" s="126"/>
      <c r="S173" s="126"/>
      <c r="T173" s="126"/>
      <c r="U173" s="125"/>
      <c r="V173" s="125"/>
    </row>
    <row r="174" spans="13:22" ht="20.100000000000001" customHeight="1">
      <c r="M174" s="159"/>
      <c r="O174" s="130"/>
      <c r="P174" s="160"/>
      <c r="Q174" s="160"/>
      <c r="R174" s="126"/>
      <c r="S174" s="126"/>
      <c r="T174" s="126"/>
      <c r="U174" s="125"/>
      <c r="V174" s="125"/>
    </row>
    <row r="175" spans="13:22" ht="20.100000000000001" customHeight="1">
      <c r="M175" s="159"/>
      <c r="O175" s="130"/>
      <c r="P175" s="160"/>
      <c r="Q175" s="160"/>
      <c r="R175" s="126"/>
      <c r="S175" s="126"/>
      <c r="T175" s="126"/>
      <c r="U175" s="125"/>
      <c r="V175" s="125"/>
    </row>
    <row r="176" spans="13:22" ht="20.100000000000001" customHeight="1">
      <c r="M176" s="159"/>
      <c r="O176" s="130"/>
      <c r="P176" s="160"/>
      <c r="Q176" s="160"/>
      <c r="R176" s="126"/>
      <c r="S176" s="126"/>
      <c r="T176" s="126"/>
      <c r="U176" s="125"/>
      <c r="V176" s="125"/>
    </row>
    <row r="177" spans="13:22" ht="20.100000000000001" customHeight="1">
      <c r="M177" s="159"/>
      <c r="O177" s="130"/>
      <c r="P177" s="160"/>
      <c r="Q177" s="160"/>
      <c r="R177" s="126"/>
      <c r="S177" s="126"/>
      <c r="T177" s="126"/>
      <c r="U177" s="125"/>
      <c r="V177" s="125"/>
    </row>
    <row r="178" spans="13:22" ht="20.100000000000001" customHeight="1">
      <c r="M178" s="159"/>
      <c r="O178" s="130"/>
      <c r="P178" s="160"/>
      <c r="Q178" s="160"/>
      <c r="R178" s="126"/>
      <c r="S178" s="126"/>
      <c r="T178" s="126"/>
      <c r="U178" s="125"/>
      <c r="V178" s="125"/>
    </row>
    <row r="179" spans="13:22" ht="20.100000000000001" customHeight="1">
      <c r="M179" s="159"/>
      <c r="O179" s="130"/>
      <c r="P179" s="160"/>
      <c r="Q179" s="160"/>
      <c r="R179" s="126"/>
      <c r="S179" s="126"/>
      <c r="T179" s="126"/>
      <c r="U179" s="125"/>
      <c r="V179" s="125"/>
    </row>
    <row r="180" spans="13:22" ht="20.100000000000001" customHeight="1">
      <c r="M180" s="159"/>
      <c r="O180" s="130"/>
      <c r="P180" s="160"/>
      <c r="Q180" s="160"/>
      <c r="R180" s="126"/>
      <c r="S180" s="126"/>
      <c r="T180" s="126"/>
      <c r="U180" s="125"/>
      <c r="V180" s="125"/>
    </row>
    <row r="181" spans="13:22" ht="20.100000000000001" customHeight="1">
      <c r="M181" s="159"/>
      <c r="O181" s="130"/>
      <c r="P181" s="160"/>
      <c r="Q181" s="160"/>
      <c r="R181" s="126"/>
      <c r="S181" s="126"/>
      <c r="T181" s="126"/>
      <c r="U181" s="125"/>
      <c r="V181" s="125"/>
    </row>
    <row r="182" spans="13:22" ht="20.100000000000001" customHeight="1">
      <c r="M182" s="159"/>
      <c r="O182" s="130"/>
      <c r="P182" s="160"/>
      <c r="Q182" s="160"/>
      <c r="R182" s="126"/>
      <c r="S182" s="126"/>
      <c r="T182" s="126"/>
      <c r="U182" s="125"/>
      <c r="V182" s="125"/>
    </row>
    <row r="183" spans="13:22" ht="20.100000000000001" customHeight="1">
      <c r="M183" s="159"/>
      <c r="O183" s="130"/>
      <c r="P183" s="160"/>
      <c r="Q183" s="160"/>
      <c r="R183" s="126"/>
      <c r="S183" s="126"/>
      <c r="T183" s="126"/>
      <c r="U183" s="125"/>
      <c r="V183" s="125"/>
    </row>
    <row r="184" spans="13:22" ht="20.100000000000001" customHeight="1">
      <c r="M184" s="159"/>
      <c r="O184" s="130"/>
      <c r="P184" s="160"/>
      <c r="Q184" s="160"/>
      <c r="R184" s="126"/>
      <c r="S184" s="126"/>
      <c r="T184" s="126"/>
      <c r="U184" s="125"/>
      <c r="V184" s="125"/>
    </row>
    <row r="185" spans="13:22" ht="20.100000000000001" customHeight="1">
      <c r="M185" s="159"/>
      <c r="O185" s="130"/>
      <c r="P185" s="160"/>
      <c r="Q185" s="160"/>
      <c r="R185" s="126"/>
      <c r="S185" s="126"/>
      <c r="T185" s="126"/>
      <c r="U185" s="125"/>
      <c r="V185" s="125"/>
    </row>
    <row r="186" spans="13:22" ht="20.100000000000001" customHeight="1">
      <c r="M186" s="159"/>
      <c r="O186" s="130"/>
      <c r="P186" s="160"/>
      <c r="Q186" s="160"/>
      <c r="R186" s="126"/>
      <c r="S186" s="126"/>
      <c r="T186" s="126"/>
      <c r="U186" s="125"/>
      <c r="V186" s="125"/>
    </row>
    <row r="187" spans="13:22" ht="20.100000000000001" customHeight="1">
      <c r="M187" s="159"/>
      <c r="O187" s="130"/>
      <c r="P187" s="160"/>
      <c r="Q187" s="160"/>
      <c r="R187" s="126"/>
      <c r="S187" s="126"/>
      <c r="T187" s="126"/>
      <c r="U187" s="125"/>
      <c r="V187" s="125"/>
    </row>
    <row r="188" spans="13:22" ht="20.100000000000001" customHeight="1">
      <c r="M188" s="159"/>
      <c r="O188" s="130"/>
      <c r="P188" s="160"/>
      <c r="Q188" s="160"/>
      <c r="R188" s="126"/>
      <c r="S188" s="126"/>
      <c r="T188" s="126"/>
      <c r="U188" s="125"/>
      <c r="V188" s="125"/>
    </row>
    <row r="189" spans="13:22" ht="20.100000000000001" customHeight="1">
      <c r="M189" s="159"/>
      <c r="O189" s="130"/>
      <c r="P189" s="160"/>
      <c r="Q189" s="160"/>
      <c r="R189" s="126"/>
      <c r="S189" s="126"/>
      <c r="T189" s="126"/>
      <c r="U189" s="125"/>
      <c r="V189" s="125"/>
    </row>
    <row r="190" spans="13:22" ht="20.100000000000001" customHeight="1">
      <c r="M190" s="159"/>
      <c r="O190" s="130"/>
      <c r="P190" s="160"/>
      <c r="Q190" s="160"/>
      <c r="R190" s="126"/>
      <c r="S190" s="126"/>
      <c r="T190" s="126"/>
      <c r="U190" s="125"/>
      <c r="V190" s="125"/>
    </row>
    <row r="191" spans="13:22" ht="20.100000000000001" customHeight="1">
      <c r="M191" s="159"/>
      <c r="O191" s="130"/>
      <c r="P191" s="160"/>
      <c r="Q191" s="160"/>
      <c r="R191" s="126"/>
      <c r="S191" s="126"/>
      <c r="T191" s="126"/>
      <c r="U191" s="125"/>
      <c r="V191" s="125"/>
    </row>
    <row r="192" spans="13:22" ht="20.100000000000001" customHeight="1">
      <c r="M192" s="159"/>
      <c r="O192" s="130"/>
      <c r="P192" s="160"/>
      <c r="Q192" s="160"/>
      <c r="R192" s="126"/>
      <c r="S192" s="126"/>
      <c r="T192" s="126"/>
      <c r="U192" s="125"/>
      <c r="V192" s="125"/>
    </row>
    <row r="193" spans="13:22" ht="20.100000000000001" customHeight="1">
      <c r="M193" s="159"/>
      <c r="O193" s="130"/>
      <c r="P193" s="160"/>
      <c r="Q193" s="160"/>
      <c r="R193" s="126"/>
      <c r="S193" s="126"/>
      <c r="T193" s="126"/>
      <c r="U193" s="125"/>
      <c r="V193" s="125"/>
    </row>
    <row r="194" spans="13:22" ht="20.100000000000001" customHeight="1">
      <c r="M194" s="159"/>
      <c r="O194" s="130"/>
      <c r="P194" s="160"/>
      <c r="Q194" s="160"/>
      <c r="R194" s="126"/>
      <c r="S194" s="126"/>
      <c r="T194" s="126"/>
      <c r="U194" s="125"/>
      <c r="V194" s="125"/>
    </row>
    <row r="195" spans="13:22" ht="20.100000000000001" customHeight="1">
      <c r="M195" s="159"/>
      <c r="O195" s="130"/>
      <c r="P195" s="160"/>
      <c r="Q195" s="160"/>
      <c r="R195" s="126"/>
      <c r="S195" s="126"/>
      <c r="T195" s="126"/>
      <c r="U195" s="125"/>
      <c r="V195" s="125"/>
    </row>
    <row r="196" spans="13:22" ht="20.100000000000001" customHeight="1">
      <c r="M196" s="159"/>
      <c r="O196" s="130"/>
      <c r="P196" s="160"/>
      <c r="Q196" s="160"/>
      <c r="R196" s="126"/>
      <c r="S196" s="126"/>
      <c r="T196" s="126"/>
      <c r="U196" s="125"/>
      <c r="V196" s="125"/>
    </row>
    <row r="197" spans="13:22" ht="20.100000000000001" customHeight="1">
      <c r="M197" s="159"/>
      <c r="O197" s="130"/>
      <c r="P197" s="160"/>
      <c r="Q197" s="160"/>
      <c r="R197" s="126"/>
      <c r="S197" s="126"/>
      <c r="T197" s="126"/>
      <c r="U197" s="125"/>
      <c r="V197" s="125"/>
    </row>
    <row r="198" spans="13:22" ht="20.100000000000001" customHeight="1">
      <c r="M198" s="159"/>
      <c r="O198" s="130"/>
      <c r="P198" s="160"/>
      <c r="Q198" s="160"/>
      <c r="R198" s="126"/>
      <c r="S198" s="126"/>
      <c r="T198" s="126"/>
      <c r="U198" s="125"/>
      <c r="V198" s="125"/>
    </row>
    <row r="199" spans="13:22" ht="20.100000000000001" customHeight="1">
      <c r="M199" s="159"/>
      <c r="O199" s="130"/>
      <c r="P199" s="160"/>
      <c r="Q199" s="160"/>
      <c r="R199" s="126"/>
      <c r="S199" s="126"/>
      <c r="T199" s="126"/>
      <c r="U199" s="125"/>
      <c r="V199" s="125"/>
    </row>
    <row r="200" spans="13:22" ht="20.100000000000001" customHeight="1">
      <c r="M200" s="159"/>
      <c r="O200" s="130"/>
      <c r="P200" s="160"/>
      <c r="Q200" s="160"/>
      <c r="R200" s="126"/>
      <c r="S200" s="126"/>
      <c r="T200" s="126"/>
      <c r="U200" s="125"/>
      <c r="V200" s="125"/>
    </row>
    <row r="201" spans="13:22" ht="20.100000000000001" customHeight="1">
      <c r="M201" s="159"/>
      <c r="O201" s="130"/>
      <c r="P201" s="160"/>
      <c r="Q201" s="160"/>
      <c r="R201" s="126"/>
      <c r="S201" s="126"/>
      <c r="T201" s="126"/>
      <c r="U201" s="125"/>
      <c r="V201" s="125"/>
    </row>
    <row r="202" spans="13:22" ht="20.100000000000001" customHeight="1">
      <c r="M202" s="159"/>
      <c r="O202" s="130"/>
      <c r="P202" s="160"/>
      <c r="Q202" s="160"/>
      <c r="R202" s="126"/>
      <c r="S202" s="126"/>
      <c r="T202" s="126"/>
      <c r="U202" s="125"/>
      <c r="V202" s="125"/>
    </row>
    <row r="203" spans="13:22" ht="20.100000000000001" customHeight="1">
      <c r="M203" s="159"/>
      <c r="O203" s="130"/>
      <c r="P203" s="160"/>
      <c r="Q203" s="160"/>
      <c r="R203" s="126"/>
      <c r="S203" s="126"/>
      <c r="T203" s="126"/>
      <c r="U203" s="125"/>
      <c r="V203" s="125"/>
    </row>
    <row r="204" spans="13:22" ht="20.100000000000001" customHeight="1">
      <c r="M204" s="159"/>
      <c r="O204" s="130"/>
      <c r="P204" s="160"/>
      <c r="Q204" s="160"/>
      <c r="R204" s="126"/>
      <c r="S204" s="126"/>
      <c r="T204" s="126"/>
      <c r="U204" s="125"/>
      <c r="V204" s="125"/>
    </row>
    <row r="205" spans="13:22" ht="20.100000000000001" customHeight="1">
      <c r="M205" s="159"/>
      <c r="O205" s="130"/>
      <c r="P205" s="160"/>
      <c r="Q205" s="160"/>
      <c r="R205" s="126"/>
      <c r="S205" s="126"/>
      <c r="T205" s="126"/>
      <c r="U205" s="125"/>
      <c r="V205" s="125"/>
    </row>
    <row r="206" spans="13:22" ht="20.100000000000001" customHeight="1">
      <c r="M206" s="159"/>
      <c r="O206" s="130"/>
      <c r="P206" s="160"/>
      <c r="Q206" s="160"/>
      <c r="R206" s="126"/>
      <c r="S206" s="126"/>
      <c r="T206" s="126"/>
      <c r="U206" s="125"/>
      <c r="V206" s="125"/>
    </row>
    <row r="207" spans="13:22" ht="20.100000000000001" customHeight="1">
      <c r="M207" s="159"/>
      <c r="O207" s="130"/>
      <c r="P207" s="160"/>
      <c r="Q207" s="160"/>
      <c r="R207" s="126"/>
      <c r="S207" s="126"/>
      <c r="T207" s="126"/>
      <c r="U207" s="125"/>
      <c r="V207" s="125"/>
    </row>
    <row r="208" spans="13:22" ht="20.100000000000001" customHeight="1">
      <c r="M208" s="159"/>
      <c r="O208" s="130"/>
      <c r="P208" s="160"/>
      <c r="Q208" s="160"/>
      <c r="R208" s="126"/>
      <c r="S208" s="126"/>
      <c r="T208" s="126"/>
      <c r="U208" s="125"/>
      <c r="V208" s="125"/>
    </row>
    <row r="209" spans="13:22" ht="20.100000000000001" customHeight="1">
      <c r="M209" s="159"/>
      <c r="O209" s="130"/>
      <c r="P209" s="160"/>
      <c r="Q209" s="160"/>
      <c r="R209" s="126"/>
      <c r="S209" s="126"/>
      <c r="T209" s="126"/>
      <c r="U209" s="125"/>
      <c r="V209" s="125"/>
    </row>
    <row r="210" spans="13:22" ht="20.100000000000001" customHeight="1">
      <c r="M210" s="159"/>
      <c r="O210" s="130"/>
      <c r="P210" s="160"/>
      <c r="Q210" s="160"/>
      <c r="R210" s="126"/>
      <c r="S210" s="126"/>
      <c r="T210" s="126"/>
      <c r="U210" s="125"/>
      <c r="V210" s="125"/>
    </row>
    <row r="211" spans="13:22" ht="20.100000000000001" customHeight="1">
      <c r="M211" s="159"/>
      <c r="O211" s="130"/>
      <c r="P211" s="160"/>
      <c r="Q211" s="160"/>
      <c r="R211" s="126"/>
      <c r="S211" s="126"/>
      <c r="T211" s="126"/>
      <c r="U211" s="125"/>
      <c r="V211" s="125"/>
    </row>
    <row r="212" spans="13:22" ht="20.100000000000001" customHeight="1">
      <c r="M212" s="159"/>
      <c r="O212" s="130"/>
      <c r="P212" s="160"/>
      <c r="Q212" s="160"/>
      <c r="R212" s="126"/>
      <c r="S212" s="126"/>
      <c r="T212" s="126"/>
      <c r="U212" s="125"/>
      <c r="V212" s="125"/>
    </row>
    <row r="213" spans="13:22" ht="20.100000000000001" customHeight="1">
      <c r="M213" s="159"/>
      <c r="O213" s="130"/>
      <c r="P213" s="160"/>
      <c r="Q213" s="160"/>
      <c r="R213" s="126"/>
      <c r="S213" s="126"/>
      <c r="T213" s="126"/>
      <c r="U213" s="125"/>
      <c r="V213" s="125"/>
    </row>
    <row r="214" spans="13:22" ht="20.100000000000001" customHeight="1">
      <c r="M214" s="159"/>
      <c r="O214" s="130"/>
      <c r="P214" s="160"/>
      <c r="Q214" s="160"/>
      <c r="R214" s="126"/>
      <c r="S214" s="126"/>
      <c r="T214" s="126"/>
      <c r="U214" s="125"/>
      <c r="V214" s="125"/>
    </row>
    <row r="215" spans="13:22" ht="20.100000000000001" customHeight="1">
      <c r="M215" s="159"/>
      <c r="O215" s="130"/>
      <c r="P215" s="160"/>
      <c r="Q215" s="160"/>
      <c r="R215" s="126"/>
      <c r="S215" s="126"/>
      <c r="T215" s="126"/>
      <c r="U215" s="125"/>
      <c r="V215" s="125"/>
    </row>
    <row r="216" spans="13:22" ht="20.100000000000001" customHeight="1">
      <c r="M216" s="159"/>
      <c r="O216" s="130"/>
      <c r="P216" s="160"/>
      <c r="Q216" s="160"/>
      <c r="R216" s="126"/>
      <c r="S216" s="126"/>
      <c r="T216" s="126"/>
      <c r="U216" s="125"/>
      <c r="V216" s="125"/>
    </row>
    <row r="217" spans="13:22" ht="20.100000000000001" customHeight="1">
      <c r="M217" s="159"/>
      <c r="O217" s="130"/>
      <c r="P217" s="160"/>
      <c r="Q217" s="160"/>
      <c r="R217" s="126"/>
      <c r="S217" s="126"/>
      <c r="T217" s="126"/>
      <c r="U217" s="125"/>
      <c r="V217" s="125"/>
    </row>
    <row r="218" spans="13:22" ht="20.100000000000001" customHeight="1">
      <c r="M218" s="159"/>
      <c r="O218" s="130"/>
      <c r="P218" s="160"/>
      <c r="Q218" s="160"/>
      <c r="R218" s="126"/>
      <c r="S218" s="126"/>
      <c r="T218" s="126"/>
      <c r="U218" s="125"/>
      <c r="V218" s="125"/>
    </row>
    <row r="219" spans="13:22" ht="20.100000000000001" customHeight="1">
      <c r="M219" s="159"/>
      <c r="O219" s="130"/>
      <c r="P219" s="160"/>
      <c r="Q219" s="160"/>
      <c r="R219" s="126"/>
      <c r="S219" s="126"/>
      <c r="T219" s="126"/>
      <c r="U219" s="125"/>
      <c r="V219" s="125"/>
    </row>
    <row r="220" spans="13:22" ht="20.100000000000001" customHeight="1">
      <c r="M220" s="159"/>
      <c r="O220" s="130"/>
      <c r="P220" s="160"/>
      <c r="Q220" s="160"/>
      <c r="R220" s="126"/>
      <c r="S220" s="126"/>
      <c r="T220" s="126"/>
      <c r="U220" s="125"/>
      <c r="V220" s="125"/>
    </row>
    <row r="221" spans="13:22" ht="20.100000000000001" customHeight="1">
      <c r="M221" s="159"/>
      <c r="O221" s="130"/>
      <c r="P221" s="160"/>
      <c r="Q221" s="160"/>
      <c r="R221" s="126"/>
      <c r="S221" s="126"/>
      <c r="T221" s="126"/>
      <c r="U221" s="125"/>
      <c r="V221" s="125"/>
    </row>
    <row r="222" spans="13:22" ht="20.100000000000001" customHeight="1">
      <c r="M222" s="159"/>
      <c r="O222" s="130"/>
      <c r="P222" s="160"/>
      <c r="Q222" s="160"/>
      <c r="R222" s="126"/>
      <c r="S222" s="126"/>
      <c r="T222" s="126"/>
      <c r="U222" s="125"/>
      <c r="V222" s="125"/>
    </row>
    <row r="223" spans="13:22" ht="20.100000000000001" customHeight="1">
      <c r="M223" s="159"/>
      <c r="O223" s="130"/>
      <c r="P223" s="160"/>
      <c r="Q223" s="160"/>
      <c r="R223" s="126"/>
      <c r="S223" s="126"/>
      <c r="T223" s="126"/>
      <c r="U223" s="125"/>
      <c r="V223" s="125"/>
    </row>
    <row r="224" spans="13:22" ht="20.100000000000001" customHeight="1">
      <c r="M224" s="159"/>
      <c r="O224" s="130"/>
      <c r="P224" s="160"/>
      <c r="Q224" s="160"/>
      <c r="R224" s="126"/>
      <c r="S224" s="126"/>
      <c r="T224" s="126"/>
      <c r="U224" s="125"/>
      <c r="V224" s="125"/>
    </row>
    <row r="225" spans="13:22" ht="20.100000000000001" customHeight="1">
      <c r="M225" s="159"/>
      <c r="O225" s="130"/>
      <c r="P225" s="160"/>
      <c r="Q225" s="160"/>
      <c r="R225" s="126"/>
      <c r="S225" s="126"/>
      <c r="T225" s="126"/>
      <c r="U225" s="125"/>
      <c r="V225" s="125"/>
    </row>
    <row r="226" spans="13:22" ht="20.100000000000001" customHeight="1">
      <c r="M226" s="159"/>
      <c r="O226" s="130"/>
      <c r="P226" s="160"/>
      <c r="Q226" s="160"/>
      <c r="R226" s="126"/>
      <c r="S226" s="126"/>
      <c r="T226" s="126"/>
      <c r="U226" s="125"/>
      <c r="V226" s="125"/>
    </row>
    <row r="227" spans="13:22" ht="20.100000000000001" customHeight="1">
      <c r="M227" s="159"/>
      <c r="O227" s="130"/>
      <c r="P227" s="160"/>
      <c r="Q227" s="160"/>
      <c r="R227" s="126"/>
      <c r="S227" s="126"/>
      <c r="T227" s="126"/>
      <c r="U227" s="125"/>
      <c r="V227" s="125"/>
    </row>
    <row r="228" spans="13:22" ht="20.100000000000001" customHeight="1">
      <c r="M228" s="159"/>
      <c r="O228" s="130"/>
      <c r="P228" s="160"/>
      <c r="Q228" s="160"/>
      <c r="R228" s="126"/>
      <c r="S228" s="126"/>
      <c r="T228" s="126"/>
      <c r="U228" s="125"/>
      <c r="V228" s="125"/>
    </row>
    <row r="229" spans="13:22" ht="20.100000000000001" customHeight="1">
      <c r="M229" s="159"/>
      <c r="O229" s="130"/>
      <c r="P229" s="160"/>
      <c r="Q229" s="160"/>
      <c r="R229" s="126"/>
      <c r="S229" s="126"/>
      <c r="T229" s="126"/>
      <c r="U229" s="125"/>
      <c r="V229" s="125"/>
    </row>
    <row r="230" spans="13:22" ht="20.100000000000001" customHeight="1">
      <c r="M230" s="159"/>
      <c r="O230" s="130"/>
      <c r="P230" s="160"/>
      <c r="Q230" s="160"/>
      <c r="R230" s="126"/>
      <c r="S230" s="126"/>
      <c r="T230" s="126"/>
      <c r="U230" s="125"/>
      <c r="V230" s="125"/>
    </row>
    <row r="231" spans="13:22" ht="20.100000000000001" customHeight="1">
      <c r="M231" s="159"/>
      <c r="O231" s="130"/>
      <c r="P231" s="160"/>
      <c r="Q231" s="160"/>
      <c r="R231" s="126"/>
      <c r="S231" s="126"/>
      <c r="T231" s="126"/>
      <c r="U231" s="125"/>
      <c r="V231" s="125"/>
    </row>
    <row r="232" spans="13:22" ht="20.100000000000001" customHeight="1">
      <c r="M232" s="159"/>
      <c r="O232" s="130"/>
      <c r="P232" s="160"/>
      <c r="Q232" s="160"/>
      <c r="R232" s="126"/>
      <c r="S232" s="126"/>
      <c r="T232" s="126"/>
      <c r="U232" s="125"/>
      <c r="V232" s="125"/>
    </row>
    <row r="233" spans="13:22" ht="20.100000000000001" customHeight="1">
      <c r="M233" s="159"/>
      <c r="O233" s="130"/>
      <c r="P233" s="160"/>
      <c r="Q233" s="160"/>
      <c r="R233" s="126"/>
      <c r="S233" s="126"/>
      <c r="T233" s="126"/>
      <c r="U233" s="125"/>
      <c r="V233" s="125"/>
    </row>
    <row r="234" spans="13:22" ht="20.100000000000001" customHeight="1">
      <c r="M234" s="159"/>
      <c r="O234" s="130"/>
      <c r="P234" s="160"/>
      <c r="Q234" s="160"/>
      <c r="R234" s="126"/>
      <c r="S234" s="126"/>
      <c r="T234" s="126"/>
      <c r="U234" s="125"/>
      <c r="V234" s="125"/>
    </row>
    <row r="235" spans="13:22" ht="20.100000000000001" customHeight="1">
      <c r="M235" s="159"/>
      <c r="O235" s="130"/>
      <c r="P235" s="160"/>
      <c r="Q235" s="160"/>
      <c r="R235" s="126"/>
      <c r="S235" s="126"/>
      <c r="T235" s="126"/>
      <c r="U235" s="125"/>
      <c r="V235" s="125"/>
    </row>
    <row r="236" spans="13:22" ht="20.100000000000001" customHeight="1">
      <c r="M236" s="159"/>
      <c r="O236" s="130"/>
      <c r="P236" s="160"/>
      <c r="Q236" s="160"/>
      <c r="R236" s="126"/>
      <c r="S236" s="126"/>
      <c r="T236" s="126"/>
      <c r="U236" s="125"/>
      <c r="V236" s="125"/>
    </row>
    <row r="237" spans="13:22" ht="20.100000000000001" customHeight="1">
      <c r="M237" s="159"/>
      <c r="O237" s="130"/>
      <c r="P237" s="160"/>
      <c r="Q237" s="160"/>
      <c r="R237" s="126"/>
      <c r="S237" s="126"/>
      <c r="T237" s="126"/>
      <c r="U237" s="125"/>
      <c r="V237" s="125"/>
    </row>
    <row r="238" spans="13:22" ht="20.100000000000001" customHeight="1">
      <c r="M238" s="159"/>
      <c r="O238" s="130"/>
      <c r="P238" s="160"/>
      <c r="Q238" s="160"/>
      <c r="R238" s="126"/>
      <c r="S238" s="126"/>
      <c r="T238" s="126"/>
      <c r="U238" s="125"/>
      <c r="V238" s="125"/>
    </row>
    <row r="239" spans="13:22" ht="20.100000000000001" customHeight="1">
      <c r="M239" s="159"/>
      <c r="O239" s="130"/>
      <c r="P239" s="160"/>
      <c r="Q239" s="160"/>
      <c r="R239" s="126"/>
      <c r="S239" s="126"/>
      <c r="T239" s="126"/>
      <c r="U239" s="125"/>
      <c r="V239" s="125"/>
    </row>
    <row r="240" spans="13:22" ht="20.100000000000001" customHeight="1">
      <c r="M240" s="159"/>
      <c r="O240" s="130"/>
      <c r="P240" s="160"/>
      <c r="Q240" s="160"/>
      <c r="R240" s="126"/>
      <c r="S240" s="126"/>
      <c r="T240" s="126"/>
      <c r="U240" s="125"/>
      <c r="V240" s="125"/>
    </row>
    <row r="241" spans="13:22" ht="20.100000000000001" customHeight="1">
      <c r="M241" s="159"/>
      <c r="O241" s="130"/>
      <c r="P241" s="160"/>
      <c r="Q241" s="160"/>
      <c r="R241" s="126"/>
      <c r="S241" s="126"/>
      <c r="T241" s="126"/>
      <c r="U241" s="125"/>
      <c r="V241" s="125"/>
    </row>
    <row r="242" spans="13:22" ht="20.100000000000001" customHeight="1">
      <c r="M242" s="159"/>
      <c r="O242" s="130"/>
      <c r="P242" s="160"/>
      <c r="Q242" s="160"/>
      <c r="R242" s="126"/>
      <c r="S242" s="126"/>
      <c r="T242" s="126"/>
      <c r="U242" s="125"/>
      <c r="V242" s="125"/>
    </row>
    <row r="243" spans="13:22" ht="20.100000000000001" customHeight="1">
      <c r="M243" s="159"/>
      <c r="O243" s="130"/>
      <c r="P243" s="160"/>
      <c r="Q243" s="160"/>
      <c r="R243" s="126"/>
      <c r="S243" s="126"/>
      <c r="T243" s="126"/>
      <c r="U243" s="125"/>
      <c r="V243" s="125"/>
    </row>
    <row r="244" spans="13:22" ht="20.100000000000001" customHeight="1">
      <c r="M244" s="159"/>
      <c r="O244" s="130"/>
      <c r="P244" s="160"/>
      <c r="Q244" s="160"/>
      <c r="R244" s="126"/>
      <c r="S244" s="126"/>
      <c r="T244" s="126"/>
      <c r="U244" s="125"/>
      <c r="V244" s="125"/>
    </row>
    <row r="245" spans="13:22" ht="20.100000000000001" customHeight="1">
      <c r="M245" s="159"/>
      <c r="O245" s="130"/>
      <c r="P245" s="160"/>
      <c r="Q245" s="160"/>
      <c r="R245" s="126"/>
      <c r="S245" s="126"/>
      <c r="T245" s="126"/>
      <c r="U245" s="125"/>
      <c r="V245" s="125"/>
    </row>
    <row r="246" spans="13:22" ht="20.100000000000001" customHeight="1">
      <c r="M246" s="159"/>
      <c r="O246" s="130"/>
      <c r="P246" s="160"/>
      <c r="Q246" s="160"/>
      <c r="R246" s="126"/>
      <c r="S246" s="126"/>
      <c r="T246" s="126"/>
      <c r="U246" s="125"/>
      <c r="V246" s="125"/>
    </row>
    <row r="247" spans="13:22" ht="20.100000000000001" customHeight="1">
      <c r="M247" s="159"/>
      <c r="O247" s="130"/>
      <c r="P247" s="160"/>
      <c r="Q247" s="160"/>
      <c r="R247" s="126"/>
      <c r="S247" s="126"/>
      <c r="T247" s="126"/>
      <c r="U247" s="125"/>
      <c r="V247" s="125"/>
    </row>
    <row r="248" spans="13:22" ht="20.100000000000001" customHeight="1">
      <c r="M248" s="159"/>
      <c r="O248" s="130"/>
      <c r="P248" s="160"/>
      <c r="Q248" s="160"/>
      <c r="R248" s="126"/>
      <c r="S248" s="126"/>
      <c r="T248" s="126"/>
      <c r="U248" s="125"/>
      <c r="V248" s="125"/>
    </row>
    <row r="249" spans="13:22" ht="20.100000000000001" customHeight="1">
      <c r="M249" s="159"/>
      <c r="O249" s="130"/>
      <c r="P249" s="160"/>
      <c r="Q249" s="160"/>
      <c r="R249" s="126"/>
      <c r="S249" s="126"/>
      <c r="T249" s="126"/>
      <c r="U249" s="125"/>
      <c r="V249" s="125"/>
    </row>
    <row r="250" spans="13:22" ht="20.100000000000001" customHeight="1">
      <c r="M250" s="159"/>
      <c r="O250" s="130"/>
      <c r="P250" s="160"/>
      <c r="Q250" s="160"/>
      <c r="R250" s="126"/>
      <c r="S250" s="126"/>
      <c r="T250" s="126"/>
      <c r="U250" s="125"/>
      <c r="V250" s="125"/>
    </row>
    <row r="251" spans="13:22" ht="20.100000000000001" customHeight="1">
      <c r="M251" s="159"/>
      <c r="O251" s="130"/>
      <c r="P251" s="160"/>
      <c r="Q251" s="160"/>
      <c r="R251" s="126"/>
      <c r="S251" s="126"/>
      <c r="T251" s="126"/>
      <c r="U251" s="125"/>
      <c r="V251" s="125"/>
    </row>
    <row r="252" spans="13:22" ht="20.100000000000001" customHeight="1">
      <c r="M252" s="159"/>
      <c r="O252" s="130"/>
      <c r="P252" s="160"/>
      <c r="Q252" s="160"/>
      <c r="R252" s="126"/>
      <c r="S252" s="126"/>
      <c r="T252" s="126"/>
      <c r="U252" s="125"/>
      <c r="V252" s="125"/>
    </row>
    <row r="253" spans="13:22" ht="20.100000000000001" customHeight="1">
      <c r="M253" s="159"/>
      <c r="O253" s="130"/>
      <c r="P253" s="160"/>
      <c r="Q253" s="160"/>
      <c r="R253" s="126"/>
      <c r="S253" s="126"/>
      <c r="T253" s="126"/>
      <c r="U253" s="125"/>
      <c r="V253" s="125"/>
    </row>
    <row r="254" spans="13:22" ht="20.100000000000001" customHeight="1">
      <c r="M254" s="159"/>
      <c r="O254" s="130"/>
      <c r="P254" s="160"/>
      <c r="Q254" s="160"/>
      <c r="R254" s="126"/>
      <c r="S254" s="126"/>
      <c r="T254" s="126"/>
      <c r="U254" s="125"/>
      <c r="V254" s="125"/>
    </row>
    <row r="255" spans="13:22" ht="20.100000000000001" customHeight="1">
      <c r="M255" s="159"/>
      <c r="O255" s="130"/>
      <c r="P255" s="160"/>
      <c r="Q255" s="160"/>
      <c r="R255" s="126"/>
      <c r="S255" s="126"/>
      <c r="T255" s="126"/>
      <c r="U255" s="125"/>
      <c r="V255" s="125"/>
    </row>
    <row r="256" spans="13:22" ht="20.100000000000001" customHeight="1">
      <c r="M256" s="159"/>
      <c r="O256" s="130"/>
      <c r="P256" s="160"/>
      <c r="Q256" s="160"/>
      <c r="R256" s="126"/>
      <c r="S256" s="126"/>
      <c r="T256" s="126"/>
      <c r="U256" s="125"/>
      <c r="V256" s="125"/>
    </row>
    <row r="257" spans="13:22" ht="20.100000000000001" customHeight="1">
      <c r="M257" s="159"/>
      <c r="O257" s="130"/>
      <c r="P257" s="160"/>
      <c r="Q257" s="160"/>
      <c r="R257" s="126"/>
      <c r="S257" s="126"/>
      <c r="T257" s="126"/>
      <c r="U257" s="125"/>
      <c r="V257" s="125"/>
    </row>
    <row r="258" spans="13:22" ht="20.100000000000001" customHeight="1">
      <c r="M258" s="159"/>
      <c r="O258" s="130"/>
      <c r="P258" s="160"/>
      <c r="Q258" s="160"/>
      <c r="R258" s="126"/>
      <c r="S258" s="126"/>
      <c r="T258" s="126"/>
      <c r="U258" s="125"/>
      <c r="V258" s="125"/>
    </row>
    <row r="259" spans="13:22" ht="20.100000000000001" customHeight="1">
      <c r="M259" s="159"/>
      <c r="O259" s="130"/>
      <c r="P259" s="160"/>
      <c r="Q259" s="160"/>
      <c r="R259" s="126"/>
      <c r="S259" s="126"/>
      <c r="T259" s="126"/>
      <c r="U259" s="125"/>
      <c r="V259" s="125"/>
    </row>
    <row r="260" spans="13:22" ht="20.100000000000001" customHeight="1">
      <c r="M260" s="159"/>
      <c r="O260" s="130"/>
      <c r="P260" s="160"/>
      <c r="Q260" s="160"/>
      <c r="R260" s="126"/>
      <c r="S260" s="126"/>
      <c r="T260" s="126"/>
      <c r="U260" s="125"/>
      <c r="V260" s="125"/>
    </row>
    <row r="261" spans="13:22" ht="20.100000000000001" customHeight="1">
      <c r="M261" s="159"/>
      <c r="O261" s="130"/>
      <c r="P261" s="160"/>
      <c r="Q261" s="160"/>
      <c r="R261" s="126"/>
      <c r="S261" s="126"/>
      <c r="T261" s="126"/>
      <c r="U261" s="125"/>
      <c r="V261" s="125"/>
    </row>
    <row r="262" spans="13:22" ht="20.100000000000001" customHeight="1">
      <c r="M262" s="159"/>
      <c r="O262" s="130"/>
      <c r="P262" s="160"/>
      <c r="Q262" s="160"/>
      <c r="R262" s="126"/>
      <c r="S262" s="126"/>
      <c r="T262" s="126"/>
      <c r="U262" s="125"/>
      <c r="V262" s="125"/>
    </row>
    <row r="263" spans="13:22" ht="20.100000000000001" customHeight="1">
      <c r="M263" s="159"/>
      <c r="O263" s="130"/>
      <c r="P263" s="160"/>
      <c r="Q263" s="160"/>
      <c r="R263" s="126"/>
      <c r="S263" s="126"/>
      <c r="T263" s="126"/>
      <c r="U263" s="125"/>
      <c r="V263" s="125"/>
    </row>
    <row r="264" spans="13:22" ht="20.100000000000001" customHeight="1">
      <c r="M264" s="159"/>
      <c r="O264" s="130"/>
      <c r="P264" s="160"/>
      <c r="Q264" s="160"/>
      <c r="R264" s="126"/>
      <c r="S264" s="126"/>
      <c r="T264" s="126"/>
      <c r="U264" s="125"/>
      <c r="V264" s="125"/>
    </row>
    <row r="265" spans="13:22" ht="20.100000000000001" customHeight="1">
      <c r="M265" s="159"/>
      <c r="O265" s="130"/>
      <c r="P265" s="160"/>
      <c r="Q265" s="160"/>
      <c r="R265" s="126"/>
      <c r="S265" s="126"/>
      <c r="T265" s="126"/>
      <c r="U265" s="125"/>
      <c r="V265" s="125"/>
    </row>
    <row r="266" spans="13:22" ht="20.100000000000001" customHeight="1">
      <c r="M266" s="159"/>
      <c r="O266" s="130"/>
      <c r="P266" s="160"/>
      <c r="Q266" s="160"/>
      <c r="R266" s="126"/>
      <c r="S266" s="126"/>
      <c r="T266" s="126"/>
      <c r="U266" s="125"/>
      <c r="V266" s="125"/>
    </row>
    <row r="267" spans="13:22" ht="20.100000000000001" customHeight="1">
      <c r="M267" s="159"/>
      <c r="O267" s="130"/>
      <c r="P267" s="160"/>
      <c r="Q267" s="160"/>
      <c r="R267" s="126"/>
      <c r="S267" s="126"/>
      <c r="T267" s="126"/>
      <c r="U267" s="125"/>
      <c r="V267" s="125"/>
    </row>
    <row r="268" spans="13:22" ht="20.100000000000001" customHeight="1">
      <c r="M268" s="159"/>
      <c r="O268" s="130"/>
      <c r="P268" s="160"/>
      <c r="Q268" s="160"/>
      <c r="R268" s="126"/>
      <c r="S268" s="126"/>
      <c r="T268" s="126"/>
      <c r="U268" s="125"/>
      <c r="V268" s="125"/>
    </row>
    <row r="269" spans="13:22" ht="20.100000000000001" customHeight="1">
      <c r="M269" s="159"/>
      <c r="O269" s="130"/>
      <c r="P269" s="160"/>
      <c r="Q269" s="160"/>
      <c r="R269" s="126"/>
      <c r="S269" s="126"/>
      <c r="T269" s="126"/>
      <c r="U269" s="125"/>
      <c r="V269" s="125"/>
    </row>
    <row r="270" spans="13:22" ht="20.100000000000001" customHeight="1">
      <c r="M270" s="159"/>
      <c r="O270" s="130"/>
      <c r="P270" s="160"/>
      <c r="Q270" s="160"/>
      <c r="R270" s="126"/>
      <c r="S270" s="126"/>
      <c r="T270" s="126"/>
      <c r="U270" s="125"/>
      <c r="V270" s="125"/>
    </row>
    <row r="271" spans="13:22" ht="20.100000000000001" customHeight="1">
      <c r="M271" s="159"/>
      <c r="O271" s="130"/>
      <c r="P271" s="160"/>
      <c r="Q271" s="160"/>
      <c r="R271" s="126"/>
      <c r="S271" s="126"/>
      <c r="T271" s="126"/>
      <c r="U271" s="125"/>
      <c r="V271" s="125"/>
    </row>
    <row r="272" spans="13:22" ht="20.100000000000001" customHeight="1">
      <c r="M272" s="159"/>
      <c r="O272" s="130"/>
      <c r="P272" s="160"/>
      <c r="Q272" s="160"/>
      <c r="R272" s="126"/>
      <c r="S272" s="126"/>
      <c r="T272" s="126"/>
      <c r="U272" s="125"/>
      <c r="V272" s="125"/>
    </row>
    <row r="273" spans="13:22" ht="20.100000000000001" customHeight="1">
      <c r="M273" s="159"/>
      <c r="O273" s="130"/>
      <c r="P273" s="160"/>
      <c r="Q273" s="160"/>
      <c r="R273" s="126"/>
      <c r="S273" s="126"/>
      <c r="T273" s="126"/>
      <c r="U273" s="125"/>
      <c r="V273" s="125"/>
    </row>
    <row r="274" spans="13:22" ht="20.100000000000001" customHeight="1">
      <c r="M274" s="159"/>
      <c r="O274" s="130"/>
      <c r="P274" s="160"/>
      <c r="Q274" s="160"/>
      <c r="R274" s="126"/>
      <c r="S274" s="126"/>
      <c r="T274" s="126"/>
      <c r="U274" s="125"/>
      <c r="V274" s="125"/>
    </row>
    <row r="275" spans="13:22" ht="20.100000000000001" customHeight="1">
      <c r="M275" s="159"/>
      <c r="O275" s="130"/>
      <c r="P275" s="160"/>
      <c r="Q275" s="160"/>
      <c r="R275" s="126"/>
      <c r="S275" s="126"/>
      <c r="T275" s="126"/>
      <c r="U275" s="125"/>
      <c r="V275" s="125"/>
    </row>
    <row r="276" spans="13:22" ht="20.100000000000001" customHeight="1">
      <c r="M276" s="159"/>
      <c r="O276" s="130"/>
      <c r="P276" s="160"/>
      <c r="Q276" s="160"/>
      <c r="R276" s="126"/>
      <c r="S276" s="126"/>
      <c r="T276" s="126"/>
      <c r="U276" s="125"/>
      <c r="V276" s="125"/>
    </row>
    <row r="277" spans="13:22" ht="20.100000000000001" customHeight="1">
      <c r="M277" s="159"/>
      <c r="O277" s="130"/>
      <c r="P277" s="160"/>
      <c r="Q277" s="160"/>
      <c r="R277" s="126"/>
      <c r="S277" s="126"/>
      <c r="T277" s="126"/>
      <c r="U277" s="125"/>
      <c r="V277" s="125"/>
    </row>
    <row r="278" spans="13:22" ht="20.100000000000001" customHeight="1">
      <c r="M278" s="159"/>
      <c r="O278" s="130"/>
      <c r="P278" s="160"/>
      <c r="Q278" s="160"/>
      <c r="R278" s="126"/>
      <c r="S278" s="126"/>
      <c r="T278" s="126"/>
      <c r="U278" s="125"/>
      <c r="V278" s="125"/>
    </row>
    <row r="279" spans="13:22" ht="20.100000000000001" customHeight="1">
      <c r="M279" s="159"/>
      <c r="O279" s="130"/>
      <c r="P279" s="160"/>
      <c r="Q279" s="160"/>
      <c r="R279" s="126"/>
      <c r="S279" s="126"/>
      <c r="T279" s="126"/>
      <c r="U279" s="125"/>
      <c r="V279" s="125"/>
    </row>
    <row r="280" spans="13:22" ht="20.100000000000001" customHeight="1">
      <c r="M280" s="159"/>
      <c r="O280" s="130"/>
      <c r="P280" s="160"/>
      <c r="Q280" s="160"/>
      <c r="R280" s="126"/>
      <c r="S280" s="126"/>
      <c r="T280" s="126"/>
      <c r="U280" s="125"/>
      <c r="V280" s="125"/>
    </row>
    <row r="281" spans="13:22" ht="20.100000000000001" customHeight="1">
      <c r="M281" s="159"/>
      <c r="O281" s="130"/>
      <c r="P281" s="160"/>
      <c r="Q281" s="160"/>
      <c r="R281" s="126"/>
      <c r="S281" s="126"/>
      <c r="T281" s="126"/>
      <c r="U281" s="125"/>
      <c r="V281" s="125"/>
    </row>
    <row r="282" spans="13:22" ht="20.100000000000001" customHeight="1">
      <c r="M282" s="159"/>
      <c r="O282" s="130"/>
      <c r="P282" s="160"/>
      <c r="Q282" s="160"/>
      <c r="R282" s="126"/>
      <c r="S282" s="126"/>
      <c r="T282" s="126"/>
      <c r="U282" s="125"/>
      <c r="V282" s="125"/>
    </row>
    <row r="283" spans="13:22" ht="20.100000000000001" customHeight="1">
      <c r="M283" s="159"/>
      <c r="O283" s="130"/>
      <c r="P283" s="160"/>
      <c r="Q283" s="160"/>
      <c r="R283" s="126"/>
      <c r="S283" s="126"/>
      <c r="T283" s="126"/>
      <c r="U283" s="125"/>
      <c r="V283" s="125"/>
    </row>
    <row r="284" spans="13:22" ht="20.100000000000001" customHeight="1">
      <c r="M284" s="159"/>
      <c r="O284" s="130"/>
      <c r="P284" s="160"/>
      <c r="Q284" s="160"/>
      <c r="R284" s="126"/>
      <c r="S284" s="126"/>
      <c r="T284" s="126"/>
      <c r="U284" s="125"/>
      <c r="V284" s="125"/>
    </row>
    <row r="285" spans="13:22" ht="20.100000000000001" customHeight="1">
      <c r="M285" s="159"/>
      <c r="O285" s="130"/>
      <c r="P285" s="160"/>
      <c r="Q285" s="160"/>
      <c r="R285" s="126"/>
      <c r="S285" s="126"/>
      <c r="T285" s="126"/>
      <c r="U285" s="125"/>
      <c r="V285" s="125"/>
    </row>
    <row r="286" spans="13:22" ht="20.100000000000001" customHeight="1">
      <c r="M286" s="159"/>
      <c r="O286" s="130"/>
      <c r="P286" s="160"/>
      <c r="Q286" s="160"/>
      <c r="R286" s="126"/>
      <c r="S286" s="126"/>
      <c r="T286" s="126"/>
      <c r="U286" s="125"/>
      <c r="V286" s="125"/>
    </row>
    <row r="287" spans="13:22" ht="20.100000000000001" customHeight="1">
      <c r="M287" s="159"/>
      <c r="O287" s="130"/>
      <c r="P287" s="160"/>
      <c r="Q287" s="160"/>
      <c r="R287" s="126"/>
      <c r="S287" s="126"/>
      <c r="T287" s="126"/>
      <c r="U287" s="125"/>
      <c r="V287" s="125"/>
    </row>
    <row r="288" spans="13:22" ht="20.100000000000001" customHeight="1">
      <c r="M288" s="159"/>
      <c r="O288" s="130"/>
      <c r="P288" s="160"/>
      <c r="Q288" s="160"/>
      <c r="R288" s="126"/>
      <c r="S288" s="126"/>
      <c r="T288" s="126"/>
      <c r="U288" s="125"/>
      <c r="V288" s="125"/>
    </row>
    <row r="289" spans="13:22" ht="20.100000000000001" customHeight="1">
      <c r="M289" s="159"/>
      <c r="O289" s="130"/>
      <c r="P289" s="160"/>
      <c r="Q289" s="160"/>
      <c r="R289" s="126"/>
      <c r="S289" s="126"/>
      <c r="T289" s="126"/>
      <c r="U289" s="125"/>
      <c r="V289" s="125"/>
    </row>
    <row r="290" spans="13:22" ht="20.100000000000001" customHeight="1">
      <c r="M290" s="159"/>
      <c r="O290" s="130"/>
      <c r="P290" s="160"/>
      <c r="Q290" s="160"/>
      <c r="R290" s="126"/>
      <c r="S290" s="126"/>
      <c r="T290" s="126"/>
      <c r="U290" s="125"/>
      <c r="V290" s="125"/>
    </row>
    <row r="291" spans="13:22" ht="20.100000000000001" customHeight="1">
      <c r="M291" s="159"/>
      <c r="O291" s="130"/>
      <c r="P291" s="160"/>
      <c r="Q291" s="160"/>
      <c r="R291" s="126"/>
      <c r="S291" s="126"/>
      <c r="T291" s="126"/>
      <c r="U291" s="125"/>
      <c r="V291" s="125"/>
    </row>
    <row r="292" spans="13:22" ht="20.100000000000001" customHeight="1">
      <c r="M292" s="159"/>
      <c r="O292" s="130"/>
      <c r="P292" s="160"/>
      <c r="Q292" s="160"/>
      <c r="R292" s="126"/>
      <c r="S292" s="126"/>
      <c r="T292" s="126"/>
      <c r="U292" s="125"/>
      <c r="V292" s="125"/>
    </row>
    <row r="293" spans="13:22" ht="20.100000000000001" customHeight="1">
      <c r="M293" s="159"/>
      <c r="O293" s="130"/>
      <c r="P293" s="160"/>
      <c r="Q293" s="160"/>
      <c r="R293" s="126"/>
      <c r="S293" s="126"/>
      <c r="T293" s="126"/>
      <c r="U293" s="125"/>
      <c r="V293" s="125"/>
    </row>
    <row r="294" spans="13:22" ht="20.100000000000001" customHeight="1">
      <c r="M294" s="159"/>
      <c r="O294" s="130"/>
      <c r="P294" s="160"/>
      <c r="Q294" s="160"/>
      <c r="R294" s="126"/>
      <c r="S294" s="126"/>
      <c r="T294" s="126"/>
      <c r="U294" s="125"/>
      <c r="V294" s="125"/>
    </row>
    <row r="295" spans="13:22" ht="20.100000000000001" customHeight="1">
      <c r="M295" s="159"/>
      <c r="O295" s="130"/>
      <c r="P295" s="160"/>
      <c r="Q295" s="160"/>
      <c r="R295" s="126"/>
      <c r="S295" s="126"/>
      <c r="T295" s="126"/>
      <c r="U295" s="125"/>
      <c r="V295" s="125"/>
    </row>
    <row r="296" spans="13:22" ht="20.100000000000001" customHeight="1">
      <c r="M296" s="159"/>
      <c r="O296" s="130"/>
      <c r="P296" s="160"/>
      <c r="Q296" s="160"/>
      <c r="R296" s="126"/>
      <c r="S296" s="126"/>
      <c r="T296" s="126"/>
      <c r="U296" s="125"/>
      <c r="V296" s="125"/>
    </row>
    <row r="297" spans="13:22" ht="20.100000000000001" customHeight="1">
      <c r="M297" s="159"/>
      <c r="O297" s="130"/>
      <c r="P297" s="160"/>
      <c r="Q297" s="160"/>
      <c r="R297" s="126"/>
      <c r="S297" s="126"/>
      <c r="T297" s="126"/>
      <c r="U297" s="125"/>
      <c r="V297" s="125"/>
    </row>
    <row r="298" spans="13:22" ht="20.100000000000001" customHeight="1">
      <c r="M298" s="159"/>
      <c r="O298" s="130"/>
      <c r="P298" s="160"/>
      <c r="Q298" s="160"/>
      <c r="R298" s="126"/>
      <c r="S298" s="126"/>
      <c r="T298" s="126"/>
      <c r="U298" s="125"/>
      <c r="V298" s="125"/>
    </row>
    <row r="299" spans="13:22" ht="20.100000000000001" customHeight="1">
      <c r="M299" s="159"/>
      <c r="O299" s="130"/>
      <c r="P299" s="160"/>
      <c r="Q299" s="160"/>
      <c r="R299" s="126"/>
      <c r="S299" s="126"/>
      <c r="T299" s="126"/>
      <c r="U299" s="125"/>
      <c r="V299" s="125"/>
    </row>
    <row r="300" spans="13:22" ht="20.100000000000001" customHeight="1">
      <c r="M300" s="159"/>
      <c r="O300" s="130"/>
      <c r="P300" s="160"/>
      <c r="Q300" s="160"/>
      <c r="R300" s="126"/>
      <c r="S300" s="126"/>
      <c r="T300" s="126"/>
      <c r="U300" s="125"/>
      <c r="V300" s="125"/>
    </row>
    <row r="301" spans="13:22" ht="20.100000000000001" customHeight="1">
      <c r="M301" s="159"/>
      <c r="O301" s="130"/>
      <c r="P301" s="160"/>
      <c r="Q301" s="160"/>
      <c r="R301" s="126"/>
      <c r="S301" s="126"/>
      <c r="T301" s="126"/>
      <c r="U301" s="125"/>
      <c r="V301" s="125"/>
    </row>
    <row r="302" spans="13:22" ht="20.100000000000001" customHeight="1">
      <c r="M302" s="159"/>
      <c r="O302" s="130"/>
      <c r="P302" s="160"/>
      <c r="Q302" s="160"/>
      <c r="R302" s="126"/>
      <c r="S302" s="126"/>
      <c r="T302" s="126"/>
      <c r="U302" s="125"/>
      <c r="V302" s="125"/>
    </row>
    <row r="303" spans="13:22" ht="20.100000000000001" customHeight="1">
      <c r="M303" s="159"/>
      <c r="O303" s="130"/>
      <c r="P303" s="160"/>
      <c r="Q303" s="160"/>
      <c r="R303" s="126"/>
      <c r="S303" s="126"/>
      <c r="T303" s="126"/>
      <c r="U303" s="125"/>
      <c r="V303" s="125"/>
    </row>
    <row r="304" spans="13:22" ht="20.100000000000001" customHeight="1">
      <c r="M304" s="159"/>
      <c r="O304" s="130"/>
      <c r="P304" s="160"/>
      <c r="Q304" s="160"/>
      <c r="R304" s="126"/>
      <c r="S304" s="126"/>
      <c r="T304" s="126"/>
      <c r="U304" s="125"/>
      <c r="V304" s="125"/>
    </row>
    <row r="305" spans="13:22" ht="20.100000000000001" customHeight="1">
      <c r="M305" s="159"/>
      <c r="O305" s="130"/>
      <c r="P305" s="160"/>
      <c r="Q305" s="160"/>
      <c r="R305" s="126"/>
      <c r="S305" s="126"/>
      <c r="T305" s="126"/>
      <c r="U305" s="125"/>
      <c r="V305" s="125"/>
    </row>
    <row r="306" spans="13:22" ht="20.100000000000001" customHeight="1">
      <c r="M306" s="159"/>
      <c r="O306" s="130"/>
      <c r="P306" s="160"/>
      <c r="Q306" s="160"/>
      <c r="R306" s="126"/>
      <c r="S306" s="126"/>
      <c r="T306" s="126"/>
      <c r="U306" s="125"/>
      <c r="V306" s="125"/>
    </row>
    <row r="307" spans="13:22" ht="20.100000000000001" customHeight="1">
      <c r="M307" s="159"/>
      <c r="O307" s="130"/>
      <c r="P307" s="160"/>
      <c r="Q307" s="160"/>
      <c r="R307" s="126"/>
      <c r="S307" s="126"/>
      <c r="T307" s="126"/>
      <c r="U307" s="125"/>
      <c r="V307" s="125"/>
    </row>
    <row r="308" spans="13:22" ht="20.100000000000001" customHeight="1">
      <c r="M308" s="159"/>
      <c r="O308" s="130"/>
      <c r="P308" s="160"/>
      <c r="Q308" s="160"/>
      <c r="R308" s="126"/>
      <c r="S308" s="126"/>
      <c r="T308" s="126"/>
      <c r="U308" s="125"/>
      <c r="V308" s="125"/>
    </row>
    <row r="309" spans="13:22" ht="20.100000000000001" customHeight="1">
      <c r="M309" s="159"/>
      <c r="O309" s="130"/>
      <c r="P309" s="160"/>
      <c r="Q309" s="160"/>
      <c r="R309" s="126"/>
      <c r="S309" s="126"/>
      <c r="T309" s="126"/>
      <c r="U309" s="125"/>
      <c r="V309" s="125"/>
    </row>
    <row r="310" spans="13:22" ht="20.100000000000001" customHeight="1">
      <c r="M310" s="159"/>
      <c r="O310" s="130"/>
      <c r="P310" s="160"/>
      <c r="Q310" s="160"/>
      <c r="R310" s="126"/>
      <c r="S310" s="126"/>
      <c r="T310" s="126"/>
      <c r="U310" s="125"/>
      <c r="V310" s="125"/>
    </row>
    <row r="311" spans="13:22" ht="20.100000000000001" customHeight="1">
      <c r="M311" s="159"/>
      <c r="O311" s="130"/>
      <c r="P311" s="160"/>
      <c r="Q311" s="160"/>
      <c r="R311" s="126"/>
      <c r="S311" s="126"/>
      <c r="T311" s="126"/>
      <c r="U311" s="125"/>
      <c r="V311" s="125"/>
    </row>
    <row r="312" spans="13:22" ht="20.100000000000001" customHeight="1">
      <c r="M312" s="159"/>
      <c r="O312" s="130"/>
      <c r="P312" s="160"/>
      <c r="Q312" s="160"/>
      <c r="R312" s="126"/>
      <c r="S312" s="126"/>
      <c r="T312" s="126"/>
      <c r="U312" s="125"/>
      <c r="V312" s="125"/>
    </row>
    <row r="313" spans="13:22" ht="20.100000000000001" customHeight="1">
      <c r="M313" s="159"/>
      <c r="O313" s="130"/>
      <c r="P313" s="160"/>
      <c r="Q313" s="160"/>
      <c r="R313" s="126"/>
      <c r="S313" s="126"/>
      <c r="T313" s="126"/>
      <c r="U313" s="125"/>
      <c r="V313" s="125"/>
    </row>
    <row r="314" spans="13:22" ht="20.100000000000001" customHeight="1">
      <c r="M314" s="159"/>
      <c r="O314" s="130"/>
      <c r="P314" s="160"/>
      <c r="Q314" s="160"/>
      <c r="R314" s="126"/>
      <c r="S314" s="126"/>
      <c r="T314" s="126"/>
      <c r="U314" s="125"/>
      <c r="V314" s="125"/>
    </row>
    <row r="315" spans="13:22" ht="20.100000000000001" customHeight="1">
      <c r="M315" s="159"/>
      <c r="O315" s="130"/>
      <c r="P315" s="160"/>
      <c r="Q315" s="160"/>
      <c r="R315" s="126"/>
      <c r="S315" s="126"/>
      <c r="T315" s="126"/>
      <c r="U315" s="125"/>
      <c r="V315" s="125"/>
    </row>
    <row r="316" spans="13:22" ht="20.100000000000001" customHeight="1">
      <c r="M316" s="159"/>
      <c r="O316" s="130"/>
      <c r="P316" s="160"/>
      <c r="Q316" s="160"/>
      <c r="R316" s="126"/>
      <c r="S316" s="126"/>
      <c r="T316" s="126"/>
      <c r="U316" s="125"/>
      <c r="V316" s="125"/>
    </row>
    <row r="317" spans="13:22" ht="20.100000000000001" customHeight="1">
      <c r="M317" s="159"/>
      <c r="O317" s="130"/>
      <c r="P317" s="160"/>
      <c r="Q317" s="160"/>
      <c r="R317" s="126"/>
      <c r="S317" s="126"/>
      <c r="T317" s="126"/>
      <c r="U317" s="125"/>
      <c r="V317" s="125"/>
    </row>
    <row r="318" spans="13:22" ht="20.100000000000001" customHeight="1">
      <c r="M318" s="159"/>
      <c r="O318" s="130"/>
      <c r="P318" s="160"/>
      <c r="Q318" s="160"/>
      <c r="R318" s="126"/>
      <c r="S318" s="126"/>
      <c r="T318" s="126"/>
      <c r="U318" s="125"/>
      <c r="V318" s="125"/>
    </row>
    <row r="319" spans="13:22" ht="20.100000000000001" customHeight="1">
      <c r="M319" s="159"/>
      <c r="O319" s="130"/>
      <c r="P319" s="160"/>
      <c r="Q319" s="160"/>
      <c r="R319" s="126"/>
      <c r="S319" s="126"/>
      <c r="T319" s="126"/>
      <c r="U319" s="125"/>
      <c r="V319" s="125"/>
    </row>
    <row r="320" spans="13:22" ht="20.100000000000001" customHeight="1">
      <c r="M320" s="159"/>
      <c r="O320" s="130"/>
      <c r="P320" s="160"/>
      <c r="Q320" s="160"/>
      <c r="R320" s="126"/>
      <c r="S320" s="126"/>
      <c r="T320" s="126"/>
      <c r="U320" s="125"/>
      <c r="V320" s="125"/>
    </row>
    <row r="321" spans="13:22" ht="20.100000000000001" customHeight="1">
      <c r="M321" s="159"/>
      <c r="O321" s="130"/>
      <c r="P321" s="160"/>
      <c r="Q321" s="160"/>
      <c r="R321" s="126"/>
      <c r="S321" s="126"/>
      <c r="T321" s="126"/>
      <c r="U321" s="125"/>
      <c r="V321" s="125"/>
    </row>
    <row r="322" spans="13:22" ht="20.100000000000001" customHeight="1">
      <c r="M322" s="159"/>
      <c r="O322" s="130"/>
      <c r="P322" s="160"/>
      <c r="Q322" s="160"/>
      <c r="R322" s="126"/>
      <c r="S322" s="126"/>
      <c r="T322" s="126"/>
      <c r="U322" s="125"/>
      <c r="V322" s="125"/>
    </row>
    <row r="323" spans="13:22" ht="20.100000000000001" customHeight="1">
      <c r="M323" s="159"/>
      <c r="O323" s="130"/>
      <c r="P323" s="160"/>
      <c r="Q323" s="160"/>
      <c r="R323" s="126"/>
      <c r="S323" s="126"/>
      <c r="T323" s="126"/>
      <c r="U323" s="125"/>
      <c r="V323" s="125"/>
    </row>
    <row r="324" spans="13:22" ht="20.100000000000001" customHeight="1">
      <c r="M324" s="159"/>
      <c r="O324" s="130"/>
      <c r="P324" s="160"/>
      <c r="Q324" s="160"/>
      <c r="R324" s="126"/>
      <c r="S324" s="126"/>
      <c r="T324" s="126"/>
      <c r="U324" s="125"/>
      <c r="V324" s="125"/>
    </row>
    <row r="325" spans="13:22" ht="20.100000000000001" customHeight="1">
      <c r="M325" s="159"/>
      <c r="O325" s="130"/>
      <c r="P325" s="160"/>
      <c r="Q325" s="160"/>
      <c r="R325" s="126"/>
      <c r="S325" s="126"/>
      <c r="T325" s="126"/>
      <c r="U325" s="125"/>
      <c r="V325" s="125"/>
    </row>
    <row r="326" spans="13:22" ht="20.100000000000001" customHeight="1">
      <c r="M326" s="159"/>
      <c r="O326" s="130"/>
      <c r="P326" s="160"/>
      <c r="Q326" s="160"/>
      <c r="R326" s="126"/>
      <c r="S326" s="126"/>
      <c r="T326" s="126"/>
      <c r="U326" s="125"/>
      <c r="V326" s="125"/>
    </row>
    <row r="327" spans="13:22" ht="20.100000000000001" customHeight="1">
      <c r="M327" s="159"/>
      <c r="O327" s="130"/>
      <c r="P327" s="160"/>
      <c r="Q327" s="160"/>
      <c r="R327" s="126"/>
      <c r="S327" s="126"/>
      <c r="T327" s="126"/>
      <c r="U327" s="125"/>
      <c r="V327" s="125"/>
    </row>
    <row r="328" spans="13:22" ht="20.100000000000001" customHeight="1">
      <c r="M328" s="159"/>
      <c r="O328" s="130"/>
      <c r="P328" s="160"/>
      <c r="Q328" s="160"/>
      <c r="R328" s="126"/>
      <c r="S328" s="126"/>
      <c r="T328" s="126"/>
      <c r="U328" s="125"/>
      <c r="V328" s="125"/>
    </row>
    <row r="329" spans="13:22" ht="20.100000000000001" customHeight="1">
      <c r="M329" s="159"/>
      <c r="O329" s="130"/>
      <c r="P329" s="160"/>
      <c r="Q329" s="160"/>
      <c r="R329" s="126"/>
      <c r="S329" s="126"/>
      <c r="T329" s="126"/>
      <c r="U329" s="125"/>
      <c r="V329" s="125"/>
    </row>
    <row r="330" spans="13:22" ht="20.100000000000001" customHeight="1">
      <c r="M330" s="159"/>
      <c r="O330" s="130"/>
      <c r="P330" s="160"/>
      <c r="Q330" s="160"/>
      <c r="R330" s="126"/>
      <c r="S330" s="126"/>
      <c r="T330" s="126"/>
      <c r="U330" s="125"/>
      <c r="V330" s="125"/>
    </row>
    <row r="331" spans="13:22" ht="20.100000000000001" customHeight="1">
      <c r="M331" s="159"/>
      <c r="O331" s="130"/>
      <c r="P331" s="160"/>
      <c r="Q331" s="160"/>
      <c r="R331" s="126"/>
      <c r="S331" s="126"/>
      <c r="T331" s="126"/>
      <c r="U331" s="125"/>
      <c r="V331" s="125"/>
    </row>
    <row r="332" spans="13:22" ht="20.100000000000001" customHeight="1">
      <c r="M332" s="159"/>
      <c r="O332" s="130"/>
      <c r="P332" s="160"/>
      <c r="Q332" s="160"/>
      <c r="R332" s="126"/>
      <c r="S332" s="126"/>
      <c r="T332" s="126"/>
      <c r="U332" s="125"/>
      <c r="V332" s="125"/>
    </row>
    <row r="333" spans="13:22" ht="20.100000000000001" customHeight="1">
      <c r="M333" s="159"/>
      <c r="O333" s="130"/>
      <c r="P333" s="160"/>
      <c r="Q333" s="160"/>
      <c r="R333" s="126"/>
      <c r="S333" s="126"/>
      <c r="T333" s="126"/>
      <c r="U333" s="125"/>
      <c r="V333" s="125"/>
    </row>
    <row r="334" spans="13:22" ht="20.100000000000001" customHeight="1">
      <c r="M334" s="159"/>
      <c r="O334" s="130"/>
      <c r="P334" s="160"/>
      <c r="Q334" s="160"/>
      <c r="R334" s="126"/>
      <c r="S334" s="126"/>
      <c r="T334" s="126"/>
      <c r="U334" s="125"/>
      <c r="V334" s="125"/>
    </row>
    <row r="335" spans="13:22" ht="20.100000000000001" customHeight="1">
      <c r="M335" s="159"/>
      <c r="O335" s="130"/>
      <c r="P335" s="160"/>
      <c r="Q335" s="160"/>
      <c r="R335" s="126"/>
      <c r="S335" s="126"/>
      <c r="T335" s="126"/>
      <c r="U335" s="125"/>
      <c r="V335" s="125"/>
    </row>
    <row r="336" spans="13:22" ht="20.100000000000001" customHeight="1">
      <c r="M336" s="159"/>
      <c r="O336" s="130"/>
      <c r="P336" s="160"/>
      <c r="Q336" s="160"/>
      <c r="R336" s="126"/>
      <c r="S336" s="126"/>
      <c r="T336" s="126"/>
      <c r="U336" s="125"/>
      <c r="V336" s="125"/>
    </row>
    <row r="337" spans="13:22" ht="20.100000000000001" customHeight="1">
      <c r="M337" s="159"/>
      <c r="O337" s="130"/>
      <c r="P337" s="160"/>
      <c r="Q337" s="160"/>
      <c r="R337" s="126"/>
      <c r="S337" s="126"/>
      <c r="T337" s="126"/>
      <c r="U337" s="125"/>
      <c r="V337" s="125"/>
    </row>
    <row r="338" spans="13:22" ht="20.100000000000001" customHeight="1">
      <c r="M338" s="159"/>
      <c r="O338" s="130"/>
      <c r="P338" s="160"/>
      <c r="Q338" s="160"/>
      <c r="R338" s="126"/>
      <c r="S338" s="126"/>
      <c r="T338" s="126"/>
      <c r="U338" s="125"/>
      <c r="V338" s="125"/>
    </row>
    <row r="339" spans="13:22" ht="20.100000000000001" customHeight="1">
      <c r="M339" s="159"/>
      <c r="O339" s="130"/>
      <c r="P339" s="160"/>
      <c r="Q339" s="160"/>
      <c r="R339" s="126"/>
      <c r="S339" s="126"/>
      <c r="T339" s="126"/>
      <c r="U339" s="125"/>
      <c r="V339" s="125"/>
    </row>
    <row r="340" spans="13:22" ht="20.100000000000001" customHeight="1">
      <c r="M340" s="159"/>
      <c r="O340" s="130"/>
      <c r="P340" s="160"/>
      <c r="Q340" s="160"/>
      <c r="R340" s="126"/>
      <c r="S340" s="126"/>
      <c r="T340" s="126"/>
      <c r="U340" s="125"/>
      <c r="V340" s="125"/>
    </row>
    <row r="341" spans="13:22" ht="20.100000000000001" customHeight="1">
      <c r="M341" s="159"/>
      <c r="O341" s="130"/>
      <c r="P341" s="160"/>
      <c r="Q341" s="160"/>
      <c r="R341" s="126"/>
      <c r="S341" s="126"/>
      <c r="T341" s="126"/>
      <c r="U341" s="125"/>
      <c r="V341" s="125"/>
    </row>
    <row r="342" spans="13:22" ht="20.100000000000001" customHeight="1">
      <c r="M342" s="159"/>
      <c r="O342" s="130"/>
      <c r="P342" s="160"/>
      <c r="Q342" s="160"/>
      <c r="R342" s="126"/>
      <c r="S342" s="126"/>
      <c r="T342" s="126"/>
      <c r="U342" s="125"/>
      <c r="V342" s="125"/>
    </row>
    <row r="343" spans="13:22" ht="20.100000000000001" customHeight="1">
      <c r="M343" s="159"/>
      <c r="O343" s="130"/>
      <c r="P343" s="160"/>
      <c r="Q343" s="160"/>
      <c r="R343" s="126"/>
      <c r="S343" s="126"/>
      <c r="T343" s="126"/>
      <c r="U343" s="125"/>
      <c r="V343" s="125"/>
    </row>
    <row r="344" spans="13:22" ht="20.100000000000001" customHeight="1">
      <c r="M344" s="159"/>
      <c r="O344" s="130"/>
      <c r="P344" s="160"/>
      <c r="Q344" s="160"/>
      <c r="R344" s="126"/>
      <c r="S344" s="126"/>
      <c r="T344" s="126"/>
      <c r="U344" s="125"/>
      <c r="V344" s="125"/>
    </row>
    <row r="345" spans="13:22" ht="20.100000000000001" customHeight="1">
      <c r="M345" s="159"/>
      <c r="O345" s="130"/>
      <c r="P345" s="160"/>
      <c r="Q345" s="160"/>
      <c r="R345" s="126"/>
      <c r="S345" s="126"/>
      <c r="T345" s="126"/>
      <c r="U345" s="125"/>
      <c r="V345" s="125"/>
    </row>
    <row r="346" spans="13:22" ht="20.100000000000001" customHeight="1">
      <c r="M346" s="159"/>
      <c r="O346" s="130"/>
      <c r="P346" s="160"/>
      <c r="Q346" s="160"/>
      <c r="R346" s="126"/>
      <c r="S346" s="126"/>
      <c r="T346" s="126"/>
      <c r="U346" s="125"/>
      <c r="V346" s="125"/>
    </row>
    <row r="347" spans="13:22" ht="20.100000000000001" customHeight="1">
      <c r="M347" s="159"/>
      <c r="O347" s="130"/>
      <c r="P347" s="160"/>
      <c r="Q347" s="160"/>
      <c r="R347" s="126"/>
      <c r="S347" s="126"/>
      <c r="T347" s="126"/>
      <c r="U347" s="125"/>
      <c r="V347" s="125"/>
    </row>
    <row r="348" spans="13:22" ht="20.100000000000001" customHeight="1">
      <c r="M348" s="159"/>
      <c r="O348" s="130"/>
      <c r="P348" s="160"/>
      <c r="Q348" s="160"/>
      <c r="R348" s="126"/>
      <c r="S348" s="126"/>
      <c r="T348" s="126"/>
      <c r="U348" s="125"/>
      <c r="V348" s="125"/>
    </row>
    <row r="349" spans="13:22" ht="20.100000000000001" customHeight="1">
      <c r="M349" s="159"/>
      <c r="O349" s="130"/>
      <c r="P349" s="160"/>
      <c r="Q349" s="160"/>
      <c r="R349" s="126"/>
      <c r="S349" s="126"/>
      <c r="T349" s="126"/>
      <c r="U349" s="125"/>
      <c r="V349" s="125"/>
    </row>
    <row r="350" spans="13:22" ht="20.100000000000001" customHeight="1">
      <c r="M350" s="159"/>
      <c r="O350" s="130"/>
      <c r="P350" s="160"/>
      <c r="Q350" s="160"/>
      <c r="R350" s="126"/>
      <c r="S350" s="126"/>
      <c r="T350" s="126"/>
      <c r="U350" s="125"/>
      <c r="V350" s="125"/>
    </row>
    <row r="351" spans="13:22" ht="20.100000000000001" customHeight="1">
      <c r="M351" s="159"/>
      <c r="O351" s="130"/>
      <c r="P351" s="160"/>
      <c r="Q351" s="160"/>
      <c r="R351" s="126"/>
      <c r="S351" s="126"/>
      <c r="T351" s="126"/>
      <c r="U351" s="125"/>
      <c r="V351" s="125"/>
    </row>
    <row r="352" spans="13:22" ht="20.100000000000001" customHeight="1">
      <c r="M352" s="159"/>
      <c r="O352" s="130"/>
      <c r="P352" s="160"/>
      <c r="Q352" s="160"/>
      <c r="R352" s="126"/>
      <c r="S352" s="126"/>
      <c r="T352" s="126"/>
      <c r="U352" s="125"/>
      <c r="V352" s="125"/>
    </row>
    <row r="353" spans="1:28" ht="20.100000000000001" customHeight="1">
      <c r="M353" s="159"/>
      <c r="O353" s="130"/>
      <c r="P353" s="160"/>
      <c r="Q353" s="160"/>
      <c r="R353" s="126"/>
      <c r="S353" s="126"/>
      <c r="T353" s="126"/>
      <c r="U353" s="125"/>
      <c r="V353" s="125"/>
    </row>
    <row r="354" spans="1:28" ht="20.100000000000001" customHeight="1">
      <c r="M354" s="159"/>
      <c r="O354" s="130"/>
      <c r="P354" s="160"/>
      <c r="Q354" s="160"/>
      <c r="R354" s="126"/>
      <c r="S354" s="126"/>
      <c r="T354" s="126"/>
      <c r="U354" s="125"/>
      <c r="V354" s="125"/>
    </row>
    <row r="355" spans="1:28" ht="20.100000000000001" customHeight="1">
      <c r="M355" s="159"/>
      <c r="O355" s="130"/>
      <c r="P355" s="160"/>
      <c r="Q355" s="160"/>
      <c r="R355" s="126"/>
      <c r="S355" s="126"/>
      <c r="T355" s="126"/>
      <c r="U355" s="125"/>
      <c r="V355" s="125"/>
    </row>
    <row r="356" spans="1:28" ht="20.100000000000001" customHeight="1">
      <c r="M356" s="159"/>
      <c r="O356" s="130"/>
      <c r="P356" s="160"/>
      <c r="Q356" s="160"/>
      <c r="R356" s="126"/>
      <c r="S356" s="126"/>
      <c r="T356" s="126"/>
      <c r="U356" s="125"/>
      <c r="V356" s="125"/>
    </row>
    <row r="357" spans="1:28" ht="20.100000000000001" customHeight="1">
      <c r="M357" s="159"/>
      <c r="O357" s="130"/>
      <c r="P357" s="160"/>
      <c r="Q357" s="160"/>
      <c r="R357" s="126"/>
      <c r="S357" s="126"/>
      <c r="T357" s="126"/>
      <c r="U357" s="125"/>
      <c r="V357" s="125"/>
    </row>
    <row r="358" spans="1:28" ht="20.100000000000001" customHeight="1">
      <c r="M358" s="159"/>
      <c r="O358" s="130"/>
      <c r="P358" s="160"/>
      <c r="Q358" s="160"/>
      <c r="R358" s="126"/>
      <c r="S358" s="126"/>
      <c r="T358" s="126"/>
      <c r="U358" s="125"/>
      <c r="V358" s="125"/>
    </row>
    <row r="359" spans="1:28" ht="20.100000000000001" customHeight="1">
      <c r="M359" s="159"/>
      <c r="O359" s="130"/>
      <c r="P359" s="160"/>
      <c r="Q359" s="160"/>
      <c r="R359" s="126"/>
      <c r="S359" s="126"/>
      <c r="T359" s="126"/>
      <c r="U359" s="125"/>
      <c r="V359" s="125"/>
    </row>
    <row r="360" spans="1:28" ht="20.100000000000001" customHeight="1">
      <c r="M360" s="159"/>
      <c r="O360" s="130"/>
      <c r="P360" s="160"/>
      <c r="Q360" s="160"/>
      <c r="R360" s="126"/>
      <c r="S360" s="126"/>
      <c r="T360" s="126"/>
      <c r="U360" s="125"/>
      <c r="V360" s="125"/>
    </row>
    <row r="361" spans="1:28" ht="20.100000000000001" customHeight="1">
      <c r="M361" s="159"/>
      <c r="O361" s="130"/>
      <c r="P361" s="160"/>
      <c r="Q361" s="160"/>
      <c r="R361" s="126"/>
      <c r="S361" s="126"/>
      <c r="T361" s="126"/>
      <c r="U361" s="125"/>
      <c r="V361" s="125"/>
    </row>
    <row r="362" spans="1:28" ht="20.100000000000001" customHeight="1">
      <c r="M362" s="159"/>
      <c r="O362" s="130"/>
      <c r="P362" s="237"/>
      <c r="Q362" s="237"/>
      <c r="R362" s="128"/>
      <c r="S362" s="128"/>
      <c r="T362" s="126"/>
      <c r="U362" s="125"/>
      <c r="V362" s="125"/>
    </row>
    <row r="363" spans="1:28" ht="20.100000000000001" customHeight="1">
      <c r="M363" s="159"/>
      <c r="O363" s="130"/>
      <c r="P363" s="237"/>
      <c r="Q363" s="237"/>
      <c r="R363" s="128"/>
      <c r="S363" s="128"/>
      <c r="T363" s="126"/>
      <c r="U363" s="125"/>
      <c r="V363" s="125"/>
    </row>
    <row r="364" spans="1:28" ht="20.100000000000001" customHeight="1">
      <c r="M364" s="159"/>
      <c r="O364" s="130"/>
      <c r="P364" s="160"/>
      <c r="Q364" s="160"/>
      <c r="R364" s="126"/>
      <c r="S364" s="126"/>
      <c r="T364" s="126"/>
      <c r="U364" s="125"/>
      <c r="V364" s="125"/>
    </row>
    <row r="365" spans="1:28" ht="20.100000000000001" customHeight="1">
      <c r="M365" s="159"/>
      <c r="O365" s="130"/>
      <c r="P365" s="160"/>
      <c r="Q365" s="160"/>
      <c r="R365" s="126"/>
      <c r="S365" s="126"/>
      <c r="T365" s="126"/>
      <c r="U365" s="125"/>
      <c r="V365" s="125"/>
      <c r="X365" s="119"/>
      <c r="AA365" s="119"/>
      <c r="AB365" s="119"/>
    </row>
    <row r="366" spans="1:28" ht="20.100000000000001" customHeight="1">
      <c r="M366" s="159"/>
      <c r="O366" s="130"/>
      <c r="P366" s="160"/>
      <c r="Q366" s="160"/>
      <c r="R366" s="126"/>
      <c r="S366" s="126"/>
      <c r="T366" s="126"/>
      <c r="U366" s="125"/>
      <c r="V366" s="125"/>
      <c r="X366" s="119"/>
      <c r="AA366" s="119"/>
      <c r="AB366" s="119"/>
    </row>
    <row r="367" spans="1:28" s="119" customFormat="1" ht="20.100000000000001" customHeight="1">
      <c r="A367" s="236"/>
      <c r="B367" s="97"/>
      <c r="C367" s="97"/>
      <c r="D367" s="97"/>
      <c r="E367" s="97"/>
      <c r="F367" s="97"/>
      <c r="G367" s="97"/>
      <c r="H367" s="97"/>
      <c r="I367" s="271"/>
      <c r="J367" s="97"/>
      <c r="K367" s="97"/>
      <c r="L367" s="97"/>
      <c r="M367" s="159"/>
      <c r="N367" s="124"/>
      <c r="O367" s="130"/>
      <c r="P367" s="160"/>
      <c r="Q367" s="160"/>
      <c r="R367" s="126"/>
      <c r="S367" s="126"/>
      <c r="T367" s="126"/>
      <c r="U367" s="125"/>
      <c r="V367" s="125"/>
      <c r="W367" s="124"/>
      <c r="Y367" s="124"/>
      <c r="Z367" s="124"/>
      <c r="AA367" s="124"/>
      <c r="AB367" s="124"/>
    </row>
    <row r="368" spans="1:28" s="119" customFormat="1" ht="20.100000000000001" customHeight="1">
      <c r="A368" s="236"/>
      <c r="B368" s="97"/>
      <c r="C368" s="97"/>
      <c r="D368" s="97"/>
      <c r="E368" s="97"/>
      <c r="F368" s="97"/>
      <c r="G368" s="97"/>
      <c r="H368" s="97"/>
      <c r="I368" s="271"/>
      <c r="J368" s="97"/>
      <c r="K368" s="97"/>
      <c r="L368" s="97"/>
      <c r="M368" s="159"/>
      <c r="O368" s="130"/>
      <c r="P368" s="160"/>
      <c r="Q368" s="160"/>
      <c r="R368" s="126"/>
      <c r="S368" s="126"/>
      <c r="T368" s="128"/>
      <c r="U368" s="29"/>
      <c r="V368" s="29"/>
      <c r="W368" s="124"/>
      <c r="Z368" s="124"/>
      <c r="AA368" s="124"/>
      <c r="AB368" s="124"/>
    </row>
    <row r="369" spans="13:26" ht="20.100000000000001" customHeight="1">
      <c r="M369" s="159"/>
      <c r="N369" s="119"/>
      <c r="O369" s="130"/>
      <c r="P369" s="160"/>
      <c r="Q369" s="160"/>
      <c r="R369" s="126"/>
      <c r="S369" s="126"/>
      <c r="T369" s="128"/>
      <c r="U369" s="29"/>
      <c r="V369" s="29"/>
      <c r="W369" s="119"/>
      <c r="X369" s="119"/>
      <c r="Y369" s="119"/>
      <c r="Z369" s="119"/>
    </row>
    <row r="370" spans="13:26" ht="20.100000000000001" customHeight="1">
      <c r="M370" s="159"/>
      <c r="O370" s="130"/>
      <c r="P370" s="160"/>
      <c r="Q370" s="160"/>
      <c r="R370" s="126"/>
      <c r="S370" s="126"/>
      <c r="T370" s="126"/>
      <c r="U370" s="125"/>
      <c r="V370" s="125"/>
      <c r="W370" s="119"/>
      <c r="X370" s="119"/>
      <c r="Y370" s="119"/>
      <c r="Z370" s="119"/>
    </row>
    <row r="371" spans="13:26" ht="20.100000000000001" customHeight="1">
      <c r="M371" s="159"/>
      <c r="O371" s="130"/>
      <c r="P371" s="160"/>
      <c r="Q371" s="160"/>
      <c r="R371" s="126"/>
      <c r="S371" s="126"/>
      <c r="T371" s="126"/>
      <c r="U371" s="125"/>
      <c r="V371" s="125"/>
      <c r="X371" s="119"/>
      <c r="Y371" s="119"/>
    </row>
    <row r="372" spans="13:26" ht="20.100000000000001" customHeight="1">
      <c r="M372" s="159"/>
      <c r="O372" s="130"/>
      <c r="P372" s="160"/>
      <c r="Q372" s="160"/>
      <c r="R372" s="126"/>
      <c r="S372" s="126"/>
      <c r="T372" s="126"/>
      <c r="U372" s="125"/>
      <c r="V372" s="125"/>
      <c r="X372" s="119"/>
      <c r="Y372" s="119"/>
    </row>
    <row r="373" spans="13:26" ht="20.100000000000001" customHeight="1">
      <c r="M373" s="159"/>
      <c r="O373" s="130"/>
      <c r="P373" s="160"/>
      <c r="Q373" s="160"/>
      <c r="R373" s="126"/>
      <c r="S373" s="126"/>
      <c r="T373" s="126"/>
      <c r="U373" s="125"/>
      <c r="V373" s="125"/>
      <c r="X373" s="119"/>
      <c r="Y373" s="119"/>
    </row>
    <row r="374" spans="13:26" ht="20.100000000000001" customHeight="1">
      <c r="M374" s="159"/>
      <c r="O374" s="130"/>
      <c r="P374" s="160"/>
      <c r="Q374" s="160"/>
      <c r="R374" s="126"/>
      <c r="S374" s="126"/>
      <c r="T374" s="126"/>
      <c r="U374" s="125"/>
      <c r="V374" s="125"/>
      <c r="Y374" s="119"/>
    </row>
    <row r="375" spans="13:26" ht="20.100000000000001" customHeight="1">
      <c r="M375" s="159"/>
      <c r="O375" s="130"/>
      <c r="P375" s="160"/>
      <c r="Q375" s="160"/>
      <c r="R375" s="126"/>
      <c r="S375" s="126"/>
      <c r="T375" s="126"/>
      <c r="U375" s="125"/>
      <c r="V375" s="125"/>
      <c r="Y375" s="119"/>
    </row>
    <row r="376" spans="13:26" ht="20.100000000000001" customHeight="1">
      <c r="M376" s="159"/>
      <c r="O376" s="130"/>
      <c r="P376" s="160"/>
      <c r="Q376" s="160"/>
      <c r="R376" s="126"/>
      <c r="S376" s="126"/>
      <c r="T376" s="126"/>
      <c r="U376" s="125"/>
      <c r="V376" s="125"/>
      <c r="Y376" s="119"/>
    </row>
    <row r="377" spans="13:26" ht="20.100000000000001" customHeight="1">
      <c r="M377" s="159"/>
      <c r="O377" s="130"/>
      <c r="P377" s="160"/>
      <c r="Q377" s="160"/>
      <c r="R377" s="126"/>
      <c r="S377" s="126"/>
      <c r="T377" s="126"/>
      <c r="U377" s="125"/>
      <c r="V377" s="125"/>
    </row>
    <row r="378" spans="13:26" ht="20.100000000000001" customHeight="1">
      <c r="M378" s="159"/>
      <c r="O378" s="130"/>
      <c r="P378" s="160"/>
      <c r="Q378" s="160"/>
      <c r="R378" s="126"/>
      <c r="S378" s="126"/>
      <c r="T378" s="126"/>
      <c r="U378" s="125"/>
      <c r="V378" s="125"/>
    </row>
    <row r="379" spans="13:26" ht="20.100000000000001" customHeight="1">
      <c r="M379" s="159"/>
      <c r="O379" s="130"/>
      <c r="P379" s="160"/>
      <c r="Q379" s="160"/>
      <c r="R379" s="126"/>
      <c r="S379" s="126"/>
      <c r="T379" s="126"/>
      <c r="U379" s="125"/>
      <c r="V379" s="125"/>
    </row>
    <row r="380" spans="13:26" ht="20.100000000000001" customHeight="1">
      <c r="M380" s="159"/>
      <c r="O380" s="130"/>
      <c r="P380" s="160"/>
      <c r="Q380" s="160"/>
      <c r="R380" s="126"/>
      <c r="S380" s="126"/>
      <c r="T380" s="126"/>
      <c r="U380" s="125"/>
      <c r="V380" s="125"/>
    </row>
    <row r="381" spans="13:26" ht="20.100000000000001" customHeight="1">
      <c r="M381" s="159"/>
      <c r="O381" s="130"/>
      <c r="P381" s="160"/>
      <c r="Q381" s="160"/>
      <c r="R381" s="126"/>
      <c r="S381" s="126"/>
      <c r="T381" s="126"/>
      <c r="U381" s="125"/>
      <c r="V381" s="125"/>
    </row>
    <row r="382" spans="13:26" ht="20.100000000000001" customHeight="1">
      <c r="M382" s="159"/>
      <c r="O382" s="130"/>
      <c r="P382" s="160"/>
      <c r="Q382" s="160"/>
      <c r="R382" s="126"/>
      <c r="S382" s="126"/>
      <c r="T382" s="126"/>
      <c r="U382" s="125"/>
      <c r="V382" s="125"/>
    </row>
    <row r="383" spans="13:26" ht="20.100000000000001" customHeight="1">
      <c r="M383" s="159"/>
      <c r="O383" s="130"/>
      <c r="P383" s="160"/>
      <c r="Q383" s="160"/>
      <c r="R383" s="126"/>
      <c r="S383" s="126"/>
      <c r="T383" s="126"/>
      <c r="U383" s="125"/>
      <c r="V383" s="125"/>
    </row>
    <row r="384" spans="13:26" ht="20.100000000000001" customHeight="1">
      <c r="M384" s="159"/>
      <c r="O384" s="130"/>
      <c r="P384" s="160"/>
      <c r="Q384" s="160"/>
      <c r="R384" s="126"/>
      <c r="S384" s="126"/>
      <c r="T384" s="126"/>
      <c r="U384" s="125"/>
      <c r="V384" s="125"/>
    </row>
    <row r="385" spans="13:22" ht="20.100000000000001" customHeight="1">
      <c r="M385" s="159"/>
      <c r="O385" s="130"/>
      <c r="P385" s="160"/>
      <c r="Q385" s="160"/>
      <c r="R385" s="126"/>
      <c r="S385" s="126"/>
      <c r="T385" s="126"/>
      <c r="U385" s="125"/>
      <c r="V385" s="125"/>
    </row>
    <row r="386" spans="13:22" ht="20.100000000000001" customHeight="1">
      <c r="M386" s="159"/>
      <c r="O386" s="130"/>
      <c r="P386" s="160"/>
      <c r="Q386" s="160"/>
      <c r="R386" s="126"/>
      <c r="S386" s="126"/>
      <c r="T386" s="126"/>
      <c r="U386" s="125"/>
      <c r="V386" s="125"/>
    </row>
    <row r="387" spans="13:22" ht="20.100000000000001" customHeight="1">
      <c r="M387" s="159"/>
      <c r="O387" s="130"/>
      <c r="P387" s="160"/>
      <c r="Q387" s="160"/>
      <c r="R387" s="126"/>
      <c r="S387" s="126"/>
      <c r="T387" s="126"/>
      <c r="U387" s="125"/>
      <c r="V387" s="125"/>
    </row>
    <row r="388" spans="13:22" ht="20.100000000000001" customHeight="1">
      <c r="M388" s="159"/>
      <c r="O388" s="130"/>
      <c r="P388" s="160"/>
      <c r="Q388" s="160"/>
      <c r="R388" s="126"/>
      <c r="S388" s="126"/>
      <c r="T388" s="126"/>
      <c r="U388" s="125"/>
      <c r="V388" s="125"/>
    </row>
    <row r="389" spans="13:22" ht="20.100000000000001" customHeight="1">
      <c r="M389" s="159"/>
      <c r="O389" s="130"/>
      <c r="P389" s="160"/>
      <c r="Q389" s="160"/>
      <c r="R389" s="126"/>
      <c r="S389" s="126"/>
      <c r="T389" s="126"/>
      <c r="U389" s="125"/>
      <c r="V389" s="125"/>
    </row>
    <row r="390" spans="13:22" ht="20.100000000000001" customHeight="1">
      <c r="M390" s="159"/>
      <c r="O390" s="130"/>
      <c r="P390" s="160"/>
      <c r="Q390" s="160"/>
      <c r="R390" s="126"/>
      <c r="S390" s="126"/>
      <c r="T390" s="126"/>
      <c r="U390" s="125"/>
      <c r="V390" s="125"/>
    </row>
    <row r="391" spans="13:22" ht="20.100000000000001" customHeight="1">
      <c r="M391" s="159"/>
      <c r="O391" s="130"/>
      <c r="P391" s="160"/>
      <c r="Q391" s="160"/>
      <c r="R391" s="126"/>
      <c r="S391" s="126"/>
      <c r="T391" s="126"/>
      <c r="U391" s="125"/>
      <c r="V391" s="125"/>
    </row>
    <row r="392" spans="13:22" ht="20.100000000000001" customHeight="1">
      <c r="M392" s="159"/>
      <c r="O392" s="130"/>
      <c r="P392" s="160"/>
      <c r="Q392" s="160"/>
      <c r="R392" s="126"/>
      <c r="S392" s="126"/>
      <c r="T392" s="126"/>
      <c r="U392" s="125"/>
      <c r="V392" s="125"/>
    </row>
    <row r="393" spans="13:22" ht="20.100000000000001" customHeight="1">
      <c r="M393" s="159"/>
      <c r="O393" s="130"/>
      <c r="P393" s="160"/>
      <c r="Q393" s="160"/>
      <c r="R393" s="126"/>
      <c r="S393" s="126"/>
      <c r="T393" s="126"/>
      <c r="U393" s="125"/>
      <c r="V393" s="125"/>
    </row>
    <row r="394" spans="13:22" ht="20.100000000000001" customHeight="1">
      <c r="M394" s="159"/>
      <c r="O394" s="130"/>
      <c r="P394" s="160"/>
      <c r="Q394" s="160"/>
      <c r="R394" s="126"/>
      <c r="S394" s="126"/>
      <c r="T394" s="126"/>
      <c r="U394" s="125"/>
      <c r="V394" s="125"/>
    </row>
    <row r="395" spans="13:22" ht="20.100000000000001" customHeight="1">
      <c r="M395" s="159"/>
      <c r="O395" s="130"/>
      <c r="P395" s="160"/>
      <c r="Q395" s="160"/>
      <c r="R395" s="126"/>
      <c r="S395" s="126"/>
      <c r="T395" s="126"/>
      <c r="U395" s="125"/>
      <c r="V395" s="125"/>
    </row>
    <row r="396" spans="13:22" ht="20.100000000000001" customHeight="1">
      <c r="M396" s="159"/>
      <c r="O396" s="130"/>
      <c r="P396" s="160"/>
      <c r="Q396" s="160"/>
      <c r="R396" s="126"/>
      <c r="S396" s="126"/>
      <c r="T396" s="126"/>
      <c r="U396" s="125"/>
      <c r="V396" s="125"/>
    </row>
    <row r="397" spans="13:22" ht="20.100000000000001" customHeight="1">
      <c r="M397" s="159"/>
      <c r="O397" s="130"/>
      <c r="P397" s="160"/>
      <c r="Q397" s="160"/>
      <c r="R397" s="126"/>
      <c r="S397" s="126"/>
      <c r="T397" s="126"/>
      <c r="U397" s="125"/>
      <c r="V397" s="125"/>
    </row>
    <row r="398" spans="13:22" ht="20.100000000000001" customHeight="1">
      <c r="M398" s="159"/>
      <c r="O398" s="130"/>
      <c r="P398" s="160"/>
      <c r="Q398" s="160"/>
      <c r="R398" s="126"/>
      <c r="S398" s="126"/>
      <c r="T398" s="126"/>
      <c r="U398" s="125"/>
      <c r="V398" s="125"/>
    </row>
    <row r="399" spans="13:22" ht="20.100000000000001" customHeight="1">
      <c r="M399" s="159"/>
      <c r="O399" s="130"/>
      <c r="P399" s="160"/>
      <c r="Q399" s="160"/>
      <c r="R399" s="126"/>
      <c r="S399" s="126"/>
      <c r="T399" s="126"/>
      <c r="U399" s="125"/>
      <c r="V399" s="125"/>
    </row>
    <row r="400" spans="13:22" ht="20.100000000000001" customHeight="1">
      <c r="M400" s="159"/>
      <c r="O400" s="130"/>
      <c r="P400" s="160"/>
      <c r="Q400" s="160"/>
      <c r="R400" s="126"/>
      <c r="S400" s="126"/>
      <c r="T400" s="126"/>
      <c r="U400" s="125"/>
      <c r="V400" s="125"/>
    </row>
    <row r="401" spans="13:22" ht="20.100000000000001" customHeight="1">
      <c r="M401" s="159"/>
      <c r="O401" s="130"/>
      <c r="P401" s="160"/>
      <c r="Q401" s="160"/>
      <c r="R401" s="126"/>
      <c r="S401" s="126"/>
      <c r="T401" s="126"/>
      <c r="U401" s="125"/>
      <c r="V401" s="125"/>
    </row>
    <row r="402" spans="13:22" ht="20.100000000000001" customHeight="1">
      <c r="M402" s="159"/>
      <c r="O402" s="130"/>
      <c r="P402" s="160"/>
      <c r="Q402" s="160"/>
      <c r="R402" s="126"/>
      <c r="S402" s="126"/>
      <c r="T402" s="126"/>
      <c r="U402" s="125"/>
      <c r="V402" s="125"/>
    </row>
    <row r="403" spans="13:22" ht="20.100000000000001" customHeight="1">
      <c r="M403" s="159"/>
      <c r="O403" s="130"/>
      <c r="P403" s="160"/>
      <c r="Q403" s="160"/>
      <c r="R403" s="126"/>
      <c r="S403" s="126"/>
      <c r="T403" s="126"/>
      <c r="U403" s="125"/>
      <c r="V403" s="125"/>
    </row>
    <row r="404" spans="13:22" ht="20.100000000000001" customHeight="1">
      <c r="M404" s="159"/>
      <c r="O404" s="130"/>
      <c r="P404" s="160"/>
      <c r="Q404" s="160"/>
      <c r="R404" s="126"/>
      <c r="S404" s="126"/>
      <c r="T404" s="126"/>
      <c r="U404" s="125"/>
      <c r="V404" s="125"/>
    </row>
    <row r="405" spans="13:22" ht="20.100000000000001" customHeight="1">
      <c r="M405" s="159"/>
      <c r="O405" s="130"/>
      <c r="P405" s="160"/>
      <c r="Q405" s="160"/>
      <c r="R405" s="126"/>
      <c r="S405" s="126"/>
      <c r="T405" s="126"/>
      <c r="U405" s="125"/>
      <c r="V405" s="125"/>
    </row>
    <row r="406" spans="13:22" ht="20.100000000000001" customHeight="1">
      <c r="M406" s="159"/>
      <c r="O406" s="130"/>
      <c r="P406" s="160"/>
      <c r="Q406" s="160"/>
      <c r="R406" s="126"/>
      <c r="S406" s="126"/>
      <c r="T406" s="126"/>
      <c r="U406" s="125"/>
      <c r="V406" s="125"/>
    </row>
    <row r="407" spans="13:22" ht="20.100000000000001" customHeight="1">
      <c r="M407" s="159"/>
      <c r="O407" s="130"/>
      <c r="P407" s="160"/>
      <c r="Q407" s="160"/>
      <c r="R407" s="126"/>
      <c r="S407" s="126"/>
      <c r="T407" s="126"/>
      <c r="U407" s="125"/>
      <c r="V407" s="125"/>
    </row>
    <row r="408" spans="13:22" ht="20.100000000000001" customHeight="1">
      <c r="M408" s="159"/>
      <c r="O408" s="130"/>
      <c r="P408" s="160"/>
      <c r="Q408" s="160"/>
      <c r="R408" s="126"/>
      <c r="S408" s="126"/>
      <c r="T408" s="126"/>
      <c r="U408" s="125"/>
      <c r="V408" s="125"/>
    </row>
    <row r="409" spans="13:22" ht="20.100000000000001" customHeight="1">
      <c r="M409" s="159"/>
      <c r="O409" s="130"/>
      <c r="P409" s="160"/>
      <c r="Q409" s="160"/>
      <c r="R409" s="126"/>
      <c r="S409" s="126"/>
      <c r="T409" s="126"/>
      <c r="U409" s="125"/>
      <c r="V409" s="125"/>
    </row>
    <row r="410" spans="13:22" ht="20.100000000000001" customHeight="1">
      <c r="M410" s="159"/>
      <c r="O410" s="130"/>
      <c r="P410" s="160"/>
      <c r="Q410" s="160"/>
      <c r="R410" s="126"/>
      <c r="S410" s="126"/>
      <c r="T410" s="126"/>
      <c r="U410" s="125"/>
      <c r="V410" s="125"/>
    </row>
    <row r="411" spans="13:22" ht="20.100000000000001" customHeight="1">
      <c r="M411" s="159"/>
      <c r="O411" s="130"/>
      <c r="P411" s="160"/>
      <c r="Q411" s="160"/>
      <c r="R411" s="126"/>
      <c r="S411" s="126"/>
      <c r="T411" s="126"/>
      <c r="U411" s="125"/>
      <c r="V411" s="125"/>
    </row>
    <row r="412" spans="13:22" ht="20.100000000000001" customHeight="1">
      <c r="M412" s="159"/>
      <c r="O412" s="130"/>
      <c r="P412" s="160"/>
      <c r="Q412" s="160"/>
      <c r="R412" s="126"/>
      <c r="S412" s="126"/>
      <c r="T412" s="126"/>
      <c r="U412" s="125"/>
      <c r="V412" s="125"/>
    </row>
    <row r="413" spans="13:22" ht="20.100000000000001" customHeight="1">
      <c r="M413" s="159"/>
      <c r="P413" s="12"/>
      <c r="Q413" s="12"/>
      <c r="R413" s="12"/>
      <c r="S413" s="12"/>
      <c r="T413" s="126"/>
      <c r="U413" s="125"/>
      <c r="V413" s="125"/>
    </row>
    <row r="414" spans="13:22" ht="20.100000000000001" customHeight="1">
      <c r="M414" s="159"/>
      <c r="P414" s="12"/>
      <c r="Q414" s="12"/>
      <c r="R414" s="12"/>
      <c r="S414" s="12"/>
      <c r="T414" s="126"/>
      <c r="U414" s="125"/>
      <c r="V414" s="125"/>
    </row>
    <row r="415" spans="13:22" ht="20.100000000000001" customHeight="1">
      <c r="M415" s="159"/>
      <c r="P415" s="12"/>
      <c r="Q415" s="12"/>
      <c r="R415" s="12"/>
      <c r="S415" s="12"/>
      <c r="T415" s="126"/>
      <c r="U415" s="125"/>
      <c r="V415" s="125"/>
    </row>
    <row r="416" spans="13:22" ht="20.100000000000001" customHeight="1">
      <c r="M416" s="159"/>
      <c r="P416" s="12"/>
      <c r="Q416" s="12"/>
      <c r="R416" s="12"/>
      <c r="S416" s="12"/>
      <c r="T416" s="126"/>
      <c r="U416" s="125"/>
      <c r="V416" s="125"/>
    </row>
    <row r="417" spans="13:22" ht="20.100000000000001" customHeight="1">
      <c r="M417" s="159"/>
      <c r="P417" s="12"/>
      <c r="Q417" s="12"/>
      <c r="R417" s="12"/>
      <c r="S417" s="12"/>
      <c r="T417" s="126"/>
      <c r="U417" s="125"/>
      <c r="V417" s="125"/>
    </row>
    <row r="418" spans="13:22" ht="20.100000000000001" customHeight="1">
      <c r="M418" s="159"/>
      <c r="P418" s="12"/>
      <c r="Q418" s="12"/>
      <c r="R418" s="12"/>
      <c r="S418" s="12"/>
      <c r="T418" s="126"/>
      <c r="U418" s="125"/>
      <c r="V418" s="125"/>
    </row>
    <row r="419" spans="13:22" ht="20.100000000000001" customHeight="1">
      <c r="M419" s="159"/>
      <c r="P419" s="12"/>
      <c r="Q419" s="12"/>
      <c r="R419" s="12"/>
      <c r="S419" s="12"/>
      <c r="T419" s="12"/>
    </row>
    <row r="420" spans="13:22" ht="20.100000000000001" customHeight="1">
      <c r="M420" s="159"/>
      <c r="P420" s="12"/>
      <c r="Q420" s="12"/>
      <c r="R420" s="12"/>
      <c r="S420" s="12"/>
      <c r="T420" s="12"/>
    </row>
    <row r="421" spans="13:22" ht="20.100000000000001" customHeight="1">
      <c r="M421" s="159"/>
      <c r="P421" s="12"/>
      <c r="Q421" s="12"/>
      <c r="R421" s="12"/>
      <c r="S421" s="12"/>
      <c r="T421" s="12"/>
    </row>
    <row r="422" spans="13:22" ht="20.100000000000001" customHeight="1">
      <c r="M422" s="159"/>
      <c r="P422" s="12"/>
      <c r="Q422" s="12"/>
      <c r="R422" s="12"/>
      <c r="S422" s="12"/>
      <c r="T422" s="12"/>
    </row>
    <row r="423" spans="13:22" ht="20.100000000000001" customHeight="1">
      <c r="M423" s="159"/>
      <c r="P423" s="12"/>
      <c r="Q423" s="12"/>
      <c r="R423" s="12"/>
      <c r="S423" s="12"/>
      <c r="T423" s="12"/>
    </row>
    <row r="424" spans="13:22" ht="20.100000000000001" customHeight="1">
      <c r="M424" s="159"/>
      <c r="P424" s="12"/>
      <c r="Q424" s="12"/>
      <c r="R424" s="12"/>
      <c r="S424" s="12"/>
      <c r="T424" s="12"/>
    </row>
    <row r="425" spans="13:22" ht="20.100000000000001" customHeight="1">
      <c r="M425" s="159"/>
      <c r="P425" s="12"/>
      <c r="Q425" s="12"/>
      <c r="R425" s="12"/>
      <c r="S425" s="12"/>
      <c r="T425" s="12"/>
    </row>
    <row r="426" spans="13:22" ht="20.100000000000001" customHeight="1">
      <c r="M426" s="159"/>
      <c r="P426" s="12"/>
      <c r="Q426" s="12"/>
      <c r="R426" s="12"/>
      <c r="S426" s="12"/>
      <c r="T426" s="12"/>
    </row>
    <row r="427" spans="13:22" ht="20.100000000000001" customHeight="1">
      <c r="M427" s="159"/>
      <c r="P427" s="12"/>
      <c r="Q427" s="12"/>
      <c r="R427" s="12"/>
      <c r="S427" s="12"/>
      <c r="T427" s="12"/>
    </row>
    <row r="428" spans="13:22" ht="20.100000000000001" customHeight="1">
      <c r="M428" s="159"/>
      <c r="P428" s="12"/>
      <c r="Q428" s="12"/>
      <c r="R428" s="12"/>
      <c r="S428" s="12"/>
      <c r="T428" s="12"/>
    </row>
    <row r="429" spans="13:22" ht="20.100000000000001" customHeight="1">
      <c r="M429" s="159"/>
      <c r="P429" s="12"/>
      <c r="Q429" s="12"/>
      <c r="R429" s="12"/>
      <c r="S429" s="12"/>
      <c r="T429" s="12"/>
    </row>
    <row r="430" spans="13:22" ht="20.100000000000001" customHeight="1">
      <c r="M430" s="159"/>
      <c r="P430" s="12"/>
      <c r="Q430" s="12"/>
      <c r="R430" s="12"/>
      <c r="S430" s="12"/>
      <c r="T430" s="12"/>
    </row>
    <row r="431" spans="13:22" ht="20.100000000000001" customHeight="1">
      <c r="M431" s="159"/>
      <c r="P431" s="12"/>
      <c r="Q431" s="12"/>
      <c r="R431" s="12"/>
      <c r="S431" s="12"/>
      <c r="T431" s="12"/>
    </row>
    <row r="432" spans="13:22" ht="20.100000000000001" customHeight="1">
      <c r="M432" s="159"/>
      <c r="P432" s="12"/>
      <c r="Q432" s="12"/>
      <c r="R432" s="12"/>
      <c r="S432" s="12"/>
      <c r="T432" s="12"/>
    </row>
    <row r="433" spans="13:20" ht="20.100000000000001" customHeight="1">
      <c r="M433" s="159"/>
      <c r="P433" s="12"/>
      <c r="Q433" s="12"/>
      <c r="R433" s="12"/>
      <c r="S433" s="12"/>
      <c r="T433" s="12"/>
    </row>
    <row r="434" spans="13:20" ht="20.100000000000001" customHeight="1">
      <c r="M434" s="159"/>
      <c r="P434" s="12"/>
      <c r="Q434" s="12"/>
      <c r="R434" s="12"/>
      <c r="S434" s="12"/>
      <c r="T434" s="12"/>
    </row>
    <row r="435" spans="13:20" ht="20.100000000000001" customHeight="1">
      <c r="M435" s="159"/>
      <c r="P435" s="12"/>
      <c r="Q435" s="12"/>
      <c r="R435" s="12"/>
      <c r="S435" s="12"/>
      <c r="T435" s="12"/>
    </row>
    <row r="436" spans="13:20" ht="20.100000000000001" customHeight="1">
      <c r="M436" s="159"/>
      <c r="P436" s="12"/>
      <c r="Q436" s="12"/>
      <c r="R436" s="12"/>
      <c r="S436" s="12"/>
      <c r="T436" s="12"/>
    </row>
    <row r="437" spans="13:20" ht="20.100000000000001" customHeight="1">
      <c r="M437" s="159"/>
      <c r="P437" s="12"/>
      <c r="Q437" s="12"/>
      <c r="R437" s="12"/>
      <c r="S437" s="12"/>
      <c r="T437" s="12"/>
    </row>
    <row r="438" spans="13:20" ht="20.100000000000001" customHeight="1">
      <c r="M438" s="159"/>
      <c r="P438" s="12"/>
      <c r="Q438" s="12"/>
      <c r="R438" s="12"/>
      <c r="S438" s="12"/>
      <c r="T438" s="12"/>
    </row>
    <row r="439" spans="13:20" ht="20.100000000000001" customHeight="1">
      <c r="M439" s="159"/>
      <c r="P439" s="12"/>
      <c r="Q439" s="12"/>
      <c r="R439" s="12"/>
      <c r="S439" s="12"/>
      <c r="T439" s="12"/>
    </row>
    <row r="440" spans="13:20" ht="20.100000000000001" customHeight="1">
      <c r="M440" s="159"/>
      <c r="P440" s="12"/>
      <c r="Q440" s="12"/>
      <c r="R440" s="12"/>
      <c r="S440" s="12"/>
      <c r="T440" s="12"/>
    </row>
    <row r="441" spans="13:20" ht="20.100000000000001" customHeight="1">
      <c r="M441" s="159"/>
      <c r="P441" s="12"/>
      <c r="Q441" s="12"/>
      <c r="R441" s="12"/>
      <c r="S441" s="12"/>
      <c r="T441" s="12"/>
    </row>
    <row r="442" spans="13:20" ht="20.100000000000001" customHeight="1">
      <c r="M442" s="159"/>
      <c r="P442" s="12"/>
      <c r="Q442" s="12"/>
      <c r="R442" s="12"/>
      <c r="S442" s="12"/>
      <c r="T442" s="12"/>
    </row>
    <row r="443" spans="13:20" ht="20.100000000000001" customHeight="1">
      <c r="M443" s="159"/>
      <c r="P443" s="12"/>
      <c r="Q443" s="12"/>
      <c r="R443" s="12"/>
      <c r="S443" s="12"/>
      <c r="T443" s="12"/>
    </row>
    <row r="444" spans="13:20" ht="20.100000000000001" customHeight="1">
      <c r="M444" s="159"/>
      <c r="P444" s="12"/>
      <c r="Q444" s="12"/>
      <c r="R444" s="12"/>
      <c r="S444" s="12"/>
      <c r="T444" s="12"/>
    </row>
    <row r="445" spans="13:20" ht="20.100000000000001" customHeight="1">
      <c r="M445" s="159"/>
      <c r="P445" s="12"/>
      <c r="Q445" s="12"/>
      <c r="R445" s="12"/>
      <c r="S445" s="12"/>
      <c r="T445" s="12"/>
    </row>
    <row r="446" spans="13:20" ht="20.100000000000001" customHeight="1">
      <c r="M446" s="159"/>
      <c r="P446" s="12"/>
      <c r="Q446" s="12"/>
      <c r="R446" s="12"/>
      <c r="S446" s="12"/>
      <c r="T446" s="12"/>
    </row>
    <row r="447" spans="13:20" ht="20.100000000000001" customHeight="1">
      <c r="M447" s="159"/>
      <c r="P447" s="12"/>
      <c r="Q447" s="12"/>
      <c r="R447" s="12"/>
      <c r="S447" s="12"/>
      <c r="T447" s="12"/>
    </row>
    <row r="448" spans="13:20" ht="20.100000000000001" customHeight="1">
      <c r="M448" s="159"/>
      <c r="P448" s="12"/>
      <c r="Q448" s="12"/>
      <c r="R448" s="12"/>
      <c r="S448" s="12"/>
      <c r="T448" s="12"/>
    </row>
    <row r="449" spans="13:20" ht="20.100000000000001" customHeight="1">
      <c r="M449" s="159"/>
      <c r="P449" s="12"/>
      <c r="Q449" s="12"/>
      <c r="R449" s="12"/>
      <c r="S449" s="12"/>
      <c r="T449" s="12"/>
    </row>
    <row r="450" spans="13:20" ht="20.100000000000001" customHeight="1">
      <c r="M450" s="159"/>
      <c r="P450" s="12"/>
      <c r="Q450" s="12"/>
      <c r="R450" s="12"/>
      <c r="S450" s="12"/>
      <c r="T450" s="12"/>
    </row>
    <row r="451" spans="13:20" ht="20.100000000000001" customHeight="1">
      <c r="M451" s="159"/>
      <c r="P451" s="12"/>
      <c r="Q451" s="12"/>
      <c r="R451" s="12"/>
      <c r="S451" s="12"/>
      <c r="T451" s="12"/>
    </row>
    <row r="452" spans="13:20" ht="20.100000000000001" customHeight="1">
      <c r="M452" s="159"/>
      <c r="P452" s="12"/>
      <c r="Q452" s="12"/>
      <c r="R452" s="12"/>
      <c r="S452" s="12"/>
      <c r="T452" s="12"/>
    </row>
    <row r="453" spans="13:20" ht="20.100000000000001" customHeight="1">
      <c r="M453" s="159"/>
      <c r="P453" s="12"/>
      <c r="Q453" s="12"/>
      <c r="R453" s="12"/>
      <c r="S453" s="12"/>
      <c r="T453" s="12"/>
    </row>
    <row r="454" spans="13:20" ht="20.100000000000001" customHeight="1">
      <c r="M454" s="159"/>
      <c r="P454" s="12"/>
      <c r="Q454" s="12"/>
      <c r="R454" s="12"/>
      <c r="S454" s="12"/>
      <c r="T454" s="12"/>
    </row>
    <row r="455" spans="13:20" ht="20.100000000000001" customHeight="1">
      <c r="M455" s="159"/>
      <c r="P455" s="12"/>
      <c r="Q455" s="12"/>
      <c r="R455" s="12"/>
      <c r="S455" s="12"/>
      <c r="T455" s="12"/>
    </row>
    <row r="456" spans="13:20" ht="20.100000000000001" customHeight="1">
      <c r="M456" s="159"/>
      <c r="P456" s="12"/>
      <c r="Q456" s="12"/>
      <c r="R456" s="12"/>
      <c r="S456" s="12"/>
      <c r="T456" s="12"/>
    </row>
    <row r="457" spans="13:20" ht="20.100000000000001" customHeight="1">
      <c r="M457" s="159"/>
      <c r="P457" s="12"/>
      <c r="Q457" s="12"/>
      <c r="R457" s="12"/>
      <c r="S457" s="12"/>
      <c r="T457" s="12"/>
    </row>
    <row r="458" spans="13:20" ht="20.100000000000001" customHeight="1">
      <c r="M458" s="159"/>
      <c r="P458" s="12"/>
      <c r="Q458" s="12"/>
      <c r="R458" s="12"/>
      <c r="S458" s="12"/>
      <c r="T458" s="12"/>
    </row>
    <row r="459" spans="13:20" ht="20.100000000000001" customHeight="1">
      <c r="M459" s="159"/>
      <c r="P459" s="12"/>
      <c r="Q459" s="12"/>
      <c r="R459" s="12"/>
      <c r="S459" s="12"/>
      <c r="T459" s="12"/>
    </row>
    <row r="460" spans="13:20" ht="20.100000000000001" customHeight="1">
      <c r="M460" s="159"/>
      <c r="P460" s="12"/>
      <c r="Q460" s="12"/>
      <c r="R460" s="12"/>
      <c r="S460" s="12"/>
      <c r="T460" s="12"/>
    </row>
    <row r="461" spans="13:20" ht="20.100000000000001" customHeight="1">
      <c r="M461" s="159"/>
      <c r="P461" s="12"/>
      <c r="Q461" s="12"/>
      <c r="R461" s="12"/>
      <c r="S461" s="12"/>
      <c r="T461" s="12"/>
    </row>
    <row r="462" spans="13:20" ht="20.100000000000001" customHeight="1">
      <c r="M462" s="159"/>
      <c r="P462" s="12"/>
      <c r="Q462" s="12"/>
      <c r="R462" s="12"/>
      <c r="S462" s="12"/>
      <c r="T462" s="12"/>
    </row>
    <row r="463" spans="13:20" ht="20.100000000000001" customHeight="1">
      <c r="M463" s="159"/>
      <c r="P463" s="12"/>
      <c r="Q463" s="12"/>
      <c r="R463" s="12"/>
      <c r="S463" s="12"/>
      <c r="T463" s="12"/>
    </row>
    <row r="464" spans="13:20" ht="20.100000000000001" customHeight="1">
      <c r="M464" s="159"/>
      <c r="P464" s="12"/>
      <c r="Q464" s="12"/>
      <c r="R464" s="12"/>
      <c r="S464" s="12"/>
      <c r="T464" s="12"/>
    </row>
    <row r="465" spans="13:20" ht="20.100000000000001" customHeight="1">
      <c r="M465" s="159"/>
      <c r="P465" s="12"/>
      <c r="Q465" s="12"/>
      <c r="R465" s="12"/>
      <c r="S465" s="12"/>
      <c r="T465" s="12"/>
    </row>
    <row r="466" spans="13:20" ht="20.100000000000001" customHeight="1">
      <c r="M466" s="159"/>
      <c r="P466" s="12"/>
      <c r="Q466" s="12"/>
      <c r="R466" s="12"/>
      <c r="S466" s="12"/>
      <c r="T466" s="12"/>
    </row>
    <row r="467" spans="13:20" ht="20.100000000000001" customHeight="1">
      <c r="M467" s="159"/>
      <c r="P467" s="12"/>
      <c r="Q467" s="12"/>
      <c r="R467" s="12"/>
      <c r="S467" s="12"/>
      <c r="T467" s="12"/>
    </row>
    <row r="468" spans="13:20" ht="20.100000000000001" customHeight="1">
      <c r="M468" s="159"/>
      <c r="P468" s="12"/>
      <c r="Q468" s="12"/>
      <c r="R468" s="12"/>
      <c r="S468" s="12"/>
      <c r="T468" s="12"/>
    </row>
    <row r="469" spans="13:20" ht="20.100000000000001" customHeight="1">
      <c r="M469" s="124"/>
      <c r="P469" s="12"/>
      <c r="Q469" s="12"/>
      <c r="R469" s="12"/>
      <c r="S469" s="12"/>
      <c r="T469" s="12"/>
    </row>
    <row r="470" spans="13:20" ht="20.100000000000001" customHeight="1">
      <c r="M470" s="124"/>
      <c r="P470" s="12"/>
      <c r="Q470" s="12"/>
      <c r="R470" s="12"/>
      <c r="S470" s="12"/>
      <c r="T470" s="12"/>
    </row>
    <row r="471" spans="13:20" ht="20.100000000000001" customHeight="1">
      <c r="M471" s="124"/>
      <c r="P471" s="12"/>
      <c r="Q471" s="12"/>
      <c r="R471" s="12"/>
      <c r="S471" s="12"/>
      <c r="T471" s="12"/>
    </row>
    <row r="472" spans="13:20" ht="20.100000000000001" customHeight="1">
      <c r="M472" s="124"/>
      <c r="P472" s="12"/>
      <c r="Q472" s="12"/>
      <c r="R472" s="12"/>
      <c r="S472" s="12"/>
      <c r="T472" s="12"/>
    </row>
    <row r="473" spans="13:20" ht="20.100000000000001" customHeight="1">
      <c r="M473" s="124"/>
      <c r="P473" s="12"/>
      <c r="Q473" s="12"/>
      <c r="R473" s="12"/>
      <c r="S473" s="12"/>
      <c r="T473" s="12"/>
    </row>
    <row r="474" spans="13:20" ht="20.100000000000001" customHeight="1">
      <c r="M474" s="124"/>
      <c r="P474" s="12"/>
      <c r="Q474" s="12"/>
      <c r="R474" s="12"/>
      <c r="S474" s="12"/>
      <c r="T474" s="12"/>
    </row>
    <row r="475" spans="13:20" ht="20.100000000000001" customHeight="1">
      <c r="M475" s="124"/>
      <c r="P475" s="12"/>
      <c r="Q475" s="12"/>
      <c r="R475" s="12"/>
      <c r="S475" s="12"/>
      <c r="T475" s="12"/>
    </row>
    <row r="476" spans="13:20" ht="20.100000000000001" customHeight="1">
      <c r="M476" s="124"/>
      <c r="P476" s="12"/>
      <c r="Q476" s="12"/>
      <c r="R476" s="12"/>
      <c r="S476" s="12"/>
      <c r="T476" s="12"/>
    </row>
    <row r="477" spans="13:20" ht="20.100000000000001" customHeight="1">
      <c r="M477" s="124"/>
      <c r="P477" s="12"/>
      <c r="Q477" s="12"/>
      <c r="R477" s="12"/>
      <c r="S477" s="12"/>
      <c r="T477" s="12"/>
    </row>
    <row r="478" spans="13:20" ht="20.100000000000001" customHeight="1">
      <c r="M478" s="124"/>
      <c r="P478" s="12"/>
      <c r="Q478" s="12"/>
      <c r="R478" s="12"/>
      <c r="S478" s="12"/>
      <c r="T478" s="12"/>
    </row>
    <row r="479" spans="13:20" ht="20.100000000000001" customHeight="1">
      <c r="M479" s="124"/>
      <c r="P479" s="12"/>
      <c r="Q479" s="12"/>
      <c r="R479" s="12"/>
      <c r="S479" s="12"/>
      <c r="T479" s="12"/>
    </row>
    <row r="480" spans="13:20" ht="20.100000000000001" customHeight="1">
      <c r="M480" s="124"/>
      <c r="P480" s="12"/>
      <c r="Q480" s="12"/>
      <c r="R480" s="12"/>
      <c r="S480" s="12"/>
      <c r="T480" s="12"/>
    </row>
    <row r="481" spans="13:20" ht="20.100000000000001" customHeight="1">
      <c r="M481" s="124"/>
      <c r="P481" s="12"/>
      <c r="Q481" s="12"/>
      <c r="R481" s="12"/>
      <c r="S481" s="12"/>
      <c r="T481" s="12"/>
    </row>
    <row r="482" spans="13:20" ht="20.100000000000001" customHeight="1">
      <c r="M482" s="124"/>
      <c r="P482" s="12"/>
      <c r="Q482" s="12"/>
      <c r="R482" s="12"/>
      <c r="S482" s="12"/>
      <c r="T482" s="12"/>
    </row>
    <row r="483" spans="13:20" ht="20.100000000000001" customHeight="1">
      <c r="M483" s="124"/>
      <c r="P483" s="12"/>
      <c r="Q483" s="12"/>
      <c r="R483" s="12"/>
      <c r="S483" s="12"/>
      <c r="T483" s="12"/>
    </row>
    <row r="484" spans="13:20" ht="20.100000000000001" customHeight="1">
      <c r="M484" s="124"/>
      <c r="P484" s="12"/>
      <c r="Q484" s="12"/>
      <c r="R484" s="12"/>
      <c r="S484" s="12"/>
      <c r="T484" s="12"/>
    </row>
    <row r="485" spans="13:20" ht="20.100000000000001" customHeight="1">
      <c r="M485" s="124"/>
      <c r="P485" s="12"/>
      <c r="Q485" s="12"/>
      <c r="R485" s="12"/>
      <c r="S485" s="12"/>
      <c r="T485" s="12"/>
    </row>
    <row r="486" spans="13:20" ht="20.100000000000001" customHeight="1">
      <c r="M486" s="124"/>
      <c r="P486" s="12"/>
      <c r="Q486" s="12"/>
      <c r="R486" s="12"/>
      <c r="S486" s="12"/>
      <c r="T486" s="12"/>
    </row>
    <row r="487" spans="13:20" ht="20.100000000000001" customHeight="1">
      <c r="M487" s="124"/>
      <c r="P487" s="12"/>
      <c r="Q487" s="12"/>
      <c r="R487" s="12"/>
      <c r="S487" s="12"/>
      <c r="T487" s="12"/>
    </row>
    <row r="488" spans="13:20" ht="20.100000000000001" customHeight="1">
      <c r="M488" s="124"/>
      <c r="P488" s="12"/>
      <c r="Q488" s="12"/>
      <c r="R488" s="12"/>
      <c r="S488" s="12"/>
      <c r="T488" s="12"/>
    </row>
    <row r="489" spans="13:20" ht="20.100000000000001" customHeight="1">
      <c r="M489" s="124"/>
      <c r="P489" s="12"/>
      <c r="Q489" s="12"/>
      <c r="R489" s="12"/>
      <c r="S489" s="12"/>
      <c r="T489" s="12"/>
    </row>
    <row r="490" spans="13:20" ht="20.100000000000001" customHeight="1">
      <c r="M490" s="124"/>
      <c r="P490" s="12"/>
      <c r="Q490" s="12"/>
      <c r="R490" s="12"/>
      <c r="S490" s="12"/>
      <c r="T490" s="12"/>
    </row>
    <row r="491" spans="13:20" ht="20.100000000000001" customHeight="1">
      <c r="M491" s="124"/>
      <c r="P491" s="12"/>
      <c r="Q491" s="12"/>
      <c r="R491" s="12"/>
      <c r="S491" s="12"/>
      <c r="T491" s="12"/>
    </row>
    <row r="492" spans="13:20" ht="20.100000000000001" customHeight="1">
      <c r="M492" s="124"/>
      <c r="P492" s="12"/>
      <c r="Q492" s="12"/>
      <c r="R492" s="12"/>
      <c r="S492" s="12"/>
      <c r="T492" s="12"/>
    </row>
    <row r="493" spans="13:20" ht="20.100000000000001" customHeight="1">
      <c r="M493" s="124"/>
      <c r="P493" s="12"/>
      <c r="Q493" s="12"/>
      <c r="R493" s="12"/>
      <c r="S493" s="12"/>
      <c r="T493" s="12"/>
    </row>
    <row r="494" spans="13:20" ht="20.100000000000001" customHeight="1">
      <c r="M494" s="124"/>
      <c r="P494" s="12"/>
      <c r="Q494" s="12"/>
      <c r="R494" s="12"/>
      <c r="S494" s="12"/>
      <c r="T494" s="12"/>
    </row>
    <row r="495" spans="13:20" ht="20.100000000000001" customHeight="1">
      <c r="M495" s="124"/>
      <c r="P495" s="12"/>
      <c r="Q495" s="12"/>
      <c r="R495" s="12"/>
      <c r="S495" s="12"/>
      <c r="T495" s="12"/>
    </row>
    <row r="496" spans="13:20" ht="20.100000000000001" customHeight="1">
      <c r="M496" s="124"/>
      <c r="P496" s="12"/>
      <c r="Q496" s="12"/>
      <c r="R496" s="12"/>
      <c r="S496" s="12"/>
      <c r="T496" s="12"/>
    </row>
    <row r="497" spans="13:20" ht="20.100000000000001" customHeight="1">
      <c r="M497" s="124"/>
      <c r="P497" s="12"/>
      <c r="Q497" s="12"/>
      <c r="R497" s="12"/>
      <c r="S497" s="12"/>
      <c r="T497" s="12"/>
    </row>
    <row r="498" spans="13:20" ht="20.100000000000001" customHeight="1">
      <c r="M498" s="124"/>
      <c r="P498" s="12"/>
      <c r="Q498" s="12"/>
      <c r="R498" s="12"/>
      <c r="S498" s="12"/>
      <c r="T498" s="12"/>
    </row>
    <row r="499" spans="13:20" ht="20.100000000000001" customHeight="1">
      <c r="M499" s="124"/>
      <c r="P499" s="12"/>
      <c r="Q499" s="12"/>
      <c r="R499" s="12"/>
      <c r="S499" s="12"/>
      <c r="T499" s="12"/>
    </row>
    <row r="500" spans="13:20" ht="20.100000000000001" customHeight="1">
      <c r="M500" s="124"/>
      <c r="P500" s="12"/>
      <c r="Q500" s="12"/>
      <c r="R500" s="12"/>
      <c r="S500" s="12"/>
      <c r="T500" s="12"/>
    </row>
    <row r="501" spans="13:20" ht="20.100000000000001" customHeight="1">
      <c r="M501" s="124"/>
      <c r="P501" s="12"/>
      <c r="Q501" s="12"/>
      <c r="R501" s="12"/>
      <c r="S501" s="12"/>
      <c r="T501" s="12"/>
    </row>
    <row r="502" spans="13:20" ht="20.100000000000001" customHeight="1">
      <c r="M502" s="124"/>
      <c r="P502" s="12"/>
      <c r="Q502" s="12"/>
      <c r="R502" s="12"/>
      <c r="S502" s="12"/>
      <c r="T502" s="12"/>
    </row>
    <row r="503" spans="13:20" ht="20.100000000000001" customHeight="1">
      <c r="M503" s="124"/>
      <c r="P503" s="12"/>
      <c r="Q503" s="12"/>
      <c r="R503" s="12"/>
      <c r="S503" s="12"/>
      <c r="T503" s="12"/>
    </row>
    <row r="504" spans="13:20" ht="20.100000000000001" customHeight="1">
      <c r="M504" s="124"/>
      <c r="P504" s="12"/>
      <c r="Q504" s="12"/>
      <c r="R504" s="12"/>
      <c r="S504" s="12"/>
      <c r="T504" s="12"/>
    </row>
    <row r="505" spans="13:20" ht="20.100000000000001" customHeight="1">
      <c r="M505" s="124"/>
      <c r="P505" s="12"/>
      <c r="Q505" s="12"/>
      <c r="R505" s="12"/>
      <c r="S505" s="12"/>
      <c r="T505" s="12"/>
    </row>
    <row r="506" spans="13:20" ht="20.100000000000001" customHeight="1">
      <c r="M506" s="124"/>
      <c r="P506" s="12"/>
      <c r="Q506" s="12"/>
      <c r="R506" s="12"/>
      <c r="S506" s="12"/>
      <c r="T506" s="12"/>
    </row>
    <row r="507" spans="13:20" ht="20.100000000000001" customHeight="1">
      <c r="M507" s="124"/>
      <c r="P507" s="12"/>
      <c r="Q507" s="12"/>
      <c r="R507" s="12"/>
      <c r="S507" s="12"/>
      <c r="T507" s="12"/>
    </row>
    <row r="508" spans="13:20" ht="20.100000000000001" customHeight="1">
      <c r="M508" s="124"/>
      <c r="P508" s="12"/>
      <c r="Q508" s="12"/>
      <c r="R508" s="12"/>
      <c r="S508" s="12"/>
      <c r="T508" s="12"/>
    </row>
    <row r="509" spans="13:20" ht="20.100000000000001" customHeight="1">
      <c r="M509" s="124"/>
      <c r="P509" s="12"/>
      <c r="Q509" s="12"/>
      <c r="R509" s="12"/>
      <c r="S509" s="12"/>
      <c r="T509" s="12"/>
    </row>
    <row r="510" spans="13:20" ht="20.100000000000001" customHeight="1">
      <c r="M510" s="124"/>
      <c r="P510" s="12"/>
      <c r="Q510" s="12"/>
      <c r="R510" s="12"/>
      <c r="S510" s="12"/>
      <c r="T510" s="12"/>
    </row>
    <row r="511" spans="13:20" ht="20.100000000000001" customHeight="1">
      <c r="M511" s="124"/>
      <c r="P511" s="12"/>
      <c r="Q511" s="12"/>
      <c r="R511" s="12"/>
      <c r="S511" s="12"/>
      <c r="T511" s="12"/>
    </row>
    <row r="512" spans="13:20" ht="20.100000000000001" customHeight="1">
      <c r="M512" s="124"/>
      <c r="P512" s="12"/>
      <c r="Q512" s="12"/>
      <c r="R512" s="12"/>
      <c r="S512" s="12"/>
      <c r="T512" s="12"/>
    </row>
    <row r="513" spans="13:20" ht="20.100000000000001" customHeight="1">
      <c r="M513" s="124"/>
      <c r="P513" s="12"/>
      <c r="Q513" s="12"/>
      <c r="R513" s="12"/>
      <c r="S513" s="12"/>
      <c r="T513" s="12"/>
    </row>
    <row r="514" spans="13:20" ht="20.100000000000001" customHeight="1">
      <c r="M514" s="124"/>
      <c r="P514" s="12"/>
      <c r="Q514" s="12"/>
      <c r="R514" s="12"/>
      <c r="S514" s="12"/>
      <c r="T514" s="12"/>
    </row>
    <row r="515" spans="13:20" ht="20.100000000000001" customHeight="1">
      <c r="M515" s="124"/>
      <c r="P515" s="12"/>
      <c r="Q515" s="12"/>
      <c r="R515" s="12"/>
      <c r="S515" s="12"/>
      <c r="T515" s="12"/>
    </row>
    <row r="516" spans="13:20" ht="20.100000000000001" customHeight="1">
      <c r="M516" s="124"/>
      <c r="P516" s="12"/>
      <c r="Q516" s="12"/>
      <c r="R516" s="12"/>
      <c r="S516" s="12"/>
      <c r="T516" s="12"/>
    </row>
    <row r="517" spans="13:20" ht="20.100000000000001" customHeight="1">
      <c r="M517" s="124"/>
      <c r="P517" s="12"/>
      <c r="Q517" s="12"/>
      <c r="R517" s="12"/>
      <c r="S517" s="12"/>
      <c r="T517" s="12"/>
    </row>
    <row r="518" spans="13:20" ht="20.100000000000001" customHeight="1">
      <c r="M518" s="124"/>
      <c r="P518" s="12"/>
      <c r="Q518" s="12"/>
      <c r="R518" s="12"/>
      <c r="S518" s="12"/>
      <c r="T518" s="12"/>
    </row>
    <row r="519" spans="13:20" ht="20.100000000000001" customHeight="1">
      <c r="M519" s="124"/>
      <c r="P519" s="12"/>
      <c r="Q519" s="12"/>
      <c r="R519" s="12"/>
      <c r="S519" s="12"/>
      <c r="T519" s="12"/>
    </row>
    <row r="520" spans="13:20" ht="20.100000000000001" customHeight="1">
      <c r="M520" s="124"/>
      <c r="P520" s="12"/>
      <c r="Q520" s="12"/>
      <c r="R520" s="12"/>
      <c r="S520" s="12"/>
      <c r="T520" s="12"/>
    </row>
    <row r="521" spans="13:20" ht="20.100000000000001" customHeight="1">
      <c r="M521" s="124"/>
      <c r="P521" s="12"/>
      <c r="Q521" s="12"/>
      <c r="R521" s="12"/>
      <c r="S521" s="12"/>
      <c r="T521" s="12"/>
    </row>
    <row r="522" spans="13:20" ht="20.100000000000001" customHeight="1">
      <c r="M522" s="124"/>
      <c r="P522" s="12"/>
      <c r="Q522" s="12"/>
      <c r="R522" s="12"/>
      <c r="S522" s="12"/>
      <c r="T522" s="12"/>
    </row>
    <row r="523" spans="13:20" ht="20.100000000000001" customHeight="1">
      <c r="M523" s="124"/>
      <c r="P523" s="12"/>
      <c r="Q523" s="12"/>
      <c r="R523" s="12"/>
      <c r="S523" s="12"/>
      <c r="T523" s="12"/>
    </row>
    <row r="524" spans="13:20" ht="20.100000000000001" customHeight="1">
      <c r="M524" s="124"/>
      <c r="P524" s="12"/>
      <c r="Q524" s="12"/>
      <c r="R524" s="12"/>
      <c r="S524" s="12"/>
      <c r="T524" s="12"/>
    </row>
    <row r="525" spans="13:20" ht="20.100000000000001" customHeight="1">
      <c r="M525" s="124"/>
      <c r="P525" s="12"/>
      <c r="Q525" s="12"/>
      <c r="R525" s="12"/>
      <c r="S525" s="12"/>
      <c r="T525" s="12"/>
    </row>
    <row r="526" spans="13:20" ht="20.100000000000001" customHeight="1">
      <c r="M526" s="124"/>
      <c r="P526" s="12"/>
      <c r="Q526" s="12"/>
      <c r="R526" s="12"/>
      <c r="S526" s="12"/>
      <c r="T526" s="12"/>
    </row>
    <row r="527" spans="13:20" ht="20.100000000000001" customHeight="1">
      <c r="M527" s="124"/>
      <c r="P527" s="12"/>
      <c r="Q527" s="12"/>
      <c r="R527" s="12"/>
      <c r="S527" s="12"/>
      <c r="T527" s="12"/>
    </row>
    <row r="528" spans="13:20" ht="20.100000000000001" customHeight="1">
      <c r="M528" s="124"/>
      <c r="P528" s="12"/>
      <c r="Q528" s="12"/>
      <c r="R528" s="12"/>
      <c r="S528" s="12"/>
      <c r="T528" s="12"/>
    </row>
    <row r="529" spans="13:20" ht="20.100000000000001" customHeight="1">
      <c r="M529" s="124"/>
      <c r="P529" s="12"/>
      <c r="Q529" s="12"/>
      <c r="R529" s="12"/>
      <c r="S529" s="12"/>
      <c r="T529" s="12"/>
    </row>
    <row r="530" spans="13:20" ht="20.100000000000001" customHeight="1">
      <c r="M530" s="124"/>
      <c r="P530" s="12"/>
      <c r="Q530" s="12"/>
      <c r="R530" s="12"/>
      <c r="S530" s="12"/>
      <c r="T530" s="12"/>
    </row>
    <row r="531" spans="13:20" ht="20.100000000000001" customHeight="1">
      <c r="M531" s="124"/>
      <c r="P531" s="12"/>
      <c r="Q531" s="12"/>
      <c r="R531" s="12"/>
      <c r="S531" s="12"/>
      <c r="T531" s="12"/>
    </row>
    <row r="532" spans="13:20" ht="20.100000000000001" customHeight="1">
      <c r="M532" s="124"/>
      <c r="P532" s="12"/>
      <c r="Q532" s="12"/>
      <c r="R532" s="12"/>
      <c r="S532" s="12"/>
      <c r="T532" s="12"/>
    </row>
    <row r="533" spans="13:20" ht="20.100000000000001" customHeight="1">
      <c r="M533" s="124"/>
      <c r="P533" s="12"/>
      <c r="Q533" s="12"/>
      <c r="R533" s="12"/>
      <c r="S533" s="12"/>
      <c r="T533" s="12"/>
    </row>
    <row r="534" spans="13:20" ht="20.100000000000001" customHeight="1">
      <c r="M534" s="124"/>
      <c r="P534" s="12"/>
      <c r="Q534" s="12"/>
      <c r="R534" s="12"/>
      <c r="S534" s="12"/>
      <c r="T534" s="12"/>
    </row>
    <row r="535" spans="13:20" ht="20.100000000000001" customHeight="1">
      <c r="M535" s="124"/>
      <c r="P535" s="12"/>
      <c r="Q535" s="12"/>
      <c r="R535" s="12"/>
      <c r="S535" s="12"/>
      <c r="T535" s="12"/>
    </row>
    <row r="536" spans="13:20" ht="20.100000000000001" customHeight="1">
      <c r="M536" s="124"/>
      <c r="P536" s="12"/>
      <c r="Q536" s="12"/>
      <c r="R536" s="12"/>
      <c r="S536" s="12"/>
      <c r="T536" s="12"/>
    </row>
    <row r="537" spans="13:20" ht="20.100000000000001" customHeight="1">
      <c r="M537" s="124"/>
      <c r="P537" s="12"/>
      <c r="Q537" s="12"/>
      <c r="R537" s="12"/>
      <c r="S537" s="12"/>
      <c r="T537" s="12"/>
    </row>
    <row r="538" spans="13:20" ht="20.100000000000001" customHeight="1">
      <c r="M538" s="124"/>
      <c r="P538" s="12"/>
      <c r="Q538" s="12"/>
      <c r="R538" s="12"/>
      <c r="S538" s="12"/>
      <c r="T538" s="12"/>
    </row>
    <row r="539" spans="13:20" ht="20.100000000000001" customHeight="1">
      <c r="M539" s="124"/>
      <c r="P539" s="12"/>
      <c r="Q539" s="12"/>
      <c r="R539" s="12"/>
      <c r="S539" s="12"/>
      <c r="T539" s="12"/>
    </row>
    <row r="540" spans="13:20" ht="20.100000000000001" customHeight="1">
      <c r="M540" s="124"/>
      <c r="P540" s="12"/>
      <c r="Q540" s="12"/>
      <c r="R540" s="12"/>
      <c r="S540" s="12"/>
      <c r="T540" s="12"/>
    </row>
    <row r="541" spans="13:20" ht="20.100000000000001" customHeight="1">
      <c r="M541" s="124"/>
      <c r="P541" s="12"/>
      <c r="Q541" s="12"/>
      <c r="R541" s="12"/>
      <c r="S541" s="12"/>
      <c r="T541" s="12"/>
    </row>
    <row r="542" spans="13:20" ht="20.100000000000001" customHeight="1">
      <c r="M542" s="124"/>
      <c r="P542" s="12"/>
      <c r="Q542" s="12"/>
      <c r="R542" s="12"/>
      <c r="S542" s="12"/>
      <c r="T542" s="12"/>
    </row>
    <row r="543" spans="13:20" ht="20.100000000000001" customHeight="1">
      <c r="M543" s="124"/>
      <c r="P543" s="12"/>
      <c r="Q543" s="12"/>
      <c r="R543" s="12"/>
      <c r="S543" s="12"/>
      <c r="T543" s="12"/>
    </row>
    <row r="544" spans="13:20" ht="20.100000000000001" customHeight="1">
      <c r="M544" s="124"/>
      <c r="P544" s="12"/>
      <c r="Q544" s="12"/>
      <c r="R544" s="12"/>
      <c r="S544" s="12"/>
      <c r="T544" s="12"/>
    </row>
    <row r="545" spans="13:22" ht="20.100000000000001" customHeight="1">
      <c r="M545" s="124"/>
      <c r="P545" s="12"/>
      <c r="Q545" s="12"/>
      <c r="R545" s="12"/>
      <c r="S545" s="12"/>
      <c r="T545" s="12"/>
    </row>
    <row r="546" spans="13:22" ht="20.100000000000001" customHeight="1">
      <c r="M546" s="124"/>
      <c r="T546" s="12"/>
    </row>
    <row r="547" spans="13:22" ht="20.100000000000001" customHeight="1">
      <c r="M547" s="124"/>
      <c r="T547" s="12"/>
    </row>
    <row r="548" spans="13:22" ht="20.100000000000001" customHeight="1">
      <c r="M548" s="124"/>
      <c r="T548" s="12"/>
    </row>
    <row r="549" spans="13:22" ht="20.100000000000001" customHeight="1">
      <c r="M549" s="124"/>
      <c r="T549" s="12"/>
    </row>
    <row r="550" spans="13:22" ht="20.100000000000001" customHeight="1">
      <c r="M550" s="124"/>
      <c r="T550" s="12"/>
    </row>
    <row r="551" spans="13:22" ht="20.100000000000001" customHeight="1">
      <c r="M551" s="124"/>
      <c r="T551" s="12"/>
    </row>
    <row r="552" spans="13:22" ht="20.100000000000001" customHeight="1">
      <c r="M552" s="124"/>
      <c r="U552" s="125"/>
      <c r="V552" s="125"/>
    </row>
    <row r="553" spans="13:22" ht="20.100000000000001" customHeight="1">
      <c r="M553" s="124"/>
      <c r="U553" s="125"/>
      <c r="V553" s="125"/>
    </row>
    <row r="554" spans="13:22" ht="20.100000000000001" customHeight="1">
      <c r="M554" s="124"/>
      <c r="U554" s="125"/>
      <c r="V554" s="125"/>
    </row>
    <row r="555" spans="13:22" ht="20.100000000000001" customHeight="1">
      <c r="M555" s="124"/>
      <c r="U555" s="125"/>
      <c r="V555" s="125"/>
    </row>
    <row r="556" spans="13:22" ht="20.100000000000001" customHeight="1">
      <c r="M556" s="124"/>
      <c r="U556" s="125"/>
      <c r="V556" s="125"/>
    </row>
    <row r="557" spans="13:22" ht="20.100000000000001" customHeight="1">
      <c r="M557" s="124"/>
      <c r="U557" s="125"/>
      <c r="V557" s="125"/>
    </row>
    <row r="558" spans="13:22" ht="20.100000000000001" customHeight="1">
      <c r="M558" s="124"/>
      <c r="U558" s="125"/>
      <c r="V558" s="125"/>
    </row>
    <row r="559" spans="13:22" ht="20.100000000000001" customHeight="1">
      <c r="M559" s="124"/>
      <c r="U559" s="125"/>
      <c r="V559" s="125"/>
    </row>
    <row r="560" spans="13:22" ht="20.100000000000001" customHeight="1">
      <c r="M560" s="124"/>
      <c r="U560" s="125"/>
      <c r="V560" s="125"/>
    </row>
    <row r="561" spans="13:22" ht="20.100000000000001" customHeight="1">
      <c r="M561" s="124"/>
      <c r="O561" s="129"/>
      <c r="P561" s="128"/>
      <c r="Q561" s="126"/>
      <c r="R561" s="126"/>
      <c r="S561" s="126"/>
      <c r="U561" s="125"/>
      <c r="V561" s="125"/>
    </row>
    <row r="562" spans="13:22" ht="20.100000000000001" customHeight="1">
      <c r="M562" s="124"/>
      <c r="O562" s="129"/>
      <c r="P562" s="128"/>
      <c r="Q562" s="126"/>
      <c r="R562" s="126"/>
      <c r="S562" s="126"/>
      <c r="U562" s="125"/>
      <c r="V562" s="125"/>
    </row>
    <row r="563" spans="13:22" ht="20.100000000000001" customHeight="1">
      <c r="M563" s="124"/>
      <c r="O563" s="129"/>
      <c r="P563" s="128"/>
      <c r="Q563" s="126"/>
      <c r="R563" s="126"/>
      <c r="S563" s="126"/>
      <c r="U563" s="125"/>
      <c r="V563" s="125"/>
    </row>
    <row r="564" spans="13:22" ht="20.100000000000001" customHeight="1">
      <c r="M564" s="124"/>
      <c r="O564" s="129"/>
      <c r="P564" s="128"/>
      <c r="Q564" s="126"/>
      <c r="R564" s="126"/>
      <c r="S564" s="126"/>
      <c r="U564" s="125"/>
      <c r="V564" s="125"/>
    </row>
    <row r="565" spans="13:22" ht="20.100000000000001" customHeight="1">
      <c r="M565" s="124"/>
      <c r="O565" s="129"/>
      <c r="P565" s="128"/>
      <c r="Q565" s="126"/>
      <c r="R565" s="126"/>
      <c r="S565" s="126"/>
      <c r="U565" s="125"/>
      <c r="V565" s="125"/>
    </row>
    <row r="566" spans="13:22" ht="20.100000000000001" customHeight="1">
      <c r="M566" s="124"/>
      <c r="O566" s="129"/>
      <c r="P566" s="128"/>
      <c r="Q566" s="126"/>
      <c r="R566" s="126"/>
      <c r="S566" s="126"/>
      <c r="U566" s="125"/>
      <c r="V566" s="125"/>
    </row>
    <row r="567" spans="13:22" ht="20.100000000000001" customHeight="1">
      <c r="M567" s="124"/>
      <c r="O567" s="129"/>
      <c r="P567" s="128"/>
      <c r="Q567" s="126"/>
      <c r="R567" s="126"/>
      <c r="S567" s="126"/>
      <c r="T567" s="127"/>
      <c r="U567" s="125"/>
      <c r="V567" s="125"/>
    </row>
    <row r="568" spans="13:22" ht="20.100000000000001" customHeight="1">
      <c r="M568" s="124"/>
      <c r="O568" s="129"/>
      <c r="P568" s="128"/>
      <c r="Q568" s="126"/>
      <c r="R568" s="126"/>
      <c r="S568" s="126"/>
      <c r="T568" s="127"/>
      <c r="U568" s="125"/>
      <c r="V568" s="125"/>
    </row>
    <row r="569" spans="13:22" ht="20.100000000000001" customHeight="1">
      <c r="M569" s="124"/>
      <c r="O569" s="129"/>
      <c r="P569" s="128"/>
      <c r="Q569" s="126"/>
      <c r="R569" s="126"/>
      <c r="S569" s="126"/>
      <c r="T569" s="127"/>
      <c r="U569" s="125"/>
      <c r="V569" s="125"/>
    </row>
    <row r="570" spans="13:22" ht="20.100000000000001" customHeight="1">
      <c r="M570" s="124"/>
      <c r="O570" s="129"/>
      <c r="P570" s="128"/>
      <c r="Q570" s="126"/>
      <c r="R570" s="126"/>
      <c r="S570" s="126"/>
      <c r="T570" s="127"/>
      <c r="U570" s="125"/>
      <c r="V570" s="125"/>
    </row>
    <row r="571" spans="13:22" ht="20.100000000000001" customHeight="1">
      <c r="M571" s="124"/>
      <c r="O571" s="129"/>
      <c r="P571" s="128"/>
      <c r="Q571" s="126"/>
      <c r="R571" s="126"/>
      <c r="S571" s="126"/>
      <c r="T571" s="127"/>
      <c r="U571" s="125"/>
      <c r="V571" s="125"/>
    </row>
    <row r="572" spans="13:22" ht="20.100000000000001" customHeight="1">
      <c r="M572" s="124"/>
      <c r="O572" s="129"/>
      <c r="P572" s="128"/>
      <c r="Q572" s="126"/>
      <c r="R572" s="126"/>
      <c r="S572" s="126"/>
      <c r="T572" s="127"/>
      <c r="U572" s="125"/>
      <c r="V572" s="125"/>
    </row>
    <row r="573" spans="13:22" ht="20.100000000000001" customHeight="1">
      <c r="M573" s="124"/>
      <c r="O573" s="129"/>
      <c r="P573" s="128"/>
      <c r="Q573" s="126"/>
      <c r="R573" s="126"/>
      <c r="S573" s="126"/>
      <c r="T573" s="127"/>
      <c r="U573" s="125"/>
      <c r="V573" s="125"/>
    </row>
    <row r="574" spans="13:22" ht="20.100000000000001" customHeight="1">
      <c r="M574" s="124"/>
      <c r="O574" s="129"/>
      <c r="P574" s="128"/>
      <c r="Q574" s="126"/>
      <c r="R574" s="126"/>
      <c r="S574" s="126"/>
      <c r="T574" s="127"/>
      <c r="U574" s="125"/>
      <c r="V574" s="125"/>
    </row>
    <row r="575" spans="13:22" ht="20.100000000000001" customHeight="1">
      <c r="M575" s="124"/>
      <c r="O575" s="129"/>
      <c r="P575" s="128"/>
      <c r="Q575" s="126"/>
      <c r="R575" s="126"/>
      <c r="S575" s="126"/>
      <c r="T575" s="127"/>
      <c r="U575" s="125"/>
      <c r="V575" s="125"/>
    </row>
    <row r="576" spans="13:22" ht="20.100000000000001" customHeight="1">
      <c r="M576" s="124"/>
      <c r="O576" s="129"/>
      <c r="P576" s="128"/>
      <c r="Q576" s="126"/>
      <c r="R576" s="126"/>
      <c r="S576" s="126"/>
      <c r="T576" s="127"/>
      <c r="U576" s="125"/>
      <c r="V576" s="125"/>
    </row>
    <row r="577" spans="13:22" ht="20.100000000000001" customHeight="1">
      <c r="M577" s="124"/>
      <c r="O577" s="129"/>
      <c r="P577" s="128"/>
      <c r="Q577" s="126"/>
      <c r="R577" s="126"/>
      <c r="S577" s="126"/>
      <c r="T577" s="127"/>
      <c r="U577" s="125"/>
      <c r="V577" s="125"/>
    </row>
    <row r="578" spans="13:22" ht="20.100000000000001" customHeight="1">
      <c r="M578" s="124"/>
      <c r="O578" s="129"/>
      <c r="P578" s="128"/>
      <c r="Q578" s="126"/>
      <c r="R578" s="126"/>
      <c r="S578" s="126"/>
      <c r="T578" s="127"/>
      <c r="U578" s="125"/>
      <c r="V578" s="125"/>
    </row>
    <row r="579" spans="13:22" ht="20.100000000000001" customHeight="1">
      <c r="M579" s="124"/>
      <c r="O579" s="129"/>
      <c r="P579" s="128"/>
      <c r="Q579" s="126"/>
      <c r="R579" s="126"/>
      <c r="S579" s="126"/>
      <c r="T579" s="127"/>
      <c r="U579" s="125"/>
      <c r="V579" s="125"/>
    </row>
    <row r="580" spans="13:22" ht="20.100000000000001" customHeight="1">
      <c r="M580" s="124"/>
      <c r="O580" s="129"/>
      <c r="P580" s="128"/>
      <c r="Q580" s="126"/>
      <c r="R580" s="126"/>
      <c r="S580" s="126"/>
      <c r="T580" s="127"/>
      <c r="U580" s="125"/>
      <c r="V580" s="125"/>
    </row>
    <row r="581" spans="13:22" ht="20.100000000000001" customHeight="1">
      <c r="M581" s="124"/>
      <c r="O581" s="129"/>
      <c r="P581" s="128"/>
      <c r="Q581" s="126"/>
      <c r="R581" s="126"/>
      <c r="S581" s="126"/>
      <c r="T581" s="127"/>
      <c r="U581" s="125"/>
      <c r="V581" s="125"/>
    </row>
    <row r="582" spans="13:22" ht="20.100000000000001" customHeight="1">
      <c r="M582" s="124"/>
      <c r="O582" s="129"/>
      <c r="P582" s="128"/>
      <c r="Q582" s="126"/>
      <c r="R582" s="126"/>
      <c r="S582" s="126"/>
      <c r="T582" s="127"/>
      <c r="U582" s="125"/>
      <c r="V582" s="125"/>
    </row>
    <row r="583" spans="13:22" ht="20.100000000000001" customHeight="1">
      <c r="M583" s="124"/>
      <c r="O583" s="129"/>
      <c r="P583" s="128"/>
      <c r="Q583" s="126"/>
      <c r="R583" s="126"/>
      <c r="S583" s="126"/>
      <c r="T583" s="127"/>
      <c r="U583" s="125"/>
      <c r="V583" s="125"/>
    </row>
    <row r="584" spans="13:22" ht="20.100000000000001" customHeight="1">
      <c r="M584" s="124"/>
      <c r="O584" s="129"/>
      <c r="P584" s="128"/>
      <c r="Q584" s="126"/>
      <c r="R584" s="126"/>
      <c r="S584" s="126"/>
      <c r="T584" s="127"/>
      <c r="U584" s="125"/>
      <c r="V584" s="125"/>
    </row>
    <row r="585" spans="13:22" ht="20.100000000000001" customHeight="1">
      <c r="M585" s="124"/>
      <c r="O585" s="129"/>
      <c r="P585" s="128"/>
      <c r="Q585" s="126"/>
      <c r="R585" s="126"/>
      <c r="S585" s="126"/>
      <c r="T585" s="127"/>
      <c r="U585" s="125"/>
      <c r="V585" s="125"/>
    </row>
    <row r="586" spans="13:22" ht="20.100000000000001" customHeight="1">
      <c r="M586" s="124"/>
      <c r="O586" s="129"/>
      <c r="P586" s="128"/>
      <c r="Q586" s="126"/>
      <c r="R586" s="126"/>
      <c r="S586" s="126"/>
      <c r="T586" s="127"/>
      <c r="U586" s="125"/>
      <c r="V586" s="125"/>
    </row>
    <row r="587" spans="13:22" ht="20.100000000000001" customHeight="1">
      <c r="M587" s="124"/>
      <c r="O587" s="129"/>
      <c r="P587" s="128"/>
      <c r="Q587" s="126"/>
      <c r="R587" s="126"/>
      <c r="S587" s="126"/>
      <c r="T587" s="127"/>
      <c r="U587" s="125"/>
      <c r="V587" s="125"/>
    </row>
    <row r="588" spans="13:22" ht="20.100000000000001" customHeight="1">
      <c r="M588" s="124"/>
      <c r="O588" s="129"/>
      <c r="P588" s="128"/>
      <c r="Q588" s="126"/>
      <c r="R588" s="126"/>
      <c r="S588" s="126"/>
      <c r="T588" s="127"/>
      <c r="U588" s="125"/>
      <c r="V588" s="125"/>
    </row>
    <row r="589" spans="13:22" ht="20.100000000000001" customHeight="1">
      <c r="M589" s="124"/>
      <c r="O589" s="129"/>
      <c r="P589" s="128"/>
      <c r="Q589" s="126"/>
      <c r="R589" s="126"/>
      <c r="S589" s="126"/>
      <c r="T589" s="127"/>
      <c r="U589" s="125"/>
      <c r="V589" s="125"/>
    </row>
    <row r="590" spans="13:22" ht="20.100000000000001" customHeight="1">
      <c r="M590" s="124"/>
      <c r="O590" s="129"/>
      <c r="P590" s="128"/>
      <c r="Q590" s="126"/>
      <c r="R590" s="126"/>
      <c r="S590" s="126"/>
      <c r="T590" s="127"/>
      <c r="U590" s="125"/>
      <c r="V590" s="125"/>
    </row>
    <row r="591" spans="13:22" ht="20.100000000000001" customHeight="1">
      <c r="M591" s="124"/>
      <c r="O591" s="129"/>
      <c r="P591" s="128"/>
      <c r="Q591" s="126"/>
      <c r="R591" s="126"/>
      <c r="S591" s="126"/>
      <c r="T591" s="127"/>
      <c r="U591" s="125"/>
      <c r="V591" s="125"/>
    </row>
    <row r="592" spans="13:22" ht="20.100000000000001" customHeight="1">
      <c r="M592" s="124"/>
      <c r="O592" s="129"/>
      <c r="P592" s="128"/>
      <c r="Q592" s="126"/>
      <c r="R592" s="126"/>
      <c r="S592" s="126"/>
      <c r="T592" s="127"/>
      <c r="U592" s="125"/>
      <c r="V592" s="125"/>
    </row>
    <row r="593" spans="13:22" ht="20.100000000000001" customHeight="1">
      <c r="M593" s="124"/>
      <c r="O593" s="129"/>
      <c r="P593" s="128"/>
      <c r="Q593" s="126"/>
      <c r="R593" s="126"/>
      <c r="S593" s="126"/>
      <c r="T593" s="127"/>
      <c r="U593" s="125"/>
      <c r="V593" s="125"/>
    </row>
    <row r="594" spans="13:22" ht="20.100000000000001" customHeight="1">
      <c r="M594" s="124"/>
      <c r="O594" s="129"/>
      <c r="P594" s="128"/>
      <c r="Q594" s="126"/>
      <c r="R594" s="126"/>
      <c r="S594" s="126"/>
      <c r="T594" s="127"/>
      <c r="U594" s="125"/>
      <c r="V594" s="125"/>
    </row>
    <row r="595" spans="13:22" ht="20.100000000000001" customHeight="1">
      <c r="M595" s="124"/>
      <c r="O595" s="129"/>
      <c r="P595" s="128"/>
      <c r="Q595" s="126"/>
      <c r="R595" s="126"/>
      <c r="S595" s="126"/>
      <c r="T595" s="127"/>
      <c r="U595" s="125"/>
      <c r="V595" s="125"/>
    </row>
    <row r="596" spans="13:22" ht="20.100000000000001" customHeight="1">
      <c r="M596" s="124"/>
      <c r="O596" s="129"/>
      <c r="P596" s="128"/>
      <c r="Q596" s="126"/>
      <c r="R596" s="126"/>
      <c r="S596" s="126"/>
      <c r="T596" s="127"/>
      <c r="U596" s="125"/>
      <c r="V596" s="125"/>
    </row>
    <row r="597" spans="13:22" ht="20.100000000000001" customHeight="1">
      <c r="M597" s="124"/>
      <c r="O597" s="129"/>
      <c r="P597" s="128"/>
      <c r="Q597" s="126"/>
      <c r="R597" s="126"/>
      <c r="S597" s="126"/>
      <c r="T597" s="127"/>
      <c r="U597" s="125"/>
      <c r="V597" s="125"/>
    </row>
    <row r="598" spans="13:22" ht="20.100000000000001" customHeight="1">
      <c r="M598" s="124"/>
      <c r="O598" s="129"/>
      <c r="P598" s="128"/>
      <c r="Q598" s="126"/>
      <c r="R598" s="126"/>
      <c r="S598" s="126"/>
      <c r="T598" s="127"/>
      <c r="U598" s="125"/>
      <c r="V598" s="125"/>
    </row>
    <row r="599" spans="13:22" ht="20.100000000000001" customHeight="1">
      <c r="M599" s="124"/>
      <c r="O599" s="129"/>
      <c r="P599" s="128"/>
      <c r="Q599" s="126"/>
      <c r="R599" s="126"/>
      <c r="S599" s="126"/>
      <c r="T599" s="127"/>
      <c r="U599" s="125"/>
      <c r="V599" s="125"/>
    </row>
    <row r="600" spans="13:22" ht="20.100000000000001" customHeight="1">
      <c r="M600" s="124"/>
      <c r="O600" s="129"/>
      <c r="P600" s="128"/>
      <c r="Q600" s="126"/>
      <c r="R600" s="126"/>
      <c r="S600" s="126"/>
      <c r="T600" s="127"/>
      <c r="U600" s="125"/>
      <c r="V600" s="125"/>
    </row>
    <row r="601" spans="13:22" ht="20.100000000000001" customHeight="1">
      <c r="M601" s="120"/>
      <c r="O601" s="129"/>
      <c r="P601" s="128"/>
      <c r="Q601" s="126"/>
      <c r="R601" s="126"/>
      <c r="S601" s="126"/>
      <c r="T601" s="127"/>
      <c r="U601" s="125"/>
      <c r="V601" s="125"/>
    </row>
    <row r="602" spans="13:22" ht="20.100000000000001" customHeight="1">
      <c r="M602" s="120"/>
      <c r="O602" s="129"/>
      <c r="P602" s="128"/>
      <c r="Q602" s="126"/>
      <c r="R602" s="126"/>
      <c r="S602" s="126"/>
      <c r="T602" s="127"/>
      <c r="U602" s="125"/>
      <c r="V602" s="125"/>
    </row>
    <row r="603" spans="13:22" ht="20.100000000000001" customHeight="1">
      <c r="M603" s="120"/>
      <c r="O603" s="129"/>
      <c r="P603" s="128"/>
      <c r="Q603" s="126"/>
      <c r="R603" s="126"/>
      <c r="S603" s="126"/>
      <c r="T603" s="127"/>
      <c r="U603" s="125"/>
      <c r="V603" s="125"/>
    </row>
    <row r="604" spans="13:22" ht="20.100000000000001" customHeight="1">
      <c r="M604" s="120"/>
      <c r="O604" s="129"/>
      <c r="P604" s="128"/>
      <c r="Q604" s="126"/>
      <c r="R604" s="126"/>
      <c r="S604" s="126"/>
      <c r="T604" s="127"/>
      <c r="U604" s="125"/>
      <c r="V604" s="125"/>
    </row>
    <row r="605" spans="13:22" ht="20.100000000000001" customHeight="1">
      <c r="M605" s="120"/>
      <c r="O605" s="129"/>
      <c r="P605" s="128"/>
      <c r="Q605" s="126"/>
      <c r="R605" s="126"/>
      <c r="S605" s="126"/>
      <c r="T605" s="127"/>
      <c r="U605" s="125"/>
      <c r="V605" s="125"/>
    </row>
    <row r="606" spans="13:22" ht="20.100000000000001" customHeight="1">
      <c r="M606" s="120"/>
      <c r="O606" s="129"/>
      <c r="P606" s="128"/>
      <c r="Q606" s="126"/>
      <c r="R606" s="126"/>
      <c r="S606" s="126"/>
      <c r="T606" s="127"/>
      <c r="U606" s="125"/>
      <c r="V606" s="125"/>
    </row>
    <row r="607" spans="13:22" ht="20.100000000000001" customHeight="1">
      <c r="M607" s="120"/>
      <c r="O607" s="129"/>
      <c r="P607" s="128"/>
      <c r="Q607" s="126"/>
      <c r="R607" s="126"/>
      <c r="S607" s="126"/>
      <c r="T607" s="127"/>
      <c r="U607" s="125"/>
      <c r="V607" s="125"/>
    </row>
    <row r="608" spans="13:22" ht="20.100000000000001" customHeight="1">
      <c r="M608" s="120"/>
      <c r="O608" s="129"/>
      <c r="P608" s="128"/>
      <c r="Q608" s="126"/>
      <c r="R608" s="126"/>
      <c r="S608" s="126"/>
      <c r="T608" s="127"/>
      <c r="U608" s="125"/>
      <c r="V608" s="125"/>
    </row>
    <row r="609" spans="13:22" ht="20.100000000000001" customHeight="1">
      <c r="M609" s="120"/>
      <c r="O609" s="129"/>
      <c r="P609" s="128"/>
      <c r="Q609" s="126"/>
      <c r="R609" s="126"/>
      <c r="S609" s="126"/>
      <c r="T609" s="127"/>
      <c r="U609" s="125"/>
      <c r="V609" s="125"/>
    </row>
    <row r="610" spans="13:22" ht="20.100000000000001" customHeight="1">
      <c r="M610" s="120"/>
      <c r="O610" s="129"/>
      <c r="P610" s="128"/>
      <c r="Q610" s="126"/>
      <c r="R610" s="126"/>
      <c r="S610" s="126"/>
      <c r="T610" s="127"/>
      <c r="U610" s="125"/>
      <c r="V610" s="125"/>
    </row>
    <row r="611" spans="13:22" ht="20.100000000000001" customHeight="1">
      <c r="M611" s="120"/>
      <c r="O611" s="129"/>
      <c r="P611" s="128"/>
      <c r="Q611" s="126"/>
      <c r="R611" s="126"/>
      <c r="S611" s="126"/>
      <c r="T611" s="127"/>
      <c r="U611" s="125"/>
      <c r="V611" s="125"/>
    </row>
    <row r="612" spans="13:22" ht="20.100000000000001" customHeight="1">
      <c r="M612" s="120"/>
      <c r="O612" s="129"/>
      <c r="P612" s="128"/>
      <c r="Q612" s="126"/>
      <c r="R612" s="126"/>
      <c r="S612" s="126"/>
      <c r="T612" s="127"/>
      <c r="U612" s="125"/>
      <c r="V612" s="125"/>
    </row>
    <row r="613" spans="13:22" ht="20.100000000000001" customHeight="1">
      <c r="M613" s="120"/>
      <c r="O613" s="129"/>
      <c r="P613" s="128"/>
      <c r="Q613" s="126"/>
      <c r="R613" s="126"/>
      <c r="S613" s="126"/>
      <c r="T613" s="127"/>
      <c r="U613" s="125"/>
      <c r="V613" s="125"/>
    </row>
    <row r="614" spans="13:22" ht="20.100000000000001" customHeight="1">
      <c r="M614" s="120"/>
      <c r="O614" s="129"/>
      <c r="P614" s="128"/>
      <c r="Q614" s="126"/>
      <c r="R614" s="126"/>
      <c r="S614" s="126"/>
      <c r="T614" s="127"/>
      <c r="U614" s="125"/>
      <c r="V614" s="125"/>
    </row>
    <row r="615" spans="13:22" ht="20.100000000000001" customHeight="1">
      <c r="M615" s="120"/>
      <c r="O615" s="129"/>
      <c r="P615" s="128"/>
      <c r="Q615" s="126"/>
      <c r="R615" s="126"/>
      <c r="S615" s="126"/>
      <c r="T615" s="127"/>
      <c r="U615" s="125"/>
      <c r="V615" s="125"/>
    </row>
    <row r="616" spans="13:22" ht="20.100000000000001" customHeight="1">
      <c r="M616" s="120"/>
      <c r="O616" s="129"/>
      <c r="P616" s="128"/>
      <c r="Q616" s="126"/>
      <c r="R616" s="126"/>
      <c r="S616" s="126"/>
      <c r="T616" s="127"/>
      <c r="U616" s="125"/>
      <c r="V616" s="125"/>
    </row>
    <row r="617" spans="13:22" ht="20.100000000000001" customHeight="1">
      <c r="M617" s="120"/>
      <c r="O617" s="129"/>
      <c r="P617" s="128"/>
      <c r="Q617" s="126"/>
      <c r="R617" s="126"/>
      <c r="S617" s="126"/>
      <c r="T617" s="127"/>
      <c r="U617" s="125"/>
      <c r="V617" s="125"/>
    </row>
    <row r="618" spans="13:22" ht="20.100000000000001" customHeight="1">
      <c r="M618" s="120"/>
      <c r="O618" s="129"/>
      <c r="P618" s="128"/>
      <c r="Q618" s="126"/>
      <c r="R618" s="126"/>
      <c r="S618" s="126"/>
      <c r="T618" s="127"/>
      <c r="U618" s="125"/>
      <c r="V618" s="125"/>
    </row>
    <row r="619" spans="13:22" ht="20.100000000000001" customHeight="1">
      <c r="M619" s="120"/>
      <c r="O619" s="129"/>
      <c r="P619" s="128"/>
      <c r="Q619" s="126"/>
      <c r="R619" s="126"/>
      <c r="S619" s="126"/>
      <c r="T619" s="127"/>
      <c r="U619" s="125"/>
      <c r="V619" s="125"/>
    </row>
    <row r="620" spans="13:22" ht="20.100000000000001" customHeight="1">
      <c r="M620" s="120"/>
      <c r="O620" s="129"/>
      <c r="P620" s="128"/>
      <c r="Q620" s="126"/>
      <c r="R620" s="126"/>
      <c r="S620" s="126"/>
      <c r="T620" s="127"/>
      <c r="U620" s="125"/>
      <c r="V620" s="125"/>
    </row>
    <row r="621" spans="13:22" ht="20.100000000000001" customHeight="1">
      <c r="M621" s="120"/>
      <c r="O621" s="129"/>
      <c r="P621" s="128"/>
      <c r="Q621" s="126"/>
      <c r="R621" s="126"/>
      <c r="S621" s="126"/>
      <c r="T621" s="127"/>
      <c r="U621" s="125"/>
      <c r="V621" s="125"/>
    </row>
    <row r="622" spans="13:22" ht="20.100000000000001" customHeight="1">
      <c r="M622" s="130"/>
      <c r="O622" s="129"/>
      <c r="P622" s="128"/>
      <c r="Q622" s="126"/>
      <c r="R622" s="126"/>
      <c r="S622" s="126"/>
      <c r="T622" s="127"/>
      <c r="U622" s="125"/>
      <c r="V622" s="125"/>
    </row>
    <row r="623" spans="13:22" ht="20.100000000000001" customHeight="1">
      <c r="M623" s="130"/>
      <c r="O623" s="129"/>
      <c r="P623" s="128"/>
      <c r="Q623" s="126"/>
      <c r="R623" s="126"/>
      <c r="S623" s="126"/>
      <c r="T623" s="127"/>
      <c r="U623" s="125"/>
      <c r="V623" s="125"/>
    </row>
    <row r="624" spans="13:22" ht="20.100000000000001" customHeight="1">
      <c r="M624" s="130"/>
      <c r="O624" s="129"/>
      <c r="P624" s="128"/>
      <c r="Q624" s="126"/>
      <c r="R624" s="126"/>
      <c r="S624" s="126"/>
      <c r="T624" s="127"/>
      <c r="U624" s="125"/>
      <c r="V624" s="125"/>
    </row>
    <row r="625" spans="13:22" ht="20.100000000000001" customHeight="1">
      <c r="M625" s="130"/>
      <c r="O625" s="129"/>
      <c r="P625" s="128"/>
      <c r="Q625" s="126"/>
      <c r="R625" s="126"/>
      <c r="S625" s="126"/>
      <c r="T625" s="127"/>
      <c r="U625" s="125"/>
      <c r="V625" s="125"/>
    </row>
    <row r="626" spans="13:22" ht="20.100000000000001" customHeight="1">
      <c r="M626" s="130"/>
      <c r="O626" s="129"/>
      <c r="P626" s="128"/>
      <c r="Q626" s="126"/>
      <c r="R626" s="126"/>
      <c r="S626" s="126"/>
      <c r="T626" s="127"/>
      <c r="U626" s="125"/>
      <c r="V626" s="125"/>
    </row>
    <row r="627" spans="13:22" ht="20.100000000000001" customHeight="1">
      <c r="M627" s="130"/>
      <c r="O627" s="129"/>
      <c r="P627" s="128"/>
      <c r="Q627" s="126"/>
      <c r="R627" s="126"/>
      <c r="S627" s="126"/>
      <c r="T627" s="127"/>
      <c r="U627" s="125"/>
      <c r="V627" s="125"/>
    </row>
    <row r="628" spans="13:22" ht="20.100000000000001" customHeight="1">
      <c r="M628" s="130"/>
      <c r="O628" s="129"/>
      <c r="P628" s="128"/>
      <c r="Q628" s="126"/>
      <c r="R628" s="126"/>
      <c r="S628" s="126"/>
      <c r="T628" s="127"/>
      <c r="U628" s="125"/>
      <c r="V628" s="125"/>
    </row>
    <row r="629" spans="13:22" ht="20.100000000000001" customHeight="1">
      <c r="M629" s="130"/>
      <c r="O629" s="129"/>
      <c r="P629" s="128"/>
      <c r="Q629" s="126"/>
      <c r="R629" s="126"/>
      <c r="S629" s="126"/>
      <c r="T629" s="127"/>
      <c r="U629" s="125"/>
      <c r="V629" s="125"/>
    </row>
    <row r="630" spans="13:22" ht="20.100000000000001" customHeight="1">
      <c r="M630" s="130"/>
      <c r="O630" s="129"/>
      <c r="P630" s="128"/>
      <c r="Q630" s="126"/>
      <c r="R630" s="126"/>
      <c r="S630" s="126"/>
      <c r="T630" s="127"/>
      <c r="U630" s="125"/>
      <c r="V630" s="125"/>
    </row>
    <row r="631" spans="13:22" ht="20.100000000000001" customHeight="1">
      <c r="M631" s="130"/>
      <c r="O631" s="129"/>
      <c r="P631" s="128"/>
      <c r="Q631" s="126"/>
      <c r="R631" s="126"/>
      <c r="S631" s="126"/>
      <c r="T631" s="127"/>
      <c r="U631" s="125"/>
      <c r="V631" s="125"/>
    </row>
    <row r="632" spans="13:22" ht="20.100000000000001" customHeight="1">
      <c r="M632" s="130"/>
      <c r="O632" s="129"/>
      <c r="P632" s="128"/>
      <c r="Q632" s="126"/>
      <c r="R632" s="126"/>
      <c r="S632" s="126"/>
      <c r="T632" s="127"/>
      <c r="U632" s="125"/>
      <c r="V632" s="125"/>
    </row>
    <row r="633" spans="13:22" ht="20.100000000000001" customHeight="1">
      <c r="M633" s="130"/>
      <c r="O633" s="129"/>
      <c r="P633" s="128"/>
      <c r="Q633" s="126"/>
      <c r="R633" s="126"/>
      <c r="S633" s="126"/>
      <c r="T633" s="127"/>
      <c r="U633" s="125"/>
      <c r="V633" s="125"/>
    </row>
    <row r="634" spans="13:22" ht="20.100000000000001" customHeight="1">
      <c r="M634" s="130"/>
      <c r="O634" s="129"/>
      <c r="P634" s="128"/>
      <c r="Q634" s="126"/>
      <c r="R634" s="126"/>
      <c r="S634" s="126"/>
      <c r="T634" s="127"/>
      <c r="U634" s="125"/>
      <c r="V634" s="125"/>
    </row>
    <row r="635" spans="13:22" ht="20.100000000000001" customHeight="1">
      <c r="M635" s="130"/>
      <c r="O635" s="129"/>
      <c r="P635" s="128"/>
      <c r="Q635" s="126"/>
      <c r="R635" s="126"/>
      <c r="S635" s="126"/>
      <c r="T635" s="127"/>
      <c r="U635" s="125"/>
      <c r="V635" s="125"/>
    </row>
    <row r="636" spans="13:22" ht="20.100000000000001" customHeight="1">
      <c r="M636" s="130"/>
      <c r="O636" s="129"/>
      <c r="P636" s="128"/>
      <c r="Q636" s="126"/>
      <c r="R636" s="126"/>
      <c r="S636" s="126"/>
      <c r="T636" s="127"/>
      <c r="U636" s="125"/>
      <c r="V636" s="125"/>
    </row>
    <row r="637" spans="13:22" ht="20.100000000000001" customHeight="1">
      <c r="M637" s="130"/>
      <c r="O637" s="129"/>
      <c r="P637" s="128"/>
      <c r="Q637" s="126"/>
      <c r="R637" s="126"/>
      <c r="S637" s="126"/>
      <c r="T637" s="127"/>
      <c r="U637" s="125"/>
      <c r="V637" s="125"/>
    </row>
    <row r="638" spans="13:22" ht="20.100000000000001" customHeight="1">
      <c r="M638" s="130"/>
      <c r="O638" s="129"/>
      <c r="P638" s="128"/>
      <c r="Q638" s="126"/>
      <c r="R638" s="126"/>
      <c r="S638" s="126"/>
      <c r="T638" s="127"/>
      <c r="U638" s="125"/>
      <c r="V638" s="125"/>
    </row>
    <row r="639" spans="13:22" ht="20.100000000000001" customHeight="1">
      <c r="M639" s="130"/>
      <c r="O639" s="129"/>
      <c r="P639" s="128"/>
      <c r="Q639" s="126"/>
      <c r="R639" s="126"/>
      <c r="S639" s="126"/>
      <c r="T639" s="127"/>
      <c r="U639" s="125"/>
      <c r="V639" s="125"/>
    </row>
    <row r="640" spans="13:22" ht="20.100000000000001" customHeight="1">
      <c r="M640" s="130"/>
      <c r="O640" s="129"/>
      <c r="P640" s="128"/>
      <c r="Q640" s="126"/>
      <c r="R640" s="126"/>
      <c r="S640" s="126"/>
      <c r="T640" s="127"/>
      <c r="U640" s="125"/>
      <c r="V640" s="125"/>
    </row>
    <row r="641" spans="13:22" ht="20.100000000000001" customHeight="1">
      <c r="M641" s="130"/>
      <c r="O641" s="129"/>
      <c r="P641" s="128"/>
      <c r="Q641" s="126"/>
      <c r="R641" s="126"/>
      <c r="S641" s="126"/>
      <c r="T641" s="127"/>
      <c r="U641" s="125"/>
      <c r="V641" s="125"/>
    </row>
    <row r="642" spans="13:22" ht="20.100000000000001" customHeight="1">
      <c r="M642" s="130"/>
      <c r="O642" s="129"/>
      <c r="P642" s="128"/>
      <c r="Q642" s="126"/>
      <c r="R642" s="126"/>
      <c r="S642" s="126"/>
      <c r="T642" s="127"/>
      <c r="U642" s="125"/>
      <c r="V642" s="125"/>
    </row>
    <row r="643" spans="13:22" ht="20.100000000000001" customHeight="1">
      <c r="M643" s="130"/>
      <c r="O643" s="129"/>
      <c r="P643" s="128"/>
      <c r="Q643" s="126"/>
      <c r="R643" s="126"/>
      <c r="S643" s="126"/>
      <c r="T643" s="127"/>
      <c r="U643" s="125"/>
      <c r="V643" s="125"/>
    </row>
    <row r="644" spans="13:22" ht="20.100000000000001" customHeight="1">
      <c r="M644" s="130"/>
      <c r="O644" s="129"/>
      <c r="P644" s="128"/>
      <c r="Q644" s="126"/>
      <c r="R644" s="126"/>
      <c r="S644" s="126"/>
      <c r="T644" s="127"/>
      <c r="U644" s="125"/>
      <c r="V644" s="125"/>
    </row>
    <row r="645" spans="13:22" ht="20.100000000000001" customHeight="1">
      <c r="M645" s="130"/>
      <c r="O645" s="129"/>
      <c r="P645" s="128"/>
      <c r="Q645" s="126"/>
      <c r="R645" s="126"/>
      <c r="S645" s="126"/>
      <c r="T645" s="127"/>
      <c r="U645" s="125"/>
      <c r="V645" s="125"/>
    </row>
    <row r="646" spans="13:22" ht="20.100000000000001" customHeight="1">
      <c r="M646" s="130"/>
      <c r="O646" s="129"/>
      <c r="P646" s="128"/>
      <c r="Q646" s="126"/>
      <c r="R646" s="126"/>
      <c r="S646" s="126"/>
      <c r="T646" s="127"/>
      <c r="U646" s="125"/>
      <c r="V646" s="125"/>
    </row>
    <row r="647" spans="13:22" ht="20.100000000000001" customHeight="1">
      <c r="M647" s="130"/>
      <c r="O647" s="129"/>
      <c r="P647" s="128"/>
      <c r="Q647" s="126"/>
      <c r="R647" s="126"/>
      <c r="S647" s="126"/>
      <c r="T647" s="127"/>
      <c r="U647" s="125"/>
      <c r="V647" s="125"/>
    </row>
    <row r="648" spans="13:22" ht="20.100000000000001" customHeight="1">
      <c r="M648" s="130"/>
      <c r="O648" s="129"/>
      <c r="P648" s="128"/>
      <c r="Q648" s="126"/>
      <c r="R648" s="126"/>
      <c r="S648" s="126"/>
      <c r="T648" s="127"/>
      <c r="U648" s="125"/>
      <c r="V648" s="125"/>
    </row>
    <row r="649" spans="13:22" ht="20.100000000000001" customHeight="1">
      <c r="M649" s="130"/>
      <c r="O649" s="129"/>
      <c r="P649" s="128"/>
      <c r="Q649" s="126"/>
      <c r="R649" s="126"/>
      <c r="S649" s="126"/>
      <c r="T649" s="127"/>
      <c r="U649" s="125"/>
      <c r="V649" s="125"/>
    </row>
    <row r="650" spans="13:22" ht="20.100000000000001" customHeight="1">
      <c r="M650" s="130"/>
      <c r="O650" s="129"/>
      <c r="P650" s="128"/>
      <c r="Q650" s="126"/>
      <c r="R650" s="126"/>
      <c r="S650" s="126"/>
      <c r="T650" s="127"/>
      <c r="U650" s="125"/>
      <c r="V650" s="125"/>
    </row>
    <row r="651" spans="13:22" ht="20.100000000000001" customHeight="1">
      <c r="M651" s="130"/>
      <c r="O651" s="129"/>
      <c r="P651" s="128"/>
      <c r="Q651" s="126"/>
      <c r="R651" s="126"/>
      <c r="S651" s="126"/>
      <c r="T651" s="127"/>
      <c r="U651" s="125"/>
      <c r="V651" s="125"/>
    </row>
    <row r="652" spans="13:22" ht="20.100000000000001" customHeight="1">
      <c r="M652" s="130"/>
      <c r="O652" s="129"/>
      <c r="P652" s="128"/>
      <c r="Q652" s="126"/>
      <c r="R652" s="126"/>
      <c r="S652" s="126"/>
      <c r="T652" s="127"/>
      <c r="U652" s="125"/>
      <c r="V652" s="125"/>
    </row>
    <row r="653" spans="13:22" ht="20.100000000000001" customHeight="1">
      <c r="M653" s="130"/>
      <c r="O653" s="129"/>
      <c r="P653" s="128"/>
      <c r="Q653" s="126"/>
      <c r="R653" s="126"/>
      <c r="S653" s="126"/>
      <c r="T653" s="127"/>
      <c r="U653" s="125"/>
      <c r="V653" s="125"/>
    </row>
    <row r="654" spans="13:22" ht="20.100000000000001" customHeight="1">
      <c r="M654" s="130"/>
      <c r="O654" s="129"/>
      <c r="P654" s="128"/>
      <c r="Q654" s="126"/>
      <c r="R654" s="126"/>
      <c r="S654" s="126"/>
      <c r="T654" s="127"/>
      <c r="U654" s="125"/>
      <c r="V654" s="125"/>
    </row>
    <row r="655" spans="13:22" ht="20.100000000000001" customHeight="1">
      <c r="M655" s="130"/>
      <c r="O655" s="129"/>
      <c r="P655" s="128"/>
      <c r="Q655" s="126"/>
      <c r="R655" s="126"/>
      <c r="S655" s="126"/>
      <c r="T655" s="127"/>
      <c r="U655" s="125"/>
      <c r="V655" s="125"/>
    </row>
    <row r="656" spans="13:22" ht="20.100000000000001" customHeight="1">
      <c r="M656" s="130"/>
      <c r="O656" s="129"/>
      <c r="P656" s="128"/>
      <c r="Q656" s="126"/>
      <c r="R656" s="126"/>
      <c r="S656" s="126"/>
      <c r="T656" s="127"/>
      <c r="U656" s="125"/>
      <c r="V656" s="125"/>
    </row>
    <row r="657" spans="13:22" ht="20.100000000000001" customHeight="1">
      <c r="M657" s="130"/>
      <c r="O657" s="129"/>
      <c r="P657" s="128"/>
      <c r="Q657" s="126"/>
      <c r="R657" s="126"/>
      <c r="S657" s="126"/>
      <c r="T657" s="127"/>
      <c r="U657" s="125"/>
      <c r="V657" s="125"/>
    </row>
    <row r="658" spans="13:22" ht="20.100000000000001" customHeight="1">
      <c r="M658" s="130"/>
      <c r="O658" s="129"/>
      <c r="P658" s="128"/>
      <c r="Q658" s="126"/>
      <c r="R658" s="126"/>
      <c r="S658" s="126"/>
      <c r="T658" s="127"/>
      <c r="U658" s="125"/>
      <c r="V658" s="125"/>
    </row>
    <row r="659" spans="13:22" ht="20.100000000000001" customHeight="1">
      <c r="M659" s="130"/>
      <c r="O659" s="129"/>
      <c r="P659" s="128"/>
      <c r="Q659" s="126"/>
      <c r="R659" s="126"/>
      <c r="S659" s="126"/>
      <c r="T659" s="127"/>
      <c r="U659" s="125"/>
      <c r="V659" s="125"/>
    </row>
    <row r="660" spans="13:22" ht="20.100000000000001" customHeight="1">
      <c r="M660" s="130"/>
      <c r="O660" s="129"/>
      <c r="P660" s="128"/>
      <c r="Q660" s="126"/>
      <c r="R660" s="126"/>
      <c r="S660" s="126"/>
      <c r="T660" s="127"/>
      <c r="U660" s="125"/>
      <c r="V660" s="125"/>
    </row>
    <row r="661" spans="13:22" ht="20.100000000000001" customHeight="1">
      <c r="M661" s="130"/>
      <c r="O661" s="129"/>
      <c r="P661" s="128"/>
      <c r="Q661" s="126"/>
      <c r="R661" s="126"/>
      <c r="S661" s="126"/>
      <c r="T661" s="127"/>
      <c r="U661" s="125"/>
      <c r="V661" s="125"/>
    </row>
    <row r="662" spans="13:22" ht="20.100000000000001" customHeight="1">
      <c r="M662" s="130"/>
      <c r="O662" s="129"/>
      <c r="P662" s="128"/>
      <c r="Q662" s="126"/>
      <c r="R662" s="126"/>
      <c r="S662" s="126"/>
      <c r="T662" s="127"/>
      <c r="U662" s="125"/>
      <c r="V662" s="125"/>
    </row>
    <row r="663" spans="13:22" ht="20.100000000000001" customHeight="1">
      <c r="M663" s="130"/>
      <c r="O663" s="129"/>
      <c r="P663" s="128"/>
      <c r="Q663" s="126"/>
      <c r="R663" s="126"/>
      <c r="S663" s="126"/>
      <c r="T663" s="127"/>
      <c r="U663" s="125"/>
      <c r="V663" s="125"/>
    </row>
    <row r="664" spans="13:22" ht="20.100000000000001" customHeight="1">
      <c r="M664" s="130"/>
      <c r="O664" s="129"/>
      <c r="P664" s="128"/>
      <c r="Q664" s="126"/>
      <c r="R664" s="126"/>
      <c r="S664" s="126"/>
      <c r="T664" s="127"/>
      <c r="U664" s="125"/>
      <c r="V664" s="125"/>
    </row>
    <row r="665" spans="13:22" ht="20.100000000000001" customHeight="1">
      <c r="M665" s="130"/>
      <c r="O665" s="129"/>
      <c r="P665" s="128"/>
      <c r="Q665" s="126"/>
      <c r="R665" s="126"/>
      <c r="S665" s="126"/>
      <c r="T665" s="127"/>
      <c r="U665" s="125"/>
      <c r="V665" s="125"/>
    </row>
    <row r="666" spans="13:22" ht="20.100000000000001" customHeight="1">
      <c r="M666" s="130"/>
      <c r="O666" s="129"/>
      <c r="P666" s="128"/>
      <c r="Q666" s="126"/>
      <c r="R666" s="126"/>
      <c r="S666" s="126"/>
      <c r="T666" s="127"/>
      <c r="U666" s="125"/>
      <c r="V666" s="125"/>
    </row>
    <row r="667" spans="13:22" ht="20.100000000000001" customHeight="1">
      <c r="M667" s="130"/>
      <c r="O667" s="129"/>
      <c r="P667" s="128"/>
      <c r="Q667" s="126"/>
      <c r="R667" s="126"/>
      <c r="S667" s="126"/>
      <c r="T667" s="127"/>
      <c r="U667" s="125"/>
      <c r="V667" s="125"/>
    </row>
    <row r="668" spans="13:22" ht="20.100000000000001" customHeight="1">
      <c r="M668" s="130"/>
      <c r="O668" s="129"/>
      <c r="P668" s="128"/>
      <c r="Q668" s="126"/>
      <c r="R668" s="126"/>
      <c r="S668" s="126"/>
      <c r="T668" s="127"/>
      <c r="U668" s="125"/>
      <c r="V668" s="125"/>
    </row>
    <row r="669" spans="13:22" ht="20.100000000000001" customHeight="1">
      <c r="M669" s="130"/>
      <c r="O669" s="129"/>
      <c r="P669" s="128"/>
      <c r="Q669" s="126"/>
      <c r="R669" s="126"/>
      <c r="S669" s="126"/>
      <c r="T669" s="127"/>
      <c r="U669" s="125"/>
      <c r="V669" s="125"/>
    </row>
    <row r="670" spans="13:22" ht="20.100000000000001" customHeight="1">
      <c r="M670" s="130"/>
      <c r="O670" s="129"/>
      <c r="P670" s="128"/>
      <c r="Q670" s="126"/>
      <c r="R670" s="126"/>
      <c r="S670" s="126"/>
      <c r="T670" s="127"/>
      <c r="U670" s="125"/>
      <c r="V670" s="125"/>
    </row>
    <row r="671" spans="13:22" ht="20.100000000000001" customHeight="1">
      <c r="M671" s="130"/>
      <c r="O671" s="129"/>
      <c r="P671" s="128"/>
      <c r="Q671" s="126"/>
      <c r="R671" s="126"/>
      <c r="S671" s="126"/>
      <c r="T671" s="127"/>
      <c r="U671" s="125"/>
      <c r="V671" s="125"/>
    </row>
    <row r="672" spans="13:22" ht="20.100000000000001" customHeight="1">
      <c r="M672" s="130"/>
      <c r="O672" s="129"/>
      <c r="P672" s="128"/>
      <c r="Q672" s="126"/>
      <c r="R672" s="126"/>
      <c r="S672" s="126"/>
      <c r="T672" s="127"/>
      <c r="U672" s="125"/>
      <c r="V672" s="125"/>
    </row>
    <row r="673" spans="13:22" ht="20.100000000000001" customHeight="1">
      <c r="M673" s="130"/>
      <c r="O673" s="129"/>
      <c r="P673" s="128"/>
      <c r="Q673" s="126"/>
      <c r="R673" s="126"/>
      <c r="S673" s="126"/>
      <c r="T673" s="127"/>
      <c r="U673" s="125"/>
      <c r="V673" s="125"/>
    </row>
    <row r="674" spans="13:22" ht="20.100000000000001" customHeight="1">
      <c r="M674" s="130"/>
      <c r="O674" s="129"/>
      <c r="P674" s="128"/>
      <c r="Q674" s="126"/>
      <c r="R674" s="126"/>
      <c r="S674" s="126"/>
      <c r="T674" s="127"/>
      <c r="U674" s="125"/>
      <c r="V674" s="125"/>
    </row>
    <row r="675" spans="13:22" ht="20.100000000000001" customHeight="1">
      <c r="M675" s="130"/>
      <c r="O675" s="129"/>
      <c r="P675" s="128"/>
      <c r="Q675" s="126"/>
      <c r="R675" s="126"/>
      <c r="S675" s="126"/>
      <c r="T675" s="127"/>
      <c r="U675" s="125"/>
      <c r="V675" s="125"/>
    </row>
    <row r="676" spans="13:22" ht="20.100000000000001" customHeight="1">
      <c r="M676" s="130"/>
      <c r="O676" s="129"/>
      <c r="P676" s="128"/>
      <c r="Q676" s="126"/>
      <c r="R676" s="126"/>
      <c r="S676" s="126"/>
      <c r="T676" s="127"/>
      <c r="U676" s="125"/>
      <c r="V676" s="125"/>
    </row>
    <row r="677" spans="13:22" ht="20.100000000000001" customHeight="1">
      <c r="M677" s="130"/>
      <c r="O677" s="129"/>
      <c r="P677" s="128"/>
      <c r="Q677" s="126"/>
      <c r="R677" s="126"/>
      <c r="S677" s="126"/>
      <c r="T677" s="127"/>
      <c r="U677" s="125"/>
      <c r="V677" s="125"/>
    </row>
    <row r="678" spans="13:22" ht="20.100000000000001" customHeight="1">
      <c r="M678" s="130"/>
      <c r="O678" s="129"/>
      <c r="P678" s="128"/>
      <c r="Q678" s="126"/>
      <c r="R678" s="126"/>
      <c r="S678" s="126"/>
      <c r="T678" s="127"/>
      <c r="U678" s="125"/>
      <c r="V678" s="125"/>
    </row>
    <row r="679" spans="13:22" ht="20.100000000000001" customHeight="1">
      <c r="M679" s="130"/>
      <c r="O679" s="129"/>
      <c r="P679" s="128"/>
      <c r="Q679" s="126"/>
      <c r="R679" s="126"/>
      <c r="S679" s="126"/>
      <c r="T679" s="127"/>
      <c r="U679" s="125"/>
      <c r="V679" s="125"/>
    </row>
    <row r="680" spans="13:22" ht="20.100000000000001" customHeight="1">
      <c r="M680" s="130"/>
      <c r="O680" s="129"/>
      <c r="P680" s="128"/>
      <c r="Q680" s="126"/>
      <c r="R680" s="126"/>
      <c r="S680" s="126"/>
      <c r="T680" s="127"/>
      <c r="U680" s="125"/>
      <c r="V680" s="125"/>
    </row>
    <row r="681" spans="13:22" ht="20.100000000000001" customHeight="1">
      <c r="M681" s="130"/>
      <c r="O681" s="129"/>
      <c r="P681" s="128"/>
      <c r="Q681" s="126"/>
      <c r="R681" s="126"/>
      <c r="S681" s="126"/>
      <c r="T681" s="127"/>
      <c r="U681" s="125"/>
      <c r="V681" s="125"/>
    </row>
    <row r="682" spans="13:22" ht="20.100000000000001" customHeight="1">
      <c r="M682" s="130"/>
      <c r="O682" s="129"/>
      <c r="P682" s="128"/>
      <c r="Q682" s="126"/>
      <c r="R682" s="126"/>
      <c r="S682" s="126"/>
      <c r="T682" s="127"/>
      <c r="U682" s="125"/>
      <c r="V682" s="125"/>
    </row>
    <row r="683" spans="13:22" ht="20.100000000000001" customHeight="1">
      <c r="M683" s="130"/>
      <c r="O683" s="129"/>
      <c r="P683" s="128"/>
      <c r="Q683" s="126"/>
      <c r="R683" s="126"/>
      <c r="S683" s="126"/>
      <c r="T683" s="127"/>
      <c r="U683" s="125"/>
      <c r="V683" s="125"/>
    </row>
    <row r="684" spans="13:22" ht="20.100000000000001" customHeight="1">
      <c r="M684" s="130"/>
      <c r="O684" s="129"/>
      <c r="P684" s="128"/>
      <c r="Q684" s="126"/>
      <c r="R684" s="126"/>
      <c r="S684" s="126"/>
      <c r="T684" s="127"/>
      <c r="U684" s="125"/>
      <c r="V684" s="125"/>
    </row>
    <row r="685" spans="13:22" ht="20.100000000000001" customHeight="1">
      <c r="M685" s="130"/>
      <c r="O685" s="129"/>
      <c r="P685" s="128"/>
      <c r="Q685" s="126"/>
      <c r="R685" s="126"/>
      <c r="S685" s="126"/>
      <c r="T685" s="127"/>
      <c r="U685" s="125"/>
      <c r="V685" s="125"/>
    </row>
    <row r="686" spans="13:22" ht="20.100000000000001" customHeight="1">
      <c r="M686" s="130"/>
      <c r="O686" s="129"/>
      <c r="P686" s="128"/>
      <c r="Q686" s="126"/>
      <c r="R686" s="126"/>
      <c r="S686" s="126"/>
      <c r="T686" s="127"/>
      <c r="U686" s="125"/>
      <c r="V686" s="125"/>
    </row>
    <row r="687" spans="13:22" ht="20.100000000000001" customHeight="1">
      <c r="M687" s="130"/>
      <c r="O687" s="129"/>
      <c r="P687" s="128"/>
      <c r="Q687" s="126"/>
      <c r="R687" s="126"/>
      <c r="S687" s="126"/>
      <c r="T687" s="127"/>
      <c r="U687" s="125"/>
      <c r="V687" s="125"/>
    </row>
    <row r="688" spans="13:22" ht="20.100000000000001" customHeight="1">
      <c r="M688" s="130"/>
      <c r="O688" s="129"/>
      <c r="P688" s="128"/>
      <c r="Q688" s="126"/>
      <c r="R688" s="126"/>
      <c r="S688" s="126"/>
      <c r="T688" s="127"/>
      <c r="U688" s="125"/>
      <c r="V688" s="125"/>
    </row>
    <row r="689" spans="13:22" ht="20.100000000000001" customHeight="1">
      <c r="M689" s="130"/>
      <c r="O689" s="129"/>
      <c r="P689" s="128"/>
      <c r="Q689" s="126"/>
      <c r="R689" s="126"/>
      <c r="S689" s="126"/>
      <c r="T689" s="127"/>
      <c r="U689" s="125"/>
      <c r="V689" s="125"/>
    </row>
    <row r="690" spans="13:22" ht="20.100000000000001" customHeight="1">
      <c r="M690" s="130"/>
      <c r="O690" s="129"/>
      <c r="P690" s="128"/>
      <c r="Q690" s="126"/>
      <c r="R690" s="126"/>
      <c r="S690" s="126"/>
      <c r="T690" s="127"/>
      <c r="U690" s="125"/>
      <c r="V690" s="125"/>
    </row>
    <row r="691" spans="13:22" ht="20.100000000000001" customHeight="1">
      <c r="M691" s="130"/>
      <c r="O691" s="129"/>
      <c r="P691" s="128"/>
      <c r="Q691" s="126"/>
      <c r="R691" s="126"/>
      <c r="S691" s="126"/>
      <c r="T691" s="127"/>
      <c r="U691" s="125"/>
      <c r="V691" s="125"/>
    </row>
    <row r="692" spans="13:22" ht="20.100000000000001" customHeight="1">
      <c r="M692" s="130"/>
      <c r="O692" s="129"/>
      <c r="P692" s="128"/>
      <c r="Q692" s="126"/>
      <c r="R692" s="126"/>
      <c r="S692" s="126"/>
      <c r="T692" s="127"/>
      <c r="U692" s="125"/>
      <c r="V692" s="125"/>
    </row>
    <row r="693" spans="13:22" ht="20.100000000000001" customHeight="1">
      <c r="M693" s="130"/>
      <c r="O693" s="129"/>
      <c r="P693" s="128"/>
      <c r="Q693" s="126"/>
      <c r="R693" s="126"/>
      <c r="S693" s="126"/>
      <c r="T693" s="127"/>
      <c r="U693" s="125"/>
      <c r="V693" s="125"/>
    </row>
    <row r="694" spans="13:22" ht="20.100000000000001" customHeight="1">
      <c r="M694" s="130"/>
      <c r="O694" s="129"/>
      <c r="P694" s="128"/>
      <c r="Q694" s="126"/>
      <c r="R694" s="126"/>
      <c r="S694" s="126"/>
      <c r="T694" s="127"/>
      <c r="U694" s="125"/>
      <c r="V694" s="125"/>
    </row>
    <row r="695" spans="13:22" ht="20.100000000000001" customHeight="1">
      <c r="M695" s="130"/>
      <c r="O695" s="129"/>
      <c r="P695" s="128"/>
      <c r="Q695" s="126"/>
      <c r="R695" s="126"/>
      <c r="S695" s="126"/>
      <c r="T695" s="127"/>
      <c r="U695" s="125"/>
      <c r="V695" s="125"/>
    </row>
    <row r="696" spans="13:22" ht="20.100000000000001" customHeight="1">
      <c r="M696" s="130"/>
      <c r="O696" s="129"/>
      <c r="P696" s="128"/>
      <c r="Q696" s="126"/>
      <c r="R696" s="126"/>
      <c r="S696" s="126"/>
      <c r="T696" s="127"/>
      <c r="U696" s="125"/>
      <c r="V696" s="125"/>
    </row>
    <row r="697" spans="13:22" ht="20.100000000000001" customHeight="1">
      <c r="M697" s="130"/>
      <c r="O697" s="129"/>
      <c r="P697" s="128"/>
      <c r="Q697" s="126"/>
      <c r="R697" s="126"/>
      <c r="S697" s="126"/>
      <c r="T697" s="127"/>
      <c r="U697" s="125"/>
      <c r="V697" s="125"/>
    </row>
    <row r="698" spans="13:22" ht="20.100000000000001" customHeight="1">
      <c r="M698" s="130"/>
      <c r="O698" s="129"/>
      <c r="P698" s="128"/>
      <c r="Q698" s="126"/>
      <c r="R698" s="126"/>
      <c r="S698" s="126"/>
      <c r="T698" s="127"/>
      <c r="U698" s="125"/>
      <c r="V698" s="125"/>
    </row>
    <row r="699" spans="13:22" ht="20.100000000000001" customHeight="1">
      <c r="M699" s="130"/>
      <c r="O699" s="129"/>
      <c r="P699" s="128"/>
      <c r="Q699" s="126"/>
      <c r="R699" s="126"/>
      <c r="S699" s="126"/>
      <c r="T699" s="127"/>
      <c r="U699" s="125"/>
      <c r="V699" s="125"/>
    </row>
    <row r="700" spans="13:22" ht="20.100000000000001" customHeight="1">
      <c r="M700" s="130"/>
      <c r="O700" s="129"/>
      <c r="P700" s="128"/>
      <c r="Q700" s="126"/>
      <c r="R700" s="126"/>
      <c r="S700" s="126"/>
      <c r="T700" s="127"/>
      <c r="U700" s="125"/>
      <c r="V700" s="125"/>
    </row>
    <row r="701" spans="13:22" ht="20.100000000000001" customHeight="1">
      <c r="M701" s="130"/>
      <c r="O701" s="129"/>
      <c r="P701" s="128"/>
      <c r="Q701" s="126"/>
      <c r="R701" s="126"/>
      <c r="S701" s="126"/>
      <c r="T701" s="127"/>
      <c r="U701" s="125"/>
      <c r="V701" s="125"/>
    </row>
    <row r="702" spans="13:22" ht="20.100000000000001" customHeight="1">
      <c r="M702" s="130"/>
      <c r="O702" s="129"/>
      <c r="P702" s="128"/>
      <c r="Q702" s="126"/>
      <c r="R702" s="126"/>
      <c r="S702" s="126"/>
      <c r="T702" s="127"/>
      <c r="U702" s="125"/>
      <c r="V702" s="125"/>
    </row>
    <row r="703" spans="13:22" ht="20.100000000000001" customHeight="1">
      <c r="M703" s="130"/>
      <c r="O703" s="129"/>
      <c r="P703" s="128"/>
      <c r="Q703" s="126"/>
      <c r="R703" s="126"/>
      <c r="S703" s="126"/>
      <c r="T703" s="127"/>
      <c r="U703" s="125"/>
      <c r="V703" s="125"/>
    </row>
    <row r="704" spans="13:22" ht="20.100000000000001" customHeight="1">
      <c r="M704" s="130"/>
      <c r="O704" s="129"/>
      <c r="P704" s="128"/>
      <c r="Q704" s="126"/>
      <c r="R704" s="126"/>
      <c r="S704" s="126"/>
      <c r="T704" s="127"/>
      <c r="U704" s="125"/>
      <c r="V704" s="125"/>
    </row>
    <row r="705" spans="13:22" ht="20.100000000000001" customHeight="1">
      <c r="M705" s="130"/>
      <c r="O705" s="129"/>
      <c r="P705" s="128"/>
      <c r="Q705" s="126"/>
      <c r="R705" s="126"/>
      <c r="S705" s="126"/>
      <c r="T705" s="127"/>
      <c r="U705" s="125"/>
      <c r="V705" s="125"/>
    </row>
    <row r="706" spans="13:22" ht="20.100000000000001" customHeight="1">
      <c r="M706" s="130"/>
      <c r="O706" s="129"/>
      <c r="P706" s="128"/>
      <c r="Q706" s="126"/>
      <c r="R706" s="126"/>
      <c r="S706" s="126"/>
      <c r="T706" s="127"/>
      <c r="U706" s="125"/>
      <c r="V706" s="125"/>
    </row>
    <row r="707" spans="13:22" ht="20.100000000000001" customHeight="1">
      <c r="M707" s="130"/>
      <c r="O707" s="129"/>
      <c r="P707" s="128"/>
      <c r="Q707" s="126"/>
      <c r="R707" s="126"/>
      <c r="S707" s="126"/>
      <c r="T707" s="127"/>
      <c r="U707" s="125"/>
      <c r="V707" s="125"/>
    </row>
    <row r="708" spans="13:22" ht="20.100000000000001" customHeight="1">
      <c r="M708" s="130"/>
      <c r="O708" s="129"/>
      <c r="P708" s="128"/>
      <c r="Q708" s="126"/>
      <c r="R708" s="126"/>
      <c r="S708" s="126"/>
      <c r="T708" s="127"/>
      <c r="U708" s="125"/>
      <c r="V708" s="125"/>
    </row>
    <row r="709" spans="13:22" ht="20.100000000000001" customHeight="1">
      <c r="M709" s="130"/>
      <c r="O709" s="129"/>
      <c r="P709" s="128"/>
      <c r="Q709" s="126"/>
      <c r="R709" s="126"/>
      <c r="S709" s="126"/>
      <c r="T709" s="127"/>
      <c r="U709" s="125"/>
      <c r="V709" s="125"/>
    </row>
    <row r="710" spans="13:22" ht="20.100000000000001" customHeight="1">
      <c r="M710" s="130"/>
      <c r="O710" s="129"/>
      <c r="P710" s="128"/>
      <c r="Q710" s="126"/>
      <c r="R710" s="126"/>
      <c r="S710" s="126"/>
      <c r="T710" s="127"/>
      <c r="U710" s="125"/>
      <c r="V710" s="125"/>
    </row>
    <row r="711" spans="13:22" ht="20.100000000000001" customHeight="1">
      <c r="M711" s="130"/>
      <c r="O711" s="129"/>
      <c r="P711" s="128"/>
      <c r="Q711" s="126"/>
      <c r="R711" s="126"/>
      <c r="S711" s="126"/>
      <c r="T711" s="127"/>
      <c r="U711" s="125"/>
      <c r="V711" s="125"/>
    </row>
    <row r="712" spans="13:22" ht="20.100000000000001" customHeight="1">
      <c r="M712" s="130"/>
      <c r="O712" s="129"/>
      <c r="P712" s="128"/>
      <c r="Q712" s="126"/>
      <c r="R712" s="126"/>
      <c r="S712" s="126"/>
      <c r="T712" s="127"/>
      <c r="U712" s="125"/>
      <c r="V712" s="125"/>
    </row>
    <row r="713" spans="13:22" ht="20.100000000000001" customHeight="1">
      <c r="M713" s="130"/>
      <c r="O713" s="129"/>
      <c r="P713" s="128"/>
      <c r="Q713" s="126"/>
      <c r="R713" s="126"/>
      <c r="S713" s="126"/>
      <c r="T713" s="127"/>
      <c r="U713" s="125"/>
      <c r="V713" s="125"/>
    </row>
    <row r="714" spans="13:22" ht="20.100000000000001" customHeight="1">
      <c r="M714" s="130"/>
      <c r="O714" s="129"/>
      <c r="P714" s="128"/>
      <c r="Q714" s="126"/>
      <c r="R714" s="126"/>
      <c r="S714" s="126"/>
      <c r="T714" s="127"/>
      <c r="U714" s="125"/>
      <c r="V714" s="125"/>
    </row>
    <row r="715" spans="13:22" ht="20.100000000000001" customHeight="1">
      <c r="M715" s="130"/>
      <c r="O715" s="129"/>
      <c r="P715" s="128"/>
      <c r="Q715" s="126"/>
      <c r="R715" s="126"/>
      <c r="S715" s="126"/>
      <c r="T715" s="127"/>
      <c r="U715" s="125"/>
      <c r="V715" s="125"/>
    </row>
    <row r="716" spans="13:22" ht="20.100000000000001" customHeight="1">
      <c r="M716" s="130"/>
      <c r="O716" s="129"/>
      <c r="P716" s="128"/>
      <c r="Q716" s="126"/>
      <c r="R716" s="126"/>
      <c r="S716" s="126"/>
      <c r="T716" s="127"/>
      <c r="U716" s="125"/>
      <c r="V716" s="125"/>
    </row>
    <row r="717" spans="13:22" ht="20.100000000000001" customHeight="1">
      <c r="M717" s="130"/>
      <c r="O717" s="129"/>
      <c r="P717" s="128"/>
      <c r="Q717" s="126"/>
      <c r="R717" s="126"/>
      <c r="S717" s="126"/>
      <c r="T717" s="127"/>
      <c r="U717" s="125"/>
      <c r="V717" s="125"/>
    </row>
    <row r="718" spans="13:22" ht="20.100000000000001" customHeight="1">
      <c r="M718" s="130"/>
      <c r="O718" s="129"/>
      <c r="P718" s="128"/>
      <c r="Q718" s="126"/>
      <c r="R718" s="126"/>
      <c r="S718" s="126"/>
      <c r="T718" s="127"/>
      <c r="U718" s="125"/>
      <c r="V718" s="125"/>
    </row>
    <row r="719" spans="13:22" ht="20.100000000000001" customHeight="1">
      <c r="M719" s="130"/>
      <c r="O719" s="129"/>
      <c r="P719" s="128"/>
      <c r="Q719" s="126"/>
      <c r="R719" s="126"/>
      <c r="S719" s="126"/>
      <c r="T719" s="127"/>
      <c r="U719" s="125"/>
      <c r="V719" s="125"/>
    </row>
    <row r="720" spans="13:22" ht="20.100000000000001" customHeight="1">
      <c r="M720" s="130"/>
      <c r="O720" s="129"/>
      <c r="P720" s="128"/>
      <c r="Q720" s="126"/>
      <c r="R720" s="126"/>
      <c r="S720" s="126"/>
      <c r="T720" s="127"/>
      <c r="U720" s="125"/>
      <c r="V720" s="125"/>
    </row>
    <row r="721" spans="13:22" ht="20.100000000000001" customHeight="1">
      <c r="M721" s="130"/>
      <c r="O721" s="129"/>
      <c r="P721" s="128"/>
      <c r="Q721" s="126"/>
      <c r="R721" s="126"/>
      <c r="S721" s="126"/>
      <c r="T721" s="127"/>
      <c r="U721" s="125"/>
      <c r="V721" s="125"/>
    </row>
    <row r="722" spans="13:22" ht="20.100000000000001" customHeight="1">
      <c r="M722" s="130"/>
      <c r="O722" s="129"/>
      <c r="P722" s="128"/>
      <c r="Q722" s="126"/>
      <c r="R722" s="126"/>
      <c r="S722" s="126"/>
      <c r="T722" s="127"/>
      <c r="U722" s="125"/>
      <c r="V722" s="125"/>
    </row>
    <row r="723" spans="13:22" ht="20.100000000000001" customHeight="1">
      <c r="M723" s="130"/>
      <c r="O723" s="129"/>
      <c r="P723" s="128"/>
      <c r="Q723" s="126"/>
      <c r="R723" s="126"/>
      <c r="S723" s="126"/>
      <c r="T723" s="127"/>
      <c r="U723" s="125"/>
      <c r="V723" s="125"/>
    </row>
    <row r="724" spans="13:22" ht="20.100000000000001" customHeight="1">
      <c r="M724" s="130"/>
      <c r="O724" s="129"/>
      <c r="P724" s="128"/>
      <c r="Q724" s="126"/>
      <c r="R724" s="126"/>
      <c r="S724" s="126"/>
      <c r="T724" s="127"/>
      <c r="U724" s="125"/>
      <c r="V724" s="125"/>
    </row>
    <row r="725" spans="13:22" ht="20.100000000000001" customHeight="1">
      <c r="M725" s="130"/>
      <c r="O725" s="129"/>
      <c r="P725" s="128"/>
      <c r="Q725" s="126"/>
      <c r="R725" s="126"/>
      <c r="S725" s="126"/>
      <c r="T725" s="127"/>
      <c r="U725" s="125"/>
      <c r="V725" s="125"/>
    </row>
    <row r="726" spans="13:22" ht="20.100000000000001" customHeight="1">
      <c r="M726" s="130"/>
      <c r="O726" s="129"/>
      <c r="P726" s="128"/>
      <c r="Q726" s="126"/>
      <c r="R726" s="126"/>
      <c r="S726" s="126"/>
      <c r="T726" s="127"/>
      <c r="U726" s="125"/>
      <c r="V726" s="125"/>
    </row>
    <row r="727" spans="13:22" ht="20.100000000000001" customHeight="1">
      <c r="M727" s="130"/>
      <c r="O727" s="129"/>
      <c r="P727" s="128"/>
      <c r="Q727" s="126"/>
      <c r="R727" s="126"/>
      <c r="S727" s="126"/>
      <c r="T727" s="127"/>
      <c r="U727" s="125"/>
      <c r="V727" s="125"/>
    </row>
    <row r="728" spans="13:22" ht="20.100000000000001" customHeight="1">
      <c r="M728" s="130"/>
      <c r="O728" s="129"/>
      <c r="P728" s="128"/>
      <c r="Q728" s="126"/>
      <c r="R728" s="126"/>
      <c r="S728" s="126"/>
      <c r="T728" s="127"/>
      <c r="U728" s="125"/>
      <c r="V728" s="125"/>
    </row>
    <row r="729" spans="13:22" ht="20.100000000000001" customHeight="1">
      <c r="M729" s="130"/>
      <c r="O729" s="129"/>
      <c r="P729" s="128"/>
      <c r="Q729" s="126"/>
      <c r="R729" s="126"/>
      <c r="S729" s="126"/>
      <c r="T729" s="127"/>
      <c r="U729" s="125"/>
      <c r="V729" s="125"/>
    </row>
    <row r="730" spans="13:22" ht="20.100000000000001" customHeight="1">
      <c r="M730" s="130"/>
      <c r="O730" s="129"/>
      <c r="P730" s="128"/>
      <c r="Q730" s="126"/>
      <c r="R730" s="126"/>
      <c r="S730" s="126"/>
      <c r="T730" s="127"/>
      <c r="U730" s="125"/>
      <c r="V730" s="125"/>
    </row>
    <row r="731" spans="13:22" ht="20.100000000000001" customHeight="1">
      <c r="M731" s="130"/>
      <c r="O731" s="129"/>
      <c r="P731" s="128"/>
      <c r="Q731" s="126"/>
      <c r="R731" s="126"/>
      <c r="S731" s="126"/>
      <c r="T731" s="127"/>
      <c r="U731" s="125"/>
      <c r="V731" s="125"/>
    </row>
    <row r="732" spans="13:22" ht="20.100000000000001" customHeight="1">
      <c r="M732" s="130"/>
      <c r="O732" s="129"/>
      <c r="P732" s="128"/>
      <c r="Q732" s="126"/>
      <c r="R732" s="126"/>
      <c r="S732" s="126"/>
      <c r="T732" s="127"/>
      <c r="U732" s="125"/>
      <c r="V732" s="125"/>
    </row>
    <row r="733" spans="13:22" ht="20.100000000000001" customHeight="1">
      <c r="M733" s="130"/>
      <c r="O733" s="129"/>
      <c r="P733" s="128"/>
      <c r="Q733" s="126"/>
      <c r="R733" s="126"/>
      <c r="S733" s="126"/>
      <c r="T733" s="127"/>
      <c r="U733" s="125"/>
      <c r="V733" s="125"/>
    </row>
    <row r="734" spans="13:22" ht="20.100000000000001" customHeight="1">
      <c r="M734" s="130"/>
      <c r="O734" s="129"/>
      <c r="P734" s="128"/>
      <c r="Q734" s="126"/>
      <c r="R734" s="126"/>
      <c r="S734" s="126"/>
      <c r="T734" s="127"/>
      <c r="U734" s="125"/>
      <c r="V734" s="125"/>
    </row>
    <row r="735" spans="13:22" ht="20.100000000000001" customHeight="1">
      <c r="M735" s="130"/>
      <c r="O735" s="129"/>
      <c r="P735" s="128"/>
      <c r="Q735" s="126"/>
      <c r="R735" s="126"/>
      <c r="S735" s="126"/>
      <c r="T735" s="127"/>
      <c r="U735" s="125"/>
      <c r="V735" s="125"/>
    </row>
    <row r="736" spans="13:22" ht="20.100000000000001" customHeight="1">
      <c r="M736" s="130"/>
      <c r="O736" s="129"/>
      <c r="P736" s="128"/>
      <c r="Q736" s="126"/>
      <c r="R736" s="126"/>
      <c r="S736" s="126"/>
      <c r="T736" s="127"/>
      <c r="U736" s="125"/>
      <c r="V736" s="125"/>
    </row>
    <row r="737" spans="13:22" ht="20.100000000000001" customHeight="1">
      <c r="M737" s="130"/>
      <c r="O737" s="129"/>
      <c r="P737" s="128"/>
      <c r="Q737" s="126"/>
      <c r="R737" s="126"/>
      <c r="S737" s="126"/>
      <c r="T737" s="127"/>
      <c r="U737" s="125"/>
      <c r="V737" s="125"/>
    </row>
    <row r="738" spans="13:22" ht="20.100000000000001" customHeight="1">
      <c r="M738" s="130"/>
      <c r="O738" s="129"/>
      <c r="P738" s="128"/>
      <c r="Q738" s="126"/>
      <c r="R738" s="126"/>
      <c r="S738" s="126"/>
      <c r="T738" s="127"/>
      <c r="U738" s="125"/>
      <c r="V738" s="125"/>
    </row>
    <row r="739" spans="13:22" ht="20.100000000000001" customHeight="1">
      <c r="M739" s="130"/>
      <c r="O739" s="129"/>
      <c r="P739" s="128"/>
      <c r="Q739" s="126"/>
      <c r="R739" s="126"/>
      <c r="S739" s="126"/>
      <c r="T739" s="127"/>
      <c r="U739" s="125"/>
      <c r="V739" s="125"/>
    </row>
    <row r="740" spans="13:22" ht="20.100000000000001" customHeight="1">
      <c r="M740" s="130"/>
      <c r="O740" s="129"/>
      <c r="P740" s="128"/>
      <c r="Q740" s="126"/>
      <c r="R740" s="126"/>
      <c r="S740" s="126"/>
      <c r="T740" s="127"/>
      <c r="U740" s="125"/>
      <c r="V740" s="125"/>
    </row>
    <row r="741" spans="13:22" ht="20.100000000000001" customHeight="1">
      <c r="M741" s="130"/>
      <c r="O741" s="129"/>
      <c r="P741" s="128"/>
      <c r="Q741" s="126"/>
      <c r="R741" s="126"/>
      <c r="S741" s="126"/>
      <c r="T741" s="127"/>
      <c r="U741" s="125"/>
      <c r="V741" s="125"/>
    </row>
    <row r="742" spans="13:22" ht="20.100000000000001" customHeight="1">
      <c r="M742" s="130"/>
      <c r="O742" s="129"/>
      <c r="P742" s="128"/>
      <c r="Q742" s="126"/>
      <c r="R742" s="126"/>
      <c r="S742" s="126"/>
      <c r="T742" s="127"/>
      <c r="U742" s="125"/>
      <c r="V742" s="125"/>
    </row>
    <row r="743" spans="13:22" ht="20.100000000000001" customHeight="1">
      <c r="M743" s="130"/>
      <c r="O743" s="129"/>
      <c r="P743" s="128"/>
      <c r="Q743" s="126"/>
      <c r="R743" s="126"/>
      <c r="S743" s="126"/>
      <c r="T743" s="127"/>
      <c r="U743" s="125"/>
      <c r="V743" s="125"/>
    </row>
    <row r="744" spans="13:22" ht="20.100000000000001" customHeight="1">
      <c r="M744" s="130"/>
      <c r="O744" s="129"/>
      <c r="P744" s="128"/>
      <c r="Q744" s="126"/>
      <c r="R744" s="126"/>
      <c r="S744" s="126"/>
      <c r="T744" s="127"/>
      <c r="U744" s="125"/>
      <c r="V744" s="125"/>
    </row>
    <row r="745" spans="13:22" ht="20.100000000000001" customHeight="1">
      <c r="M745" s="130"/>
      <c r="O745" s="129"/>
      <c r="P745" s="128"/>
      <c r="Q745" s="126"/>
      <c r="R745" s="126"/>
      <c r="S745" s="126"/>
      <c r="T745" s="127"/>
      <c r="U745" s="125"/>
      <c r="V745" s="125"/>
    </row>
    <row r="746" spans="13:22" ht="20.100000000000001" customHeight="1">
      <c r="M746" s="130"/>
      <c r="O746" s="129"/>
      <c r="P746" s="128"/>
      <c r="Q746" s="126"/>
      <c r="R746" s="126"/>
      <c r="S746" s="126"/>
      <c r="T746" s="127"/>
      <c r="U746" s="125"/>
      <c r="V746" s="125"/>
    </row>
    <row r="747" spans="13:22" ht="20.100000000000001" customHeight="1">
      <c r="M747" s="130"/>
      <c r="O747" s="129"/>
      <c r="P747" s="128"/>
      <c r="Q747" s="126"/>
      <c r="R747" s="126"/>
      <c r="S747" s="126"/>
      <c r="T747" s="127"/>
      <c r="U747" s="125"/>
      <c r="V747" s="125"/>
    </row>
    <row r="748" spans="13:22" ht="20.100000000000001" customHeight="1">
      <c r="M748" s="130"/>
      <c r="O748" s="129"/>
      <c r="P748" s="128"/>
      <c r="Q748" s="126"/>
      <c r="R748" s="126"/>
      <c r="S748" s="126"/>
      <c r="T748" s="127"/>
      <c r="U748" s="125"/>
      <c r="V748" s="125"/>
    </row>
    <row r="749" spans="13:22" ht="20.100000000000001" customHeight="1">
      <c r="M749" s="130"/>
      <c r="O749" s="129"/>
      <c r="P749" s="128"/>
      <c r="Q749" s="126"/>
      <c r="R749" s="126"/>
      <c r="S749" s="126"/>
      <c r="T749" s="127"/>
      <c r="U749" s="125"/>
      <c r="V749" s="125"/>
    </row>
    <row r="750" spans="13:22" ht="20.100000000000001" customHeight="1">
      <c r="M750" s="130"/>
      <c r="O750" s="129"/>
      <c r="P750" s="128"/>
      <c r="Q750" s="126"/>
      <c r="R750" s="126"/>
      <c r="S750" s="126"/>
      <c r="T750" s="127"/>
      <c r="U750" s="125"/>
      <c r="V750" s="125"/>
    </row>
    <row r="751" spans="13:22" ht="20.100000000000001" customHeight="1">
      <c r="M751" s="130"/>
      <c r="O751" s="129"/>
      <c r="P751" s="128"/>
      <c r="Q751" s="126"/>
      <c r="R751" s="126"/>
      <c r="S751" s="126"/>
      <c r="T751" s="127"/>
      <c r="U751" s="125"/>
      <c r="V751" s="125"/>
    </row>
    <row r="752" spans="13:22" ht="20.100000000000001" customHeight="1">
      <c r="M752" s="130"/>
      <c r="O752" s="129"/>
      <c r="P752" s="128"/>
      <c r="Q752" s="126"/>
      <c r="R752" s="126"/>
      <c r="S752" s="126"/>
      <c r="T752" s="127"/>
      <c r="U752" s="125"/>
      <c r="V752" s="125"/>
    </row>
    <row r="753" spans="13:22" ht="20.100000000000001" customHeight="1">
      <c r="M753" s="130"/>
      <c r="O753" s="129"/>
      <c r="P753" s="128"/>
      <c r="Q753" s="126"/>
      <c r="R753" s="126"/>
      <c r="S753" s="126"/>
      <c r="T753" s="127"/>
      <c r="U753" s="125"/>
      <c r="V753" s="125"/>
    </row>
    <row r="754" spans="13:22" ht="20.100000000000001" customHeight="1">
      <c r="M754" s="130"/>
      <c r="O754" s="129"/>
      <c r="P754" s="128"/>
      <c r="Q754" s="126"/>
      <c r="R754" s="126"/>
      <c r="S754" s="126"/>
      <c r="T754" s="127"/>
      <c r="U754" s="125"/>
      <c r="V754" s="125"/>
    </row>
    <row r="755" spans="13:22" ht="20.100000000000001" customHeight="1">
      <c r="M755" s="130"/>
      <c r="O755" s="129"/>
      <c r="P755" s="128"/>
      <c r="Q755" s="126"/>
      <c r="R755" s="126"/>
      <c r="S755" s="126"/>
      <c r="T755" s="127"/>
      <c r="U755" s="125"/>
      <c r="V755" s="125"/>
    </row>
    <row r="756" spans="13:22" ht="20.100000000000001" customHeight="1">
      <c r="M756" s="130"/>
      <c r="O756" s="129"/>
      <c r="P756" s="128"/>
      <c r="Q756" s="126"/>
      <c r="R756" s="126"/>
      <c r="S756" s="126"/>
      <c r="T756" s="127"/>
      <c r="U756" s="125"/>
      <c r="V756" s="125"/>
    </row>
    <row r="757" spans="13:22" ht="20.100000000000001" customHeight="1">
      <c r="M757" s="130"/>
      <c r="O757" s="129"/>
      <c r="P757" s="128"/>
      <c r="Q757" s="126"/>
      <c r="R757" s="126"/>
      <c r="S757" s="126"/>
      <c r="T757" s="127"/>
      <c r="U757" s="125"/>
      <c r="V757" s="125"/>
    </row>
    <row r="758" spans="13:22" ht="20.100000000000001" customHeight="1">
      <c r="M758" s="130"/>
      <c r="O758" s="129"/>
      <c r="P758" s="128"/>
      <c r="Q758" s="126"/>
      <c r="R758" s="126"/>
      <c r="S758" s="126"/>
      <c r="T758" s="127"/>
      <c r="U758" s="125"/>
      <c r="V758" s="125"/>
    </row>
    <row r="759" spans="13:22" ht="20.100000000000001" customHeight="1">
      <c r="M759" s="130"/>
      <c r="O759" s="129"/>
      <c r="P759" s="128"/>
      <c r="Q759" s="126"/>
      <c r="R759" s="126"/>
      <c r="S759" s="126"/>
      <c r="T759" s="127"/>
      <c r="U759" s="125"/>
      <c r="V759" s="125"/>
    </row>
    <row r="760" spans="13:22" ht="20.100000000000001" customHeight="1">
      <c r="M760" s="130"/>
      <c r="O760" s="129"/>
      <c r="P760" s="128"/>
      <c r="Q760" s="126"/>
      <c r="R760" s="126"/>
      <c r="S760" s="126"/>
      <c r="T760" s="127"/>
      <c r="U760" s="125"/>
      <c r="V760" s="125"/>
    </row>
    <row r="761" spans="13:22" ht="20.100000000000001" customHeight="1">
      <c r="M761" s="130"/>
      <c r="O761" s="129"/>
      <c r="P761" s="128"/>
      <c r="Q761" s="126"/>
      <c r="R761" s="126"/>
      <c r="S761" s="126"/>
      <c r="T761" s="127"/>
      <c r="U761" s="125"/>
      <c r="V761" s="125"/>
    </row>
    <row r="762" spans="13:22" ht="20.100000000000001" customHeight="1">
      <c r="M762" s="130"/>
      <c r="O762" s="129"/>
      <c r="P762" s="128"/>
      <c r="Q762" s="126"/>
      <c r="R762" s="126"/>
      <c r="S762" s="126"/>
      <c r="T762" s="127"/>
      <c r="U762" s="125"/>
      <c r="V762" s="125"/>
    </row>
    <row r="763" spans="13:22" ht="20.100000000000001" customHeight="1">
      <c r="M763" s="130"/>
      <c r="O763" s="129"/>
      <c r="P763" s="128"/>
      <c r="Q763" s="126"/>
      <c r="R763" s="126"/>
      <c r="S763" s="126"/>
      <c r="T763" s="127"/>
      <c r="U763" s="125"/>
      <c r="V763" s="125"/>
    </row>
    <row r="764" spans="13:22" ht="20.100000000000001" customHeight="1">
      <c r="M764" s="130"/>
      <c r="O764" s="129"/>
      <c r="P764" s="128"/>
      <c r="Q764" s="126"/>
      <c r="R764" s="126"/>
      <c r="S764" s="126"/>
      <c r="T764" s="127"/>
      <c r="U764" s="125"/>
      <c r="V764" s="125"/>
    </row>
    <row r="765" spans="13:22" ht="20.100000000000001" customHeight="1">
      <c r="M765" s="130"/>
      <c r="O765" s="129"/>
      <c r="P765" s="128"/>
      <c r="Q765" s="126"/>
      <c r="R765" s="126"/>
      <c r="S765" s="126"/>
      <c r="T765" s="127"/>
      <c r="U765" s="125"/>
      <c r="V765" s="125"/>
    </row>
    <row r="766" spans="13:22" ht="20.100000000000001" customHeight="1">
      <c r="M766" s="130"/>
      <c r="O766" s="129"/>
      <c r="P766" s="128"/>
      <c r="Q766" s="126"/>
      <c r="R766" s="126"/>
      <c r="S766" s="126"/>
      <c r="T766" s="127"/>
      <c r="U766" s="125"/>
      <c r="V766" s="125"/>
    </row>
    <row r="767" spans="13:22" ht="20.100000000000001" customHeight="1">
      <c r="M767" s="130"/>
      <c r="O767" s="129"/>
      <c r="P767" s="128"/>
      <c r="Q767" s="126"/>
      <c r="R767" s="126"/>
      <c r="S767" s="126"/>
      <c r="T767" s="127"/>
      <c r="U767" s="125"/>
      <c r="V767" s="125"/>
    </row>
    <row r="768" spans="13:22" ht="20.100000000000001" customHeight="1">
      <c r="M768" s="130"/>
      <c r="O768" s="129"/>
      <c r="P768" s="128"/>
      <c r="Q768" s="126"/>
      <c r="R768" s="126"/>
      <c r="S768" s="126"/>
      <c r="T768" s="127"/>
      <c r="U768" s="125"/>
      <c r="V768" s="125"/>
    </row>
    <row r="769" spans="13:22" ht="20.100000000000001" customHeight="1">
      <c r="M769" s="130"/>
      <c r="O769" s="129"/>
      <c r="P769" s="128"/>
      <c r="Q769" s="126"/>
      <c r="R769" s="126"/>
      <c r="S769" s="126"/>
      <c r="T769" s="127"/>
      <c r="U769" s="125"/>
      <c r="V769" s="125"/>
    </row>
    <row r="770" spans="13:22" ht="20.100000000000001" customHeight="1">
      <c r="M770" s="130"/>
      <c r="O770" s="129"/>
      <c r="P770" s="128"/>
      <c r="Q770" s="126"/>
      <c r="R770" s="126"/>
      <c r="S770" s="126"/>
      <c r="T770" s="127"/>
      <c r="U770" s="125"/>
      <c r="V770" s="125"/>
    </row>
    <row r="771" spans="13:22" ht="20.100000000000001" customHeight="1">
      <c r="M771" s="130"/>
      <c r="O771" s="129"/>
      <c r="P771" s="128"/>
      <c r="Q771" s="126"/>
      <c r="R771" s="126"/>
      <c r="S771" s="126"/>
      <c r="T771" s="127"/>
      <c r="U771" s="125"/>
      <c r="V771" s="125"/>
    </row>
    <row r="772" spans="13:22" ht="20.100000000000001" customHeight="1">
      <c r="M772" s="130"/>
      <c r="O772" s="129"/>
      <c r="P772" s="128"/>
      <c r="Q772" s="126"/>
      <c r="R772" s="126"/>
      <c r="S772" s="126"/>
      <c r="T772" s="127"/>
      <c r="U772" s="125"/>
      <c r="V772" s="125"/>
    </row>
    <row r="773" spans="13:22" ht="20.100000000000001" customHeight="1">
      <c r="M773" s="130"/>
      <c r="O773" s="129"/>
      <c r="P773" s="128"/>
      <c r="Q773" s="126"/>
      <c r="R773" s="126"/>
      <c r="S773" s="126"/>
      <c r="T773" s="127"/>
      <c r="U773" s="125"/>
      <c r="V773" s="125"/>
    </row>
    <row r="774" spans="13:22" ht="20.100000000000001" customHeight="1">
      <c r="M774" s="130"/>
      <c r="O774" s="129"/>
      <c r="P774" s="128"/>
      <c r="Q774" s="126"/>
      <c r="R774" s="126"/>
      <c r="S774" s="126"/>
      <c r="T774" s="127"/>
      <c r="U774" s="125"/>
      <c r="V774" s="125"/>
    </row>
    <row r="775" spans="13:22" ht="20.100000000000001" customHeight="1">
      <c r="M775" s="130"/>
      <c r="O775" s="129"/>
      <c r="P775" s="128"/>
      <c r="Q775" s="126"/>
      <c r="R775" s="126"/>
      <c r="S775" s="126"/>
      <c r="T775" s="127"/>
      <c r="U775" s="125"/>
      <c r="V775" s="125"/>
    </row>
    <row r="776" spans="13:22" ht="20.100000000000001" customHeight="1">
      <c r="M776" s="130"/>
      <c r="O776" s="129"/>
      <c r="P776" s="128"/>
      <c r="Q776" s="126"/>
      <c r="R776" s="126"/>
      <c r="S776" s="126"/>
      <c r="T776" s="127"/>
      <c r="U776" s="125"/>
      <c r="V776" s="125"/>
    </row>
    <row r="777" spans="13:22" ht="20.100000000000001" customHeight="1">
      <c r="M777" s="130"/>
      <c r="O777" s="129"/>
      <c r="P777" s="128"/>
      <c r="Q777" s="126"/>
      <c r="R777" s="126"/>
      <c r="S777" s="126"/>
      <c r="T777" s="127"/>
      <c r="U777" s="125"/>
      <c r="V777" s="125"/>
    </row>
    <row r="778" spans="13:22" ht="20.100000000000001" customHeight="1">
      <c r="M778" s="130"/>
      <c r="O778" s="129"/>
      <c r="P778" s="128"/>
      <c r="Q778" s="126"/>
      <c r="R778" s="126"/>
      <c r="S778" s="126"/>
      <c r="T778" s="127"/>
      <c r="U778" s="125"/>
      <c r="V778" s="125"/>
    </row>
    <row r="779" spans="13:22" ht="20.100000000000001" customHeight="1">
      <c r="M779" s="130"/>
      <c r="O779" s="129"/>
      <c r="P779" s="128"/>
      <c r="Q779" s="126"/>
      <c r="R779" s="126"/>
      <c r="S779" s="126"/>
      <c r="T779" s="127"/>
      <c r="U779" s="125"/>
      <c r="V779" s="125"/>
    </row>
    <row r="780" spans="13:22" ht="20.100000000000001" customHeight="1">
      <c r="M780" s="130"/>
      <c r="O780" s="129"/>
      <c r="P780" s="128"/>
      <c r="Q780" s="126"/>
      <c r="R780" s="126"/>
      <c r="S780" s="126"/>
      <c r="T780" s="127"/>
      <c r="U780" s="125"/>
      <c r="V780" s="125"/>
    </row>
    <row r="781" spans="13:22" ht="20.100000000000001" customHeight="1">
      <c r="M781" s="130"/>
      <c r="O781" s="129"/>
      <c r="P781" s="128"/>
      <c r="Q781" s="126"/>
      <c r="R781" s="126"/>
      <c r="S781" s="126"/>
      <c r="T781" s="127"/>
      <c r="U781" s="125"/>
      <c r="V781" s="125"/>
    </row>
    <row r="782" spans="13:22" ht="20.100000000000001" customHeight="1">
      <c r="M782" s="130"/>
      <c r="O782" s="129"/>
      <c r="P782" s="128"/>
      <c r="Q782" s="126"/>
      <c r="R782" s="126"/>
      <c r="S782" s="126"/>
      <c r="T782" s="127"/>
      <c r="U782" s="125"/>
      <c r="V782" s="125"/>
    </row>
    <row r="783" spans="13:22" ht="20.100000000000001" customHeight="1">
      <c r="M783" s="130"/>
      <c r="O783" s="129"/>
      <c r="P783" s="128"/>
      <c r="Q783" s="126"/>
      <c r="R783" s="126"/>
      <c r="S783" s="126"/>
      <c r="T783" s="127"/>
      <c r="U783" s="125"/>
      <c r="V783" s="125"/>
    </row>
    <row r="784" spans="13:22" ht="20.100000000000001" customHeight="1">
      <c r="M784" s="130"/>
      <c r="O784" s="129"/>
      <c r="P784" s="128"/>
      <c r="Q784" s="126"/>
      <c r="R784" s="126"/>
      <c r="S784" s="126"/>
      <c r="T784" s="127"/>
      <c r="U784" s="125"/>
      <c r="V784" s="125"/>
    </row>
    <row r="785" spans="13:28" ht="20.100000000000001" customHeight="1">
      <c r="M785" s="130"/>
      <c r="O785" s="129"/>
      <c r="P785" s="128"/>
      <c r="Q785" s="126"/>
      <c r="R785" s="126"/>
      <c r="S785" s="126"/>
      <c r="T785" s="127"/>
      <c r="U785" s="125"/>
      <c r="V785" s="125"/>
    </row>
    <row r="786" spans="13:28" ht="20.100000000000001" customHeight="1">
      <c r="M786" s="130"/>
      <c r="O786" s="129"/>
      <c r="P786" s="128"/>
      <c r="Q786" s="126"/>
      <c r="R786" s="126"/>
      <c r="S786" s="126"/>
      <c r="T786" s="127"/>
      <c r="U786" s="125"/>
      <c r="V786" s="125"/>
    </row>
    <row r="787" spans="13:28" ht="20.100000000000001" customHeight="1">
      <c r="M787" s="130"/>
      <c r="O787" s="129"/>
      <c r="P787" s="128"/>
      <c r="Q787" s="126"/>
      <c r="R787" s="126"/>
      <c r="S787" s="126"/>
      <c r="T787" s="127"/>
      <c r="U787" s="125"/>
      <c r="V787" s="125"/>
    </row>
    <row r="788" spans="13:28" ht="20.100000000000001" customHeight="1">
      <c r="M788" s="130"/>
      <c r="O788" s="129"/>
      <c r="P788" s="128"/>
      <c r="Q788" s="126"/>
      <c r="R788" s="126"/>
      <c r="S788" s="126"/>
      <c r="T788" s="127"/>
      <c r="U788" s="125"/>
      <c r="V788" s="125"/>
    </row>
    <row r="789" spans="13:28" ht="20.100000000000001" customHeight="1">
      <c r="M789" s="130"/>
      <c r="O789" s="129"/>
      <c r="P789" s="128"/>
      <c r="Q789" s="126"/>
      <c r="R789" s="126"/>
      <c r="S789" s="126"/>
      <c r="T789" s="127"/>
      <c r="U789" s="125"/>
      <c r="V789" s="125"/>
    </row>
    <row r="790" spans="13:28" ht="20.100000000000001" customHeight="1">
      <c r="M790" s="130"/>
      <c r="O790" s="129"/>
      <c r="P790" s="128"/>
      <c r="Q790" s="126"/>
      <c r="R790" s="126"/>
      <c r="S790" s="126"/>
      <c r="T790" s="127"/>
      <c r="U790" s="125"/>
      <c r="V790" s="125"/>
    </row>
    <row r="791" spans="13:28" ht="20.100000000000001" customHeight="1">
      <c r="M791" s="130"/>
      <c r="O791" s="129"/>
      <c r="P791" s="128"/>
      <c r="Q791" s="126"/>
      <c r="R791" s="126"/>
      <c r="S791" s="126"/>
      <c r="T791" s="127"/>
      <c r="U791" s="125"/>
      <c r="V791" s="125"/>
    </row>
    <row r="792" spans="13:28" ht="20.100000000000001" customHeight="1">
      <c r="M792" s="130"/>
      <c r="O792" s="129"/>
      <c r="P792" s="128"/>
      <c r="Q792" s="126"/>
      <c r="R792" s="126"/>
      <c r="S792" s="126"/>
      <c r="T792" s="127"/>
      <c r="U792" s="125"/>
      <c r="V792" s="125"/>
    </row>
    <row r="793" spans="13:28" ht="20.100000000000001" customHeight="1">
      <c r="M793" s="130"/>
      <c r="S793" s="126"/>
      <c r="T793" s="127"/>
      <c r="U793" s="125"/>
      <c r="V793" s="125"/>
    </row>
    <row r="794" spans="13:28" ht="20.100000000000001" customHeight="1">
      <c r="M794" s="130"/>
      <c r="T794" s="127"/>
      <c r="U794" s="125"/>
      <c r="V794" s="125"/>
    </row>
    <row r="795" spans="13:28" ht="20.100000000000001" customHeight="1">
      <c r="M795" s="130"/>
      <c r="T795" s="127"/>
      <c r="U795" s="125"/>
      <c r="V795" s="125"/>
    </row>
    <row r="796" spans="13:28" ht="20.100000000000001" customHeight="1">
      <c r="M796" s="130"/>
      <c r="T796" s="127"/>
      <c r="U796" s="125"/>
      <c r="V796" s="125"/>
    </row>
    <row r="797" spans="13:28" ht="20.100000000000001" customHeight="1">
      <c r="M797" s="130"/>
      <c r="T797" s="127"/>
      <c r="U797" s="125"/>
      <c r="V797" s="125"/>
    </row>
    <row r="798" spans="13:28" ht="20.100000000000001" customHeight="1">
      <c r="M798" s="130"/>
      <c r="T798" s="127"/>
      <c r="V798" s="125"/>
    </row>
    <row r="799" spans="13:28" ht="20.100000000000001" customHeight="1">
      <c r="M799" s="130"/>
      <c r="O799" s="119"/>
      <c r="P799" s="119"/>
      <c r="Q799" s="119"/>
      <c r="R799" s="119"/>
      <c r="T799" s="127"/>
      <c r="V799" s="125"/>
      <c r="AA799" s="76"/>
      <c r="AB799" s="76"/>
    </row>
    <row r="800" spans="13:28" ht="20.100000000000001" customHeight="1">
      <c r="M800" s="130"/>
      <c r="O800" s="119"/>
      <c r="P800" s="119"/>
      <c r="Q800" s="119"/>
      <c r="R800" s="119"/>
      <c r="V800" s="125"/>
      <c r="AA800" s="76"/>
      <c r="AB800" s="76"/>
    </row>
    <row r="801" spans="1:28" ht="20.100000000000001" customHeight="1">
      <c r="M801" s="130"/>
      <c r="O801" s="145"/>
      <c r="P801" s="146"/>
      <c r="Q801" s="146"/>
      <c r="R801" s="119"/>
      <c r="V801" s="125"/>
      <c r="AA801" s="76"/>
      <c r="AB801" s="76"/>
    </row>
    <row r="802" spans="1:28" s="76" customFormat="1" ht="20.100000000000001" customHeight="1">
      <c r="A802" s="236"/>
      <c r="B802" s="97"/>
      <c r="C802" s="97"/>
      <c r="D802" s="97"/>
      <c r="E802" s="97"/>
      <c r="F802" s="97"/>
      <c r="G802" s="97"/>
      <c r="H802" s="97"/>
      <c r="I802" s="271"/>
      <c r="J802" s="97"/>
      <c r="K802" s="97"/>
      <c r="L802" s="97"/>
      <c r="M802" s="130"/>
      <c r="N802" s="124"/>
      <c r="O802" s="145"/>
      <c r="P802" s="146"/>
      <c r="Q802" s="146"/>
      <c r="R802" s="119"/>
      <c r="S802" s="124"/>
      <c r="T802" s="124"/>
      <c r="U802" s="124"/>
      <c r="V802" s="125"/>
      <c r="W802" s="124"/>
      <c r="X802" s="124"/>
      <c r="Y802" s="124"/>
      <c r="Z802" s="124"/>
    </row>
    <row r="803" spans="1:28" s="76" customFormat="1" ht="20.100000000000001" customHeight="1">
      <c r="A803" s="236"/>
      <c r="B803" s="97"/>
      <c r="C803" s="97"/>
      <c r="D803" s="97"/>
      <c r="E803" s="97"/>
      <c r="F803" s="97"/>
      <c r="G803" s="97"/>
      <c r="H803" s="97"/>
      <c r="I803" s="271"/>
      <c r="J803" s="97"/>
      <c r="K803" s="97"/>
      <c r="L803" s="97"/>
      <c r="M803" s="130"/>
      <c r="N803" s="124"/>
      <c r="O803" s="145"/>
      <c r="P803" s="146"/>
      <c r="Q803" s="146"/>
      <c r="R803" s="119"/>
      <c r="S803" s="124"/>
      <c r="T803" s="124"/>
      <c r="U803" s="124"/>
      <c r="V803" s="125"/>
      <c r="W803" s="124"/>
      <c r="X803" s="124"/>
      <c r="Y803" s="124"/>
      <c r="Z803" s="124"/>
    </row>
    <row r="804" spans="1:28" s="76" customFormat="1" ht="20.100000000000001" customHeight="1">
      <c r="A804" s="236"/>
      <c r="B804" s="97"/>
      <c r="C804" s="97"/>
      <c r="D804" s="97"/>
      <c r="E804" s="97"/>
      <c r="F804" s="97"/>
      <c r="G804" s="97"/>
      <c r="H804" s="97"/>
      <c r="I804" s="271"/>
      <c r="J804" s="97"/>
      <c r="K804" s="97"/>
      <c r="L804" s="97"/>
      <c r="M804" s="130"/>
      <c r="N804" s="124"/>
      <c r="O804" s="145"/>
      <c r="P804" s="146"/>
      <c r="Q804" s="146"/>
      <c r="R804" s="119"/>
      <c r="S804" s="124"/>
      <c r="T804" s="124"/>
      <c r="U804" s="124"/>
      <c r="V804" s="125"/>
      <c r="W804" s="124"/>
      <c r="X804" s="124"/>
      <c r="Y804" s="124"/>
      <c r="Z804" s="124"/>
    </row>
    <row r="805" spans="1:28" s="76" customFormat="1" ht="20.100000000000001" customHeight="1">
      <c r="A805" s="236"/>
      <c r="B805" s="97"/>
      <c r="C805" s="97"/>
      <c r="D805" s="97"/>
      <c r="E805" s="97"/>
      <c r="F805" s="97"/>
      <c r="G805" s="97"/>
      <c r="H805" s="97"/>
      <c r="I805" s="271"/>
      <c r="J805" s="97"/>
      <c r="K805" s="97"/>
      <c r="L805" s="97"/>
      <c r="M805" s="130"/>
      <c r="N805" s="124"/>
      <c r="O805" s="145"/>
      <c r="P805" s="146"/>
      <c r="Q805" s="146"/>
      <c r="R805" s="119"/>
      <c r="S805" s="124"/>
      <c r="T805" s="124"/>
      <c r="U805" s="124"/>
      <c r="V805" s="124"/>
      <c r="W805" s="124"/>
      <c r="X805" s="124"/>
      <c r="Y805" s="124"/>
      <c r="Z805" s="124"/>
    </row>
    <row r="806" spans="1:28" s="76" customFormat="1" ht="20.100000000000001" customHeight="1">
      <c r="A806" s="236"/>
      <c r="B806" s="97"/>
      <c r="C806" s="97"/>
      <c r="D806" s="97"/>
      <c r="E806" s="97"/>
      <c r="F806" s="97"/>
      <c r="G806" s="97"/>
      <c r="H806" s="97"/>
      <c r="I806" s="271"/>
      <c r="J806" s="97"/>
      <c r="K806" s="97"/>
      <c r="L806" s="97"/>
      <c r="M806" s="130"/>
      <c r="N806" s="124"/>
      <c r="O806" s="145"/>
      <c r="P806" s="146"/>
      <c r="Q806" s="146"/>
      <c r="R806" s="119"/>
      <c r="S806" s="124"/>
      <c r="T806" s="124"/>
      <c r="U806" s="124"/>
      <c r="V806" s="124"/>
      <c r="W806" s="124"/>
      <c r="X806" s="124"/>
      <c r="Y806" s="124"/>
      <c r="Z806" s="124"/>
    </row>
    <row r="807" spans="1:28" s="76" customFormat="1" ht="20.100000000000001" customHeight="1">
      <c r="A807" s="236"/>
      <c r="B807" s="97"/>
      <c r="C807" s="97"/>
      <c r="D807" s="97"/>
      <c r="E807" s="97"/>
      <c r="F807" s="97"/>
      <c r="G807" s="97"/>
      <c r="H807" s="97"/>
      <c r="I807" s="271"/>
      <c r="J807" s="97"/>
      <c r="K807" s="97"/>
      <c r="L807" s="97"/>
      <c r="M807" s="130"/>
      <c r="N807" s="124"/>
      <c r="O807" s="145"/>
      <c r="P807" s="146"/>
      <c r="Q807" s="146"/>
      <c r="R807" s="119"/>
      <c r="S807" s="124"/>
      <c r="T807" s="124"/>
      <c r="U807" s="124"/>
      <c r="V807" s="124"/>
      <c r="W807" s="124"/>
      <c r="X807" s="124"/>
      <c r="Y807" s="124"/>
      <c r="Z807" s="124"/>
    </row>
    <row r="808" spans="1:28" s="76" customFormat="1" ht="20.100000000000001" customHeight="1">
      <c r="A808" s="236"/>
      <c r="B808" s="97"/>
      <c r="C808" s="97"/>
      <c r="D808" s="97"/>
      <c r="E808" s="97"/>
      <c r="F808" s="97"/>
      <c r="G808" s="97"/>
      <c r="H808" s="97"/>
      <c r="I808" s="271"/>
      <c r="J808" s="97"/>
      <c r="K808" s="97"/>
      <c r="L808" s="97"/>
      <c r="M808" s="130"/>
      <c r="N808" s="124"/>
      <c r="O808" s="119"/>
      <c r="P808" s="119"/>
      <c r="Q808" s="119"/>
      <c r="R808" s="119"/>
      <c r="S808" s="124"/>
      <c r="T808" s="124"/>
      <c r="U808" s="124"/>
      <c r="V808" s="124"/>
      <c r="W808" s="124"/>
      <c r="X808" s="124"/>
      <c r="Y808" s="124"/>
      <c r="Z808" s="124"/>
    </row>
    <row r="809" spans="1:28" s="76" customFormat="1" ht="20.100000000000001" customHeight="1">
      <c r="A809" s="236"/>
      <c r="B809" s="97"/>
      <c r="C809" s="97"/>
      <c r="D809" s="97"/>
      <c r="E809" s="97"/>
      <c r="F809" s="97"/>
      <c r="G809" s="97"/>
      <c r="H809" s="97"/>
      <c r="I809" s="271"/>
      <c r="J809" s="97"/>
      <c r="K809" s="97"/>
      <c r="L809" s="97"/>
      <c r="M809" s="130"/>
      <c r="N809" s="119"/>
      <c r="O809" s="119"/>
      <c r="P809" s="119"/>
      <c r="Q809" s="119"/>
      <c r="R809" s="119"/>
      <c r="S809" s="124"/>
      <c r="T809" s="124"/>
      <c r="U809" s="124"/>
      <c r="V809" s="124"/>
      <c r="W809" s="124"/>
      <c r="X809" s="124"/>
      <c r="Y809" s="124"/>
      <c r="Z809" s="124"/>
    </row>
    <row r="810" spans="1:28" s="76" customFormat="1" ht="20.100000000000001" customHeight="1">
      <c r="A810" s="236"/>
      <c r="B810" s="97"/>
      <c r="C810" s="97"/>
      <c r="D810" s="97"/>
      <c r="E810" s="97"/>
      <c r="F810" s="97"/>
      <c r="G810" s="97"/>
      <c r="H810" s="97"/>
      <c r="I810" s="271"/>
      <c r="J810" s="97"/>
      <c r="K810" s="97"/>
      <c r="L810" s="97"/>
      <c r="M810" s="130"/>
      <c r="N810" s="119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  <c r="AA810" s="124"/>
      <c r="AB810" s="124"/>
    </row>
    <row r="811" spans="1:28" s="76" customFormat="1" ht="20.100000000000001" customHeight="1">
      <c r="A811" s="236"/>
      <c r="B811" s="97"/>
      <c r="C811" s="97"/>
      <c r="D811" s="97"/>
      <c r="E811" s="97"/>
      <c r="F811" s="97"/>
      <c r="G811" s="97"/>
      <c r="H811" s="97"/>
      <c r="I811" s="271"/>
      <c r="J811" s="97"/>
      <c r="K811" s="97"/>
      <c r="L811" s="97"/>
      <c r="M811" s="130"/>
      <c r="N811" s="145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8" s="76" customFormat="1" ht="20.100000000000001" customHeight="1">
      <c r="A812" s="236"/>
      <c r="B812" s="97"/>
      <c r="C812" s="97"/>
      <c r="D812" s="97"/>
      <c r="E812" s="97"/>
      <c r="F812" s="97"/>
      <c r="G812" s="97"/>
      <c r="H812" s="97"/>
      <c r="I812" s="271"/>
      <c r="J812" s="97"/>
      <c r="K812" s="97"/>
      <c r="L812" s="97"/>
      <c r="M812" s="130"/>
      <c r="N812" s="145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8" ht="20.100000000000001" customHeight="1">
      <c r="M813" s="130"/>
      <c r="N813" s="145"/>
      <c r="AA813" s="76"/>
      <c r="AB813" s="76"/>
    </row>
    <row r="814" spans="1:28" s="76" customFormat="1" ht="20.100000000000001" customHeight="1">
      <c r="A814" s="236"/>
      <c r="B814" s="97"/>
      <c r="C814" s="97"/>
      <c r="D814" s="97"/>
      <c r="E814" s="97"/>
      <c r="F814" s="97"/>
      <c r="G814" s="97"/>
      <c r="H814" s="97"/>
      <c r="I814" s="271"/>
      <c r="J814" s="97"/>
      <c r="K814" s="97"/>
      <c r="L814" s="97"/>
      <c r="M814" s="130"/>
      <c r="N814" s="145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8" s="76" customFormat="1" ht="20.100000000000001" customHeight="1">
      <c r="A815" s="236"/>
      <c r="B815" s="97"/>
      <c r="C815" s="97"/>
      <c r="D815" s="97"/>
      <c r="E815" s="97"/>
      <c r="F815" s="97"/>
      <c r="G815" s="97"/>
      <c r="H815" s="97"/>
      <c r="I815" s="271"/>
      <c r="J815" s="97"/>
      <c r="K815" s="97"/>
      <c r="L815" s="97"/>
      <c r="M815" s="130"/>
      <c r="N815" s="145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8" s="76" customFormat="1" ht="20.100000000000001" customHeight="1">
      <c r="A816" s="236"/>
      <c r="B816" s="97"/>
      <c r="C816" s="97"/>
      <c r="D816" s="97"/>
      <c r="E816" s="97"/>
      <c r="F816" s="97"/>
      <c r="G816" s="97"/>
      <c r="H816" s="97"/>
      <c r="I816" s="271"/>
      <c r="J816" s="97"/>
      <c r="K816" s="97"/>
      <c r="L816" s="97"/>
      <c r="M816" s="130"/>
      <c r="N816" s="145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6" s="76" customFormat="1" ht="20.100000000000001" customHeight="1">
      <c r="A817" s="236"/>
      <c r="B817" s="97"/>
      <c r="C817" s="97"/>
      <c r="D817" s="97"/>
      <c r="E817" s="97"/>
      <c r="F817" s="97"/>
      <c r="G817" s="97"/>
      <c r="H817" s="97"/>
      <c r="I817" s="271"/>
      <c r="J817" s="97"/>
      <c r="K817" s="97"/>
      <c r="L817" s="97"/>
      <c r="M817" s="130"/>
      <c r="N817" s="145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6" s="76" customFormat="1" ht="20.100000000000001" customHeight="1">
      <c r="A818" s="236"/>
      <c r="B818" s="97"/>
      <c r="C818" s="97"/>
      <c r="D818" s="97"/>
      <c r="E818" s="97"/>
      <c r="F818" s="97"/>
      <c r="G818" s="97"/>
      <c r="H818" s="97"/>
      <c r="I818" s="271"/>
      <c r="J818" s="97"/>
      <c r="K818" s="97"/>
      <c r="L818" s="97"/>
      <c r="M818" s="130"/>
      <c r="N818" s="119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6" s="76" customFormat="1" ht="20.100000000000001" customHeight="1">
      <c r="A819" s="236"/>
      <c r="B819" s="97"/>
      <c r="C819" s="97"/>
      <c r="D819" s="97"/>
      <c r="E819" s="97"/>
      <c r="F819" s="97"/>
      <c r="G819" s="97"/>
      <c r="H819" s="97"/>
      <c r="I819" s="271"/>
      <c r="J819" s="97"/>
      <c r="K819" s="97"/>
      <c r="L819" s="97"/>
      <c r="M819" s="130"/>
      <c r="N819" s="119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6" s="76" customFormat="1" ht="20.100000000000001" customHeight="1">
      <c r="A820" s="236"/>
      <c r="B820" s="97"/>
      <c r="C820" s="97"/>
      <c r="D820" s="97"/>
      <c r="E820" s="97"/>
      <c r="F820" s="97"/>
      <c r="G820" s="97"/>
      <c r="H820" s="97"/>
      <c r="I820" s="271"/>
      <c r="J820" s="97"/>
      <c r="K820" s="97"/>
      <c r="L820" s="97"/>
      <c r="M820" s="130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6" s="76" customFormat="1" ht="20.100000000000001" customHeight="1">
      <c r="A821" s="236"/>
      <c r="B821" s="97"/>
      <c r="C821" s="97"/>
      <c r="D821" s="97"/>
      <c r="E821" s="97"/>
      <c r="F821" s="97"/>
      <c r="G821" s="97"/>
      <c r="H821" s="97"/>
      <c r="I821" s="271"/>
      <c r="J821" s="97"/>
      <c r="K821" s="97"/>
      <c r="L821" s="97"/>
      <c r="M821" s="130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6" s="76" customFormat="1" ht="20.100000000000001" customHeight="1">
      <c r="A822" s="236"/>
      <c r="B822" s="97"/>
      <c r="C822" s="97"/>
      <c r="D822" s="97"/>
      <c r="E822" s="97"/>
      <c r="F822" s="97"/>
      <c r="G822" s="97"/>
      <c r="H822" s="97"/>
      <c r="I822" s="271"/>
      <c r="J822" s="97"/>
      <c r="K822" s="97"/>
      <c r="L822" s="97"/>
      <c r="M822" s="130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6" s="76" customFormat="1" ht="20.100000000000001" customHeight="1">
      <c r="A823" s="236"/>
      <c r="B823" s="97"/>
      <c r="C823" s="97"/>
      <c r="D823" s="97"/>
      <c r="E823" s="97"/>
      <c r="F823" s="97"/>
      <c r="G823" s="97"/>
      <c r="H823" s="97"/>
      <c r="I823" s="271"/>
      <c r="J823" s="97"/>
      <c r="K823" s="97"/>
      <c r="L823" s="97"/>
      <c r="M823" s="130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6" s="76" customFormat="1" ht="20.100000000000001" customHeight="1">
      <c r="A824" s="236"/>
      <c r="B824" s="97"/>
      <c r="C824" s="97"/>
      <c r="D824" s="97"/>
      <c r="E824" s="97"/>
      <c r="F824" s="97"/>
      <c r="G824" s="97"/>
      <c r="H824" s="97"/>
      <c r="I824" s="271"/>
      <c r="J824" s="97"/>
      <c r="K824" s="97"/>
      <c r="L824" s="97"/>
      <c r="M824" s="130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6" s="76" customFormat="1" ht="20.100000000000001" customHeight="1">
      <c r="A825" s="236"/>
      <c r="B825" s="97"/>
      <c r="C825" s="97"/>
      <c r="D825" s="97"/>
      <c r="E825" s="97"/>
      <c r="F825" s="97"/>
      <c r="G825" s="97"/>
      <c r="H825" s="97"/>
      <c r="I825" s="271"/>
      <c r="J825" s="97"/>
      <c r="K825" s="97"/>
      <c r="L825" s="97"/>
      <c r="M825" s="130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6" s="76" customFormat="1" ht="20.100000000000001" customHeight="1">
      <c r="A826" s="236"/>
      <c r="B826" s="97"/>
      <c r="C826" s="97"/>
      <c r="D826" s="97"/>
      <c r="E826" s="97"/>
      <c r="F826" s="97"/>
      <c r="G826" s="97"/>
      <c r="H826" s="97"/>
      <c r="I826" s="271"/>
      <c r="J826" s="97"/>
      <c r="K826" s="97"/>
      <c r="L826" s="97"/>
      <c r="M826" s="130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6" s="76" customFormat="1" ht="20.100000000000001" customHeight="1">
      <c r="A827" s="236"/>
      <c r="B827" s="97"/>
      <c r="C827" s="97"/>
      <c r="D827" s="97"/>
      <c r="E827" s="97"/>
      <c r="F827" s="97"/>
      <c r="G827" s="97"/>
      <c r="H827" s="97"/>
      <c r="I827" s="271"/>
      <c r="J827" s="97"/>
      <c r="K827" s="97"/>
      <c r="L827" s="97"/>
      <c r="M827" s="130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6" s="76" customFormat="1" ht="20.100000000000001" customHeight="1">
      <c r="A828" s="236"/>
      <c r="B828" s="97"/>
      <c r="C828" s="97"/>
      <c r="D828" s="97"/>
      <c r="E828" s="97"/>
      <c r="F828" s="97"/>
      <c r="G828" s="97"/>
      <c r="H828" s="97"/>
      <c r="I828" s="271"/>
      <c r="J828" s="97"/>
      <c r="K828" s="97"/>
      <c r="L828" s="97"/>
      <c r="M828" s="130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6" s="76" customFormat="1" ht="20.100000000000001" customHeight="1">
      <c r="A829" s="236"/>
      <c r="B829" s="97"/>
      <c r="C829" s="97"/>
      <c r="D829" s="97"/>
      <c r="E829" s="97"/>
      <c r="F829" s="97"/>
      <c r="G829" s="97"/>
      <c r="H829" s="97"/>
      <c r="I829" s="271"/>
      <c r="J829" s="97"/>
      <c r="K829" s="97"/>
      <c r="L829" s="97"/>
      <c r="M829" s="130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6" s="76" customFormat="1" ht="20.100000000000001" customHeight="1">
      <c r="A830" s="236"/>
      <c r="B830" s="97"/>
      <c r="C830" s="97"/>
      <c r="D830" s="97"/>
      <c r="E830" s="97"/>
      <c r="F830" s="97"/>
      <c r="G830" s="97"/>
      <c r="H830" s="97"/>
      <c r="I830" s="271"/>
      <c r="J830" s="97"/>
      <c r="K830" s="97"/>
      <c r="L830" s="97"/>
      <c r="M830" s="130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spans="1:26" s="76" customFormat="1" ht="20.100000000000001" customHeight="1">
      <c r="A831" s="236"/>
      <c r="B831" s="97"/>
      <c r="C831" s="97"/>
      <c r="D831" s="97"/>
      <c r="E831" s="97"/>
      <c r="F831" s="97"/>
      <c r="G831" s="97"/>
      <c r="H831" s="97"/>
      <c r="I831" s="271"/>
      <c r="J831" s="97"/>
      <c r="K831" s="97"/>
      <c r="L831" s="97"/>
      <c r="M831" s="130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spans="1:26" s="76" customFormat="1" ht="20.100000000000001" customHeight="1">
      <c r="A832" s="236"/>
      <c r="B832" s="97"/>
      <c r="C832" s="97"/>
      <c r="D832" s="97"/>
      <c r="E832" s="97"/>
      <c r="F832" s="97"/>
      <c r="G832" s="97"/>
      <c r="H832" s="97"/>
      <c r="I832" s="271"/>
      <c r="J832" s="97"/>
      <c r="K832" s="97"/>
      <c r="L832" s="97"/>
      <c r="M832" s="130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spans="1:26" s="76" customFormat="1" ht="20.100000000000001" customHeight="1">
      <c r="A833" s="236"/>
      <c r="B833" s="97"/>
      <c r="C833" s="97"/>
      <c r="D833" s="97"/>
      <c r="E833" s="97"/>
      <c r="F833" s="97"/>
      <c r="G833" s="97"/>
      <c r="H833" s="97"/>
      <c r="I833" s="271"/>
      <c r="J833" s="97"/>
      <c r="K833" s="97"/>
      <c r="L833" s="97"/>
      <c r="M833" s="130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spans="1:26" s="76" customFormat="1" ht="20.100000000000001" customHeight="1">
      <c r="A834" s="236"/>
      <c r="B834" s="97"/>
      <c r="C834" s="97"/>
      <c r="D834" s="97"/>
      <c r="E834" s="97"/>
      <c r="F834" s="97"/>
      <c r="G834" s="97"/>
      <c r="H834" s="97"/>
      <c r="I834" s="271"/>
      <c r="J834" s="97"/>
      <c r="K834" s="97"/>
      <c r="L834" s="97"/>
      <c r="M834" s="130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spans="1:26" s="76" customFormat="1" ht="20.100000000000001" customHeight="1">
      <c r="A835" s="236"/>
      <c r="B835" s="97"/>
      <c r="C835" s="97"/>
      <c r="D835" s="97"/>
      <c r="E835" s="97"/>
      <c r="F835" s="97"/>
      <c r="G835" s="97"/>
      <c r="H835" s="97"/>
      <c r="I835" s="271"/>
      <c r="J835" s="97"/>
      <c r="K835" s="97"/>
      <c r="L835" s="97"/>
      <c r="M835" s="130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spans="1:26" s="76" customFormat="1" ht="20.100000000000001" customHeight="1">
      <c r="A836" s="236"/>
      <c r="B836" s="97"/>
      <c r="C836" s="97"/>
      <c r="D836" s="97"/>
      <c r="E836" s="97"/>
      <c r="F836" s="97"/>
      <c r="G836" s="97"/>
      <c r="H836" s="97"/>
      <c r="I836" s="271"/>
      <c r="J836" s="97"/>
      <c r="K836" s="97"/>
      <c r="L836" s="97"/>
      <c r="M836" s="130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6" s="76" customFormat="1" ht="20.100000000000001" customHeight="1">
      <c r="A837" s="236"/>
      <c r="B837" s="97"/>
      <c r="C837" s="97"/>
      <c r="D837" s="97"/>
      <c r="E837" s="97"/>
      <c r="F837" s="97"/>
      <c r="G837" s="97"/>
      <c r="H837" s="97"/>
      <c r="I837" s="271"/>
      <c r="J837" s="97"/>
      <c r="K837" s="97"/>
      <c r="L837" s="97"/>
      <c r="M837" s="130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6" s="76" customFormat="1" ht="20.100000000000001" customHeight="1">
      <c r="A838" s="236"/>
      <c r="B838" s="97"/>
      <c r="C838" s="97"/>
      <c r="D838" s="97"/>
      <c r="E838" s="97"/>
      <c r="F838" s="97"/>
      <c r="G838" s="97"/>
      <c r="H838" s="97"/>
      <c r="I838" s="271"/>
      <c r="J838" s="97"/>
      <c r="K838" s="97"/>
      <c r="L838" s="97"/>
      <c r="M838" s="130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6" s="76" customFormat="1" ht="20.100000000000001" customHeight="1">
      <c r="A839" s="236"/>
      <c r="B839" s="97"/>
      <c r="C839" s="97"/>
      <c r="D839" s="97"/>
      <c r="E839" s="97"/>
      <c r="F839" s="97"/>
      <c r="G839" s="97"/>
      <c r="H839" s="97"/>
      <c r="I839" s="271"/>
      <c r="J839" s="97"/>
      <c r="K839" s="97"/>
      <c r="L839" s="97"/>
      <c r="M839" s="130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spans="1:26" s="76" customFormat="1" ht="20.100000000000001" customHeight="1">
      <c r="A840" s="236"/>
      <c r="B840" s="97"/>
      <c r="C840" s="97"/>
      <c r="D840" s="97"/>
      <c r="E840" s="97"/>
      <c r="F840" s="97"/>
      <c r="G840" s="97"/>
      <c r="H840" s="97"/>
      <c r="I840" s="271"/>
      <c r="J840" s="97"/>
      <c r="K840" s="97"/>
      <c r="L840" s="97"/>
      <c r="M840" s="130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spans="1:26" s="76" customFormat="1" ht="20.100000000000001" customHeight="1">
      <c r="A841" s="236"/>
      <c r="B841" s="97"/>
      <c r="C841" s="97"/>
      <c r="D841" s="97"/>
      <c r="E841" s="97"/>
      <c r="F841" s="97"/>
      <c r="G841" s="97"/>
      <c r="H841" s="97"/>
      <c r="I841" s="271"/>
      <c r="J841" s="97"/>
      <c r="K841" s="97"/>
      <c r="L841" s="97"/>
      <c r="M841" s="130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spans="1:26" s="76" customFormat="1" ht="20.100000000000001" customHeight="1">
      <c r="A842" s="236"/>
      <c r="B842" s="97"/>
      <c r="C842" s="97"/>
      <c r="D842" s="97"/>
      <c r="E842" s="97"/>
      <c r="F842" s="97"/>
      <c r="G842" s="97"/>
      <c r="H842" s="97"/>
      <c r="I842" s="271"/>
      <c r="J842" s="97"/>
      <c r="K842" s="97"/>
      <c r="L842" s="97"/>
      <c r="M842" s="130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spans="1:26" s="76" customFormat="1" ht="20.100000000000001" customHeight="1">
      <c r="A843" s="236"/>
      <c r="B843" s="97"/>
      <c r="C843" s="97"/>
      <c r="D843" s="97"/>
      <c r="E843" s="97"/>
      <c r="F843" s="97"/>
      <c r="G843" s="97"/>
      <c r="H843" s="97"/>
      <c r="I843" s="271"/>
      <c r="J843" s="97"/>
      <c r="K843" s="97"/>
      <c r="L843" s="97"/>
      <c r="M843" s="130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spans="1:26" s="76" customFormat="1" ht="20.100000000000001" customHeight="1">
      <c r="A844" s="236"/>
      <c r="B844" s="97"/>
      <c r="C844" s="97"/>
      <c r="D844" s="97"/>
      <c r="E844" s="97"/>
      <c r="F844" s="97"/>
      <c r="G844" s="97"/>
      <c r="H844" s="97"/>
      <c r="I844" s="271"/>
      <c r="J844" s="97"/>
      <c r="K844" s="97"/>
      <c r="L844" s="97"/>
      <c r="M844" s="130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spans="1:26" s="76" customFormat="1" ht="20.100000000000001" customHeight="1">
      <c r="A845" s="236"/>
      <c r="B845" s="97"/>
      <c r="C845" s="97"/>
      <c r="D845" s="97"/>
      <c r="E845" s="97"/>
      <c r="F845" s="97"/>
      <c r="G845" s="97"/>
      <c r="H845" s="97"/>
      <c r="I845" s="271"/>
      <c r="J845" s="97"/>
      <c r="K845" s="97"/>
      <c r="L845" s="97"/>
      <c r="M845" s="130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spans="1:26" s="76" customFormat="1" ht="20.100000000000001" customHeight="1">
      <c r="A846" s="236"/>
      <c r="B846" s="97"/>
      <c r="C846" s="97"/>
      <c r="D846" s="97"/>
      <c r="E846" s="97"/>
      <c r="F846" s="97"/>
      <c r="G846" s="97"/>
      <c r="H846" s="97"/>
      <c r="I846" s="271"/>
      <c r="J846" s="97"/>
      <c r="K846" s="97"/>
      <c r="L846" s="97"/>
      <c r="M846" s="130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spans="1:26" s="76" customFormat="1" ht="20.100000000000001" customHeight="1">
      <c r="A847" s="236"/>
      <c r="B847" s="97"/>
      <c r="C847" s="97"/>
      <c r="D847" s="97"/>
      <c r="E847" s="97"/>
      <c r="F847" s="97"/>
      <c r="G847" s="97"/>
      <c r="H847" s="97"/>
      <c r="I847" s="271"/>
      <c r="J847" s="97"/>
      <c r="K847" s="97"/>
      <c r="L847" s="97"/>
      <c r="M847" s="130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spans="1:26" s="76" customFormat="1" ht="20.100000000000001" customHeight="1">
      <c r="A848" s="236"/>
      <c r="B848" s="97"/>
      <c r="C848" s="97"/>
      <c r="D848" s="97"/>
      <c r="E848" s="97"/>
      <c r="F848" s="97"/>
      <c r="G848" s="97"/>
      <c r="H848" s="97"/>
      <c r="I848" s="271"/>
      <c r="J848" s="97"/>
      <c r="K848" s="97"/>
      <c r="L848" s="97"/>
      <c r="M848" s="130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spans="1:28" s="76" customFormat="1" ht="20.100000000000001" customHeight="1">
      <c r="A849" s="236"/>
      <c r="B849" s="97"/>
      <c r="C849" s="97"/>
      <c r="D849" s="97"/>
      <c r="E849" s="97"/>
      <c r="F849" s="97"/>
      <c r="G849" s="97"/>
      <c r="H849" s="97"/>
      <c r="I849" s="271"/>
      <c r="J849" s="97"/>
      <c r="K849" s="97"/>
      <c r="L849" s="97"/>
      <c r="M849" s="130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spans="1:28" s="76" customFormat="1" ht="20.100000000000001" customHeight="1">
      <c r="A850" s="236"/>
      <c r="B850" s="97"/>
      <c r="C850" s="97"/>
      <c r="D850" s="97"/>
      <c r="E850" s="97"/>
      <c r="F850" s="97"/>
      <c r="G850" s="97"/>
      <c r="H850" s="97"/>
      <c r="I850" s="271"/>
      <c r="J850" s="97"/>
      <c r="K850" s="97"/>
      <c r="L850" s="97"/>
      <c r="M850" s="130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spans="1:28" s="76" customFormat="1" ht="20.100000000000001" customHeight="1">
      <c r="A851" s="236"/>
      <c r="B851" s="97"/>
      <c r="C851" s="97"/>
      <c r="D851" s="97"/>
      <c r="E851" s="97"/>
      <c r="F851" s="97"/>
      <c r="G851" s="97"/>
      <c r="H851" s="97"/>
      <c r="I851" s="271"/>
      <c r="J851" s="97"/>
      <c r="K851" s="97"/>
      <c r="L851" s="97"/>
      <c r="M851" s="130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4"/>
      <c r="AB851" s="124"/>
    </row>
    <row r="852" spans="1:28" s="76" customFormat="1" ht="20.100000000000001" customHeight="1">
      <c r="A852" s="236"/>
      <c r="B852" s="97"/>
      <c r="C852" s="97"/>
      <c r="D852" s="97"/>
      <c r="E852" s="97"/>
      <c r="F852" s="97"/>
      <c r="G852" s="97"/>
      <c r="H852" s="97"/>
      <c r="I852" s="271"/>
      <c r="J852" s="97"/>
      <c r="K852" s="97"/>
      <c r="L852" s="97"/>
      <c r="M852" s="130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  <c r="AA852" s="124"/>
      <c r="AB852" s="124"/>
    </row>
    <row r="853" spans="1:28" s="76" customFormat="1" ht="20.100000000000001" customHeight="1">
      <c r="A853" s="236"/>
      <c r="B853" s="97"/>
      <c r="C853" s="97"/>
      <c r="D853" s="97"/>
      <c r="E853" s="97"/>
      <c r="F853" s="97"/>
      <c r="G853" s="97"/>
      <c r="H853" s="97"/>
      <c r="I853" s="271"/>
      <c r="J853" s="97"/>
      <c r="K853" s="97"/>
      <c r="L853" s="97"/>
      <c r="M853" s="130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  <c r="AA853" s="124"/>
      <c r="AB853" s="124"/>
    </row>
    <row r="854" spans="1:28" ht="20.100000000000001" customHeight="1">
      <c r="M854" s="130"/>
      <c r="AA854" s="76"/>
      <c r="AB854" s="76"/>
    </row>
    <row r="855" spans="1:28" ht="20.100000000000001" customHeight="1">
      <c r="M855" s="130"/>
      <c r="AA855" s="76"/>
      <c r="AB855" s="76"/>
    </row>
    <row r="856" spans="1:28" ht="20.100000000000001" customHeight="1">
      <c r="M856" s="130"/>
      <c r="AA856" s="76"/>
      <c r="AB856" s="76"/>
    </row>
    <row r="857" spans="1:28" s="76" customFormat="1" ht="20.100000000000001" customHeight="1">
      <c r="A857" s="236"/>
      <c r="B857" s="97"/>
      <c r="C857" s="97"/>
      <c r="D857" s="97"/>
      <c r="E857" s="97"/>
      <c r="F857" s="97"/>
      <c r="G857" s="97"/>
      <c r="H857" s="97"/>
      <c r="I857" s="271"/>
      <c r="J857" s="97"/>
      <c r="K857" s="97"/>
      <c r="L857" s="97"/>
      <c r="M857" s="130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spans="1:28" s="76" customFormat="1" ht="20.100000000000001" customHeight="1">
      <c r="A858" s="236"/>
      <c r="B858" s="97"/>
      <c r="C858" s="97"/>
      <c r="D858" s="97"/>
      <c r="E858" s="97"/>
      <c r="F858" s="97"/>
      <c r="G858" s="97"/>
      <c r="H858" s="97"/>
      <c r="I858" s="271"/>
      <c r="J858" s="97"/>
      <c r="K858" s="97"/>
      <c r="L858" s="97"/>
      <c r="M858" s="130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spans="1:28" s="76" customFormat="1" ht="20.100000000000001" customHeight="1">
      <c r="A859" s="236"/>
      <c r="B859" s="97"/>
      <c r="C859" s="97"/>
      <c r="D859" s="97"/>
      <c r="E859" s="97"/>
      <c r="F859" s="97"/>
      <c r="G859" s="97"/>
      <c r="H859" s="97"/>
      <c r="I859" s="271"/>
      <c r="J859" s="97"/>
      <c r="K859" s="97"/>
      <c r="L859" s="97"/>
      <c r="M859" s="130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spans="1:28" s="76" customFormat="1" ht="20.100000000000001" customHeight="1">
      <c r="A860" s="236"/>
      <c r="B860" s="97"/>
      <c r="C860" s="97"/>
      <c r="D860" s="97"/>
      <c r="E860" s="97"/>
      <c r="F860" s="97"/>
      <c r="G860" s="97"/>
      <c r="H860" s="97"/>
      <c r="I860" s="271"/>
      <c r="J860" s="97"/>
      <c r="K860" s="97"/>
      <c r="L860" s="97"/>
      <c r="M860" s="121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spans="1:28" s="76" customFormat="1" ht="20.100000000000001" customHeight="1">
      <c r="A861" s="236"/>
      <c r="B861" s="97"/>
      <c r="C861" s="97"/>
      <c r="D861" s="97"/>
      <c r="E861" s="97"/>
      <c r="F861" s="97"/>
      <c r="G861" s="97"/>
      <c r="H861" s="97"/>
      <c r="I861" s="271"/>
      <c r="J861" s="97"/>
      <c r="K861" s="97"/>
      <c r="L861" s="97"/>
      <c r="M861" s="121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spans="1:28" s="76" customFormat="1" ht="20.100000000000001" customHeight="1">
      <c r="A862" s="236"/>
      <c r="B862" s="97"/>
      <c r="C862" s="97"/>
      <c r="D862" s="97"/>
      <c r="E862" s="97"/>
      <c r="F862" s="97"/>
      <c r="G862" s="97"/>
      <c r="H862" s="97"/>
      <c r="I862" s="271"/>
      <c r="J862" s="97"/>
      <c r="K862" s="97"/>
      <c r="L862" s="97"/>
      <c r="M862" s="121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spans="1:28" s="76" customFormat="1" ht="20.100000000000001" customHeight="1">
      <c r="A863" s="236"/>
      <c r="B863" s="97"/>
      <c r="C863" s="97"/>
      <c r="D863" s="97"/>
      <c r="E863" s="97"/>
      <c r="F863" s="97"/>
      <c r="G863" s="97"/>
      <c r="H863" s="97"/>
      <c r="I863" s="271"/>
      <c r="J863" s="97"/>
      <c r="K863" s="97"/>
      <c r="L863" s="97"/>
      <c r="M863" s="121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  <c r="AA863" s="124"/>
      <c r="AB863" s="124"/>
    </row>
    <row r="864" spans="1:28" s="76" customFormat="1" ht="20.100000000000001" customHeight="1">
      <c r="A864" s="236"/>
      <c r="B864" s="97"/>
      <c r="C864" s="97"/>
      <c r="D864" s="97"/>
      <c r="E864" s="97"/>
      <c r="F864" s="97"/>
      <c r="G864" s="97"/>
      <c r="H864" s="97"/>
      <c r="I864" s="271"/>
      <c r="J864" s="97"/>
      <c r="K864" s="97"/>
      <c r="L864" s="97"/>
      <c r="M864" s="121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  <c r="AA864" s="124"/>
      <c r="AB864" s="124"/>
    </row>
    <row r="865" spans="1:28" s="76" customFormat="1" ht="20.100000000000001" customHeight="1">
      <c r="A865" s="236"/>
      <c r="B865" s="97"/>
      <c r="C865" s="97"/>
      <c r="D865" s="97"/>
      <c r="E865" s="97"/>
      <c r="F865" s="97"/>
      <c r="G865" s="97"/>
      <c r="H865" s="97"/>
      <c r="I865" s="271"/>
      <c r="J865" s="97"/>
      <c r="K865" s="97"/>
      <c r="L865" s="97"/>
      <c r="M865" s="121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  <c r="AA865" s="124"/>
      <c r="AB865" s="124"/>
    </row>
  </sheetData>
  <autoFilter ref="A3:V743"/>
  <mergeCells count="13">
    <mergeCell ref="V35:V36"/>
    <mergeCell ref="K86:L86"/>
    <mergeCell ref="K95:L95"/>
    <mergeCell ref="K114:L114"/>
    <mergeCell ref="K124:L124"/>
    <mergeCell ref="K143:L143"/>
    <mergeCell ref="K3:L3"/>
    <mergeCell ref="O12:P12"/>
    <mergeCell ref="T31:U31"/>
    <mergeCell ref="K75:L75"/>
    <mergeCell ref="O35:O36"/>
    <mergeCell ref="T35:T36"/>
    <mergeCell ref="U35:U36"/>
  </mergeCells>
  <phoneticPr fontId="3" type="noConversion"/>
  <conditionalFormatting sqref="D105:H106 D125:H126 D135:H136 E96:H97 D76:H78 D87:H88 D4:H24 D38:H54 D56:H62 D64:H65">
    <cfRule type="cellIs" dxfId="224" priority="16" operator="greaterThan">
      <formula>0</formula>
    </cfRule>
  </conditionalFormatting>
  <conditionalFormatting sqref="D105:H106 D125:H126 D135:H136 D87:H88">
    <cfRule type="cellIs" dxfId="223" priority="14" operator="greaterThan">
      <formula>0</formula>
    </cfRule>
    <cfRule type="expression" dxfId="222" priority="15">
      <formula>"&gt;0"</formula>
    </cfRule>
  </conditionalFormatting>
  <conditionalFormatting sqref="D115:H116">
    <cfRule type="cellIs" dxfId="221" priority="6" operator="greaterThan">
      <formula>0</formula>
    </cfRule>
    <cfRule type="cellIs" dxfId="220" priority="7" operator="greaterThan">
      <formula>0</formula>
    </cfRule>
    <cfRule type="expression" dxfId="219" priority="11">
      <formula>"&gt;=1"</formula>
    </cfRule>
    <cfRule type="cellIs" dxfId="218" priority="12" operator="greaterThan">
      <formula>1</formula>
    </cfRule>
    <cfRule type="cellIs" dxfId="217" priority="13" operator="greaterThan">
      <formula>1</formula>
    </cfRule>
  </conditionalFormatting>
  <conditionalFormatting sqref="P801:Q807">
    <cfRule type="expression" dxfId="216" priority="8">
      <formula>"&gt;=1"</formula>
    </cfRule>
    <cfRule type="cellIs" dxfId="215" priority="9" operator="greaterThan">
      <formula>1</formula>
    </cfRule>
    <cfRule type="cellIs" dxfId="214" priority="10" operator="greaterThan">
      <formula>1</formula>
    </cfRule>
  </conditionalFormatting>
  <conditionalFormatting sqref="D25:H37">
    <cfRule type="cellIs" dxfId="213" priority="5" operator="greaterThan">
      <formula>0</formula>
    </cfRule>
  </conditionalFormatting>
  <conditionalFormatting sqref="D66:H66">
    <cfRule type="cellIs" dxfId="212" priority="3" operator="greaterThan">
      <formula>0</formula>
    </cfRule>
  </conditionalFormatting>
  <conditionalFormatting sqref="D55:H55">
    <cfRule type="cellIs" dxfId="211" priority="2" operator="greaterThan">
      <formula>0</formula>
    </cfRule>
  </conditionalFormatting>
  <conditionalFormatting sqref="D63:H63">
    <cfRule type="cellIs" dxfId="210" priority="1" operator="greaterThan">
      <formula>0</formula>
    </cfRule>
  </conditionalFormatting>
  <printOptions horizontalCentered="1"/>
  <pageMargins left="0.31496062992125984" right="0.31496062992125984" top="0.55118110236220474" bottom="0.55118110236220474" header="0.31496062992125984" footer="0.31496062992125984"/>
  <pageSetup paperSize="9" scale="7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63"/>
  <sheetViews>
    <sheetView zoomScaleNormal="100" workbookViewId="0">
      <pane ySplit="3" topLeftCell="A73" activePane="bottomLeft" state="frozen"/>
      <selection activeCell="F41" activeCellId="1" sqref="F29:G29 F41:G41"/>
      <selection pane="bottomLeft" activeCell="F41" activeCellId="1" sqref="F29:G29 F41:G41"/>
    </sheetView>
  </sheetViews>
  <sheetFormatPr defaultColWidth="9" defaultRowHeight="20.100000000000001" customHeight="1"/>
  <cols>
    <col min="1" max="1" width="10.125" style="236" customWidth="1"/>
    <col min="2" max="2" width="18.625" style="97" customWidth="1"/>
    <col min="3" max="3" width="11.625" style="97" customWidth="1"/>
    <col min="4" max="8" width="8.125" style="97" customWidth="1"/>
    <col min="9" max="9" width="8.75" style="271" customWidth="1"/>
    <col min="10" max="12" width="8.75" style="97" customWidth="1"/>
    <col min="13" max="13" width="7.625" style="121" customWidth="1"/>
    <col min="14" max="14" width="7.625" style="124" customWidth="1"/>
    <col min="15" max="22" width="8.625" style="124" customWidth="1"/>
    <col min="23" max="16384" width="9" style="124"/>
  </cols>
  <sheetData>
    <row r="1" spans="1:22" ht="25.15" customHeight="1">
      <c r="A1" s="164" t="s">
        <v>99</v>
      </c>
      <c r="B1" s="165"/>
      <c r="C1" s="165"/>
      <c r="D1" s="100"/>
      <c r="E1" s="100"/>
      <c r="F1" s="100"/>
      <c r="G1" s="100"/>
      <c r="H1" s="100"/>
      <c r="I1" s="248"/>
      <c r="J1" s="100"/>
      <c r="K1" s="100"/>
      <c r="L1" s="100"/>
      <c r="M1" s="77"/>
      <c r="O1" s="14" t="s">
        <v>86</v>
      </c>
      <c r="P1" s="18"/>
      <c r="Q1" s="18"/>
      <c r="R1" s="19"/>
      <c r="S1" s="19"/>
      <c r="T1" s="19"/>
      <c r="U1" s="19"/>
      <c r="V1" s="19"/>
    </row>
    <row r="2" spans="1:22" ht="20.100000000000001" customHeight="1" thickBot="1">
      <c r="A2" s="139"/>
      <c r="B2" s="131"/>
      <c r="C2" s="132"/>
      <c r="D2" s="166"/>
      <c r="E2" s="166"/>
      <c r="F2" s="166"/>
      <c r="G2" s="166"/>
      <c r="H2" s="166"/>
      <c r="I2" s="249"/>
      <c r="J2" s="101"/>
      <c r="K2" s="101"/>
      <c r="L2" s="101"/>
      <c r="M2" s="13"/>
      <c r="O2" s="14"/>
      <c r="P2" s="18"/>
      <c r="Q2" s="18"/>
      <c r="R2" s="19"/>
      <c r="S2" s="19"/>
      <c r="T2" s="19"/>
      <c r="U2" s="19"/>
      <c r="V2" s="19"/>
    </row>
    <row r="3" spans="1:22" s="74" customFormat="1" ht="20.100000000000001" customHeight="1" thickTop="1" thickBot="1">
      <c r="A3" s="161" t="s">
        <v>0</v>
      </c>
      <c r="B3" s="162" t="s">
        <v>1</v>
      </c>
      <c r="C3" s="162" t="s">
        <v>2</v>
      </c>
      <c r="D3" s="345" t="s">
        <v>3</v>
      </c>
      <c r="E3" s="345" t="s">
        <v>4</v>
      </c>
      <c r="F3" s="345" t="s">
        <v>5</v>
      </c>
      <c r="G3" s="345" t="s">
        <v>6</v>
      </c>
      <c r="H3" s="345" t="s">
        <v>104</v>
      </c>
      <c r="I3" s="250" t="s">
        <v>8</v>
      </c>
      <c r="J3" s="345" t="s">
        <v>9</v>
      </c>
      <c r="K3" s="422" t="s">
        <v>10</v>
      </c>
      <c r="L3" s="423"/>
      <c r="M3" s="17"/>
      <c r="O3" s="81" t="s">
        <v>87</v>
      </c>
      <c r="P3" s="82"/>
      <c r="Q3" s="83" t="s">
        <v>3</v>
      </c>
      <c r="R3" s="83" t="s">
        <v>4</v>
      </c>
      <c r="S3" s="83" t="s">
        <v>5</v>
      </c>
      <c r="T3" s="83" t="s">
        <v>6</v>
      </c>
      <c r="U3" s="114" t="s">
        <v>103</v>
      </c>
      <c r="V3" s="84" t="s">
        <v>88</v>
      </c>
    </row>
    <row r="4" spans="1:22" ht="20.100000000000001" customHeight="1">
      <c r="A4" s="272">
        <v>44623</v>
      </c>
      <c r="B4" s="279" t="s">
        <v>329</v>
      </c>
      <c r="C4" s="280" t="s">
        <v>166</v>
      </c>
      <c r="D4" s="281">
        <v>3</v>
      </c>
      <c r="E4" s="281">
        <v>0</v>
      </c>
      <c r="F4" s="281">
        <v>0</v>
      </c>
      <c r="G4" s="281">
        <v>3</v>
      </c>
      <c r="H4" s="281">
        <v>0</v>
      </c>
      <c r="I4" s="282" t="s">
        <v>252</v>
      </c>
      <c r="J4" s="283" t="s">
        <v>253</v>
      </c>
      <c r="K4" s="321" t="s">
        <v>219</v>
      </c>
      <c r="L4" s="284"/>
      <c r="M4" s="75"/>
      <c r="O4" s="85" t="s">
        <v>89</v>
      </c>
      <c r="P4" s="86"/>
      <c r="Q4" s="6">
        <f t="shared" ref="Q4:U6" si="0">D157</f>
        <v>281</v>
      </c>
      <c r="R4" s="6">
        <f t="shared" si="0"/>
        <v>0</v>
      </c>
      <c r="S4" s="6">
        <f t="shared" si="0"/>
        <v>0</v>
      </c>
      <c r="T4" s="6">
        <f t="shared" si="0"/>
        <v>280</v>
      </c>
      <c r="U4" s="6">
        <f t="shared" si="0"/>
        <v>0</v>
      </c>
      <c r="V4" s="87"/>
    </row>
    <row r="5" spans="1:22" ht="20.100000000000001" customHeight="1">
      <c r="A5" s="278">
        <v>44623</v>
      </c>
      <c r="B5" s="285" t="s">
        <v>329</v>
      </c>
      <c r="C5" s="286" t="s">
        <v>240</v>
      </c>
      <c r="D5" s="287">
        <v>6</v>
      </c>
      <c r="E5" s="287">
        <v>0</v>
      </c>
      <c r="F5" s="287">
        <v>0</v>
      </c>
      <c r="G5" s="287">
        <v>6</v>
      </c>
      <c r="H5" s="287">
        <v>0</v>
      </c>
      <c r="I5" s="288" t="s">
        <v>252</v>
      </c>
      <c r="J5" s="289" t="s">
        <v>253</v>
      </c>
      <c r="K5" s="342" t="s">
        <v>219</v>
      </c>
      <c r="L5" s="290"/>
      <c r="M5" s="130"/>
      <c r="O5" s="88" t="s">
        <v>46</v>
      </c>
      <c r="P5" s="89"/>
      <c r="Q5" s="7">
        <f t="shared" si="0"/>
        <v>351</v>
      </c>
      <c r="R5" s="7">
        <f t="shared" si="0"/>
        <v>40</v>
      </c>
      <c r="S5" s="7">
        <f t="shared" si="0"/>
        <v>42</v>
      </c>
      <c r="T5" s="7">
        <f t="shared" si="0"/>
        <v>388</v>
      </c>
      <c r="U5" s="7">
        <f t="shared" si="0"/>
        <v>0</v>
      </c>
      <c r="V5" s="90"/>
    </row>
    <row r="6" spans="1:22" ht="20.100000000000001" customHeight="1" thickBot="1">
      <c r="A6" s="278">
        <v>44623</v>
      </c>
      <c r="B6" s="285" t="s">
        <v>329</v>
      </c>
      <c r="C6" s="286" t="s">
        <v>248</v>
      </c>
      <c r="D6" s="287">
        <v>1</v>
      </c>
      <c r="E6" s="287">
        <v>0</v>
      </c>
      <c r="F6" s="287">
        <v>0</v>
      </c>
      <c r="G6" s="287">
        <v>1</v>
      </c>
      <c r="H6" s="287">
        <v>0</v>
      </c>
      <c r="I6" s="288" t="s">
        <v>252</v>
      </c>
      <c r="J6" s="289" t="s">
        <v>253</v>
      </c>
      <c r="K6" s="342" t="s">
        <v>219</v>
      </c>
      <c r="L6" s="290"/>
      <c r="M6" s="130"/>
      <c r="O6" s="20" t="s">
        <v>47</v>
      </c>
      <c r="P6" s="21"/>
      <c r="Q6" s="2">
        <f t="shared" si="0"/>
        <v>632</v>
      </c>
      <c r="R6" s="2">
        <f t="shared" si="0"/>
        <v>40</v>
      </c>
      <c r="S6" s="2">
        <f t="shared" si="0"/>
        <v>42</v>
      </c>
      <c r="T6" s="2">
        <f t="shared" si="0"/>
        <v>668</v>
      </c>
      <c r="U6" s="2">
        <f t="shared" si="0"/>
        <v>0</v>
      </c>
      <c r="V6" s="22"/>
    </row>
    <row r="7" spans="1:22" ht="20.100000000000001" customHeight="1" thickTop="1">
      <c r="A7" s="272">
        <v>44623</v>
      </c>
      <c r="B7" s="279" t="s">
        <v>330</v>
      </c>
      <c r="C7" s="280" t="s">
        <v>248</v>
      </c>
      <c r="D7" s="281">
        <v>1</v>
      </c>
      <c r="E7" s="281">
        <v>0</v>
      </c>
      <c r="F7" s="281">
        <v>0</v>
      </c>
      <c r="G7" s="281">
        <v>1</v>
      </c>
      <c r="H7" s="281">
        <v>0</v>
      </c>
      <c r="I7" s="282" t="s">
        <v>252</v>
      </c>
      <c r="J7" s="283" t="s">
        <v>253</v>
      </c>
      <c r="K7" s="321" t="s">
        <v>219</v>
      </c>
      <c r="L7" s="284"/>
      <c r="M7" s="130"/>
      <c r="O7" s="23" t="s">
        <v>48</v>
      </c>
      <c r="P7" s="24"/>
      <c r="Q7" s="3">
        <f>D104</f>
        <v>0</v>
      </c>
      <c r="R7" s="3">
        <f>E104</f>
        <v>0</v>
      </c>
      <c r="S7" s="3">
        <f>F104</f>
        <v>0</v>
      </c>
      <c r="T7" s="3">
        <f>G104</f>
        <v>0</v>
      </c>
      <c r="U7" s="3">
        <f>H104</f>
        <v>0</v>
      </c>
      <c r="V7" s="25"/>
    </row>
    <row r="8" spans="1:22" ht="20.100000000000001" customHeight="1" thickBot="1">
      <c r="A8" s="314">
        <v>44623</v>
      </c>
      <c r="B8" s="315" t="s">
        <v>330</v>
      </c>
      <c r="C8" s="364" t="s">
        <v>392</v>
      </c>
      <c r="D8" s="317">
        <v>1</v>
      </c>
      <c r="E8" s="317">
        <v>0</v>
      </c>
      <c r="F8" s="317">
        <v>0</v>
      </c>
      <c r="G8" s="317">
        <v>1</v>
      </c>
      <c r="H8" s="317">
        <v>0</v>
      </c>
      <c r="I8" s="318" t="s">
        <v>252</v>
      </c>
      <c r="J8" s="319" t="s">
        <v>253</v>
      </c>
      <c r="K8" s="322" t="s">
        <v>219</v>
      </c>
      <c r="L8" s="320"/>
      <c r="M8" s="130"/>
      <c r="O8" s="26" t="s">
        <v>90</v>
      </c>
      <c r="P8" s="27"/>
      <c r="Q8" s="4">
        <f>SUM(Q6:Q7)</f>
        <v>632</v>
      </c>
      <c r="R8" s="4">
        <f>SUM(R6:R7)</f>
        <v>40</v>
      </c>
      <c r="S8" s="4">
        <f>SUM(S6:S7)</f>
        <v>42</v>
      </c>
      <c r="T8" s="4">
        <f>SUM(T6:T7)</f>
        <v>668</v>
      </c>
      <c r="U8" s="4">
        <f>SUM(U6:U7)</f>
        <v>0</v>
      </c>
      <c r="V8" s="28"/>
    </row>
    <row r="9" spans="1:22" ht="20.100000000000001" customHeight="1">
      <c r="A9" s="278">
        <v>44623</v>
      </c>
      <c r="B9" s="285" t="s">
        <v>331</v>
      </c>
      <c r="C9" s="286" t="s">
        <v>239</v>
      </c>
      <c r="D9" s="287">
        <v>4</v>
      </c>
      <c r="E9" s="287">
        <v>0</v>
      </c>
      <c r="F9" s="287">
        <v>0</v>
      </c>
      <c r="G9" s="287">
        <v>4</v>
      </c>
      <c r="H9" s="287">
        <v>0</v>
      </c>
      <c r="I9" s="288" t="s">
        <v>252</v>
      </c>
      <c r="J9" s="289" t="s">
        <v>253</v>
      </c>
      <c r="K9" s="342" t="s">
        <v>219</v>
      </c>
      <c r="L9" s="290"/>
      <c r="M9" s="130"/>
      <c r="O9" s="16"/>
      <c r="P9" s="16"/>
      <c r="Q9" s="5"/>
      <c r="R9" s="5"/>
      <c r="S9" s="5"/>
      <c r="T9" s="5"/>
      <c r="U9" s="5"/>
      <c r="V9" s="29"/>
    </row>
    <row r="10" spans="1:22" ht="20.100000000000001" customHeight="1" thickBot="1">
      <c r="A10" s="278">
        <v>44623</v>
      </c>
      <c r="B10" s="285" t="s">
        <v>331</v>
      </c>
      <c r="C10" s="286" t="s">
        <v>240</v>
      </c>
      <c r="D10" s="287">
        <v>1</v>
      </c>
      <c r="E10" s="287">
        <v>0</v>
      </c>
      <c r="F10" s="287">
        <v>0</v>
      </c>
      <c r="G10" s="287">
        <v>1</v>
      </c>
      <c r="H10" s="287">
        <v>0</v>
      </c>
      <c r="I10" s="288" t="s">
        <v>252</v>
      </c>
      <c r="J10" s="289" t="s">
        <v>253</v>
      </c>
      <c r="K10" s="342" t="s">
        <v>219</v>
      </c>
      <c r="L10" s="290"/>
      <c r="M10" s="130"/>
      <c r="O10" s="14" t="s">
        <v>49</v>
      </c>
      <c r="P10" s="19"/>
      <c r="Q10" s="19"/>
      <c r="R10" s="19"/>
      <c r="S10" s="19"/>
      <c r="T10" s="19"/>
      <c r="U10" s="19"/>
      <c r="V10" s="30"/>
    </row>
    <row r="11" spans="1:22" ht="20.100000000000001" customHeight="1" thickBot="1">
      <c r="A11" s="272">
        <v>44623</v>
      </c>
      <c r="B11" s="279" t="s">
        <v>259</v>
      </c>
      <c r="C11" s="280" t="s">
        <v>239</v>
      </c>
      <c r="D11" s="281">
        <v>2</v>
      </c>
      <c r="E11" s="281">
        <v>0</v>
      </c>
      <c r="F11" s="281">
        <v>0</v>
      </c>
      <c r="G11" s="281">
        <v>0</v>
      </c>
      <c r="H11" s="281">
        <v>0</v>
      </c>
      <c r="I11" s="282" t="s">
        <v>252</v>
      </c>
      <c r="J11" s="283" t="s">
        <v>253</v>
      </c>
      <c r="K11" s="321" t="s">
        <v>219</v>
      </c>
      <c r="L11" s="284"/>
      <c r="M11" s="130"/>
      <c r="O11" s="15"/>
      <c r="P11" s="19"/>
      <c r="Q11" s="19"/>
      <c r="R11" s="19"/>
      <c r="S11" s="19"/>
      <c r="T11" s="19"/>
      <c r="U11" s="19"/>
      <c r="V11" s="29"/>
    </row>
    <row r="12" spans="1:22" ht="20.100000000000001" customHeight="1" thickBot="1">
      <c r="A12" s="314">
        <v>44623</v>
      </c>
      <c r="B12" s="315" t="s">
        <v>259</v>
      </c>
      <c r="C12" s="316" t="s">
        <v>240</v>
      </c>
      <c r="D12" s="317">
        <v>2</v>
      </c>
      <c r="E12" s="317">
        <v>0</v>
      </c>
      <c r="F12" s="317">
        <v>0</v>
      </c>
      <c r="G12" s="317">
        <v>1</v>
      </c>
      <c r="H12" s="317">
        <v>0</v>
      </c>
      <c r="I12" s="318" t="s">
        <v>252</v>
      </c>
      <c r="J12" s="319" t="s">
        <v>253</v>
      </c>
      <c r="K12" s="322" t="s">
        <v>219</v>
      </c>
      <c r="L12" s="320"/>
      <c r="M12" s="130"/>
      <c r="O12" s="424" t="s">
        <v>50</v>
      </c>
      <c r="P12" s="422"/>
      <c r="Q12" s="91">
        <f>T12+V12</f>
        <v>281</v>
      </c>
      <c r="R12" s="31"/>
      <c r="S12" s="32" t="s">
        <v>39</v>
      </c>
      <c r="T12" s="33">
        <f>SUM(P14:V14,P17:V17,P20:V20,P23:V23,P26:V26,V29,U29,T29)</f>
        <v>256</v>
      </c>
      <c r="U12" s="34" t="s">
        <v>40</v>
      </c>
      <c r="V12" s="35">
        <f>SUM(P29:S29)</f>
        <v>25</v>
      </c>
    </row>
    <row r="13" spans="1:22" ht="20.100000000000001" customHeight="1" thickBot="1">
      <c r="A13" s="278">
        <v>44623</v>
      </c>
      <c r="B13" s="285" t="s">
        <v>332</v>
      </c>
      <c r="C13" s="286" t="s">
        <v>97</v>
      </c>
      <c r="D13" s="287">
        <v>1</v>
      </c>
      <c r="E13" s="287">
        <v>0</v>
      </c>
      <c r="F13" s="287">
        <v>0</v>
      </c>
      <c r="G13" s="287">
        <v>1</v>
      </c>
      <c r="H13" s="287">
        <v>0</v>
      </c>
      <c r="I13" s="288" t="s">
        <v>252</v>
      </c>
      <c r="J13" s="289" t="s">
        <v>253</v>
      </c>
      <c r="K13" s="342" t="s">
        <v>219</v>
      </c>
      <c r="L13" s="290" t="s">
        <v>218</v>
      </c>
      <c r="M13" s="130"/>
      <c r="O13" s="36" t="s">
        <v>51</v>
      </c>
      <c r="P13" s="37" t="s">
        <v>52</v>
      </c>
      <c r="Q13" s="37" t="s">
        <v>53</v>
      </c>
      <c r="R13" s="37" t="s">
        <v>54</v>
      </c>
      <c r="S13" s="37" t="s">
        <v>55</v>
      </c>
      <c r="T13" s="37" t="s">
        <v>56</v>
      </c>
      <c r="U13" s="37" t="s">
        <v>57</v>
      </c>
      <c r="V13" s="38" t="s">
        <v>58</v>
      </c>
    </row>
    <row r="14" spans="1:22" ht="20.100000000000001" customHeight="1" thickBot="1">
      <c r="A14" s="307">
        <v>44623</v>
      </c>
      <c r="B14" s="308" t="s">
        <v>333</v>
      </c>
      <c r="C14" s="309" t="s">
        <v>95</v>
      </c>
      <c r="D14" s="310">
        <v>1</v>
      </c>
      <c r="E14" s="310">
        <v>0</v>
      </c>
      <c r="F14" s="310">
        <v>0</v>
      </c>
      <c r="G14" s="310">
        <v>1</v>
      </c>
      <c r="H14" s="310">
        <v>0</v>
      </c>
      <c r="I14" s="311" t="s">
        <v>252</v>
      </c>
      <c r="J14" s="312" t="s">
        <v>253</v>
      </c>
      <c r="K14" s="323" t="s">
        <v>219</v>
      </c>
      <c r="L14" s="313"/>
      <c r="M14" s="130"/>
      <c r="O14" s="92" t="s">
        <v>22</v>
      </c>
      <c r="P14" s="93">
        <f t="shared" ref="P14:V14" si="1">SUMIF($C$4:$C$79,P13,$D$4:$D$79)+SUMIF($C$89:$C$91,P13,$D$89:$D$91)+SUMIF($C$109:$C$110,P13,$D$109:$D$110)</f>
        <v>35</v>
      </c>
      <c r="Q14" s="93">
        <f t="shared" si="1"/>
        <v>12</v>
      </c>
      <c r="R14" s="93">
        <f t="shared" si="1"/>
        <v>30</v>
      </c>
      <c r="S14" s="93">
        <f t="shared" si="1"/>
        <v>0</v>
      </c>
      <c r="T14" s="93">
        <f t="shared" si="1"/>
        <v>32</v>
      </c>
      <c r="U14" s="93">
        <f t="shared" si="1"/>
        <v>0</v>
      </c>
      <c r="V14" s="94">
        <f t="shared" si="1"/>
        <v>0</v>
      </c>
    </row>
    <row r="15" spans="1:22" ht="20.100000000000001" customHeight="1">
      <c r="A15" s="278">
        <v>44623</v>
      </c>
      <c r="B15" s="285" t="s">
        <v>334</v>
      </c>
      <c r="C15" s="286" t="s">
        <v>239</v>
      </c>
      <c r="D15" s="287">
        <v>2</v>
      </c>
      <c r="E15" s="287">
        <v>0</v>
      </c>
      <c r="F15" s="287">
        <v>0</v>
      </c>
      <c r="G15" s="287">
        <v>2</v>
      </c>
      <c r="H15" s="287">
        <v>0</v>
      </c>
      <c r="I15" s="288" t="s">
        <v>252</v>
      </c>
      <c r="J15" s="289" t="s">
        <v>253</v>
      </c>
      <c r="K15" s="342" t="s">
        <v>219</v>
      </c>
      <c r="L15" s="290"/>
      <c r="M15" s="130"/>
      <c r="O15" s="39" t="s">
        <v>25</v>
      </c>
      <c r="P15" s="40">
        <f t="shared" ref="P15:V15" si="2">SUMIF($C$4:$C$79,P13,$G$4:$G$79)+SUMIF($C$89:$C$91,P13,$G$89:$G$91)+SUMIF($C$109:$C$110,P13,$G$109:$G$110)</f>
        <v>33</v>
      </c>
      <c r="Q15" s="40">
        <f t="shared" si="2"/>
        <v>16</v>
      </c>
      <c r="R15" s="40">
        <f t="shared" si="2"/>
        <v>23</v>
      </c>
      <c r="S15" s="40">
        <f t="shared" si="2"/>
        <v>0</v>
      </c>
      <c r="T15" s="40">
        <f t="shared" si="2"/>
        <v>32</v>
      </c>
      <c r="U15" s="40">
        <f t="shared" si="2"/>
        <v>0</v>
      </c>
      <c r="V15" s="41">
        <f t="shared" si="2"/>
        <v>0</v>
      </c>
    </row>
    <row r="16" spans="1:22" ht="20.100000000000001" customHeight="1" thickBot="1">
      <c r="A16" s="278">
        <v>44623</v>
      </c>
      <c r="B16" s="285" t="s">
        <v>334</v>
      </c>
      <c r="C16" s="286" t="s">
        <v>42</v>
      </c>
      <c r="D16" s="287">
        <v>4</v>
      </c>
      <c r="E16" s="287">
        <v>0</v>
      </c>
      <c r="F16" s="287">
        <v>0</v>
      </c>
      <c r="G16" s="287">
        <v>4</v>
      </c>
      <c r="H16" s="287">
        <v>0</v>
      </c>
      <c r="I16" s="288" t="s">
        <v>252</v>
      </c>
      <c r="J16" s="289" t="s">
        <v>253</v>
      </c>
      <c r="K16" s="342" t="s">
        <v>219</v>
      </c>
      <c r="L16" s="290"/>
      <c r="M16" s="130"/>
      <c r="O16" s="42"/>
      <c r="P16" s="43" t="s">
        <v>59</v>
      </c>
      <c r="Q16" s="43" t="s">
        <v>60</v>
      </c>
      <c r="R16" s="43" t="s">
        <v>61</v>
      </c>
      <c r="S16" s="43" t="s">
        <v>62</v>
      </c>
      <c r="T16" s="43" t="s">
        <v>100</v>
      </c>
      <c r="U16" s="44" t="s">
        <v>63</v>
      </c>
      <c r="V16" s="45" t="s">
        <v>173</v>
      </c>
    </row>
    <row r="17" spans="1:22" ht="20.100000000000001" customHeight="1" thickBot="1">
      <c r="A17" s="307">
        <v>44623</v>
      </c>
      <c r="B17" s="308" t="s">
        <v>322</v>
      </c>
      <c r="C17" s="309" t="s">
        <v>240</v>
      </c>
      <c r="D17" s="310">
        <v>3</v>
      </c>
      <c r="E17" s="310">
        <v>0</v>
      </c>
      <c r="F17" s="310">
        <v>0</v>
      </c>
      <c r="G17" s="310">
        <v>3</v>
      </c>
      <c r="H17" s="310">
        <v>0</v>
      </c>
      <c r="I17" s="311" t="s">
        <v>252</v>
      </c>
      <c r="J17" s="312" t="s">
        <v>253</v>
      </c>
      <c r="K17" s="323" t="s">
        <v>219</v>
      </c>
      <c r="L17" s="313"/>
      <c r="M17" s="130"/>
      <c r="O17" s="95" t="s">
        <v>22</v>
      </c>
      <c r="P17" s="93">
        <f t="shared" ref="P17:V17" si="3">SUMIF($C$4:$C$79,P16,$D$4:$D$79)+SUMIF($C$89:$C$91,P16,$D$89:$D$91)+SUMIF($C$109:$C$110,P16,$D$109:$D$110)</f>
        <v>91</v>
      </c>
      <c r="Q17" s="93">
        <f t="shared" si="3"/>
        <v>9</v>
      </c>
      <c r="R17" s="93">
        <f t="shared" si="3"/>
        <v>4</v>
      </c>
      <c r="S17" s="93">
        <f t="shared" si="3"/>
        <v>0</v>
      </c>
      <c r="T17" s="93">
        <f t="shared" si="3"/>
        <v>0</v>
      </c>
      <c r="U17" s="93">
        <f t="shared" si="3"/>
        <v>8</v>
      </c>
      <c r="V17" s="94">
        <f t="shared" si="3"/>
        <v>0</v>
      </c>
    </row>
    <row r="18" spans="1:22" ht="20.100000000000001" customHeight="1" thickBot="1">
      <c r="A18" s="314">
        <v>44623</v>
      </c>
      <c r="B18" s="315" t="s">
        <v>322</v>
      </c>
      <c r="C18" s="316" t="s">
        <v>240</v>
      </c>
      <c r="D18" s="317">
        <v>5</v>
      </c>
      <c r="E18" s="317">
        <v>0</v>
      </c>
      <c r="F18" s="317">
        <v>0</v>
      </c>
      <c r="G18" s="317">
        <v>5</v>
      </c>
      <c r="H18" s="317">
        <v>0</v>
      </c>
      <c r="I18" s="318" t="s">
        <v>252</v>
      </c>
      <c r="J18" s="319" t="s">
        <v>253</v>
      </c>
      <c r="K18" s="322" t="s">
        <v>219</v>
      </c>
      <c r="L18" s="320"/>
      <c r="M18" s="130"/>
      <c r="O18" s="46" t="s">
        <v>25</v>
      </c>
      <c r="P18" s="47">
        <f t="shared" ref="P18:V18" si="4">SUMIF($C$4:$C$79,P16,$G$4:$G$79)+SUMIF($C$89:$C$91,P16,$G$89:$G$91)+SUMIF($C$109:$C$110,P16,$G$109:$G$110)</f>
        <v>86</v>
      </c>
      <c r="Q18" s="47">
        <f t="shared" si="4"/>
        <v>10</v>
      </c>
      <c r="R18" s="47">
        <f t="shared" si="4"/>
        <v>4</v>
      </c>
      <c r="S18" s="47">
        <f t="shared" si="4"/>
        <v>0</v>
      </c>
      <c r="T18" s="47">
        <f t="shared" si="4"/>
        <v>0</v>
      </c>
      <c r="U18" s="47">
        <f t="shared" si="4"/>
        <v>10</v>
      </c>
      <c r="V18" s="48">
        <f t="shared" si="4"/>
        <v>0</v>
      </c>
    </row>
    <row r="19" spans="1:22" ht="20.100000000000001" customHeight="1" thickBot="1">
      <c r="A19" s="272">
        <v>44623</v>
      </c>
      <c r="B19" s="279" t="s">
        <v>281</v>
      </c>
      <c r="C19" s="280" t="s">
        <v>97</v>
      </c>
      <c r="D19" s="281">
        <v>6</v>
      </c>
      <c r="E19" s="281">
        <v>0</v>
      </c>
      <c r="F19" s="281">
        <v>0</v>
      </c>
      <c r="G19" s="281">
        <v>7</v>
      </c>
      <c r="H19" s="281">
        <v>0</v>
      </c>
      <c r="I19" s="282" t="s">
        <v>252</v>
      </c>
      <c r="J19" s="283" t="s">
        <v>253</v>
      </c>
      <c r="K19" s="321" t="s">
        <v>220</v>
      </c>
      <c r="L19" s="284"/>
      <c r="M19" s="130"/>
      <c r="O19" s="49"/>
      <c r="P19" s="98" t="s">
        <v>41</v>
      </c>
      <c r="Q19" s="50" t="s">
        <v>124</v>
      </c>
      <c r="R19" s="50" t="s">
        <v>42</v>
      </c>
      <c r="S19" s="50" t="s">
        <v>116</v>
      </c>
      <c r="T19" s="17" t="s">
        <v>128</v>
      </c>
      <c r="U19" s="50" t="s">
        <v>96</v>
      </c>
      <c r="V19" s="51" t="s">
        <v>117</v>
      </c>
    </row>
    <row r="20" spans="1:22" ht="20.100000000000001" customHeight="1">
      <c r="A20" s="272">
        <v>44623</v>
      </c>
      <c r="B20" s="279" t="s">
        <v>265</v>
      </c>
      <c r="C20" s="280" t="s">
        <v>166</v>
      </c>
      <c r="D20" s="281">
        <v>1</v>
      </c>
      <c r="E20" s="281">
        <v>0</v>
      </c>
      <c r="F20" s="281">
        <v>0</v>
      </c>
      <c r="G20" s="281">
        <v>1</v>
      </c>
      <c r="H20" s="281">
        <v>0</v>
      </c>
      <c r="I20" s="282" t="s">
        <v>263</v>
      </c>
      <c r="J20" s="283" t="s">
        <v>264</v>
      </c>
      <c r="K20" s="283" t="s">
        <v>216</v>
      </c>
      <c r="L20" s="284"/>
      <c r="M20" s="130" t="s">
        <v>110</v>
      </c>
      <c r="O20" s="95" t="s">
        <v>22</v>
      </c>
      <c r="P20" s="93">
        <f t="shared" ref="P20:V20" si="5">SUMIF($C$4:$C$79,P19,$D$4:$D$79)+SUMIF($C$89:$C$91,P19,$D$89:$D$91)+SUMIF($C$109:$C$110,P19,$D$109:$D$110)</f>
        <v>10</v>
      </c>
      <c r="Q20" s="93">
        <f t="shared" si="5"/>
        <v>0</v>
      </c>
      <c r="R20" s="93">
        <f t="shared" si="5"/>
        <v>10</v>
      </c>
      <c r="S20" s="93">
        <f t="shared" si="5"/>
        <v>0</v>
      </c>
      <c r="T20" s="93">
        <f t="shared" si="5"/>
        <v>1</v>
      </c>
      <c r="U20" s="93">
        <f t="shared" si="5"/>
        <v>0</v>
      </c>
      <c r="V20" s="94">
        <f t="shared" si="5"/>
        <v>0</v>
      </c>
    </row>
    <row r="21" spans="1:22" ht="20.100000000000001" customHeight="1" thickBot="1">
      <c r="A21" s="314">
        <v>44623</v>
      </c>
      <c r="B21" s="315" t="s">
        <v>265</v>
      </c>
      <c r="C21" s="316" t="s">
        <v>240</v>
      </c>
      <c r="D21" s="317">
        <v>2</v>
      </c>
      <c r="E21" s="317">
        <v>0</v>
      </c>
      <c r="F21" s="317">
        <v>0</v>
      </c>
      <c r="G21" s="317">
        <v>2</v>
      </c>
      <c r="H21" s="317">
        <v>0</v>
      </c>
      <c r="I21" s="318" t="s">
        <v>263</v>
      </c>
      <c r="J21" s="319" t="s">
        <v>264</v>
      </c>
      <c r="K21" s="319" t="s">
        <v>216</v>
      </c>
      <c r="L21" s="320"/>
      <c r="M21" s="130"/>
      <c r="O21" s="52" t="s">
        <v>25</v>
      </c>
      <c r="P21" s="53">
        <f t="shared" ref="P21:V21" si="6">SUMIF($C$4:$C$79,P19,$G$4:$G$79)+SUMIF($C$89:$C$91,P19,$G$89:$G$91)+SUMIF($C$109:$C$110,P19,$G$109:$G$110)</f>
        <v>13</v>
      </c>
      <c r="Q21" s="53">
        <f t="shared" si="6"/>
        <v>0</v>
      </c>
      <c r="R21" s="53">
        <f t="shared" si="6"/>
        <v>10</v>
      </c>
      <c r="S21" s="53">
        <f t="shared" si="6"/>
        <v>0</v>
      </c>
      <c r="T21" s="53">
        <f t="shared" si="6"/>
        <v>3</v>
      </c>
      <c r="U21" s="53">
        <f t="shared" si="6"/>
        <v>0</v>
      </c>
      <c r="V21" s="54">
        <f t="shared" si="6"/>
        <v>0</v>
      </c>
    </row>
    <row r="22" spans="1:22" ht="20.100000000000001" customHeight="1">
      <c r="A22" s="278">
        <v>44623</v>
      </c>
      <c r="B22" s="285" t="s">
        <v>266</v>
      </c>
      <c r="C22" s="286" t="s">
        <v>267</v>
      </c>
      <c r="D22" s="287">
        <v>10</v>
      </c>
      <c r="E22" s="287">
        <v>0</v>
      </c>
      <c r="F22" s="287">
        <v>0</v>
      </c>
      <c r="G22" s="287">
        <v>13</v>
      </c>
      <c r="H22" s="287">
        <v>0</v>
      </c>
      <c r="I22" s="288" t="s">
        <v>263</v>
      </c>
      <c r="J22" s="289" t="s">
        <v>264</v>
      </c>
      <c r="K22" s="289" t="s">
        <v>216</v>
      </c>
      <c r="L22" s="290"/>
      <c r="M22" s="130"/>
      <c r="O22" s="55"/>
      <c r="P22" s="43" t="s">
        <v>64</v>
      </c>
      <c r="Q22" s="43" t="s">
        <v>65</v>
      </c>
      <c r="R22" s="56" t="s">
        <v>66</v>
      </c>
      <c r="S22" s="43" t="s">
        <v>67</v>
      </c>
      <c r="T22" s="43" t="s">
        <v>68</v>
      </c>
      <c r="U22" s="43" t="s">
        <v>69</v>
      </c>
      <c r="V22" s="45" t="s">
        <v>70</v>
      </c>
    </row>
    <row r="23" spans="1:22" ht="20.100000000000001" customHeight="1">
      <c r="A23" s="278">
        <v>44623</v>
      </c>
      <c r="B23" s="285" t="s">
        <v>266</v>
      </c>
      <c r="C23" s="286" t="s">
        <v>261</v>
      </c>
      <c r="D23" s="287">
        <v>1</v>
      </c>
      <c r="E23" s="287">
        <v>0</v>
      </c>
      <c r="F23" s="287">
        <v>0</v>
      </c>
      <c r="G23" s="287">
        <v>1</v>
      </c>
      <c r="H23" s="287">
        <v>0</v>
      </c>
      <c r="I23" s="288" t="s">
        <v>263</v>
      </c>
      <c r="J23" s="289" t="s">
        <v>264</v>
      </c>
      <c r="K23" s="289" t="s">
        <v>216</v>
      </c>
      <c r="L23" s="290"/>
      <c r="M23" s="130"/>
      <c r="O23" s="95" t="s">
        <v>22</v>
      </c>
      <c r="P23" s="93">
        <f t="shared" ref="P23:V23" si="7">SUMIF($C$4:$C$79,P22,$D$4:$D$79)+SUMIF($C$89:$C$91,P22,$D$89:$D$91)+SUMIF($C$109:$C$110,P22,$D$109:$D$110)</f>
        <v>0</v>
      </c>
      <c r="Q23" s="93">
        <f t="shared" si="7"/>
        <v>4</v>
      </c>
      <c r="R23" s="93">
        <f t="shared" si="7"/>
        <v>6</v>
      </c>
      <c r="S23" s="93">
        <f t="shared" si="7"/>
        <v>0</v>
      </c>
      <c r="T23" s="93">
        <f t="shared" si="7"/>
        <v>0</v>
      </c>
      <c r="U23" s="93">
        <f t="shared" si="7"/>
        <v>0</v>
      </c>
      <c r="V23" s="94">
        <f t="shared" si="7"/>
        <v>0</v>
      </c>
    </row>
    <row r="24" spans="1:22" ht="20.100000000000001" customHeight="1" thickBot="1">
      <c r="A24" s="278">
        <v>44623</v>
      </c>
      <c r="B24" s="285" t="s">
        <v>266</v>
      </c>
      <c r="C24" s="286" t="s">
        <v>95</v>
      </c>
      <c r="D24" s="287">
        <v>1</v>
      </c>
      <c r="E24" s="287">
        <v>0</v>
      </c>
      <c r="F24" s="287">
        <v>0</v>
      </c>
      <c r="G24" s="287">
        <v>1</v>
      </c>
      <c r="H24" s="287">
        <v>0</v>
      </c>
      <c r="I24" s="288" t="s">
        <v>263</v>
      </c>
      <c r="J24" s="289" t="s">
        <v>264</v>
      </c>
      <c r="K24" s="289" t="s">
        <v>216</v>
      </c>
      <c r="L24" s="290"/>
      <c r="M24" s="130"/>
      <c r="O24" s="46" t="s">
        <v>25</v>
      </c>
      <c r="P24" s="47">
        <f t="shared" ref="P24:V24" si="8">SUMIF($C$4:$C$79,P22,$G$4:$G$79)+SUMIF($C$89:$C$91,P22,$G$89:$G$91)+SUMIF($C$109:$C$110,P22,$G$109:$G$110)</f>
        <v>0</v>
      </c>
      <c r="Q24" s="47">
        <f t="shared" si="8"/>
        <v>4</v>
      </c>
      <c r="R24" s="47">
        <f t="shared" si="8"/>
        <v>4</v>
      </c>
      <c r="S24" s="47">
        <f t="shared" si="8"/>
        <v>0</v>
      </c>
      <c r="T24" s="47">
        <f t="shared" si="8"/>
        <v>1</v>
      </c>
      <c r="U24" s="47">
        <f t="shared" si="8"/>
        <v>0</v>
      </c>
      <c r="V24" s="48">
        <f t="shared" si="8"/>
        <v>0</v>
      </c>
    </row>
    <row r="25" spans="1:22" ht="20.100000000000001" customHeight="1">
      <c r="A25" s="272">
        <v>44623</v>
      </c>
      <c r="B25" s="279" t="s">
        <v>268</v>
      </c>
      <c r="C25" s="280" t="s">
        <v>239</v>
      </c>
      <c r="D25" s="281">
        <v>9</v>
      </c>
      <c r="E25" s="281">
        <v>0</v>
      </c>
      <c r="F25" s="281">
        <v>0</v>
      </c>
      <c r="G25" s="281">
        <v>9</v>
      </c>
      <c r="H25" s="281">
        <v>0</v>
      </c>
      <c r="I25" s="282" t="s">
        <v>263</v>
      </c>
      <c r="J25" s="283" t="s">
        <v>264</v>
      </c>
      <c r="K25" s="283" t="s">
        <v>216</v>
      </c>
      <c r="L25" s="284"/>
      <c r="M25" s="130"/>
      <c r="O25" s="55"/>
      <c r="P25" s="50" t="s">
        <v>71</v>
      </c>
      <c r="Q25" s="99" t="s">
        <v>72</v>
      </c>
      <c r="R25" s="50" t="s">
        <v>73</v>
      </c>
      <c r="S25" s="50" t="s">
        <v>74</v>
      </c>
      <c r="T25" s="50" t="s">
        <v>111</v>
      </c>
      <c r="U25" s="50" t="s">
        <v>112</v>
      </c>
      <c r="V25" s="51" t="s">
        <v>44</v>
      </c>
    </row>
    <row r="26" spans="1:22" ht="20.100000000000001" customHeight="1" thickBot="1">
      <c r="A26" s="314">
        <v>44623</v>
      </c>
      <c r="B26" s="315" t="s">
        <v>268</v>
      </c>
      <c r="C26" s="316" t="s">
        <v>240</v>
      </c>
      <c r="D26" s="317">
        <v>1</v>
      </c>
      <c r="E26" s="317">
        <v>0</v>
      </c>
      <c r="F26" s="317">
        <v>0</v>
      </c>
      <c r="G26" s="317">
        <v>1</v>
      </c>
      <c r="H26" s="317">
        <v>0</v>
      </c>
      <c r="I26" s="318" t="s">
        <v>263</v>
      </c>
      <c r="J26" s="319" t="s">
        <v>264</v>
      </c>
      <c r="K26" s="319" t="s">
        <v>216</v>
      </c>
      <c r="L26" s="320"/>
      <c r="M26" s="130"/>
      <c r="O26" s="95" t="s">
        <v>22</v>
      </c>
      <c r="P26" s="93">
        <f t="shared" ref="P26:V26" si="9">SUMIF($C$4:$C$79,P25,$D$4:$D$79)+SUMIF($C$89:$C$91,P25,$D$89:$D$91)+SUMIF($C$109:$C$110,P25,$D$109:$D$110)</f>
        <v>4</v>
      </c>
      <c r="Q26" s="93">
        <f t="shared" si="9"/>
        <v>0</v>
      </c>
      <c r="R26" s="93">
        <f t="shared" si="9"/>
        <v>0</v>
      </c>
      <c r="S26" s="93">
        <f t="shared" si="9"/>
        <v>0</v>
      </c>
      <c r="T26" s="93">
        <f t="shared" si="9"/>
        <v>0</v>
      </c>
      <c r="U26" s="93">
        <f t="shared" si="9"/>
        <v>0</v>
      </c>
      <c r="V26" s="94">
        <f t="shared" si="9"/>
        <v>0</v>
      </c>
    </row>
    <row r="27" spans="1:22" ht="20.100000000000001" customHeight="1" thickBot="1">
      <c r="A27" s="278">
        <v>44623</v>
      </c>
      <c r="B27" s="285" t="s">
        <v>269</v>
      </c>
      <c r="C27" s="286" t="s">
        <v>97</v>
      </c>
      <c r="D27" s="287">
        <v>3</v>
      </c>
      <c r="E27" s="287">
        <v>0</v>
      </c>
      <c r="F27" s="287">
        <v>0</v>
      </c>
      <c r="G27" s="287">
        <v>3</v>
      </c>
      <c r="H27" s="287">
        <v>0</v>
      </c>
      <c r="I27" s="288" t="s">
        <v>263</v>
      </c>
      <c r="J27" s="289" t="s">
        <v>264</v>
      </c>
      <c r="K27" s="289" t="s">
        <v>216</v>
      </c>
      <c r="L27" s="290"/>
      <c r="M27" s="130"/>
      <c r="O27" s="52" t="s">
        <v>25</v>
      </c>
      <c r="P27" s="57">
        <f t="shared" ref="P27:V27" si="10">SUMIF($C$4:$C$79,P25,$G$4:$G$79)+SUMIF($C$89:$C$91,P25,$G$89:$G$91)+SUMIF($C$109:$C$110,P25,$G$109:$G$110)</f>
        <v>4</v>
      </c>
      <c r="Q27" s="57">
        <f t="shared" si="10"/>
        <v>0</v>
      </c>
      <c r="R27" s="57">
        <f t="shared" si="10"/>
        <v>0</v>
      </c>
      <c r="S27" s="57">
        <f t="shared" si="10"/>
        <v>0</v>
      </c>
      <c r="T27" s="57">
        <f t="shared" si="10"/>
        <v>0</v>
      </c>
      <c r="U27" s="57">
        <f t="shared" si="10"/>
        <v>0</v>
      </c>
      <c r="V27" s="58">
        <f t="shared" si="10"/>
        <v>0</v>
      </c>
    </row>
    <row r="28" spans="1:22" ht="20.100000000000001" customHeight="1">
      <c r="A28" s="272">
        <v>44623</v>
      </c>
      <c r="B28" s="279" t="s">
        <v>335</v>
      </c>
      <c r="C28" s="280" t="s">
        <v>283</v>
      </c>
      <c r="D28" s="281">
        <v>4</v>
      </c>
      <c r="E28" s="281">
        <v>0</v>
      </c>
      <c r="F28" s="281">
        <v>0</v>
      </c>
      <c r="G28" s="281">
        <v>4</v>
      </c>
      <c r="H28" s="281">
        <v>0</v>
      </c>
      <c r="I28" s="282" t="s">
        <v>172</v>
      </c>
      <c r="J28" s="283" t="s">
        <v>185</v>
      </c>
      <c r="K28" s="283" t="s">
        <v>221</v>
      </c>
      <c r="L28" s="284"/>
      <c r="M28" s="130"/>
      <c r="O28" s="55"/>
      <c r="P28" s="43" t="s">
        <v>95</v>
      </c>
      <c r="Q28" s="43" t="s">
        <v>97</v>
      </c>
      <c r="R28" s="43" t="s">
        <v>98</v>
      </c>
      <c r="S28" s="43" t="s">
        <v>45</v>
      </c>
      <c r="T28" s="43" t="s">
        <v>113</v>
      </c>
      <c r="U28" s="43" t="s">
        <v>43</v>
      </c>
      <c r="V28" s="45" t="s">
        <v>114</v>
      </c>
    </row>
    <row r="29" spans="1:22" ht="20.100000000000001" customHeight="1">
      <c r="A29" s="278">
        <v>44623</v>
      </c>
      <c r="B29" s="285" t="s">
        <v>335</v>
      </c>
      <c r="C29" s="286" t="s">
        <v>233</v>
      </c>
      <c r="D29" s="287">
        <v>4</v>
      </c>
      <c r="E29" s="287">
        <v>0</v>
      </c>
      <c r="F29" s="287">
        <v>0</v>
      </c>
      <c r="G29" s="287">
        <v>4</v>
      </c>
      <c r="H29" s="287">
        <v>0</v>
      </c>
      <c r="I29" s="288" t="s">
        <v>172</v>
      </c>
      <c r="J29" s="289" t="s">
        <v>185</v>
      </c>
      <c r="K29" s="289" t="s">
        <v>221</v>
      </c>
      <c r="L29" s="290"/>
      <c r="M29" s="130"/>
      <c r="O29" s="95" t="s">
        <v>22</v>
      </c>
      <c r="P29" s="93">
        <f t="shared" ref="P29:V29" si="11">SUMIF($C$4:$C$79,P28,$D$4:$D$79)+SUMIF($C$89:$C$91,P28,$D$89:$D$91)+SUMIF($C$109:$C$110,P28,$D$109:$D$110)</f>
        <v>10</v>
      </c>
      <c r="Q29" s="93">
        <f t="shared" si="11"/>
        <v>11</v>
      </c>
      <c r="R29" s="93">
        <f t="shared" si="11"/>
        <v>4</v>
      </c>
      <c r="S29" s="93">
        <f t="shared" si="11"/>
        <v>0</v>
      </c>
      <c r="T29" s="93">
        <f t="shared" si="11"/>
        <v>0</v>
      </c>
      <c r="U29" s="93">
        <f t="shared" si="11"/>
        <v>0</v>
      </c>
      <c r="V29" s="94">
        <f t="shared" si="11"/>
        <v>0</v>
      </c>
    </row>
    <row r="30" spans="1:22" ht="20.100000000000001" customHeight="1" thickBot="1">
      <c r="A30" s="278">
        <v>44623</v>
      </c>
      <c r="B30" s="285" t="s">
        <v>335</v>
      </c>
      <c r="C30" s="286" t="s">
        <v>336</v>
      </c>
      <c r="D30" s="287">
        <v>0</v>
      </c>
      <c r="E30" s="287">
        <v>0</v>
      </c>
      <c r="F30" s="287">
        <v>0</v>
      </c>
      <c r="G30" s="287">
        <v>1</v>
      </c>
      <c r="H30" s="287">
        <v>0</v>
      </c>
      <c r="I30" s="288" t="s">
        <v>172</v>
      </c>
      <c r="J30" s="289" t="s">
        <v>185</v>
      </c>
      <c r="K30" s="289" t="s">
        <v>221</v>
      </c>
      <c r="L30" s="290"/>
      <c r="M30" s="130"/>
      <c r="O30" s="59" t="s">
        <v>25</v>
      </c>
      <c r="P30" s="60">
        <f t="shared" ref="P30:V30" si="12">SUMIF($C$4:$C$79,P28,$G$4:$G$79)+SUMIF($C$89:$C$91,P28,$G$89:$G$91)+SUMIF($C$109:$C$110,P28,$G$109:$G$110)</f>
        <v>8</v>
      </c>
      <c r="Q30" s="60">
        <f t="shared" si="12"/>
        <v>16</v>
      </c>
      <c r="R30" s="60">
        <f t="shared" si="12"/>
        <v>3</v>
      </c>
      <c r="S30" s="60">
        <f t="shared" si="12"/>
        <v>0</v>
      </c>
      <c r="T30" s="60">
        <f t="shared" si="12"/>
        <v>0</v>
      </c>
      <c r="U30" s="60">
        <f t="shared" si="12"/>
        <v>0</v>
      </c>
      <c r="V30" s="61">
        <f t="shared" si="12"/>
        <v>0</v>
      </c>
    </row>
    <row r="31" spans="1:22" ht="20.100000000000001" customHeight="1" thickBot="1">
      <c r="A31" s="314">
        <v>44623</v>
      </c>
      <c r="B31" s="315" t="s">
        <v>335</v>
      </c>
      <c r="C31" s="316" t="s">
        <v>337</v>
      </c>
      <c r="D31" s="317">
        <v>4</v>
      </c>
      <c r="E31" s="317">
        <v>0</v>
      </c>
      <c r="F31" s="317">
        <v>0</v>
      </c>
      <c r="G31" s="317">
        <v>4</v>
      </c>
      <c r="H31" s="317">
        <v>0</v>
      </c>
      <c r="I31" s="318" t="s">
        <v>172</v>
      </c>
      <c r="J31" s="319" t="s">
        <v>185</v>
      </c>
      <c r="K31" s="319" t="s">
        <v>221</v>
      </c>
      <c r="L31" s="320"/>
      <c r="M31" s="130"/>
      <c r="O31" s="125"/>
      <c r="P31" s="125"/>
      <c r="Q31" s="125"/>
      <c r="R31" s="125"/>
      <c r="S31" s="125"/>
      <c r="T31" s="427" t="s">
        <v>75</v>
      </c>
      <c r="U31" s="428"/>
      <c r="V31" s="96">
        <f>SUM(P15:V15,P18:V18,P21:V21,P24:V24,P27:V27,P30:V30)</f>
        <v>280</v>
      </c>
    </row>
    <row r="32" spans="1:22" ht="20.100000000000001" customHeight="1" thickBot="1">
      <c r="A32" s="272">
        <v>44623</v>
      </c>
      <c r="B32" s="279" t="s">
        <v>338</v>
      </c>
      <c r="C32" s="280" t="s">
        <v>95</v>
      </c>
      <c r="D32" s="281">
        <v>1</v>
      </c>
      <c r="E32" s="281">
        <v>0</v>
      </c>
      <c r="F32" s="281">
        <v>0</v>
      </c>
      <c r="G32" s="281">
        <v>0</v>
      </c>
      <c r="H32" s="281">
        <v>0</v>
      </c>
      <c r="I32" s="282" t="s">
        <v>172</v>
      </c>
      <c r="J32" s="283" t="s">
        <v>185</v>
      </c>
      <c r="K32" s="283" t="s">
        <v>221</v>
      </c>
      <c r="L32" s="284"/>
      <c r="M32" s="130"/>
      <c r="O32" s="50"/>
      <c r="P32" s="125"/>
      <c r="Q32" s="125"/>
      <c r="R32" s="125"/>
      <c r="S32" s="125"/>
      <c r="T32" s="17"/>
      <c r="U32" s="17"/>
      <c r="V32" s="150"/>
    </row>
    <row r="33" spans="1:26" ht="20.100000000000001" customHeight="1" thickBot="1">
      <c r="A33" s="307">
        <v>44623</v>
      </c>
      <c r="B33" s="308" t="s">
        <v>339</v>
      </c>
      <c r="C33" s="309" t="s">
        <v>239</v>
      </c>
      <c r="D33" s="310">
        <v>2</v>
      </c>
      <c r="E33" s="310">
        <v>0</v>
      </c>
      <c r="F33" s="310">
        <v>0</v>
      </c>
      <c r="G33" s="310">
        <v>1</v>
      </c>
      <c r="H33" s="310">
        <v>0</v>
      </c>
      <c r="I33" s="311" t="s">
        <v>120</v>
      </c>
      <c r="J33" s="312" t="s">
        <v>250</v>
      </c>
      <c r="K33" s="323" t="s">
        <v>222</v>
      </c>
      <c r="L33" s="313"/>
      <c r="M33" s="130"/>
      <c r="O33" s="62" t="s">
        <v>76</v>
      </c>
      <c r="P33" s="62"/>
      <c r="Q33" s="62"/>
      <c r="R33" s="62"/>
      <c r="S33" s="62"/>
      <c r="T33" s="62"/>
      <c r="U33" s="62"/>
      <c r="V33" s="19"/>
    </row>
    <row r="34" spans="1:26" ht="20.100000000000001" customHeight="1" thickBot="1">
      <c r="A34" s="307">
        <v>44623</v>
      </c>
      <c r="B34" s="308" t="s">
        <v>234</v>
      </c>
      <c r="C34" s="309" t="s">
        <v>233</v>
      </c>
      <c r="D34" s="310">
        <v>2</v>
      </c>
      <c r="E34" s="310">
        <v>0</v>
      </c>
      <c r="F34" s="310">
        <v>0</v>
      </c>
      <c r="G34" s="310">
        <v>0</v>
      </c>
      <c r="H34" s="310">
        <v>0</v>
      </c>
      <c r="I34" s="311" t="s">
        <v>120</v>
      </c>
      <c r="J34" s="312" t="s">
        <v>250</v>
      </c>
      <c r="K34" s="323" t="s">
        <v>222</v>
      </c>
      <c r="L34" s="313"/>
      <c r="M34" s="130"/>
      <c r="O34" s="125"/>
      <c r="P34" s="125"/>
      <c r="Q34" s="125"/>
      <c r="R34" s="125"/>
      <c r="S34" s="125"/>
      <c r="T34" s="125"/>
      <c r="U34" s="125"/>
      <c r="V34" s="125"/>
    </row>
    <row r="35" spans="1:26" ht="20.100000000000001" customHeight="1" thickBot="1">
      <c r="A35" s="278">
        <v>44623</v>
      </c>
      <c r="B35" s="285" t="s">
        <v>270</v>
      </c>
      <c r="C35" s="286" t="s">
        <v>98</v>
      </c>
      <c r="D35" s="287">
        <v>1</v>
      </c>
      <c r="E35" s="287">
        <v>0</v>
      </c>
      <c r="F35" s="287">
        <v>0</v>
      </c>
      <c r="G35" s="287">
        <v>1</v>
      </c>
      <c r="H35" s="287">
        <v>0</v>
      </c>
      <c r="I35" s="288" t="s">
        <v>120</v>
      </c>
      <c r="J35" s="289" t="s">
        <v>250</v>
      </c>
      <c r="K35" s="342" t="s">
        <v>222</v>
      </c>
      <c r="L35" s="290"/>
      <c r="M35" s="130"/>
      <c r="N35" s="238"/>
      <c r="O35" s="431"/>
      <c r="P35" s="63" t="s">
        <v>77</v>
      </c>
      <c r="Q35" s="63"/>
      <c r="R35" s="63" t="s">
        <v>78</v>
      </c>
      <c r="S35" s="63"/>
      <c r="T35" s="433" t="s">
        <v>79</v>
      </c>
      <c r="U35" s="435" t="s">
        <v>80</v>
      </c>
      <c r="V35" s="437" t="s">
        <v>81</v>
      </c>
    </row>
    <row r="36" spans="1:26" ht="20.100000000000001" customHeight="1">
      <c r="A36" s="272">
        <v>44623</v>
      </c>
      <c r="B36" s="279" t="s">
        <v>273</v>
      </c>
      <c r="C36" s="280" t="s">
        <v>239</v>
      </c>
      <c r="D36" s="281">
        <v>1</v>
      </c>
      <c r="E36" s="281">
        <v>0</v>
      </c>
      <c r="F36" s="281">
        <v>0</v>
      </c>
      <c r="G36" s="281">
        <v>1</v>
      </c>
      <c r="H36" s="281">
        <v>0</v>
      </c>
      <c r="I36" s="282" t="s">
        <v>120</v>
      </c>
      <c r="J36" s="283" t="s">
        <v>250</v>
      </c>
      <c r="K36" s="321" t="s">
        <v>222</v>
      </c>
      <c r="L36" s="284"/>
      <c r="M36" s="78"/>
      <c r="N36" s="79"/>
      <c r="O36" s="432"/>
      <c r="P36" s="64" t="s">
        <v>82</v>
      </c>
      <c r="Q36" s="64" t="s">
        <v>83</v>
      </c>
      <c r="R36" s="64" t="s">
        <v>82</v>
      </c>
      <c r="S36" s="64" t="s">
        <v>83</v>
      </c>
      <c r="T36" s="434"/>
      <c r="U36" s="436"/>
      <c r="V36" s="438"/>
    </row>
    <row r="37" spans="1:26" ht="20.100000000000001" customHeight="1" thickBot="1">
      <c r="A37" s="314">
        <v>44623</v>
      </c>
      <c r="B37" s="315" t="s">
        <v>273</v>
      </c>
      <c r="C37" s="316" t="s">
        <v>98</v>
      </c>
      <c r="D37" s="317">
        <v>2</v>
      </c>
      <c r="E37" s="317">
        <v>0</v>
      </c>
      <c r="F37" s="317">
        <v>0</v>
      </c>
      <c r="G37" s="317">
        <v>1</v>
      </c>
      <c r="H37" s="317">
        <v>0</v>
      </c>
      <c r="I37" s="318" t="s">
        <v>120</v>
      </c>
      <c r="J37" s="319" t="s">
        <v>250</v>
      </c>
      <c r="K37" s="322" t="s">
        <v>222</v>
      </c>
      <c r="L37" s="320"/>
      <c r="M37" s="291" t="s">
        <v>134</v>
      </c>
      <c r="N37" s="158">
        <v>0.49652777777777773</v>
      </c>
      <c r="O37" s="292">
        <v>6396</v>
      </c>
      <c r="P37" s="293">
        <v>31</v>
      </c>
      <c r="Q37" s="293">
        <v>34</v>
      </c>
      <c r="R37" s="293">
        <v>10</v>
      </c>
      <c r="S37" s="293">
        <v>9</v>
      </c>
      <c r="T37" s="294">
        <f>SUM(P37:S37)</f>
        <v>84</v>
      </c>
      <c r="U37" s="304"/>
      <c r="V37" s="295">
        <v>9</v>
      </c>
    </row>
    <row r="38" spans="1:26" s="97" customFormat="1" ht="20.100000000000001" customHeight="1">
      <c r="A38" s="278">
        <v>44623</v>
      </c>
      <c r="B38" s="285" t="s">
        <v>274</v>
      </c>
      <c r="C38" s="97" t="s">
        <v>166</v>
      </c>
      <c r="D38" s="287">
        <v>2</v>
      </c>
      <c r="E38" s="287">
        <v>0</v>
      </c>
      <c r="F38" s="287">
        <v>0</v>
      </c>
      <c r="G38" s="287">
        <v>2</v>
      </c>
      <c r="H38" s="287">
        <v>0</v>
      </c>
      <c r="I38" s="288" t="s">
        <v>120</v>
      </c>
      <c r="J38" s="289" t="s">
        <v>250</v>
      </c>
      <c r="K38" s="342" t="s">
        <v>222</v>
      </c>
      <c r="L38" s="290"/>
      <c r="M38" s="291" t="s">
        <v>209</v>
      </c>
      <c r="N38" s="158">
        <v>0.55555555555555558</v>
      </c>
      <c r="O38" s="292" t="s">
        <v>120</v>
      </c>
      <c r="P38" s="293">
        <v>24</v>
      </c>
      <c r="Q38" s="293">
        <v>27</v>
      </c>
      <c r="R38" s="293">
        <v>4</v>
      </c>
      <c r="S38" s="293">
        <v>5</v>
      </c>
      <c r="T38" s="294">
        <f t="shared" ref="T38:T43" si="13">SUM(P38:S38)</f>
        <v>60</v>
      </c>
      <c r="U38" s="305"/>
      <c r="V38" s="296">
        <v>8</v>
      </c>
      <c r="W38" s="238"/>
      <c r="X38" s="80"/>
      <c r="Z38" s="124"/>
    </row>
    <row r="39" spans="1:26" ht="20.100000000000001" customHeight="1">
      <c r="A39" s="278">
        <v>44623</v>
      </c>
      <c r="B39" s="285" t="s">
        <v>274</v>
      </c>
      <c r="C39" s="286" t="s">
        <v>240</v>
      </c>
      <c r="D39" s="287">
        <v>1</v>
      </c>
      <c r="E39" s="287">
        <v>0</v>
      </c>
      <c r="F39" s="287">
        <v>0</v>
      </c>
      <c r="G39" s="287">
        <v>1</v>
      </c>
      <c r="H39" s="287">
        <v>0</v>
      </c>
      <c r="I39" s="288" t="s">
        <v>120</v>
      </c>
      <c r="J39" s="289" t="s">
        <v>250</v>
      </c>
      <c r="K39" s="342" t="s">
        <v>222</v>
      </c>
      <c r="L39" s="290"/>
      <c r="M39" s="291" t="s">
        <v>130</v>
      </c>
      <c r="N39" s="158">
        <v>0.58333333333333337</v>
      </c>
      <c r="O39" s="292" t="s">
        <v>119</v>
      </c>
      <c r="P39" s="293">
        <v>86</v>
      </c>
      <c r="Q39" s="293">
        <v>84</v>
      </c>
      <c r="R39" s="293">
        <v>1</v>
      </c>
      <c r="S39" s="293">
        <v>1</v>
      </c>
      <c r="T39" s="294">
        <f t="shared" si="13"/>
        <v>172</v>
      </c>
      <c r="U39" s="305"/>
      <c r="V39" s="296">
        <v>8</v>
      </c>
      <c r="X39" s="80"/>
      <c r="Z39" s="97"/>
    </row>
    <row r="40" spans="1:26" ht="20.100000000000001" customHeight="1">
      <c r="A40" s="278">
        <v>44623</v>
      </c>
      <c r="B40" s="285" t="s">
        <v>274</v>
      </c>
      <c r="C40" s="286" t="s">
        <v>340</v>
      </c>
      <c r="D40" s="287">
        <v>1</v>
      </c>
      <c r="E40" s="287">
        <v>0</v>
      </c>
      <c r="F40" s="287">
        <v>0</v>
      </c>
      <c r="G40" s="287">
        <v>1</v>
      </c>
      <c r="H40" s="287">
        <v>0</v>
      </c>
      <c r="I40" s="288" t="s">
        <v>120</v>
      </c>
      <c r="J40" s="289" t="s">
        <v>250</v>
      </c>
      <c r="K40" s="342" t="s">
        <v>222</v>
      </c>
      <c r="L40" s="290"/>
      <c r="M40" s="291" t="s">
        <v>156</v>
      </c>
      <c r="N40" s="158">
        <v>0.43055555555555558</v>
      </c>
      <c r="O40" s="292" t="s">
        <v>121</v>
      </c>
      <c r="P40" s="293">
        <v>13</v>
      </c>
      <c r="Q40" s="293">
        <v>12</v>
      </c>
      <c r="R40" s="293">
        <v>0</v>
      </c>
      <c r="S40" s="293">
        <v>1</v>
      </c>
      <c r="T40" s="294">
        <f t="shared" si="13"/>
        <v>26</v>
      </c>
      <c r="U40" s="306"/>
      <c r="V40" s="296">
        <v>2</v>
      </c>
      <c r="W40" s="80"/>
    </row>
    <row r="41" spans="1:26" ht="20.100000000000001" customHeight="1" thickBot="1">
      <c r="A41" s="144">
        <v>44623</v>
      </c>
      <c r="B41" s="285" t="s">
        <v>274</v>
      </c>
      <c r="C41" s="286" t="s">
        <v>95</v>
      </c>
      <c r="D41" s="136">
        <v>1</v>
      </c>
      <c r="E41" s="136">
        <v>0</v>
      </c>
      <c r="F41" s="136">
        <v>0</v>
      </c>
      <c r="G41" s="136">
        <v>1</v>
      </c>
      <c r="H41" s="136">
        <v>0</v>
      </c>
      <c r="I41" s="246" t="s">
        <v>120</v>
      </c>
      <c r="J41" s="142" t="s">
        <v>250</v>
      </c>
      <c r="K41" s="11" t="s">
        <v>222</v>
      </c>
      <c r="L41" s="330"/>
      <c r="M41" s="291" t="s">
        <v>151</v>
      </c>
      <c r="N41" s="158">
        <v>0.51736111111111105</v>
      </c>
      <c r="O41" s="292" t="s">
        <v>122</v>
      </c>
      <c r="P41" s="293">
        <v>27</v>
      </c>
      <c r="Q41" s="293">
        <v>24</v>
      </c>
      <c r="R41" s="293">
        <v>4</v>
      </c>
      <c r="S41" s="293">
        <v>4</v>
      </c>
      <c r="T41" s="294">
        <f t="shared" si="13"/>
        <v>59</v>
      </c>
      <c r="U41" s="306"/>
      <c r="V41" s="296">
        <v>4</v>
      </c>
      <c r="W41" s="80"/>
    </row>
    <row r="42" spans="1:26" ht="20.100000000000001" customHeight="1">
      <c r="A42" s="143">
        <v>44623</v>
      </c>
      <c r="B42" s="331" t="s">
        <v>275</v>
      </c>
      <c r="C42" s="133" t="s">
        <v>166</v>
      </c>
      <c r="D42" s="134">
        <v>3</v>
      </c>
      <c r="E42" s="134">
        <v>0</v>
      </c>
      <c r="F42" s="134">
        <v>0</v>
      </c>
      <c r="G42" s="134">
        <v>3</v>
      </c>
      <c r="H42" s="134">
        <v>0</v>
      </c>
      <c r="I42" s="245" t="s">
        <v>120</v>
      </c>
      <c r="J42" s="141" t="s">
        <v>250</v>
      </c>
      <c r="K42" s="337" t="s">
        <v>222</v>
      </c>
      <c r="L42" s="332"/>
      <c r="M42" s="291" t="s">
        <v>140</v>
      </c>
      <c r="N42" s="158">
        <v>0.55208333333333337</v>
      </c>
      <c r="O42" s="292" t="s">
        <v>127</v>
      </c>
      <c r="P42" s="293">
        <v>72</v>
      </c>
      <c r="Q42" s="293">
        <v>75</v>
      </c>
      <c r="R42" s="293">
        <v>8</v>
      </c>
      <c r="S42" s="293">
        <v>5</v>
      </c>
      <c r="T42" s="294">
        <f t="shared" si="13"/>
        <v>160</v>
      </c>
      <c r="U42" s="306"/>
      <c r="V42" s="296">
        <v>7</v>
      </c>
      <c r="W42" s="80"/>
    </row>
    <row r="43" spans="1:26" ht="20.100000000000001" customHeight="1" thickBot="1">
      <c r="A43" s="139">
        <v>44623</v>
      </c>
      <c r="B43" s="131" t="s">
        <v>275</v>
      </c>
      <c r="C43" s="132" t="s">
        <v>240</v>
      </c>
      <c r="D43" s="137">
        <v>2</v>
      </c>
      <c r="E43" s="137">
        <v>0</v>
      </c>
      <c r="F43" s="137">
        <v>0</v>
      </c>
      <c r="G43" s="137">
        <v>2</v>
      </c>
      <c r="H43" s="137">
        <v>0</v>
      </c>
      <c r="I43" s="247" t="s">
        <v>120</v>
      </c>
      <c r="J43" s="138" t="s">
        <v>250</v>
      </c>
      <c r="K43" s="338" t="s">
        <v>222</v>
      </c>
      <c r="L43" s="333"/>
      <c r="M43" s="291"/>
      <c r="N43" s="158"/>
      <c r="O43" s="292" t="s">
        <v>123</v>
      </c>
      <c r="P43" s="293">
        <v>0</v>
      </c>
      <c r="Q43" s="293">
        <v>0</v>
      </c>
      <c r="R43" s="293">
        <v>0</v>
      </c>
      <c r="S43" s="293">
        <v>0</v>
      </c>
      <c r="T43" s="294">
        <f t="shared" si="13"/>
        <v>0</v>
      </c>
      <c r="U43" s="305"/>
      <c r="V43" s="296"/>
      <c r="W43" s="80"/>
    </row>
    <row r="44" spans="1:26" ht="20.100000000000001" customHeight="1" thickTop="1">
      <c r="A44" s="144">
        <v>44623</v>
      </c>
      <c r="B44" s="329" t="s">
        <v>276</v>
      </c>
      <c r="C44" s="135" t="s">
        <v>166</v>
      </c>
      <c r="D44" s="136">
        <v>2</v>
      </c>
      <c r="E44" s="136">
        <v>0</v>
      </c>
      <c r="F44" s="136">
        <v>0</v>
      </c>
      <c r="G44" s="136">
        <v>2</v>
      </c>
      <c r="H44" s="136">
        <v>0</v>
      </c>
      <c r="I44" s="246" t="s">
        <v>120</v>
      </c>
      <c r="J44" s="142" t="s">
        <v>250</v>
      </c>
      <c r="K44" s="11" t="s">
        <v>222</v>
      </c>
      <c r="L44" s="330"/>
      <c r="M44" s="291"/>
      <c r="N44" s="158"/>
      <c r="O44" s="153" t="s">
        <v>109</v>
      </c>
      <c r="P44" s="154">
        <f>SUM(P37:P43)</f>
        <v>253</v>
      </c>
      <c r="Q44" s="154">
        <f>SUM(Q37:Q43)</f>
        <v>256</v>
      </c>
      <c r="R44" s="154">
        <f>SUM(R37:R43)</f>
        <v>27</v>
      </c>
      <c r="S44" s="154">
        <f>SUM(S37:S43)</f>
        <v>25</v>
      </c>
      <c r="T44" s="154">
        <f>SUM(T37:T43)</f>
        <v>561</v>
      </c>
      <c r="U44" s="155"/>
      <c r="V44" s="156"/>
      <c r="W44" s="80"/>
    </row>
    <row r="45" spans="1:26" ht="20.100000000000001" customHeight="1">
      <c r="A45" s="144">
        <v>44623</v>
      </c>
      <c r="B45" s="329" t="s">
        <v>276</v>
      </c>
      <c r="C45" s="135" t="s">
        <v>240</v>
      </c>
      <c r="D45" s="136">
        <v>7</v>
      </c>
      <c r="E45" s="136">
        <v>0</v>
      </c>
      <c r="F45" s="136">
        <v>0</v>
      </c>
      <c r="G45" s="136">
        <v>7</v>
      </c>
      <c r="H45" s="136">
        <v>0</v>
      </c>
      <c r="I45" s="246" t="s">
        <v>120</v>
      </c>
      <c r="J45" s="142" t="s">
        <v>250</v>
      </c>
      <c r="K45" s="11" t="s">
        <v>222</v>
      </c>
      <c r="L45" s="330"/>
      <c r="M45" s="291"/>
      <c r="N45" s="158"/>
      <c r="O45" s="157"/>
      <c r="P45" s="151"/>
      <c r="Q45" s="151"/>
      <c r="R45" s="151"/>
      <c r="S45" s="151"/>
      <c r="T45" s="151">
        <f>SUM(P45:S45)</f>
        <v>0</v>
      </c>
      <c r="U45" s="152"/>
      <c r="V45" s="206"/>
    </row>
    <row r="46" spans="1:26" ht="20.100000000000001" customHeight="1" thickBot="1">
      <c r="A46" s="144">
        <v>44623</v>
      </c>
      <c r="B46" s="329" t="s">
        <v>276</v>
      </c>
      <c r="C46" s="135" t="s">
        <v>248</v>
      </c>
      <c r="D46" s="136">
        <v>1</v>
      </c>
      <c r="E46" s="136">
        <v>0</v>
      </c>
      <c r="F46" s="136">
        <v>0</v>
      </c>
      <c r="G46" s="136">
        <v>1</v>
      </c>
      <c r="H46" s="136">
        <v>0</v>
      </c>
      <c r="I46" s="246" t="s">
        <v>120</v>
      </c>
      <c r="J46" s="142" t="s">
        <v>250</v>
      </c>
      <c r="K46" s="11" t="s">
        <v>222</v>
      </c>
      <c r="L46" s="330"/>
      <c r="M46" s="291"/>
      <c r="N46" s="158"/>
      <c r="O46" s="157"/>
      <c r="P46" s="151"/>
      <c r="Q46" s="151"/>
      <c r="R46" s="151"/>
      <c r="S46" s="151"/>
      <c r="T46" s="151">
        <f>SUM(P46:S46)</f>
        <v>0</v>
      </c>
      <c r="U46" s="152"/>
      <c r="V46" s="149"/>
    </row>
    <row r="47" spans="1:26" ht="20.100000000000001" customHeight="1">
      <c r="A47" s="143">
        <v>44623</v>
      </c>
      <c r="B47" s="331" t="s">
        <v>184</v>
      </c>
      <c r="C47" s="133" t="s">
        <v>340</v>
      </c>
      <c r="D47" s="134">
        <v>3</v>
      </c>
      <c r="E47" s="134">
        <v>0</v>
      </c>
      <c r="F47" s="134">
        <v>0</v>
      </c>
      <c r="G47" s="134">
        <v>3</v>
      </c>
      <c r="H47" s="134">
        <v>0</v>
      </c>
      <c r="I47" s="245" t="s">
        <v>120</v>
      </c>
      <c r="J47" s="141" t="s">
        <v>250</v>
      </c>
      <c r="K47" s="337" t="s">
        <v>222</v>
      </c>
      <c r="L47" s="332"/>
      <c r="M47" s="291"/>
      <c r="N47" s="158"/>
      <c r="O47" s="157"/>
      <c r="P47" s="151"/>
      <c r="Q47" s="151"/>
      <c r="R47" s="151"/>
      <c r="S47" s="151"/>
      <c r="T47" s="151"/>
      <c r="U47" s="152"/>
      <c r="V47" s="149"/>
    </row>
    <row r="48" spans="1:26" ht="20.100000000000001" customHeight="1" thickBot="1">
      <c r="A48" s="139">
        <v>44623</v>
      </c>
      <c r="B48" s="131" t="s">
        <v>184</v>
      </c>
      <c r="C48" s="132" t="s">
        <v>97</v>
      </c>
      <c r="D48" s="137">
        <v>1</v>
      </c>
      <c r="E48" s="137">
        <v>0</v>
      </c>
      <c r="F48" s="137">
        <v>0</v>
      </c>
      <c r="G48" s="137">
        <v>1</v>
      </c>
      <c r="H48" s="137">
        <v>0</v>
      </c>
      <c r="I48" s="247" t="s">
        <v>120</v>
      </c>
      <c r="J48" s="138" t="s">
        <v>250</v>
      </c>
      <c r="K48" s="338" t="s">
        <v>222</v>
      </c>
      <c r="L48" s="333"/>
      <c r="M48" s="291"/>
      <c r="N48" s="158"/>
      <c r="O48" s="157"/>
      <c r="P48" s="151"/>
      <c r="Q48" s="151"/>
      <c r="R48" s="151"/>
      <c r="S48" s="151"/>
      <c r="T48" s="151"/>
      <c r="U48" s="152"/>
      <c r="V48" s="149"/>
    </row>
    <row r="49" spans="1:22" ht="20.100000000000001" customHeight="1" thickTop="1" thickBot="1">
      <c r="A49" s="144">
        <v>44623</v>
      </c>
      <c r="B49" s="329" t="s">
        <v>246</v>
      </c>
      <c r="C49" s="135" t="s">
        <v>240</v>
      </c>
      <c r="D49" s="136">
        <v>12</v>
      </c>
      <c r="E49" s="136">
        <v>0</v>
      </c>
      <c r="F49" s="136">
        <v>0</v>
      </c>
      <c r="G49" s="136">
        <v>12</v>
      </c>
      <c r="H49" s="136">
        <v>0</v>
      </c>
      <c r="I49" s="246" t="s">
        <v>237</v>
      </c>
      <c r="J49" s="142" t="s">
        <v>238</v>
      </c>
      <c r="K49" s="142" t="s">
        <v>223</v>
      </c>
      <c r="L49" s="330"/>
      <c r="M49" s="291"/>
      <c r="N49" s="158"/>
      <c r="O49" s="153" t="s">
        <v>84</v>
      </c>
      <c r="P49" s="154">
        <f>SUM(P45:P48)</f>
        <v>0</v>
      </c>
      <c r="Q49" s="65">
        <f>SUM(Q45:Q48)</f>
        <v>0</v>
      </c>
      <c r="R49" s="154">
        <f>SUM(R45:R48)</f>
        <v>0</v>
      </c>
      <c r="S49" s="65">
        <f>SUM(S45:S48)</f>
        <v>0</v>
      </c>
      <c r="T49" s="154">
        <f>SUM(T45:T48)</f>
        <v>0</v>
      </c>
      <c r="U49" s="66"/>
      <c r="V49" s="67"/>
    </row>
    <row r="50" spans="1:22" ht="20.100000000000001" customHeight="1" thickBot="1">
      <c r="A50" s="144">
        <v>44623</v>
      </c>
      <c r="B50" s="329" t="s">
        <v>246</v>
      </c>
      <c r="C50" s="135" t="s">
        <v>42</v>
      </c>
      <c r="D50" s="136">
        <v>5</v>
      </c>
      <c r="E50" s="136">
        <v>0</v>
      </c>
      <c r="F50" s="136">
        <v>0</v>
      </c>
      <c r="G50" s="136">
        <v>5</v>
      </c>
      <c r="H50" s="136">
        <v>0</v>
      </c>
      <c r="I50" s="246" t="s">
        <v>237</v>
      </c>
      <c r="J50" s="142" t="s">
        <v>238</v>
      </c>
      <c r="K50" s="142" t="s">
        <v>223</v>
      </c>
      <c r="L50" s="330"/>
      <c r="M50" s="291"/>
      <c r="N50" s="158"/>
      <c r="O50" s="68" t="s">
        <v>85</v>
      </c>
      <c r="P50" s="70">
        <f>P44+P49</f>
        <v>253</v>
      </c>
      <c r="Q50" s="69">
        <f>Q44+Q49</f>
        <v>256</v>
      </c>
      <c r="R50" s="70">
        <f>R44+R49</f>
        <v>27</v>
      </c>
      <c r="S50" s="69">
        <f>S44+S49</f>
        <v>25</v>
      </c>
      <c r="T50" s="70">
        <f>T44+T49</f>
        <v>561</v>
      </c>
      <c r="U50" s="71">
        <f>SUM(U44:U45)</f>
        <v>0</v>
      </c>
      <c r="V50" s="72"/>
    </row>
    <row r="51" spans="1:22" ht="20.100000000000001" customHeight="1">
      <c r="A51" s="143">
        <v>44623</v>
      </c>
      <c r="B51" s="331" t="s">
        <v>245</v>
      </c>
      <c r="C51" s="133" t="s">
        <v>240</v>
      </c>
      <c r="D51" s="134">
        <v>5</v>
      </c>
      <c r="E51" s="134">
        <v>0</v>
      </c>
      <c r="F51" s="134">
        <v>0</v>
      </c>
      <c r="G51" s="134">
        <v>5</v>
      </c>
      <c r="H51" s="134">
        <v>0</v>
      </c>
      <c r="I51" s="245" t="s">
        <v>237</v>
      </c>
      <c r="J51" s="141" t="s">
        <v>238</v>
      </c>
      <c r="K51" s="141" t="s">
        <v>223</v>
      </c>
      <c r="L51" s="332"/>
      <c r="M51" s="291"/>
      <c r="N51" s="158"/>
      <c r="O51" s="142" t="s">
        <v>118</v>
      </c>
      <c r="P51" s="73"/>
      <c r="Q51" s="126"/>
      <c r="R51" s="126"/>
      <c r="S51" s="126"/>
      <c r="T51" s="126"/>
      <c r="U51" s="125"/>
      <c r="V51" s="125"/>
    </row>
    <row r="52" spans="1:22" ht="20.100000000000001" customHeight="1" thickBot="1">
      <c r="A52" s="139">
        <v>44623</v>
      </c>
      <c r="B52" s="131" t="s">
        <v>245</v>
      </c>
      <c r="C52" s="132" t="s">
        <v>42</v>
      </c>
      <c r="D52" s="137">
        <v>1</v>
      </c>
      <c r="E52" s="137">
        <v>0</v>
      </c>
      <c r="F52" s="137">
        <v>0</v>
      </c>
      <c r="G52" s="137">
        <v>1</v>
      </c>
      <c r="H52" s="137">
        <v>0</v>
      </c>
      <c r="I52" s="247" t="s">
        <v>237</v>
      </c>
      <c r="J52" s="138" t="s">
        <v>238</v>
      </c>
      <c r="K52" s="138" t="s">
        <v>223</v>
      </c>
      <c r="L52" s="333"/>
      <c r="M52" s="291"/>
      <c r="N52" s="158"/>
      <c r="O52" s="142" t="s">
        <v>125</v>
      </c>
      <c r="P52" s="128">
        <v>-20</v>
      </c>
      <c r="Q52" s="126">
        <v>-20</v>
      </c>
      <c r="R52" s="126"/>
      <c r="S52" s="126"/>
      <c r="T52" s="126"/>
      <c r="U52" s="125"/>
      <c r="V52" s="125"/>
    </row>
    <row r="53" spans="1:22" ht="20.100000000000001" customHeight="1" thickBot="1">
      <c r="A53" s="144">
        <v>44623</v>
      </c>
      <c r="B53" s="329" t="s">
        <v>243</v>
      </c>
      <c r="C53" s="135" t="s">
        <v>244</v>
      </c>
      <c r="D53" s="136">
        <v>12</v>
      </c>
      <c r="E53" s="136">
        <v>0</v>
      </c>
      <c r="F53" s="136">
        <v>0</v>
      </c>
      <c r="G53" s="136">
        <v>16</v>
      </c>
      <c r="H53" s="136">
        <v>0</v>
      </c>
      <c r="I53" s="246" t="s">
        <v>237</v>
      </c>
      <c r="J53" s="142" t="s">
        <v>238</v>
      </c>
      <c r="K53" s="142" t="s">
        <v>223</v>
      </c>
      <c r="L53" s="330"/>
      <c r="M53" s="291"/>
      <c r="N53" s="158"/>
      <c r="O53" s="142" t="s">
        <v>125</v>
      </c>
      <c r="P53" s="325"/>
      <c r="Q53" s="325"/>
      <c r="R53" s="126"/>
      <c r="S53" s="126"/>
      <c r="T53" s="126"/>
      <c r="U53" s="125"/>
      <c r="V53" s="125"/>
    </row>
    <row r="54" spans="1:22" ht="20.100000000000001" customHeight="1">
      <c r="A54" s="143">
        <v>44623</v>
      </c>
      <c r="B54" s="331" t="s">
        <v>236</v>
      </c>
      <c r="C54" s="133" t="s">
        <v>166</v>
      </c>
      <c r="D54" s="134">
        <v>4</v>
      </c>
      <c r="E54" s="134">
        <v>0</v>
      </c>
      <c r="F54" s="134">
        <v>0</v>
      </c>
      <c r="G54" s="134">
        <v>4</v>
      </c>
      <c r="H54" s="134">
        <v>0</v>
      </c>
      <c r="I54" s="245" t="s">
        <v>237</v>
      </c>
      <c r="J54" s="141" t="s">
        <v>238</v>
      </c>
      <c r="K54" s="141" t="s">
        <v>223</v>
      </c>
      <c r="L54" s="332"/>
      <c r="M54" s="291"/>
      <c r="N54" s="324"/>
      <c r="O54" s="130"/>
      <c r="P54" s="160"/>
      <c r="Q54" s="160"/>
      <c r="R54" s="126"/>
      <c r="S54" s="126"/>
      <c r="T54" s="126"/>
      <c r="U54" s="125"/>
      <c r="V54" s="125"/>
    </row>
    <row r="55" spans="1:22" ht="20.100000000000001" customHeight="1">
      <c r="A55" s="144">
        <v>44623</v>
      </c>
      <c r="B55" s="329" t="s">
        <v>236</v>
      </c>
      <c r="C55" s="135" t="s">
        <v>239</v>
      </c>
      <c r="D55" s="136">
        <v>5</v>
      </c>
      <c r="E55" s="136">
        <v>0</v>
      </c>
      <c r="F55" s="136">
        <v>0</v>
      </c>
      <c r="G55" s="136">
        <v>4</v>
      </c>
      <c r="H55" s="136">
        <v>0</v>
      </c>
      <c r="I55" s="246" t="s">
        <v>237</v>
      </c>
      <c r="J55" s="142" t="s">
        <v>238</v>
      </c>
      <c r="K55" s="142" t="s">
        <v>223</v>
      </c>
      <c r="L55" s="330"/>
      <c r="M55" s="291"/>
      <c r="N55" s="324"/>
      <c r="O55" s="130"/>
      <c r="P55" s="160"/>
      <c r="Q55" s="160"/>
      <c r="R55" s="126"/>
      <c r="S55" s="126"/>
      <c r="T55" s="126"/>
      <c r="U55" s="125"/>
      <c r="V55" s="125"/>
    </row>
    <row r="56" spans="1:22" ht="20.100000000000001" customHeight="1">
      <c r="A56" s="144">
        <v>44623</v>
      </c>
      <c r="B56" s="329" t="s">
        <v>236</v>
      </c>
      <c r="C56" s="135" t="s">
        <v>240</v>
      </c>
      <c r="D56" s="136">
        <v>15</v>
      </c>
      <c r="E56" s="136">
        <v>0</v>
      </c>
      <c r="F56" s="136">
        <v>0</v>
      </c>
      <c r="G56" s="136">
        <v>11</v>
      </c>
      <c r="H56" s="136">
        <v>0</v>
      </c>
      <c r="I56" s="246" t="s">
        <v>237</v>
      </c>
      <c r="J56" s="142" t="s">
        <v>238</v>
      </c>
      <c r="K56" s="142" t="s">
        <v>223</v>
      </c>
      <c r="L56" s="330"/>
      <c r="M56" s="291"/>
      <c r="N56" s="80"/>
      <c r="O56" s="130"/>
      <c r="P56" s="160"/>
      <c r="Q56" s="160"/>
      <c r="R56" s="126"/>
      <c r="S56" s="126"/>
      <c r="T56" s="126"/>
      <c r="U56" s="125"/>
      <c r="V56" s="125"/>
    </row>
    <row r="57" spans="1:22" ht="20.100000000000001" customHeight="1">
      <c r="A57" s="144">
        <v>44623</v>
      </c>
      <c r="B57" s="329" t="s">
        <v>236</v>
      </c>
      <c r="C57" s="135" t="s">
        <v>248</v>
      </c>
      <c r="D57" s="136">
        <v>1</v>
      </c>
      <c r="E57" s="136">
        <v>0</v>
      </c>
      <c r="F57" s="136">
        <v>0</v>
      </c>
      <c r="G57" s="136">
        <v>1</v>
      </c>
      <c r="H57" s="136">
        <v>0</v>
      </c>
      <c r="I57" s="246" t="s">
        <v>237</v>
      </c>
      <c r="J57" s="142" t="s">
        <v>238</v>
      </c>
      <c r="K57" s="142" t="s">
        <v>223</v>
      </c>
      <c r="L57" s="330"/>
      <c r="M57" s="291"/>
      <c r="N57" s="80"/>
      <c r="O57" s="130"/>
      <c r="P57" s="160"/>
      <c r="Q57" s="160"/>
      <c r="R57" s="126"/>
      <c r="S57" s="126"/>
      <c r="T57" s="126"/>
      <c r="U57" s="125"/>
      <c r="V57" s="125"/>
    </row>
    <row r="58" spans="1:22" ht="20.100000000000001" customHeight="1" thickBot="1">
      <c r="A58" s="139">
        <v>44623</v>
      </c>
      <c r="B58" s="131" t="s">
        <v>236</v>
      </c>
      <c r="C58" s="132" t="s">
        <v>95</v>
      </c>
      <c r="D58" s="137">
        <v>1</v>
      </c>
      <c r="E58" s="137">
        <v>0</v>
      </c>
      <c r="F58" s="137">
        <v>0</v>
      </c>
      <c r="G58" s="137">
        <v>0</v>
      </c>
      <c r="H58" s="137">
        <v>0</v>
      </c>
      <c r="I58" s="247" t="s">
        <v>237</v>
      </c>
      <c r="J58" s="138" t="s">
        <v>238</v>
      </c>
      <c r="K58" s="138" t="s">
        <v>223</v>
      </c>
      <c r="L58" s="333"/>
      <c r="M58" s="291"/>
      <c r="N58" s="80"/>
      <c r="O58" s="130"/>
      <c r="P58" s="160"/>
      <c r="Q58" s="160"/>
      <c r="R58" s="126"/>
      <c r="S58" s="126"/>
      <c r="T58" s="126"/>
      <c r="U58" s="125"/>
      <c r="V58" s="125"/>
    </row>
    <row r="59" spans="1:22" ht="20.100000000000001" customHeight="1">
      <c r="A59" s="144">
        <v>44623</v>
      </c>
      <c r="B59" s="329" t="s">
        <v>341</v>
      </c>
      <c r="C59" s="135" t="s">
        <v>166</v>
      </c>
      <c r="D59" s="136">
        <v>4</v>
      </c>
      <c r="E59" s="136">
        <v>0</v>
      </c>
      <c r="F59" s="136">
        <v>0</v>
      </c>
      <c r="G59" s="136">
        <v>2</v>
      </c>
      <c r="H59" s="136">
        <v>0</v>
      </c>
      <c r="I59" s="246" t="s">
        <v>237</v>
      </c>
      <c r="J59" s="142" t="s">
        <v>238</v>
      </c>
      <c r="K59" s="142" t="s">
        <v>223</v>
      </c>
      <c r="L59" s="330"/>
      <c r="M59" s="291"/>
      <c r="N59" s="80"/>
      <c r="O59" s="130"/>
      <c r="P59" s="160"/>
      <c r="Q59" s="160"/>
      <c r="R59" s="126"/>
      <c r="S59" s="126"/>
      <c r="T59" s="126"/>
      <c r="U59" s="125"/>
      <c r="V59" s="125"/>
    </row>
    <row r="60" spans="1:22" ht="20.100000000000001" customHeight="1">
      <c r="A60" s="144">
        <v>44623</v>
      </c>
      <c r="B60" s="329" t="s">
        <v>341</v>
      </c>
      <c r="C60" s="135" t="s">
        <v>240</v>
      </c>
      <c r="D60" s="136">
        <v>1</v>
      </c>
      <c r="E60" s="136">
        <v>0</v>
      </c>
      <c r="F60" s="136">
        <v>0</v>
      </c>
      <c r="G60" s="136">
        <v>1</v>
      </c>
      <c r="H60" s="136">
        <v>0</v>
      </c>
      <c r="I60" s="246" t="s">
        <v>237</v>
      </c>
      <c r="J60" s="142" t="s">
        <v>238</v>
      </c>
      <c r="K60" s="142" t="s">
        <v>223</v>
      </c>
      <c r="L60" s="330"/>
      <c r="M60" s="291"/>
      <c r="N60" s="80"/>
      <c r="O60" s="130"/>
      <c r="P60" s="160"/>
      <c r="Q60" s="160"/>
      <c r="R60" s="126"/>
      <c r="S60" s="126"/>
      <c r="T60" s="126"/>
      <c r="U60" s="125"/>
      <c r="V60" s="125"/>
    </row>
    <row r="61" spans="1:22" ht="20.100000000000001" customHeight="1" thickBot="1">
      <c r="A61" s="144">
        <v>44623</v>
      </c>
      <c r="B61" s="329" t="s">
        <v>341</v>
      </c>
      <c r="C61" s="135" t="s">
        <v>97</v>
      </c>
      <c r="D61" s="136">
        <v>0</v>
      </c>
      <c r="E61" s="136">
        <v>0</v>
      </c>
      <c r="F61" s="136">
        <v>0</v>
      </c>
      <c r="G61" s="136">
        <v>4</v>
      </c>
      <c r="H61" s="136">
        <v>0</v>
      </c>
      <c r="I61" s="246" t="s">
        <v>237</v>
      </c>
      <c r="J61" s="142" t="s">
        <v>238</v>
      </c>
      <c r="K61" s="142" t="s">
        <v>223</v>
      </c>
      <c r="L61" s="330"/>
      <c r="M61" s="291"/>
      <c r="N61" s="80"/>
      <c r="O61" s="130"/>
      <c r="P61" s="160"/>
      <c r="Q61" s="160"/>
      <c r="R61" s="126"/>
      <c r="S61" s="126"/>
      <c r="T61" s="126"/>
      <c r="U61" s="125"/>
      <c r="V61" s="125"/>
    </row>
    <row r="62" spans="1:22" ht="20.100000000000001" customHeight="1">
      <c r="A62" s="143">
        <v>44623</v>
      </c>
      <c r="B62" s="331" t="s">
        <v>242</v>
      </c>
      <c r="C62" s="133" t="s">
        <v>240</v>
      </c>
      <c r="D62" s="134">
        <v>5</v>
      </c>
      <c r="E62" s="134">
        <v>0</v>
      </c>
      <c r="F62" s="134">
        <v>0</v>
      </c>
      <c r="G62" s="134">
        <v>5</v>
      </c>
      <c r="H62" s="134">
        <v>0</v>
      </c>
      <c r="I62" s="245" t="s">
        <v>237</v>
      </c>
      <c r="J62" s="141" t="s">
        <v>238</v>
      </c>
      <c r="K62" s="141" t="s">
        <v>223</v>
      </c>
      <c r="L62" s="332"/>
      <c r="M62" s="291"/>
      <c r="N62" s="80"/>
      <c r="O62" s="130"/>
      <c r="P62" s="160"/>
      <c r="Q62" s="160"/>
      <c r="R62" s="126"/>
      <c r="S62" s="126"/>
      <c r="T62" s="126"/>
      <c r="U62" s="125"/>
      <c r="V62" s="125"/>
    </row>
    <row r="63" spans="1:22" ht="20.100000000000001" customHeight="1">
      <c r="A63" s="144">
        <v>44623</v>
      </c>
      <c r="B63" s="329" t="s">
        <v>242</v>
      </c>
      <c r="C63" s="135" t="s">
        <v>95</v>
      </c>
      <c r="D63" s="136">
        <v>4</v>
      </c>
      <c r="E63" s="136">
        <v>0</v>
      </c>
      <c r="F63" s="136">
        <v>0</v>
      </c>
      <c r="G63" s="136">
        <v>4</v>
      </c>
      <c r="H63" s="136">
        <v>0</v>
      </c>
      <c r="I63" s="246" t="s">
        <v>237</v>
      </c>
      <c r="J63" s="142" t="s">
        <v>238</v>
      </c>
      <c r="K63" s="142" t="s">
        <v>223</v>
      </c>
      <c r="L63" s="330"/>
      <c r="M63" s="291"/>
      <c r="N63" s="80"/>
      <c r="O63" s="130"/>
      <c r="P63" s="160"/>
      <c r="Q63" s="160"/>
      <c r="R63" s="126"/>
      <c r="S63" s="126"/>
      <c r="T63" s="126"/>
      <c r="U63" s="125"/>
      <c r="V63" s="125"/>
    </row>
    <row r="64" spans="1:22" ht="20.100000000000001" customHeight="1" thickBot="1">
      <c r="A64" s="139">
        <v>44623</v>
      </c>
      <c r="B64" s="131" t="s">
        <v>242</v>
      </c>
      <c r="C64" s="132" t="s">
        <v>261</v>
      </c>
      <c r="D64" s="137">
        <v>0</v>
      </c>
      <c r="E64" s="137">
        <v>0</v>
      </c>
      <c r="F64" s="137">
        <v>0</v>
      </c>
      <c r="G64" s="137">
        <v>2</v>
      </c>
      <c r="H64" s="137">
        <v>0</v>
      </c>
      <c r="I64" s="247" t="s">
        <v>237</v>
      </c>
      <c r="J64" s="138" t="s">
        <v>238</v>
      </c>
      <c r="K64" s="138" t="s">
        <v>223</v>
      </c>
      <c r="L64" s="333"/>
      <c r="M64" s="291"/>
      <c r="N64" s="80"/>
      <c r="O64" s="130"/>
      <c r="P64" s="160"/>
      <c r="Q64" s="160"/>
      <c r="R64" s="126"/>
      <c r="S64" s="126"/>
      <c r="T64" s="126"/>
      <c r="U64" s="125"/>
      <c r="V64" s="125"/>
    </row>
    <row r="65" spans="1:22" ht="20.100000000000001" customHeight="1">
      <c r="A65" s="144">
        <v>44623</v>
      </c>
      <c r="B65" s="329" t="s">
        <v>342</v>
      </c>
      <c r="C65" s="135" t="s">
        <v>239</v>
      </c>
      <c r="D65" s="136">
        <v>5</v>
      </c>
      <c r="E65" s="136">
        <v>0</v>
      </c>
      <c r="F65" s="136">
        <v>0</v>
      </c>
      <c r="G65" s="136">
        <v>2</v>
      </c>
      <c r="H65" s="136">
        <v>0</v>
      </c>
      <c r="I65" s="246" t="s">
        <v>237</v>
      </c>
      <c r="J65" s="142" t="s">
        <v>238</v>
      </c>
      <c r="K65" s="142" t="s">
        <v>223</v>
      </c>
      <c r="L65" s="330"/>
      <c r="M65" s="291"/>
      <c r="N65" s="80"/>
      <c r="O65" s="130"/>
      <c r="P65" s="160"/>
      <c r="Q65" s="160"/>
      <c r="R65" s="126"/>
      <c r="S65" s="126"/>
      <c r="T65" s="126"/>
      <c r="U65" s="125"/>
      <c r="V65" s="125"/>
    </row>
    <row r="66" spans="1:22" ht="20.100000000000001" customHeight="1" thickBot="1">
      <c r="A66" s="144">
        <v>44623</v>
      </c>
      <c r="B66" s="329" t="s">
        <v>342</v>
      </c>
      <c r="C66" s="135" t="s">
        <v>248</v>
      </c>
      <c r="D66" s="136">
        <v>0</v>
      </c>
      <c r="E66" s="136">
        <v>0</v>
      </c>
      <c r="F66" s="136">
        <v>0</v>
      </c>
      <c r="G66" s="136">
        <v>1</v>
      </c>
      <c r="H66" s="136">
        <v>0</v>
      </c>
      <c r="I66" s="246" t="s">
        <v>237</v>
      </c>
      <c r="J66" s="142" t="s">
        <v>238</v>
      </c>
      <c r="K66" s="142" t="s">
        <v>223</v>
      </c>
      <c r="L66" s="330"/>
      <c r="M66" s="291"/>
      <c r="N66" s="80"/>
      <c r="O66" s="130"/>
      <c r="P66" s="160"/>
      <c r="Q66" s="160"/>
      <c r="R66" s="126"/>
      <c r="S66" s="126"/>
      <c r="T66" s="126"/>
      <c r="U66" s="125"/>
      <c r="V66" s="125"/>
    </row>
    <row r="67" spans="1:22" ht="20.100000000000001" customHeight="1" thickBot="1">
      <c r="A67" s="147">
        <v>44623</v>
      </c>
      <c r="B67" s="334" t="s">
        <v>343</v>
      </c>
      <c r="C67" s="335" t="s">
        <v>344</v>
      </c>
      <c r="D67" s="140">
        <v>8</v>
      </c>
      <c r="E67" s="140">
        <v>0</v>
      </c>
      <c r="F67" s="140">
        <v>0</v>
      </c>
      <c r="G67" s="140">
        <v>10</v>
      </c>
      <c r="H67" s="140">
        <v>0</v>
      </c>
      <c r="I67" s="251" t="s">
        <v>119</v>
      </c>
      <c r="J67" s="148" t="s">
        <v>279</v>
      </c>
      <c r="K67" s="339" t="s">
        <v>224</v>
      </c>
      <c r="L67" s="336"/>
      <c r="M67" s="291"/>
      <c r="N67" s="80"/>
      <c r="O67" s="130"/>
      <c r="P67" s="160"/>
      <c r="Q67" s="160"/>
      <c r="R67" s="126"/>
      <c r="S67" s="126"/>
      <c r="T67" s="126"/>
      <c r="U67" s="125"/>
      <c r="V67" s="125"/>
    </row>
    <row r="68" spans="1:22" ht="20.100000000000001" customHeight="1">
      <c r="A68" s="144">
        <v>44623</v>
      </c>
      <c r="B68" s="329" t="s">
        <v>345</v>
      </c>
      <c r="C68" s="97" t="s">
        <v>166</v>
      </c>
      <c r="D68" s="136">
        <v>3</v>
      </c>
      <c r="E68" s="136">
        <v>0</v>
      </c>
      <c r="F68" s="136">
        <v>0</v>
      </c>
      <c r="G68" s="136">
        <v>3</v>
      </c>
      <c r="H68" s="136">
        <v>0</v>
      </c>
      <c r="I68" s="246" t="s">
        <v>119</v>
      </c>
      <c r="J68" s="142" t="s">
        <v>279</v>
      </c>
      <c r="K68" s="11" t="s">
        <v>224</v>
      </c>
      <c r="L68" s="330"/>
      <c r="M68" s="291"/>
      <c r="N68" s="80"/>
      <c r="O68" s="130"/>
      <c r="P68" s="160"/>
      <c r="Q68" s="160"/>
      <c r="R68" s="126"/>
      <c r="S68" s="126"/>
      <c r="T68" s="126"/>
      <c r="U68" s="125"/>
      <c r="V68" s="125"/>
    </row>
    <row r="69" spans="1:22" ht="20.100000000000001" customHeight="1">
      <c r="A69" s="144">
        <v>44623</v>
      </c>
      <c r="B69" s="329" t="s">
        <v>345</v>
      </c>
      <c r="C69" s="135" t="s">
        <v>240</v>
      </c>
      <c r="D69" s="136">
        <v>6</v>
      </c>
      <c r="E69" s="136">
        <v>0</v>
      </c>
      <c r="F69" s="136">
        <v>0</v>
      </c>
      <c r="G69" s="136">
        <v>6</v>
      </c>
      <c r="H69" s="136">
        <v>0</v>
      </c>
      <c r="I69" s="246" t="s">
        <v>119</v>
      </c>
      <c r="J69" s="142" t="s">
        <v>279</v>
      </c>
      <c r="K69" s="11" t="s">
        <v>224</v>
      </c>
      <c r="L69" s="330"/>
      <c r="M69" s="291"/>
      <c r="N69" s="80"/>
      <c r="O69" s="130"/>
      <c r="P69" s="160"/>
      <c r="Q69" s="160"/>
      <c r="R69" s="126"/>
      <c r="S69" s="126"/>
      <c r="T69" s="126"/>
      <c r="U69" s="125"/>
      <c r="V69" s="125"/>
    </row>
    <row r="70" spans="1:22" ht="20.100000000000001" customHeight="1" thickBot="1">
      <c r="A70" s="144">
        <v>44623</v>
      </c>
      <c r="B70" s="329" t="s">
        <v>345</v>
      </c>
      <c r="C70" s="135" t="s">
        <v>248</v>
      </c>
      <c r="D70" s="136">
        <v>2</v>
      </c>
      <c r="E70" s="136">
        <v>0</v>
      </c>
      <c r="F70" s="136">
        <v>0</v>
      </c>
      <c r="G70" s="136">
        <v>2</v>
      </c>
      <c r="H70" s="136">
        <v>0</v>
      </c>
      <c r="I70" s="246" t="s">
        <v>119</v>
      </c>
      <c r="J70" s="142" t="s">
        <v>279</v>
      </c>
      <c r="K70" s="11" t="s">
        <v>224</v>
      </c>
      <c r="L70" s="330"/>
      <c r="M70" s="291"/>
      <c r="N70" s="80"/>
      <c r="O70" s="130"/>
      <c r="P70" s="160"/>
      <c r="Q70" s="160"/>
      <c r="R70" s="126"/>
      <c r="S70" s="126"/>
      <c r="T70" s="126"/>
      <c r="U70" s="125"/>
      <c r="V70" s="125"/>
    </row>
    <row r="71" spans="1:22" ht="20.100000000000001" customHeight="1" thickBot="1">
      <c r="A71" s="147">
        <v>44623</v>
      </c>
      <c r="B71" s="334" t="s">
        <v>281</v>
      </c>
      <c r="C71" s="335" t="s">
        <v>278</v>
      </c>
      <c r="D71" s="140">
        <v>32</v>
      </c>
      <c r="E71" s="140">
        <v>0</v>
      </c>
      <c r="F71" s="140">
        <v>0</v>
      </c>
      <c r="G71" s="140">
        <v>32</v>
      </c>
      <c r="H71" s="140">
        <v>0</v>
      </c>
      <c r="I71" s="251" t="s">
        <v>119</v>
      </c>
      <c r="J71" s="148" t="s">
        <v>279</v>
      </c>
      <c r="K71" s="339" t="s">
        <v>224</v>
      </c>
      <c r="L71" s="336"/>
      <c r="M71" s="291"/>
      <c r="N71" s="80"/>
      <c r="O71" s="130"/>
      <c r="P71" s="160"/>
      <c r="Q71" s="160"/>
      <c r="R71" s="126"/>
      <c r="S71" s="126"/>
      <c r="T71" s="126"/>
      <c r="U71" s="125"/>
      <c r="V71" s="125"/>
    </row>
    <row r="72" spans="1:22" ht="20.100000000000001" customHeight="1">
      <c r="A72" s="144">
        <v>44623</v>
      </c>
      <c r="B72" s="329" t="s">
        <v>346</v>
      </c>
      <c r="C72" s="135" t="s">
        <v>166</v>
      </c>
      <c r="D72" s="136">
        <v>6</v>
      </c>
      <c r="E72" s="136">
        <v>0</v>
      </c>
      <c r="F72" s="136">
        <v>0</v>
      </c>
      <c r="G72" s="136">
        <v>6</v>
      </c>
      <c r="H72" s="136">
        <v>0</v>
      </c>
      <c r="I72" s="246" t="s">
        <v>119</v>
      </c>
      <c r="J72" s="142" t="s">
        <v>279</v>
      </c>
      <c r="K72" s="11" t="s">
        <v>224</v>
      </c>
      <c r="L72" s="330"/>
      <c r="M72" s="291"/>
      <c r="N72" s="80"/>
      <c r="O72" s="130"/>
      <c r="P72" s="160"/>
      <c r="Q72" s="160"/>
      <c r="R72" s="126"/>
      <c r="S72" s="126"/>
      <c r="T72" s="126"/>
      <c r="U72" s="125"/>
      <c r="V72" s="125"/>
    </row>
    <row r="73" spans="1:22" ht="20.100000000000001" customHeight="1" thickBot="1">
      <c r="A73" s="144">
        <v>44623</v>
      </c>
      <c r="B73" s="329" t="s">
        <v>346</v>
      </c>
      <c r="C73" s="135" t="s">
        <v>240</v>
      </c>
      <c r="D73" s="136">
        <v>8</v>
      </c>
      <c r="E73" s="136">
        <v>0</v>
      </c>
      <c r="F73" s="136">
        <v>0</v>
      </c>
      <c r="G73" s="136">
        <v>8</v>
      </c>
      <c r="H73" s="136">
        <v>0</v>
      </c>
      <c r="I73" s="246" t="s">
        <v>119</v>
      </c>
      <c r="J73" s="142" t="s">
        <v>279</v>
      </c>
      <c r="K73" s="11" t="s">
        <v>224</v>
      </c>
      <c r="L73" s="330"/>
      <c r="M73" s="291"/>
      <c r="N73" s="80"/>
      <c r="O73" s="130"/>
      <c r="P73" s="160"/>
      <c r="Q73" s="160"/>
      <c r="R73" s="126"/>
      <c r="S73" s="126"/>
      <c r="T73" s="126"/>
      <c r="U73" s="125"/>
      <c r="V73" s="125"/>
    </row>
    <row r="74" spans="1:22" ht="20.100000000000001" customHeight="1">
      <c r="A74" s="143">
        <v>44623</v>
      </c>
      <c r="B74" s="331" t="s">
        <v>285</v>
      </c>
      <c r="C74" s="133" t="s">
        <v>166</v>
      </c>
      <c r="D74" s="134">
        <v>2</v>
      </c>
      <c r="E74" s="134">
        <v>0</v>
      </c>
      <c r="F74" s="134">
        <v>0</v>
      </c>
      <c r="G74" s="134">
        <v>2</v>
      </c>
      <c r="H74" s="134">
        <v>0</v>
      </c>
      <c r="I74" s="245" t="s">
        <v>119</v>
      </c>
      <c r="J74" s="141" t="s">
        <v>279</v>
      </c>
      <c r="K74" s="337" t="s">
        <v>224</v>
      </c>
      <c r="L74" s="332"/>
      <c r="M74" s="291"/>
      <c r="N74" s="80"/>
      <c r="O74" s="130"/>
      <c r="P74" s="160"/>
      <c r="Q74" s="160"/>
      <c r="R74" s="126"/>
      <c r="S74" s="126"/>
      <c r="T74" s="126"/>
      <c r="U74" s="125"/>
      <c r="V74" s="125"/>
    </row>
    <row r="75" spans="1:22" ht="20.100000000000001" customHeight="1">
      <c r="A75" s="144">
        <v>44623</v>
      </c>
      <c r="B75" s="329" t="s">
        <v>285</v>
      </c>
      <c r="C75" s="135" t="s">
        <v>240</v>
      </c>
      <c r="D75" s="136">
        <v>9</v>
      </c>
      <c r="E75" s="136">
        <v>0</v>
      </c>
      <c r="F75" s="136">
        <v>0</v>
      </c>
      <c r="G75" s="136">
        <v>9</v>
      </c>
      <c r="H75" s="136">
        <v>0</v>
      </c>
      <c r="I75" s="246" t="s">
        <v>119</v>
      </c>
      <c r="J75" s="142" t="s">
        <v>279</v>
      </c>
      <c r="K75" s="11" t="s">
        <v>224</v>
      </c>
      <c r="L75" s="330"/>
      <c r="M75" s="291"/>
      <c r="N75" s="80"/>
      <c r="O75" s="130"/>
      <c r="P75" s="160"/>
      <c r="Q75" s="160"/>
      <c r="R75" s="126"/>
      <c r="S75" s="126"/>
      <c r="T75" s="126"/>
      <c r="U75" s="125"/>
      <c r="V75" s="125"/>
    </row>
    <row r="76" spans="1:22" ht="20.100000000000001" customHeight="1" thickBot="1">
      <c r="A76" s="139">
        <v>44623</v>
      </c>
      <c r="B76" s="131" t="s">
        <v>285</v>
      </c>
      <c r="C76" s="132" t="s">
        <v>248</v>
      </c>
      <c r="D76" s="137">
        <v>1</v>
      </c>
      <c r="E76" s="137">
        <v>0</v>
      </c>
      <c r="F76" s="137">
        <v>0</v>
      </c>
      <c r="G76" s="137">
        <v>1</v>
      </c>
      <c r="H76" s="137">
        <v>0</v>
      </c>
      <c r="I76" s="247" t="s">
        <v>119</v>
      </c>
      <c r="J76" s="138" t="s">
        <v>279</v>
      </c>
      <c r="K76" s="338" t="s">
        <v>224</v>
      </c>
      <c r="L76" s="333"/>
      <c r="M76" s="291"/>
      <c r="N76" s="80"/>
      <c r="O76" s="130"/>
      <c r="P76" s="160"/>
      <c r="Q76" s="160"/>
      <c r="R76" s="126"/>
      <c r="S76" s="126"/>
      <c r="T76" s="126"/>
      <c r="U76" s="125"/>
      <c r="V76" s="125"/>
    </row>
    <row r="77" spans="1:22" ht="20.100000000000001" customHeight="1">
      <c r="A77" s="143">
        <v>44623</v>
      </c>
      <c r="B77" s="331" t="s">
        <v>347</v>
      </c>
      <c r="C77" s="133" t="s">
        <v>166</v>
      </c>
      <c r="D77" s="134">
        <v>5</v>
      </c>
      <c r="E77" s="134">
        <v>0</v>
      </c>
      <c r="F77" s="134">
        <v>0</v>
      </c>
      <c r="G77" s="134">
        <v>5</v>
      </c>
      <c r="H77" s="134">
        <v>0</v>
      </c>
      <c r="I77" s="245" t="s">
        <v>119</v>
      </c>
      <c r="J77" s="141" t="s">
        <v>279</v>
      </c>
      <c r="K77" s="337" t="s">
        <v>224</v>
      </c>
      <c r="L77" s="332"/>
      <c r="M77" s="291"/>
      <c r="N77" s="80"/>
      <c r="O77" s="130"/>
      <c r="P77" s="160"/>
      <c r="Q77" s="160"/>
      <c r="R77" s="126"/>
      <c r="S77" s="126"/>
      <c r="T77" s="126"/>
      <c r="U77" s="125"/>
      <c r="V77" s="125"/>
    </row>
    <row r="78" spans="1:22" ht="20.100000000000001" customHeight="1">
      <c r="A78" s="144">
        <v>44623</v>
      </c>
      <c r="B78" s="329" t="s">
        <v>347</v>
      </c>
      <c r="C78" s="135" t="s">
        <v>248</v>
      </c>
      <c r="D78" s="136">
        <v>2</v>
      </c>
      <c r="E78" s="136">
        <v>0</v>
      </c>
      <c r="F78" s="136">
        <v>0</v>
      </c>
      <c r="G78" s="136">
        <v>2</v>
      </c>
      <c r="H78" s="136">
        <v>0</v>
      </c>
      <c r="I78" s="246" t="s">
        <v>119</v>
      </c>
      <c r="J78" s="142" t="s">
        <v>279</v>
      </c>
      <c r="K78" s="11" t="s">
        <v>224</v>
      </c>
      <c r="L78" s="330"/>
      <c r="M78" s="291"/>
      <c r="N78" s="80"/>
      <c r="O78" s="130"/>
      <c r="P78" s="160"/>
      <c r="Q78" s="160"/>
      <c r="R78" s="126"/>
      <c r="S78" s="126"/>
      <c r="T78" s="126"/>
      <c r="U78" s="125"/>
      <c r="V78" s="125"/>
    </row>
    <row r="79" spans="1:22" ht="20.100000000000001" customHeight="1" thickBot="1">
      <c r="A79" s="139">
        <v>44623</v>
      </c>
      <c r="B79" s="131" t="s">
        <v>347</v>
      </c>
      <c r="C79" s="132" t="s">
        <v>95</v>
      </c>
      <c r="D79" s="137">
        <v>1</v>
      </c>
      <c r="E79" s="137">
        <v>0</v>
      </c>
      <c r="F79" s="137">
        <v>0</v>
      </c>
      <c r="G79" s="137">
        <v>1</v>
      </c>
      <c r="H79" s="137">
        <v>0</v>
      </c>
      <c r="I79" s="247" t="s">
        <v>119</v>
      </c>
      <c r="J79" s="138" t="s">
        <v>279</v>
      </c>
      <c r="K79" s="338" t="s">
        <v>224</v>
      </c>
      <c r="L79" s="333"/>
      <c r="M79" s="291"/>
      <c r="N79" s="80"/>
      <c r="O79" s="130"/>
      <c r="P79" s="160"/>
      <c r="Q79" s="160"/>
      <c r="R79" s="126"/>
      <c r="S79" s="126"/>
      <c r="T79" s="126"/>
      <c r="U79" s="125"/>
      <c r="V79" s="125"/>
    </row>
    <row r="80" spans="1:22" ht="20.100000000000001" customHeight="1">
      <c r="A80" s="347" t="s">
        <v>11</v>
      </c>
      <c r="B80" s="348"/>
      <c r="C80" s="349"/>
      <c r="D80" s="350">
        <f>SUM(D4:D79)</f>
        <v>281</v>
      </c>
      <c r="E80" s="350">
        <f>SUM(E4:E79)</f>
        <v>0</v>
      </c>
      <c r="F80" s="350">
        <f>SUM(F4:F79)</f>
        <v>0</v>
      </c>
      <c r="G80" s="350">
        <f>SUM(G4:G79)</f>
        <v>280</v>
      </c>
      <c r="H80" s="350">
        <f>SUM(H4:H79)</f>
        <v>0</v>
      </c>
      <c r="I80" s="351"/>
      <c r="J80" s="352"/>
      <c r="K80" s="352"/>
      <c r="L80" s="353"/>
      <c r="M80" s="291"/>
      <c r="N80" s="80"/>
      <c r="O80" s="130"/>
      <c r="P80" s="160"/>
      <c r="Q80" s="160"/>
      <c r="R80" s="126"/>
      <c r="S80" s="126"/>
      <c r="T80" s="126"/>
      <c r="U80" s="125"/>
      <c r="V80" s="125"/>
    </row>
    <row r="81" spans="1:22" ht="20.100000000000001" customHeight="1">
      <c r="A81" s="172" t="s">
        <v>12</v>
      </c>
      <c r="B81" s="173"/>
      <c r="C81" s="174"/>
      <c r="D81" s="175">
        <v>351</v>
      </c>
      <c r="E81" s="175">
        <v>0</v>
      </c>
      <c r="F81" s="175">
        <v>2</v>
      </c>
      <c r="G81" s="175">
        <v>388</v>
      </c>
      <c r="H81" s="175">
        <v>0</v>
      </c>
      <c r="I81" s="253"/>
      <c r="J81" s="102"/>
      <c r="K81" s="102"/>
      <c r="L81" s="176"/>
      <c r="M81" s="291"/>
      <c r="N81" s="80"/>
      <c r="O81" s="130"/>
      <c r="P81" s="160"/>
      <c r="Q81" s="160"/>
      <c r="R81" s="126"/>
      <c r="S81" s="126"/>
      <c r="T81" s="126"/>
      <c r="U81" s="125"/>
      <c r="V81" s="125"/>
    </row>
    <row r="82" spans="1:22" ht="20.100000000000001" customHeight="1" thickBot="1">
      <c r="A82" s="177" t="s">
        <v>13</v>
      </c>
      <c r="B82" s="178"/>
      <c r="C82" s="179"/>
      <c r="D82" s="180">
        <f>D80+D81</f>
        <v>632</v>
      </c>
      <c r="E82" s="180">
        <f>E80+E81</f>
        <v>0</v>
      </c>
      <c r="F82" s="180">
        <f>F80+F81</f>
        <v>2</v>
      </c>
      <c r="G82" s="180">
        <f>G80+G81</f>
        <v>668</v>
      </c>
      <c r="H82" s="180">
        <f>H80+H81</f>
        <v>0</v>
      </c>
      <c r="I82" s="254"/>
      <c r="J82" s="103"/>
      <c r="K82" s="103"/>
      <c r="L82" s="181"/>
      <c r="M82" s="291"/>
      <c r="N82" s="80"/>
      <c r="O82" s="130"/>
      <c r="P82" s="160"/>
      <c r="Q82" s="160"/>
      <c r="R82" s="126"/>
      <c r="S82" s="126"/>
      <c r="T82" s="126"/>
      <c r="U82" s="125"/>
      <c r="V82" s="125"/>
    </row>
    <row r="83" spans="1:22" ht="20.100000000000001" customHeight="1">
      <c r="A83" s="182" t="s">
        <v>14</v>
      </c>
      <c r="B83" s="183">
        <f t="array" ref="B83">SUM(1/COUNTIF(B4:B79,B4:B79))</f>
        <v>35</v>
      </c>
      <c r="C83" s="184"/>
      <c r="D83" s="125"/>
      <c r="E83" s="125"/>
      <c r="F83" s="125"/>
      <c r="G83" s="125"/>
      <c r="H83" s="125"/>
      <c r="I83" s="255"/>
      <c r="J83" s="104"/>
      <c r="K83" s="104"/>
      <c r="L83" s="108"/>
      <c r="M83" s="291"/>
      <c r="N83" s="80"/>
      <c r="O83" s="130"/>
      <c r="P83" s="160"/>
      <c r="Q83" s="160"/>
      <c r="R83" s="126"/>
      <c r="S83" s="126"/>
      <c r="T83" s="126"/>
      <c r="U83" s="125"/>
      <c r="V83" s="125"/>
    </row>
    <row r="84" spans="1:22" ht="20.100000000000001" customHeight="1">
      <c r="A84" s="182"/>
      <c r="B84" s="183"/>
      <c r="C84" s="184"/>
      <c r="D84" s="125"/>
      <c r="E84" s="125"/>
      <c r="F84" s="125"/>
      <c r="G84" s="125"/>
      <c r="H84" s="125"/>
      <c r="I84" s="255"/>
      <c r="J84" s="104"/>
      <c r="K84" s="13"/>
      <c r="L84" s="13"/>
      <c r="M84" s="291"/>
      <c r="N84" s="80"/>
      <c r="O84" s="130"/>
      <c r="P84" s="160"/>
      <c r="Q84" s="160"/>
      <c r="R84" s="126"/>
      <c r="S84" s="126"/>
      <c r="T84" s="126"/>
      <c r="U84" s="125"/>
      <c r="V84" s="125"/>
    </row>
    <row r="85" spans="1:22" ht="20.100000000000001" customHeight="1">
      <c r="A85" s="185" t="s">
        <v>15</v>
      </c>
      <c r="B85" s="186"/>
      <c r="C85" s="186"/>
      <c r="D85" s="105"/>
      <c r="E85" s="105"/>
      <c r="F85" s="105"/>
      <c r="G85" s="105"/>
      <c r="H85" s="105"/>
      <c r="I85" s="256"/>
      <c r="J85" s="105"/>
      <c r="K85" s="122"/>
      <c r="L85" s="122"/>
      <c r="M85" s="291"/>
      <c r="N85" s="80"/>
      <c r="O85" s="130"/>
      <c r="P85" s="160"/>
      <c r="Q85" s="160"/>
      <c r="R85" s="126"/>
      <c r="S85" s="126"/>
      <c r="T85" s="126"/>
      <c r="U85" s="125"/>
      <c r="V85" s="125"/>
    </row>
    <row r="86" spans="1:22" ht="20.100000000000001" customHeight="1">
      <c r="A86" s="187" t="s">
        <v>126</v>
      </c>
      <c r="B86" s="186"/>
      <c r="C86" s="186"/>
      <c r="D86" s="105"/>
      <c r="E86" s="105"/>
      <c r="F86" s="105"/>
      <c r="G86" s="105"/>
      <c r="H86" s="105"/>
      <c r="I86" s="256"/>
      <c r="J86" s="105"/>
      <c r="K86" s="105"/>
      <c r="L86" s="122"/>
      <c r="M86" s="291"/>
      <c r="N86" s="80"/>
      <c r="O86" s="130"/>
      <c r="P86" s="160"/>
      <c r="Q86" s="160"/>
      <c r="R86" s="126"/>
      <c r="S86" s="126"/>
      <c r="T86" s="126"/>
      <c r="U86" s="125"/>
      <c r="V86" s="125"/>
    </row>
    <row r="87" spans="1:22" ht="20.100000000000001" customHeight="1" thickBot="1">
      <c r="A87" s="188"/>
      <c r="B87" s="186"/>
      <c r="C87" s="189"/>
      <c r="D87" s="105"/>
      <c r="E87" s="105"/>
      <c r="F87" s="105"/>
      <c r="G87" s="105"/>
      <c r="H87" s="105"/>
      <c r="I87" s="257"/>
      <c r="J87" s="106"/>
      <c r="K87" s="106"/>
      <c r="L87" s="190"/>
      <c r="M87" s="291"/>
      <c r="N87" s="80"/>
      <c r="O87" s="130"/>
      <c r="P87" s="160"/>
      <c r="Q87" s="160"/>
      <c r="R87" s="126"/>
      <c r="S87" s="126"/>
      <c r="T87" s="126"/>
      <c r="U87" s="125"/>
      <c r="V87" s="125"/>
    </row>
    <row r="88" spans="1:22" ht="20.100000000000001" customHeight="1" thickBot="1">
      <c r="A88" s="147" t="s">
        <v>0</v>
      </c>
      <c r="B88" s="148" t="s">
        <v>1</v>
      </c>
      <c r="C88" s="148" t="s">
        <v>2</v>
      </c>
      <c r="D88" s="346" t="s">
        <v>16</v>
      </c>
      <c r="E88" s="191" t="s">
        <v>27</v>
      </c>
      <c r="F88" s="346" t="s">
        <v>18</v>
      </c>
      <c r="G88" s="346" t="s">
        <v>19</v>
      </c>
      <c r="H88" s="346" t="s">
        <v>104</v>
      </c>
      <c r="I88" s="258" t="s">
        <v>8</v>
      </c>
      <c r="J88" s="346" t="s">
        <v>9</v>
      </c>
      <c r="K88" s="425" t="s">
        <v>10</v>
      </c>
      <c r="L88" s="426"/>
      <c r="M88" s="291"/>
      <c r="N88" s="80"/>
      <c r="O88" s="130"/>
      <c r="P88" s="160"/>
      <c r="Q88" s="160"/>
      <c r="R88" s="126"/>
      <c r="S88" s="126"/>
      <c r="T88" s="126"/>
      <c r="U88" s="125"/>
      <c r="V88" s="125"/>
    </row>
    <row r="89" spans="1:22" ht="20.100000000000001" customHeight="1">
      <c r="A89" s="278"/>
      <c r="B89" s="326"/>
      <c r="C89" s="285"/>
      <c r="D89" s="287"/>
      <c r="E89" s="287"/>
      <c r="F89" s="287"/>
      <c r="G89" s="287"/>
      <c r="H89" s="287"/>
      <c r="I89" s="288"/>
      <c r="J89" s="289"/>
      <c r="K89" s="289"/>
      <c r="L89" s="290"/>
      <c r="M89" s="291"/>
      <c r="N89" s="80"/>
      <c r="O89" s="130"/>
      <c r="P89" s="160"/>
      <c r="Q89" s="160"/>
      <c r="R89" s="126"/>
      <c r="S89" s="126"/>
      <c r="T89" s="126"/>
      <c r="U89" s="125"/>
      <c r="V89" s="125"/>
    </row>
    <row r="90" spans="1:22" ht="20.100000000000001" customHeight="1">
      <c r="A90" s="278"/>
      <c r="B90" s="326"/>
      <c r="C90" s="285"/>
      <c r="D90" s="287"/>
      <c r="E90" s="287"/>
      <c r="F90" s="287"/>
      <c r="G90" s="287"/>
      <c r="H90" s="287"/>
      <c r="I90" s="288"/>
      <c r="J90" s="289"/>
      <c r="K90" s="289"/>
      <c r="L90" s="290"/>
      <c r="M90" s="291"/>
      <c r="N90" s="80"/>
      <c r="O90" s="130"/>
      <c r="P90" s="160"/>
      <c r="Q90" s="160"/>
      <c r="R90" s="126"/>
      <c r="S90" s="126"/>
      <c r="T90" s="126"/>
      <c r="U90" s="125"/>
      <c r="V90" s="125"/>
    </row>
    <row r="91" spans="1:22" ht="20.100000000000001" customHeight="1" thickBot="1">
      <c r="A91" s="314"/>
      <c r="B91" s="316"/>
      <c r="C91" s="316"/>
      <c r="D91" s="317"/>
      <c r="E91" s="317"/>
      <c r="F91" s="317"/>
      <c r="G91" s="317"/>
      <c r="H91" s="317"/>
      <c r="I91" s="318"/>
      <c r="J91" s="319"/>
      <c r="K91" s="319"/>
      <c r="L91" s="320"/>
      <c r="M91" s="291"/>
      <c r="N91" s="80"/>
      <c r="O91" s="130"/>
      <c r="P91" s="160"/>
      <c r="Q91" s="160"/>
      <c r="R91" s="126"/>
      <c r="S91" s="126"/>
      <c r="T91" s="126"/>
      <c r="U91" s="125"/>
      <c r="V91" s="125"/>
    </row>
    <row r="92" spans="1:22" ht="20.100000000000001" customHeight="1">
      <c r="A92" s="167" t="s">
        <v>20</v>
      </c>
      <c r="B92" s="168"/>
      <c r="C92" s="169"/>
      <c r="D92" s="194">
        <f>SUM(D89:D91)</f>
        <v>0</v>
      </c>
      <c r="E92" s="194">
        <f>SUM(E89:E91)</f>
        <v>0</v>
      </c>
      <c r="F92" s="194">
        <f>SUM(F89:F91)</f>
        <v>0</v>
      </c>
      <c r="G92" s="194">
        <f>SUM(G89:G91)</f>
        <v>0</v>
      </c>
      <c r="H92" s="194">
        <f>SUM(H89:H91)</f>
        <v>0</v>
      </c>
      <c r="I92" s="252"/>
      <c r="J92" s="8"/>
      <c r="K92" s="8"/>
      <c r="L92" s="195"/>
      <c r="M92" s="291"/>
      <c r="N92" s="80"/>
      <c r="O92" s="130"/>
      <c r="P92" s="160"/>
      <c r="Q92" s="160"/>
      <c r="R92" s="126"/>
      <c r="S92" s="126"/>
      <c r="T92" s="126"/>
      <c r="U92" s="125"/>
      <c r="V92" s="125"/>
    </row>
    <row r="93" spans="1:22" ht="20.100000000000001" customHeight="1">
      <c r="A93" s="196" t="s">
        <v>12</v>
      </c>
      <c r="B93" s="197"/>
      <c r="C93" s="89"/>
      <c r="D93" s="198">
        <v>0</v>
      </c>
      <c r="E93" s="198">
        <v>40</v>
      </c>
      <c r="F93" s="198">
        <v>40</v>
      </c>
      <c r="G93" s="198">
        <v>0</v>
      </c>
      <c r="H93" s="198">
        <v>0</v>
      </c>
      <c r="I93" s="259"/>
      <c r="J93" s="107"/>
      <c r="K93" s="107"/>
      <c r="L93" s="199"/>
      <c r="M93" s="291"/>
      <c r="N93" s="80"/>
      <c r="O93" s="130"/>
      <c r="P93" s="160"/>
      <c r="Q93" s="160"/>
      <c r="R93" s="126"/>
      <c r="S93" s="126"/>
      <c r="T93" s="126"/>
      <c r="U93" s="125"/>
      <c r="V93" s="125"/>
    </row>
    <row r="94" spans="1:22" ht="20.100000000000001" customHeight="1" thickBot="1">
      <c r="A94" s="177" t="s">
        <v>13</v>
      </c>
      <c r="B94" s="178"/>
      <c r="C94" s="179"/>
      <c r="D94" s="200">
        <f>SUM(D92:D93)</f>
        <v>0</v>
      </c>
      <c r="E94" s="200">
        <f>SUM(E92:E93)</f>
        <v>40</v>
      </c>
      <c r="F94" s="200">
        <f>SUM(F92:F93)</f>
        <v>40</v>
      </c>
      <c r="G94" s="200">
        <f>SUM(G92:G93)</f>
        <v>0</v>
      </c>
      <c r="H94" s="200">
        <f>SUM(H92:H93)</f>
        <v>0</v>
      </c>
      <c r="I94" s="254"/>
      <c r="J94" s="103"/>
      <c r="K94" s="103"/>
      <c r="L94" s="181"/>
      <c r="M94" s="291"/>
      <c r="N94" s="80"/>
      <c r="O94" s="130"/>
      <c r="P94" s="160"/>
      <c r="Q94" s="160"/>
      <c r="R94" s="126"/>
      <c r="S94" s="126"/>
      <c r="T94" s="126"/>
      <c r="U94" s="125"/>
      <c r="V94" s="125"/>
    </row>
    <row r="95" spans="1:22" ht="20.100000000000001" customHeight="1">
      <c r="A95" s="182"/>
      <c r="B95" s="183"/>
      <c r="C95" s="201"/>
      <c r="D95" s="125"/>
      <c r="E95" s="125"/>
      <c r="F95" s="125"/>
      <c r="G95" s="125"/>
      <c r="H95" s="125"/>
      <c r="I95" s="255"/>
      <c r="J95" s="104"/>
      <c r="K95" s="104"/>
      <c r="L95" s="104"/>
      <c r="M95" s="291"/>
      <c r="N95" s="80"/>
      <c r="O95" s="130"/>
      <c r="P95" s="160"/>
      <c r="Q95" s="160"/>
      <c r="R95" s="126"/>
      <c r="S95" s="126"/>
      <c r="T95" s="126"/>
      <c r="U95" s="125"/>
      <c r="V95" s="125"/>
    </row>
    <row r="96" spans="1:22" ht="20.100000000000001" customHeight="1">
      <c r="A96" s="185" t="s">
        <v>21</v>
      </c>
      <c r="B96" s="186"/>
      <c r="C96" s="186"/>
      <c r="D96" s="105"/>
      <c r="E96" s="105"/>
      <c r="F96" s="105"/>
      <c r="G96" s="105"/>
      <c r="H96" s="105"/>
      <c r="I96" s="256"/>
      <c r="J96" s="105"/>
      <c r="K96" s="105"/>
      <c r="L96" s="105"/>
      <c r="M96" s="291"/>
      <c r="N96" s="80"/>
      <c r="O96" s="130"/>
      <c r="P96" s="160"/>
      <c r="Q96" s="160"/>
      <c r="R96" s="126"/>
      <c r="S96" s="126"/>
      <c r="T96" s="126"/>
      <c r="U96" s="125"/>
      <c r="V96" s="125"/>
    </row>
    <row r="97" spans="1:22" ht="20.100000000000001" customHeight="1">
      <c r="A97" s="185" t="s">
        <v>108</v>
      </c>
      <c r="B97" s="186"/>
      <c r="C97" s="186"/>
      <c r="D97" s="105"/>
      <c r="E97" s="105"/>
      <c r="F97" s="105"/>
      <c r="G97" s="105"/>
      <c r="H97" s="105"/>
      <c r="I97" s="256"/>
      <c r="J97" s="105"/>
      <c r="K97" s="105"/>
      <c r="L97" s="105"/>
      <c r="M97" s="291"/>
      <c r="N97" s="80"/>
      <c r="O97" s="130"/>
      <c r="P97" s="160"/>
      <c r="Q97" s="160"/>
      <c r="R97" s="126"/>
      <c r="S97" s="126"/>
      <c r="T97" s="126"/>
      <c r="U97" s="125"/>
      <c r="V97" s="125"/>
    </row>
    <row r="98" spans="1:22" ht="20.100000000000001" customHeight="1" thickBot="1">
      <c r="A98" s="188"/>
      <c r="B98" s="186"/>
      <c r="C98" s="189"/>
      <c r="D98" s="105"/>
      <c r="E98" s="105"/>
      <c r="F98" s="105"/>
      <c r="G98" s="105"/>
      <c r="H98" s="105"/>
      <c r="I98" s="257"/>
      <c r="J98" s="106"/>
      <c r="K98" s="106"/>
      <c r="L98" s="190"/>
      <c r="M98" s="291"/>
      <c r="N98" s="80"/>
      <c r="O98" s="130"/>
      <c r="P98" s="160"/>
      <c r="Q98" s="160"/>
      <c r="R98" s="126"/>
      <c r="S98" s="126"/>
      <c r="T98" s="126"/>
      <c r="U98" s="125"/>
      <c r="V98" s="125"/>
    </row>
    <row r="99" spans="1:22" ht="20.100000000000001" customHeight="1" thickBot="1">
      <c r="A99" s="147" t="s">
        <v>0</v>
      </c>
      <c r="B99" s="148" t="s">
        <v>1</v>
      </c>
      <c r="C99" s="148" t="s">
        <v>2</v>
      </c>
      <c r="D99" s="346" t="s">
        <v>22</v>
      </c>
      <c r="E99" s="346" t="s">
        <v>23</v>
      </c>
      <c r="F99" s="346" t="s">
        <v>24</v>
      </c>
      <c r="G99" s="346" t="s">
        <v>25</v>
      </c>
      <c r="H99" s="346" t="s">
        <v>7</v>
      </c>
      <c r="I99" s="258" t="s">
        <v>8</v>
      </c>
      <c r="J99" s="346" t="s">
        <v>9</v>
      </c>
      <c r="K99" s="425" t="s">
        <v>10</v>
      </c>
      <c r="L99" s="426"/>
      <c r="M99" s="291"/>
      <c r="N99" s="80"/>
      <c r="O99" s="130"/>
      <c r="P99" s="160"/>
      <c r="Q99" s="160"/>
      <c r="R99" s="126"/>
      <c r="S99" s="126"/>
      <c r="T99" s="126"/>
      <c r="U99" s="125"/>
      <c r="V99" s="125"/>
    </row>
    <row r="100" spans="1:22" ht="20.100000000000001" customHeight="1">
      <c r="A100" s="144"/>
      <c r="B100" s="117"/>
      <c r="C100" s="298"/>
      <c r="D100" s="136">
        <v>0</v>
      </c>
      <c r="E100" s="136">
        <v>0</v>
      </c>
      <c r="F100" s="136">
        <v>0</v>
      </c>
      <c r="G100" s="136">
        <v>0</v>
      </c>
      <c r="H100" s="136">
        <v>0</v>
      </c>
      <c r="I100" s="246"/>
      <c r="J100" s="142"/>
      <c r="K100" s="142"/>
      <c r="L100" s="118"/>
      <c r="M100" s="291"/>
      <c r="N100" s="80"/>
      <c r="O100" s="130"/>
      <c r="P100" s="160"/>
      <c r="Q100" s="160"/>
      <c r="R100" s="126"/>
      <c r="S100" s="126"/>
      <c r="T100" s="126"/>
      <c r="U100" s="125"/>
      <c r="V100" s="125"/>
    </row>
    <row r="101" spans="1:22" ht="20.100000000000001" customHeight="1" thickBot="1">
      <c r="A101" s="139"/>
      <c r="B101" s="240"/>
      <c r="C101" s="299"/>
      <c r="D101" s="137"/>
      <c r="E101" s="137"/>
      <c r="F101" s="137"/>
      <c r="G101" s="137"/>
      <c r="H101" s="137"/>
      <c r="I101" s="247"/>
      <c r="J101" s="138"/>
      <c r="K101" s="138"/>
      <c r="L101" s="241"/>
      <c r="M101" s="291"/>
      <c r="N101" s="80"/>
      <c r="O101" s="130"/>
      <c r="P101" s="160"/>
      <c r="Q101" s="160"/>
      <c r="R101" s="126"/>
      <c r="S101" s="126"/>
      <c r="T101" s="126"/>
      <c r="U101" s="125"/>
      <c r="V101" s="125"/>
    </row>
    <row r="102" spans="1:22" ht="20.100000000000001" customHeight="1">
      <c r="A102" s="167" t="s">
        <v>20</v>
      </c>
      <c r="B102" s="168"/>
      <c r="C102" s="169"/>
      <c r="D102" s="194">
        <f>SUM(D100:D101)</f>
        <v>0</v>
      </c>
      <c r="E102" s="194">
        <f>SUM(E100:E101)</f>
        <v>0</v>
      </c>
      <c r="F102" s="194">
        <f>SUM(F100:F101)</f>
        <v>0</v>
      </c>
      <c r="G102" s="194">
        <f>SUM(G100:G101)</f>
        <v>0</v>
      </c>
      <c r="H102" s="194">
        <f>SUM(H100:H101)</f>
        <v>0</v>
      </c>
      <c r="I102" s="252"/>
      <c r="J102" s="8"/>
      <c r="K102" s="8"/>
      <c r="L102" s="195"/>
      <c r="M102" s="291"/>
      <c r="N102" s="80"/>
      <c r="O102" s="130"/>
      <c r="P102" s="160"/>
      <c r="Q102" s="160"/>
      <c r="R102" s="126"/>
      <c r="S102" s="126"/>
      <c r="T102" s="126"/>
      <c r="U102" s="125"/>
      <c r="V102" s="125"/>
    </row>
    <row r="103" spans="1:22" ht="20.100000000000001" customHeight="1">
      <c r="A103" s="196" t="s">
        <v>12</v>
      </c>
      <c r="B103" s="197"/>
      <c r="C103" s="89"/>
      <c r="D103" s="198">
        <v>0</v>
      </c>
      <c r="E103" s="198">
        <v>0</v>
      </c>
      <c r="F103" s="198">
        <v>0</v>
      </c>
      <c r="G103" s="198">
        <v>0</v>
      </c>
      <c r="H103" s="198">
        <v>0</v>
      </c>
      <c r="I103" s="259"/>
      <c r="J103" s="107"/>
      <c r="K103" s="107"/>
      <c r="L103" s="199"/>
      <c r="M103" s="291"/>
      <c r="N103" s="80"/>
      <c r="O103" s="130"/>
      <c r="P103" s="160"/>
      <c r="Q103" s="160"/>
      <c r="R103" s="126"/>
      <c r="S103" s="126"/>
      <c r="T103" s="126"/>
      <c r="U103" s="125"/>
      <c r="V103" s="125"/>
    </row>
    <row r="104" spans="1:22" ht="20.100000000000001" customHeight="1" thickBot="1">
      <c r="A104" s="177" t="s">
        <v>13</v>
      </c>
      <c r="B104" s="178"/>
      <c r="C104" s="179"/>
      <c r="D104" s="200">
        <f>SUM(D102:D103)</f>
        <v>0</v>
      </c>
      <c r="E104" s="200">
        <f>SUM(E102:E103)</f>
        <v>0</v>
      </c>
      <c r="F104" s="200">
        <f>SUM(F102:F103)</f>
        <v>0</v>
      </c>
      <c r="G104" s="200">
        <f>SUM(G102:G103)</f>
        <v>0</v>
      </c>
      <c r="H104" s="200">
        <f>SUM(H102:H103)</f>
        <v>0</v>
      </c>
      <c r="I104" s="254"/>
      <c r="J104" s="103"/>
      <c r="K104" s="103"/>
      <c r="L104" s="181"/>
      <c r="M104" s="291"/>
      <c r="N104" s="80"/>
      <c r="O104" s="130"/>
      <c r="P104" s="160"/>
      <c r="Q104" s="160"/>
      <c r="R104" s="126"/>
      <c r="S104" s="126"/>
      <c r="T104" s="126"/>
      <c r="U104" s="125"/>
      <c r="V104" s="125"/>
    </row>
    <row r="105" spans="1:22" ht="20.100000000000001" customHeight="1">
      <c r="A105" s="182"/>
      <c r="B105" s="183"/>
      <c r="C105" s="201"/>
      <c r="D105" s="125"/>
      <c r="E105" s="125"/>
      <c r="F105" s="125"/>
      <c r="G105" s="125"/>
      <c r="H105" s="125"/>
      <c r="I105" s="255"/>
      <c r="J105" s="104"/>
      <c r="K105" s="104"/>
      <c r="L105" s="104"/>
      <c r="M105" s="291"/>
      <c r="N105" s="80"/>
      <c r="O105" s="130"/>
      <c r="P105" s="160"/>
      <c r="Q105" s="160"/>
      <c r="R105" s="126"/>
      <c r="S105" s="126"/>
      <c r="T105" s="126"/>
      <c r="U105" s="125"/>
      <c r="V105" s="125"/>
    </row>
    <row r="106" spans="1:22" ht="20.100000000000001" customHeight="1">
      <c r="A106" s="185" t="s">
        <v>105</v>
      </c>
      <c r="B106" s="186"/>
      <c r="C106" s="186"/>
      <c r="D106" s="105"/>
      <c r="E106" s="105"/>
      <c r="F106" s="105"/>
      <c r="G106" s="105"/>
      <c r="H106" s="105"/>
      <c r="I106" s="256"/>
      <c r="J106" s="105"/>
      <c r="K106" s="105"/>
      <c r="L106" s="105"/>
      <c r="M106" s="291"/>
      <c r="N106" s="80"/>
      <c r="O106" s="130"/>
      <c r="P106" s="160"/>
      <c r="Q106" s="160"/>
      <c r="R106" s="126"/>
      <c r="S106" s="126"/>
      <c r="T106" s="126"/>
      <c r="U106" s="125"/>
      <c r="V106" s="125"/>
    </row>
    <row r="107" spans="1:22" ht="20.100000000000001" customHeight="1" thickBot="1">
      <c r="A107" s="188"/>
      <c r="B107" s="186"/>
      <c r="C107" s="189"/>
      <c r="D107" s="105"/>
      <c r="E107" s="105"/>
      <c r="F107" s="105"/>
      <c r="G107" s="105"/>
      <c r="H107" s="105"/>
      <c r="I107" s="257"/>
      <c r="J107" s="106"/>
      <c r="K107" s="106"/>
      <c r="L107" s="105"/>
      <c r="M107" s="291"/>
      <c r="N107" s="80"/>
      <c r="O107" s="130"/>
      <c r="P107" s="160"/>
      <c r="Q107" s="160"/>
      <c r="R107" s="126"/>
      <c r="S107" s="126"/>
      <c r="T107" s="126"/>
      <c r="U107" s="125"/>
      <c r="V107" s="125"/>
    </row>
    <row r="108" spans="1:22" ht="20.100000000000001" customHeight="1" thickBot="1">
      <c r="A108" s="147" t="s">
        <v>0</v>
      </c>
      <c r="B108" s="148" t="s">
        <v>1</v>
      </c>
      <c r="C108" s="148" t="s">
        <v>2</v>
      </c>
      <c r="D108" s="346" t="s">
        <v>26</v>
      </c>
      <c r="E108" s="346" t="s">
        <v>27</v>
      </c>
      <c r="F108" s="346" t="s">
        <v>28</v>
      </c>
      <c r="G108" s="346" t="s">
        <v>25</v>
      </c>
      <c r="H108" s="346" t="s">
        <v>22</v>
      </c>
      <c r="I108" s="258" t="s">
        <v>8</v>
      </c>
      <c r="J108" s="346" t="s">
        <v>9</v>
      </c>
      <c r="K108" s="425" t="s">
        <v>10</v>
      </c>
      <c r="L108" s="426"/>
      <c r="M108" s="291"/>
      <c r="N108" s="80"/>
      <c r="O108" s="130"/>
      <c r="P108" s="160"/>
      <c r="Q108" s="160"/>
      <c r="R108" s="126"/>
      <c r="S108" s="126"/>
      <c r="T108" s="126"/>
      <c r="U108" s="125"/>
      <c r="V108" s="125"/>
    </row>
    <row r="109" spans="1:22" ht="20.100000000000001" customHeight="1">
      <c r="A109" s="143"/>
      <c r="B109" s="133"/>
      <c r="C109" s="133"/>
      <c r="D109" s="273"/>
      <c r="E109" s="273"/>
      <c r="F109" s="273"/>
      <c r="G109" s="273"/>
      <c r="H109" s="273"/>
      <c r="I109" s="260"/>
      <c r="J109" s="108"/>
      <c r="K109" s="108"/>
      <c r="L109" s="244"/>
      <c r="M109" s="291"/>
      <c r="N109" s="80"/>
      <c r="O109" s="130"/>
      <c r="P109" s="160"/>
      <c r="Q109" s="160"/>
      <c r="R109" s="126"/>
      <c r="S109" s="126"/>
      <c r="T109" s="126"/>
      <c r="U109" s="125"/>
      <c r="V109" s="125"/>
    </row>
    <row r="110" spans="1:22" ht="20.100000000000001" customHeight="1" thickBot="1">
      <c r="A110" s="144"/>
      <c r="B110" s="135"/>
      <c r="C110" s="135"/>
      <c r="D110" s="274"/>
      <c r="E110" s="274"/>
      <c r="F110" s="274"/>
      <c r="G110" s="274"/>
      <c r="H110" s="274"/>
      <c r="I110" s="261"/>
      <c r="J110" s="13"/>
      <c r="K110" s="13"/>
      <c r="L110" s="149"/>
      <c r="M110" s="291"/>
      <c r="N110" s="80"/>
      <c r="O110" s="130"/>
      <c r="P110" s="160"/>
      <c r="Q110" s="160"/>
      <c r="R110" s="126"/>
      <c r="S110" s="126"/>
      <c r="T110" s="126"/>
      <c r="U110" s="125"/>
      <c r="V110" s="125"/>
    </row>
    <row r="111" spans="1:22" ht="20.100000000000001" customHeight="1">
      <c r="A111" s="167" t="s">
        <v>20</v>
      </c>
      <c r="B111" s="168"/>
      <c r="C111" s="169"/>
      <c r="D111" s="275">
        <f>SUM(D109:D110)</f>
        <v>0</v>
      </c>
      <c r="E111" s="275">
        <f>SUM(E109:E110)</f>
        <v>0</v>
      </c>
      <c r="F111" s="275">
        <f>SUM(F109:F110)</f>
        <v>0</v>
      </c>
      <c r="G111" s="275">
        <f>SUM(G109:G110)</f>
        <v>0</v>
      </c>
      <c r="H111" s="275">
        <f>SUM(H109:H110)</f>
        <v>0</v>
      </c>
      <c r="I111" s="252"/>
      <c r="J111" s="8"/>
      <c r="K111" s="8"/>
      <c r="L111" s="195"/>
      <c r="M111" s="291"/>
      <c r="N111" s="80"/>
      <c r="O111" s="130"/>
      <c r="P111" s="160"/>
      <c r="Q111" s="160"/>
      <c r="R111" s="126"/>
      <c r="S111" s="126"/>
      <c r="T111" s="126"/>
      <c r="U111" s="125"/>
      <c r="V111" s="125"/>
    </row>
    <row r="112" spans="1:22" ht="20.100000000000001" customHeight="1">
      <c r="A112" s="196" t="s">
        <v>12</v>
      </c>
      <c r="B112" s="197"/>
      <c r="C112" s="89"/>
      <c r="D112" s="276">
        <v>0</v>
      </c>
      <c r="E112" s="276">
        <v>0</v>
      </c>
      <c r="F112" s="276">
        <v>0</v>
      </c>
      <c r="G112" s="276">
        <v>0</v>
      </c>
      <c r="H112" s="276">
        <v>0</v>
      </c>
      <c r="I112" s="259"/>
      <c r="J112" s="107"/>
      <c r="K112" s="107"/>
      <c r="L112" s="199"/>
      <c r="M112" s="291"/>
      <c r="N112" s="80"/>
      <c r="O112" s="130"/>
      <c r="P112" s="160"/>
      <c r="Q112" s="160"/>
      <c r="R112" s="126"/>
      <c r="S112" s="126"/>
      <c r="T112" s="126"/>
      <c r="U112" s="125"/>
      <c r="V112" s="125"/>
    </row>
    <row r="113" spans="1:22" ht="19.5" customHeight="1" thickBot="1">
      <c r="A113" s="177" t="s">
        <v>13</v>
      </c>
      <c r="B113" s="178"/>
      <c r="C113" s="179"/>
      <c r="D113" s="277">
        <f>D111+D112</f>
        <v>0</v>
      </c>
      <c r="E113" s="277">
        <f>E111+E112</f>
        <v>0</v>
      </c>
      <c r="F113" s="277">
        <f>F111+F112</f>
        <v>0</v>
      </c>
      <c r="G113" s="277">
        <f>G111+G112</f>
        <v>0</v>
      </c>
      <c r="H113" s="277">
        <f>H111+H112</f>
        <v>0</v>
      </c>
      <c r="I113" s="254"/>
      <c r="J113" s="103"/>
      <c r="K113" s="103"/>
      <c r="L113" s="181"/>
      <c r="M113" s="291"/>
      <c r="N113" s="80"/>
      <c r="O113" s="130"/>
      <c r="P113" s="160"/>
      <c r="Q113" s="160"/>
      <c r="R113" s="126"/>
      <c r="S113" s="126"/>
      <c r="T113" s="126"/>
      <c r="U113" s="125"/>
      <c r="V113" s="125"/>
    </row>
    <row r="114" spans="1:22" ht="19.5" customHeight="1">
      <c r="A114" s="203"/>
      <c r="B114" s="183"/>
      <c r="C114" s="184"/>
      <c r="D114" s="125"/>
      <c r="E114" s="125"/>
      <c r="F114" s="125"/>
      <c r="G114" s="125"/>
      <c r="H114" s="125"/>
      <c r="I114" s="255"/>
      <c r="J114" s="104"/>
      <c r="K114" s="104"/>
      <c r="L114" s="104"/>
      <c r="M114" s="291"/>
      <c r="N114" s="239"/>
      <c r="O114" s="130"/>
      <c r="P114" s="160"/>
      <c r="Q114" s="160"/>
      <c r="R114" s="126"/>
      <c r="S114" s="126"/>
      <c r="T114" s="126"/>
      <c r="U114" s="125"/>
      <c r="V114" s="125"/>
    </row>
    <row r="115" spans="1:22" ht="19.5" customHeight="1">
      <c r="A115" s="185" t="s">
        <v>102</v>
      </c>
      <c r="B115" s="186"/>
      <c r="C115" s="186"/>
      <c r="D115" s="105"/>
      <c r="E115" s="105"/>
      <c r="F115" s="105"/>
      <c r="G115" s="105"/>
      <c r="H115" s="105"/>
      <c r="I115" s="256"/>
      <c r="J115" s="105"/>
      <c r="K115" s="105"/>
      <c r="L115" s="105"/>
      <c r="M115" s="291"/>
      <c r="N115" s="239"/>
      <c r="O115" s="130"/>
      <c r="P115" s="160"/>
      <c r="Q115" s="160"/>
      <c r="R115" s="126"/>
      <c r="S115" s="126"/>
      <c r="T115" s="126"/>
      <c r="U115" s="125"/>
      <c r="V115" s="125"/>
    </row>
    <row r="116" spans="1:22" ht="19.5" customHeight="1" thickBot="1">
      <c r="A116" s="188"/>
      <c r="B116" s="186"/>
      <c r="C116" s="189"/>
      <c r="D116" s="105"/>
      <c r="E116" s="105"/>
      <c r="F116" s="105"/>
      <c r="G116" s="105"/>
      <c r="H116" s="105"/>
      <c r="I116" s="257"/>
      <c r="J116" s="106"/>
      <c r="K116" s="106"/>
      <c r="L116" s="105"/>
      <c r="M116" s="291"/>
      <c r="N116" s="239"/>
      <c r="O116" s="130"/>
      <c r="P116" s="160"/>
      <c r="Q116" s="160"/>
      <c r="R116" s="126"/>
      <c r="S116" s="126"/>
      <c r="T116" s="126"/>
      <c r="U116" s="125"/>
      <c r="V116" s="125"/>
    </row>
    <row r="117" spans="1:22" ht="19.5" customHeight="1" thickBot="1">
      <c r="A117" s="147" t="s">
        <v>0</v>
      </c>
      <c r="B117" s="148" t="s">
        <v>1</v>
      </c>
      <c r="C117" s="148" t="s">
        <v>2</v>
      </c>
      <c r="D117" s="346" t="s">
        <v>29</v>
      </c>
      <c r="E117" s="346" t="s">
        <v>17</v>
      </c>
      <c r="F117" s="346" t="s">
        <v>30</v>
      </c>
      <c r="G117" s="346" t="s">
        <v>19</v>
      </c>
      <c r="H117" s="346" t="s">
        <v>7</v>
      </c>
      <c r="I117" s="258" t="s">
        <v>8</v>
      </c>
      <c r="J117" s="346" t="s">
        <v>9</v>
      </c>
      <c r="K117" s="302"/>
      <c r="L117" s="303" t="s">
        <v>10</v>
      </c>
      <c r="M117" s="291"/>
      <c r="N117" s="239"/>
      <c r="O117" s="130"/>
      <c r="P117" s="160"/>
      <c r="Q117" s="160"/>
      <c r="R117" s="126"/>
      <c r="S117" s="126"/>
      <c r="T117" s="126"/>
      <c r="U117" s="125"/>
      <c r="V117" s="125"/>
    </row>
    <row r="118" spans="1:22" ht="19.5" customHeight="1">
      <c r="A118" s="143"/>
      <c r="B118" s="133"/>
      <c r="C118" s="133"/>
      <c r="D118" s="134"/>
      <c r="E118" s="134"/>
      <c r="F118" s="134"/>
      <c r="G118" s="134"/>
      <c r="H118" s="134"/>
      <c r="I118" s="245"/>
      <c r="J118" s="141"/>
      <c r="K118" s="141"/>
      <c r="L118" s="202"/>
      <c r="M118" s="291"/>
      <c r="N118" s="239"/>
      <c r="O118" s="130"/>
      <c r="P118" s="160"/>
      <c r="Q118" s="160"/>
      <c r="R118" s="126"/>
      <c r="S118" s="126"/>
      <c r="T118" s="126"/>
      <c r="U118" s="125"/>
      <c r="V118" s="125"/>
    </row>
    <row r="119" spans="1:22" ht="19.5" customHeight="1" thickBot="1">
      <c r="A119" s="139"/>
      <c r="B119" s="132"/>
      <c r="C119" s="132"/>
      <c r="D119" s="137"/>
      <c r="E119" s="137"/>
      <c r="F119" s="137"/>
      <c r="G119" s="137"/>
      <c r="H119" s="137"/>
      <c r="I119" s="247"/>
      <c r="J119" s="138"/>
      <c r="K119" s="138"/>
      <c r="L119" s="204"/>
      <c r="M119" s="291"/>
      <c r="N119" s="239"/>
      <c r="O119" s="130"/>
      <c r="P119" s="160"/>
      <c r="Q119" s="160"/>
      <c r="R119" s="126"/>
      <c r="S119" s="126"/>
      <c r="T119" s="126"/>
      <c r="U119" s="125"/>
      <c r="V119" s="125"/>
    </row>
    <row r="120" spans="1:22" ht="19.5" customHeight="1">
      <c r="A120" s="167" t="s">
        <v>20</v>
      </c>
      <c r="B120" s="169"/>
      <c r="C120" s="169"/>
      <c r="D120" s="194">
        <f>SUM(D118:D119)</f>
        <v>0</v>
      </c>
      <c r="E120" s="194">
        <f>SUM(E118:E119)</f>
        <v>0</v>
      </c>
      <c r="F120" s="194">
        <f>SUM(F118:F119)</f>
        <v>0</v>
      </c>
      <c r="G120" s="194">
        <f>SUM(G118:G119)</f>
        <v>0</v>
      </c>
      <c r="H120" s="194">
        <f>SUM(H118:H119)</f>
        <v>0</v>
      </c>
      <c r="I120" s="252"/>
      <c r="J120" s="8"/>
      <c r="K120" s="8"/>
      <c r="L120" s="195"/>
      <c r="M120" s="291"/>
      <c r="N120" s="239"/>
      <c r="O120" s="130"/>
      <c r="P120" s="160"/>
      <c r="Q120" s="160"/>
      <c r="R120" s="126"/>
      <c r="S120" s="126"/>
      <c r="T120" s="126"/>
      <c r="U120" s="125"/>
      <c r="V120" s="125"/>
    </row>
    <row r="121" spans="1:22" ht="19.5" customHeight="1">
      <c r="A121" s="196" t="s">
        <v>12</v>
      </c>
      <c r="B121" s="89"/>
      <c r="C121" s="89"/>
      <c r="D121" s="198">
        <v>0</v>
      </c>
      <c r="E121" s="198">
        <v>0</v>
      </c>
      <c r="F121" s="198">
        <v>0</v>
      </c>
      <c r="G121" s="198">
        <v>0</v>
      </c>
      <c r="H121" s="198">
        <v>0</v>
      </c>
      <c r="I121" s="259"/>
      <c r="J121" s="107"/>
      <c r="K121" s="107"/>
      <c r="L121" s="199"/>
      <c r="M121" s="291"/>
      <c r="N121" s="239"/>
      <c r="O121" s="130"/>
      <c r="P121" s="160"/>
      <c r="Q121" s="160"/>
      <c r="R121" s="126"/>
      <c r="S121" s="126"/>
      <c r="T121" s="126"/>
      <c r="U121" s="125"/>
      <c r="V121" s="125"/>
    </row>
    <row r="122" spans="1:22" ht="19.5" customHeight="1" thickBot="1">
      <c r="A122" s="177" t="s">
        <v>13</v>
      </c>
      <c r="B122" s="179"/>
      <c r="C122" s="179"/>
      <c r="D122" s="200">
        <f>SUM(D120:D121)</f>
        <v>0</v>
      </c>
      <c r="E122" s="200">
        <f>SUM(E120:E121)</f>
        <v>0</v>
      </c>
      <c r="F122" s="200">
        <f>SUM(F120:F121)</f>
        <v>0</v>
      </c>
      <c r="G122" s="200">
        <f>SUM(G120:G121)</f>
        <v>0</v>
      </c>
      <c r="H122" s="200">
        <f>SUM(H120:H121)</f>
        <v>0</v>
      </c>
      <c r="I122" s="254"/>
      <c r="J122" s="103"/>
      <c r="K122" s="103"/>
      <c r="L122" s="205"/>
      <c r="M122" s="159"/>
      <c r="N122" s="239"/>
      <c r="O122" s="130"/>
      <c r="P122" s="160"/>
      <c r="Q122" s="160"/>
      <c r="R122" s="126"/>
      <c r="S122" s="126"/>
      <c r="T122" s="126"/>
      <c r="U122" s="125"/>
      <c r="V122" s="125"/>
    </row>
    <row r="123" spans="1:22" ht="19.5" customHeight="1">
      <c r="A123" s="182"/>
      <c r="B123" s="183"/>
      <c r="C123" s="184"/>
      <c r="D123" s="125"/>
      <c r="E123" s="125"/>
      <c r="F123" s="125"/>
      <c r="G123" s="125"/>
      <c r="H123" s="125"/>
      <c r="I123" s="255"/>
      <c r="J123" s="104"/>
      <c r="K123" s="104"/>
      <c r="L123" s="104"/>
      <c r="M123" s="159"/>
      <c r="N123" s="239"/>
      <c r="O123" s="130"/>
      <c r="P123" s="160"/>
      <c r="Q123" s="160"/>
      <c r="R123" s="126"/>
      <c r="S123" s="126"/>
      <c r="T123" s="126"/>
      <c r="U123" s="125"/>
      <c r="V123" s="125"/>
    </row>
    <row r="124" spans="1:22" ht="19.5" customHeight="1">
      <c r="A124" s="185" t="s">
        <v>31</v>
      </c>
      <c r="B124" s="186"/>
      <c r="C124" s="186"/>
      <c r="D124" s="105"/>
      <c r="E124" s="105"/>
      <c r="F124" s="105"/>
      <c r="G124" s="105"/>
      <c r="H124" s="105"/>
      <c r="I124" s="256"/>
      <c r="J124" s="105"/>
      <c r="K124" s="105"/>
      <c r="L124" s="105"/>
      <c r="M124" s="159"/>
      <c r="N124" s="239"/>
      <c r="O124" s="130"/>
      <c r="P124" s="160"/>
      <c r="Q124" s="160"/>
      <c r="R124" s="126"/>
      <c r="S124" s="126"/>
      <c r="T124" s="126"/>
      <c r="U124" s="125"/>
      <c r="V124" s="125"/>
    </row>
    <row r="125" spans="1:22" ht="19.5" customHeight="1">
      <c r="A125" s="185" t="s">
        <v>32</v>
      </c>
      <c r="B125" s="186"/>
      <c r="C125" s="186"/>
      <c r="D125" s="105"/>
      <c r="E125" s="105"/>
      <c r="F125" s="105"/>
      <c r="G125" s="105"/>
      <c r="H125" s="105"/>
      <c r="I125" s="256"/>
      <c r="J125" s="105"/>
      <c r="K125" s="105"/>
      <c r="L125" s="105"/>
      <c r="M125" s="159"/>
      <c r="N125" s="239"/>
      <c r="O125" s="130"/>
      <c r="P125" s="160"/>
      <c r="Q125" s="160"/>
      <c r="R125" s="126"/>
      <c r="S125" s="126"/>
      <c r="T125" s="126"/>
      <c r="U125" s="125"/>
      <c r="V125" s="125"/>
    </row>
    <row r="126" spans="1:22" ht="19.5" customHeight="1" thickBot="1">
      <c r="A126" s="188"/>
      <c r="B126" s="186"/>
      <c r="C126" s="189"/>
      <c r="D126" s="105"/>
      <c r="E126" s="105"/>
      <c r="F126" s="105"/>
      <c r="G126" s="105"/>
      <c r="H126" s="105"/>
      <c r="I126" s="257"/>
      <c r="J126" s="106"/>
      <c r="K126" s="106"/>
      <c r="L126" s="105"/>
      <c r="M126" s="159"/>
      <c r="N126" s="239"/>
      <c r="O126" s="130"/>
      <c r="P126" s="160"/>
      <c r="Q126" s="160"/>
      <c r="R126" s="126"/>
      <c r="S126" s="126"/>
      <c r="T126" s="126"/>
      <c r="U126" s="125"/>
      <c r="V126" s="125"/>
    </row>
    <row r="127" spans="1:22" ht="19.5" customHeight="1" thickBot="1">
      <c r="A127" s="147" t="s">
        <v>0</v>
      </c>
      <c r="B127" s="148" t="s">
        <v>1</v>
      </c>
      <c r="C127" s="148" t="s">
        <v>2</v>
      </c>
      <c r="D127" s="346" t="s">
        <v>33</v>
      </c>
      <c r="E127" s="346" t="s">
        <v>34</v>
      </c>
      <c r="F127" s="346" t="s">
        <v>35</v>
      </c>
      <c r="G127" s="346" t="s">
        <v>36</v>
      </c>
      <c r="H127" s="346" t="s">
        <v>115</v>
      </c>
      <c r="I127" s="258" t="s">
        <v>8</v>
      </c>
      <c r="J127" s="346" t="s">
        <v>9</v>
      </c>
      <c r="K127" s="425" t="s">
        <v>10</v>
      </c>
      <c r="L127" s="426"/>
      <c r="M127" s="159"/>
      <c r="N127" s="239"/>
      <c r="O127" s="130"/>
      <c r="P127" s="160"/>
      <c r="Q127" s="160"/>
      <c r="R127" s="126"/>
      <c r="S127" s="126"/>
      <c r="T127" s="126"/>
      <c r="U127" s="125"/>
      <c r="V127" s="125"/>
    </row>
    <row r="128" spans="1:22" ht="19.5" customHeight="1">
      <c r="A128" s="144"/>
      <c r="B128" s="135"/>
      <c r="C128" s="135"/>
      <c r="D128" s="136"/>
      <c r="E128" s="136"/>
      <c r="F128" s="136"/>
      <c r="G128" s="136"/>
      <c r="H128" s="136"/>
      <c r="I128" s="261"/>
      <c r="J128" s="142"/>
      <c r="K128" s="163"/>
      <c r="L128" s="206"/>
      <c r="M128" s="159"/>
      <c r="N128" s="239"/>
      <c r="O128" s="130"/>
      <c r="P128" s="160"/>
      <c r="Q128" s="160"/>
      <c r="R128" s="126"/>
      <c r="S128" s="126"/>
      <c r="T128" s="126"/>
      <c r="U128" s="125"/>
      <c r="V128" s="125"/>
    </row>
    <row r="129" spans="1:22" ht="19.5" customHeight="1" thickBot="1">
      <c r="A129" s="144"/>
      <c r="B129" s="135"/>
      <c r="C129" s="135"/>
      <c r="D129" s="136"/>
      <c r="E129" s="136"/>
      <c r="F129" s="136"/>
      <c r="G129" s="136"/>
      <c r="H129" s="136"/>
      <c r="I129" s="261"/>
      <c r="J129" s="142"/>
      <c r="K129" s="163"/>
      <c r="L129" s="206"/>
      <c r="M129" s="159"/>
      <c r="N129" s="239"/>
      <c r="O129" s="130"/>
      <c r="P129" s="160"/>
      <c r="Q129" s="160"/>
      <c r="R129" s="126"/>
      <c r="S129" s="126"/>
      <c r="T129" s="126"/>
      <c r="U129" s="125"/>
      <c r="V129" s="125"/>
    </row>
    <row r="130" spans="1:22" ht="19.5" customHeight="1">
      <c r="A130" s="207" t="s">
        <v>20</v>
      </c>
      <c r="B130" s="208"/>
      <c r="C130" s="208"/>
      <c r="D130" s="209">
        <f>SUM(D128:D129)</f>
        <v>0</v>
      </c>
      <c r="E130" s="209">
        <f>SUM(E128:E129)</f>
        <v>0</v>
      </c>
      <c r="F130" s="209">
        <f>SUM(F128:F129)</f>
        <v>0</v>
      </c>
      <c r="G130" s="209">
        <f>SUM(G128:G129)</f>
        <v>0</v>
      </c>
      <c r="H130" s="209">
        <f>SUM(H128:H129)</f>
        <v>0</v>
      </c>
      <c r="I130" s="262"/>
      <c r="J130" s="9"/>
      <c r="K130" s="9"/>
      <c r="L130" s="210"/>
      <c r="M130" s="159"/>
      <c r="N130" s="239"/>
      <c r="O130" s="130"/>
      <c r="P130" s="160"/>
      <c r="Q130" s="160"/>
      <c r="R130" s="126"/>
      <c r="S130" s="126"/>
      <c r="T130" s="126"/>
      <c r="U130" s="125"/>
      <c r="V130" s="125"/>
    </row>
    <row r="131" spans="1:22" ht="19.5" customHeight="1">
      <c r="A131" s="211" t="s">
        <v>12</v>
      </c>
      <c r="B131" s="212"/>
      <c r="C131" s="212"/>
      <c r="D131" s="213">
        <v>0</v>
      </c>
      <c r="E131" s="213">
        <v>0</v>
      </c>
      <c r="F131" s="213">
        <v>0</v>
      </c>
      <c r="G131" s="213">
        <v>0</v>
      </c>
      <c r="H131" s="213">
        <v>0</v>
      </c>
      <c r="I131" s="263"/>
      <c r="J131" s="109"/>
      <c r="K131" s="109"/>
      <c r="L131" s="214"/>
      <c r="M131" s="159"/>
      <c r="N131" s="239"/>
      <c r="O131" s="130"/>
      <c r="P131" s="160"/>
      <c r="Q131" s="160"/>
      <c r="R131" s="126"/>
      <c r="S131" s="126"/>
      <c r="T131" s="126"/>
      <c r="U131" s="125"/>
      <c r="V131" s="125"/>
    </row>
    <row r="132" spans="1:22" ht="19.5" customHeight="1" thickBot="1">
      <c r="A132" s="215" t="s">
        <v>13</v>
      </c>
      <c r="B132" s="216"/>
      <c r="C132" s="216"/>
      <c r="D132" s="217">
        <f>D130+D131</f>
        <v>0</v>
      </c>
      <c r="E132" s="217">
        <f>E130+E131</f>
        <v>0</v>
      </c>
      <c r="F132" s="217">
        <f>F130+F131</f>
        <v>0</v>
      </c>
      <c r="G132" s="217">
        <f>G130+G131</f>
        <v>0</v>
      </c>
      <c r="H132" s="217">
        <f>H130+H131</f>
        <v>0</v>
      </c>
      <c r="I132" s="264"/>
      <c r="J132" s="110"/>
      <c r="K132" s="110"/>
      <c r="L132" s="218"/>
      <c r="M132" s="159"/>
      <c r="N132" s="239"/>
      <c r="O132" s="130"/>
      <c r="P132" s="160"/>
      <c r="Q132" s="160"/>
      <c r="R132" s="126"/>
      <c r="S132" s="126"/>
      <c r="T132" s="126"/>
      <c r="U132" s="125"/>
      <c r="V132" s="125"/>
    </row>
    <row r="133" spans="1:22" ht="19.5" customHeight="1">
      <c r="A133" s="219"/>
      <c r="B133" s="16"/>
      <c r="C133" s="98"/>
      <c r="D133" s="1"/>
      <c r="E133" s="1"/>
      <c r="F133" s="1"/>
      <c r="G133" s="1"/>
      <c r="H133" s="1"/>
      <c r="I133" s="265"/>
      <c r="J133" s="17"/>
      <c r="K133" s="17"/>
      <c r="L133" s="17"/>
      <c r="M133" s="159"/>
      <c r="N133" s="239"/>
      <c r="O133" s="130"/>
      <c r="P133" s="160"/>
      <c r="Q133" s="160"/>
      <c r="R133" s="126"/>
      <c r="S133" s="126"/>
      <c r="T133" s="126"/>
      <c r="U133" s="125"/>
      <c r="V133" s="125"/>
    </row>
    <row r="134" spans="1:22" ht="19.5" customHeight="1">
      <c r="A134" s="185" t="s">
        <v>37</v>
      </c>
      <c r="B134" s="186"/>
      <c r="C134" s="186"/>
      <c r="D134" s="105"/>
      <c r="E134" s="105"/>
      <c r="F134" s="105"/>
      <c r="G134" s="105"/>
      <c r="H134" s="105"/>
      <c r="I134" s="256"/>
      <c r="J134" s="105"/>
      <c r="K134" s="105"/>
      <c r="L134" s="105"/>
      <c r="M134" s="159"/>
      <c r="N134" s="239"/>
      <c r="O134" s="130"/>
      <c r="P134" s="160"/>
      <c r="Q134" s="160"/>
      <c r="R134" s="126"/>
      <c r="S134" s="126"/>
      <c r="T134" s="126"/>
      <c r="U134" s="125"/>
      <c r="V134" s="125"/>
    </row>
    <row r="135" spans="1:22" ht="19.5" customHeight="1">
      <c r="A135" s="185" t="s">
        <v>101</v>
      </c>
      <c r="B135" s="186"/>
      <c r="C135" s="186"/>
      <c r="D135" s="105"/>
      <c r="E135" s="105"/>
      <c r="F135" s="105"/>
      <c r="G135" s="105"/>
      <c r="H135" s="105"/>
      <c r="I135" s="256"/>
      <c r="J135" s="105"/>
      <c r="K135" s="105"/>
      <c r="L135" s="105"/>
      <c r="M135" s="159"/>
      <c r="N135" s="239"/>
      <c r="O135" s="130"/>
      <c r="P135" s="160"/>
      <c r="Q135" s="160"/>
      <c r="R135" s="126"/>
      <c r="S135" s="126"/>
      <c r="T135" s="126"/>
      <c r="U135" s="125"/>
      <c r="V135" s="125"/>
    </row>
    <row r="136" spans="1:22" ht="19.5" customHeight="1" thickBot="1">
      <c r="A136" s="188"/>
      <c r="B136" s="186"/>
      <c r="C136" s="189"/>
      <c r="D136" s="105"/>
      <c r="E136" s="105"/>
      <c r="F136" s="105"/>
      <c r="G136" s="105"/>
      <c r="H136" s="105"/>
      <c r="I136" s="257"/>
      <c r="J136" s="106"/>
      <c r="K136" s="106"/>
      <c r="L136" s="105"/>
      <c r="M136" s="159"/>
      <c r="N136" s="239"/>
      <c r="O136" s="130"/>
      <c r="P136" s="160"/>
      <c r="Q136" s="160"/>
      <c r="R136" s="126"/>
      <c r="S136" s="126"/>
      <c r="T136" s="126"/>
      <c r="U136" s="125"/>
      <c r="V136" s="125"/>
    </row>
    <row r="137" spans="1:22" ht="19.5" customHeight="1" thickBot="1">
      <c r="A137" s="147" t="s">
        <v>0</v>
      </c>
      <c r="B137" s="148" t="s">
        <v>1</v>
      </c>
      <c r="C137" s="148" t="s">
        <v>2</v>
      </c>
      <c r="D137" s="346" t="s">
        <v>33</v>
      </c>
      <c r="E137" s="346" t="s">
        <v>27</v>
      </c>
      <c r="F137" s="346" t="s">
        <v>24</v>
      </c>
      <c r="G137" s="346" t="s">
        <v>25</v>
      </c>
      <c r="H137" s="346" t="s">
        <v>7</v>
      </c>
      <c r="I137" s="258" t="s">
        <v>8</v>
      </c>
      <c r="J137" s="346" t="s">
        <v>9</v>
      </c>
      <c r="K137" s="425" t="s">
        <v>10</v>
      </c>
      <c r="L137" s="426"/>
      <c r="M137" s="159"/>
      <c r="N137" s="239"/>
      <c r="O137" s="130"/>
      <c r="P137" s="160"/>
      <c r="Q137" s="160"/>
      <c r="R137" s="126"/>
      <c r="S137" s="126"/>
      <c r="T137" s="126"/>
      <c r="U137" s="125"/>
      <c r="V137" s="125"/>
    </row>
    <row r="138" spans="1:22" ht="19.5" customHeight="1">
      <c r="A138" s="143"/>
      <c r="B138" s="133"/>
      <c r="C138" s="133"/>
      <c r="D138" s="134"/>
      <c r="E138" s="134"/>
      <c r="F138" s="134"/>
      <c r="G138" s="134"/>
      <c r="H138" s="134"/>
      <c r="I138" s="245"/>
      <c r="J138" s="141"/>
      <c r="K138" s="141"/>
      <c r="L138" s="192"/>
      <c r="M138" s="159"/>
      <c r="N138" s="239"/>
      <c r="O138" s="130"/>
      <c r="P138" s="160"/>
      <c r="Q138" s="160"/>
      <c r="R138" s="126"/>
      <c r="S138" s="126"/>
      <c r="T138" s="126"/>
      <c r="U138" s="125"/>
      <c r="V138" s="125"/>
    </row>
    <row r="139" spans="1:22" ht="19.5" customHeight="1" thickBot="1">
      <c r="A139" s="144"/>
      <c r="B139" s="135"/>
      <c r="C139" s="135"/>
      <c r="D139" s="136"/>
      <c r="E139" s="136"/>
      <c r="F139" s="136"/>
      <c r="G139" s="136"/>
      <c r="H139" s="136"/>
      <c r="I139" s="246"/>
      <c r="J139" s="142"/>
      <c r="K139" s="142"/>
      <c r="L139" s="193"/>
      <c r="M139" s="159"/>
      <c r="N139" s="239"/>
      <c r="O139" s="130"/>
      <c r="P139" s="160"/>
      <c r="Q139" s="160"/>
      <c r="R139" s="126"/>
      <c r="S139" s="126"/>
      <c r="T139" s="126"/>
      <c r="U139" s="125"/>
      <c r="V139" s="125"/>
    </row>
    <row r="140" spans="1:22" ht="19.5" customHeight="1">
      <c r="A140" s="207" t="s">
        <v>20</v>
      </c>
      <c r="B140" s="208"/>
      <c r="C140" s="208"/>
      <c r="D140" s="209">
        <f>SUM(D138:D139)</f>
        <v>0</v>
      </c>
      <c r="E140" s="209">
        <f>SUM(E138:E139)</f>
        <v>0</v>
      </c>
      <c r="F140" s="209">
        <f>SUM(F138:F139)</f>
        <v>0</v>
      </c>
      <c r="G140" s="209">
        <f>SUM(G138:G139)</f>
        <v>0</v>
      </c>
      <c r="H140" s="209">
        <f>SUM(H138:H139)</f>
        <v>0</v>
      </c>
      <c r="I140" s="262"/>
      <c r="J140" s="9"/>
      <c r="K140" s="9"/>
      <c r="L140" s="210"/>
      <c r="M140" s="159"/>
      <c r="N140" s="239"/>
      <c r="O140" s="130"/>
      <c r="P140" s="160"/>
      <c r="Q140" s="160"/>
      <c r="R140" s="126"/>
      <c r="S140" s="126"/>
      <c r="T140" s="126"/>
      <c r="U140" s="125"/>
      <c r="V140" s="125"/>
    </row>
    <row r="141" spans="1:22" ht="19.5" customHeight="1">
      <c r="A141" s="211" t="s">
        <v>12</v>
      </c>
      <c r="B141" s="212"/>
      <c r="C141" s="212"/>
      <c r="D141" s="213">
        <v>0</v>
      </c>
      <c r="E141" s="213">
        <v>0</v>
      </c>
      <c r="F141" s="213">
        <v>0</v>
      </c>
      <c r="G141" s="213">
        <v>0</v>
      </c>
      <c r="H141" s="213">
        <v>0</v>
      </c>
      <c r="I141" s="263"/>
      <c r="J141" s="109"/>
      <c r="K141" s="109"/>
      <c r="L141" s="214"/>
      <c r="M141" s="159"/>
      <c r="N141" s="239"/>
      <c r="O141" s="130"/>
      <c r="P141" s="160"/>
      <c r="Q141" s="160"/>
      <c r="R141" s="126"/>
      <c r="S141" s="126"/>
      <c r="T141" s="126"/>
      <c r="U141" s="125"/>
      <c r="V141" s="125"/>
    </row>
    <row r="142" spans="1:22" ht="19.5" customHeight="1" thickBot="1">
      <c r="A142" s="215" t="s">
        <v>13</v>
      </c>
      <c r="B142" s="216"/>
      <c r="C142" s="216"/>
      <c r="D142" s="217">
        <f>D140+D141</f>
        <v>0</v>
      </c>
      <c r="E142" s="217">
        <f>E140+E141</f>
        <v>0</v>
      </c>
      <c r="F142" s="217">
        <f>F140+F141</f>
        <v>0</v>
      </c>
      <c r="G142" s="217">
        <f>G140+G141</f>
        <v>0</v>
      </c>
      <c r="H142" s="217">
        <f>H140+H141</f>
        <v>0</v>
      </c>
      <c r="I142" s="264"/>
      <c r="J142" s="110"/>
      <c r="K142" s="110"/>
      <c r="L142" s="218"/>
      <c r="M142" s="159"/>
      <c r="N142" s="239"/>
      <c r="O142" s="130"/>
      <c r="P142" s="160"/>
      <c r="Q142" s="160"/>
      <c r="R142" s="126"/>
      <c r="S142" s="126"/>
      <c r="T142" s="126"/>
      <c r="U142" s="125"/>
      <c r="V142" s="125"/>
    </row>
    <row r="143" spans="1:22" ht="19.5" customHeight="1">
      <c r="A143" s="219"/>
      <c r="B143" s="16"/>
      <c r="C143" s="98"/>
      <c r="D143" s="1"/>
      <c r="E143" s="1"/>
      <c r="F143" s="1"/>
      <c r="G143" s="1"/>
      <c r="H143" s="1"/>
      <c r="I143" s="265"/>
      <c r="J143" s="17"/>
      <c r="K143" s="17"/>
      <c r="L143" s="17"/>
      <c r="M143" s="159"/>
      <c r="N143" s="239"/>
      <c r="O143" s="130"/>
      <c r="P143" s="160"/>
      <c r="Q143" s="160"/>
      <c r="R143" s="126"/>
      <c r="S143" s="126"/>
      <c r="T143" s="126"/>
      <c r="U143" s="125"/>
      <c r="V143" s="125"/>
    </row>
    <row r="144" spans="1:22" ht="19.5" customHeight="1">
      <c r="A144" s="185" t="s">
        <v>106</v>
      </c>
      <c r="B144" s="186"/>
      <c r="C144" s="186"/>
      <c r="D144" s="105"/>
      <c r="E144" s="105"/>
      <c r="F144" s="105"/>
      <c r="G144" s="105"/>
      <c r="H144" s="105"/>
      <c r="I144" s="256"/>
      <c r="J144" s="105"/>
      <c r="K144" s="105"/>
      <c r="L144" s="105"/>
      <c r="M144" s="159"/>
      <c r="N144" s="239"/>
      <c r="O144" s="130"/>
      <c r="P144" s="160"/>
      <c r="Q144" s="160"/>
      <c r="R144" s="126"/>
      <c r="S144" s="126"/>
      <c r="T144" s="126"/>
      <c r="U144" s="125"/>
      <c r="V144" s="125"/>
    </row>
    <row r="145" spans="1:22" ht="19.5" customHeight="1">
      <c r="A145" s="185" t="s">
        <v>107</v>
      </c>
      <c r="B145" s="186"/>
      <c r="C145" s="186"/>
      <c r="D145" s="105"/>
      <c r="E145" s="105"/>
      <c r="F145" s="105"/>
      <c r="G145" s="105"/>
      <c r="H145" s="105"/>
      <c r="I145" s="256"/>
      <c r="J145" s="105"/>
      <c r="K145" s="105"/>
      <c r="L145" s="105"/>
      <c r="M145" s="159"/>
      <c r="N145" s="239"/>
      <c r="O145" s="130"/>
      <c r="P145" s="160"/>
      <c r="Q145" s="160"/>
      <c r="R145" s="126"/>
      <c r="S145" s="126"/>
      <c r="T145" s="126"/>
      <c r="U145" s="125"/>
      <c r="V145" s="125"/>
    </row>
    <row r="146" spans="1:22" ht="19.5" customHeight="1" thickBot="1">
      <c r="A146" s="188"/>
      <c r="B146" s="186"/>
      <c r="C146" s="189"/>
      <c r="D146" s="105"/>
      <c r="E146" s="105"/>
      <c r="F146" s="105"/>
      <c r="G146" s="105"/>
      <c r="H146" s="105"/>
      <c r="I146" s="257"/>
      <c r="J146" s="106"/>
      <c r="K146" s="106"/>
      <c r="L146" s="105"/>
      <c r="M146" s="159"/>
      <c r="N146" s="239"/>
      <c r="O146" s="130"/>
      <c r="P146" s="160"/>
      <c r="Q146" s="160"/>
      <c r="R146" s="126"/>
      <c r="S146" s="126"/>
      <c r="T146" s="126"/>
      <c r="U146" s="125"/>
      <c r="V146" s="125"/>
    </row>
    <row r="147" spans="1:22" ht="19.5" customHeight="1" thickBot="1">
      <c r="A147" s="147" t="s">
        <v>0</v>
      </c>
      <c r="B147" s="148" t="s">
        <v>1</v>
      </c>
      <c r="C147" s="148" t="s">
        <v>2</v>
      </c>
      <c r="D147" s="346" t="s">
        <v>22</v>
      </c>
      <c r="E147" s="346" t="s">
        <v>27</v>
      </c>
      <c r="F147" s="346" t="s">
        <v>24</v>
      </c>
      <c r="G147" s="346" t="s">
        <v>25</v>
      </c>
      <c r="H147" s="346" t="s">
        <v>7</v>
      </c>
      <c r="I147" s="258" t="s">
        <v>8</v>
      </c>
      <c r="J147" s="346" t="s">
        <v>9</v>
      </c>
      <c r="K147" s="346"/>
      <c r="L147" s="303" t="s">
        <v>10</v>
      </c>
      <c r="M147" s="159"/>
      <c r="N147" s="239"/>
      <c r="O147" s="130"/>
      <c r="P147" s="160"/>
      <c r="Q147" s="160"/>
      <c r="R147" s="126"/>
      <c r="S147" s="126"/>
      <c r="T147" s="126"/>
      <c r="U147" s="125"/>
      <c r="V147" s="125"/>
    </row>
    <row r="148" spans="1:22" ht="19.5" customHeight="1">
      <c r="A148" s="143"/>
      <c r="B148" s="133"/>
      <c r="C148" s="133"/>
      <c r="D148" s="301"/>
      <c r="E148" s="134"/>
      <c r="F148" s="301"/>
      <c r="G148" s="301"/>
      <c r="H148" s="301"/>
      <c r="I148" s="245"/>
      <c r="J148" s="141"/>
      <c r="K148" s="141"/>
      <c r="L148" s="192"/>
      <c r="M148" s="159"/>
      <c r="N148" s="239"/>
      <c r="O148" s="130"/>
      <c r="P148" s="160"/>
      <c r="Q148" s="160"/>
      <c r="R148" s="126"/>
      <c r="S148" s="126"/>
      <c r="T148" s="126"/>
      <c r="U148" s="125"/>
      <c r="V148" s="125"/>
    </row>
    <row r="149" spans="1:22" ht="19.5" customHeight="1" thickBot="1">
      <c r="A149" s="144"/>
      <c r="B149" s="135"/>
      <c r="C149" s="135"/>
      <c r="D149" s="220"/>
      <c r="E149" s="136"/>
      <c r="F149" s="220"/>
      <c r="G149" s="220"/>
      <c r="H149" s="220"/>
      <c r="I149" s="246"/>
      <c r="J149" s="142"/>
      <c r="K149" s="142"/>
      <c r="L149" s="193"/>
      <c r="M149" s="159"/>
      <c r="N149" s="239"/>
      <c r="O149" s="130"/>
      <c r="P149" s="160"/>
      <c r="Q149" s="160"/>
      <c r="R149" s="126"/>
      <c r="S149" s="126"/>
      <c r="T149" s="126"/>
      <c r="U149" s="125"/>
      <c r="V149" s="125"/>
    </row>
    <row r="150" spans="1:22" ht="19.5" customHeight="1">
      <c r="A150" s="207" t="s">
        <v>20</v>
      </c>
      <c r="B150" s="208"/>
      <c r="C150" s="208"/>
      <c r="D150" s="209">
        <f>SUM(D148:D149)</f>
        <v>0</v>
      </c>
      <c r="E150" s="209">
        <f>SUM(E148:E149)</f>
        <v>0</v>
      </c>
      <c r="F150" s="209">
        <f>SUM(F148:F149)</f>
        <v>0</v>
      </c>
      <c r="G150" s="209">
        <f>SUM(G148:G149)</f>
        <v>0</v>
      </c>
      <c r="H150" s="209">
        <f>SUM(H148:H149)</f>
        <v>0</v>
      </c>
      <c r="I150" s="262"/>
      <c r="J150" s="9"/>
      <c r="K150" s="9"/>
      <c r="L150" s="210"/>
      <c r="M150" s="159"/>
      <c r="N150" s="239"/>
      <c r="O150" s="130"/>
      <c r="P150" s="160"/>
      <c r="Q150" s="160"/>
      <c r="R150" s="126"/>
      <c r="S150" s="126"/>
      <c r="T150" s="126"/>
      <c r="U150" s="125"/>
      <c r="V150" s="125"/>
    </row>
    <row r="151" spans="1:22" ht="19.5" customHeight="1">
      <c r="A151" s="211" t="s">
        <v>12</v>
      </c>
      <c r="B151" s="212"/>
      <c r="C151" s="212"/>
      <c r="D151" s="213">
        <v>0</v>
      </c>
      <c r="E151" s="213">
        <v>0</v>
      </c>
      <c r="F151" s="213">
        <v>0</v>
      </c>
      <c r="G151" s="213">
        <v>0</v>
      </c>
      <c r="H151" s="213">
        <v>0</v>
      </c>
      <c r="I151" s="263"/>
      <c r="J151" s="109"/>
      <c r="K151" s="109"/>
      <c r="L151" s="214"/>
      <c r="M151" s="159"/>
      <c r="N151" s="239"/>
      <c r="O151" s="130"/>
      <c r="P151" s="160"/>
      <c r="Q151" s="160"/>
      <c r="R151" s="126"/>
      <c r="S151" s="126"/>
      <c r="T151" s="126"/>
      <c r="U151" s="125"/>
      <c r="V151" s="125"/>
    </row>
    <row r="152" spans="1:22" ht="19.5" customHeight="1" thickBot="1">
      <c r="A152" s="215" t="s">
        <v>13</v>
      </c>
      <c r="B152" s="216"/>
      <c r="C152" s="216"/>
      <c r="D152" s="217">
        <f>D150+D151</f>
        <v>0</v>
      </c>
      <c r="E152" s="217">
        <f>E150+E151</f>
        <v>0</v>
      </c>
      <c r="F152" s="217">
        <f>F150+F151</f>
        <v>0</v>
      </c>
      <c r="G152" s="217">
        <f>G150+G151</f>
        <v>0</v>
      </c>
      <c r="H152" s="217">
        <f>H150+H151</f>
        <v>0</v>
      </c>
      <c r="I152" s="264"/>
      <c r="J152" s="110"/>
      <c r="K152" s="110"/>
      <c r="L152" s="218"/>
      <c r="M152" s="159"/>
      <c r="N152" s="239"/>
      <c r="O152" s="130"/>
      <c r="P152" s="160"/>
      <c r="Q152" s="160"/>
      <c r="R152" s="126"/>
      <c r="S152" s="126"/>
      <c r="T152" s="126"/>
      <c r="U152" s="125"/>
      <c r="V152" s="125"/>
    </row>
    <row r="153" spans="1:22" ht="19.5" customHeight="1">
      <c r="A153" s="221"/>
      <c r="B153" s="16"/>
      <c r="C153" s="16"/>
      <c r="D153" s="1"/>
      <c r="E153" s="1"/>
      <c r="F153" s="1"/>
      <c r="G153" s="1"/>
      <c r="H153" s="1"/>
      <c r="I153" s="265"/>
      <c r="J153" s="17"/>
      <c r="K153" s="17"/>
      <c r="L153" s="17"/>
      <c r="M153" s="159"/>
      <c r="N153" s="239"/>
      <c r="O153" s="130"/>
      <c r="P153" s="160"/>
      <c r="Q153" s="160"/>
      <c r="R153" s="126"/>
      <c r="S153" s="126"/>
      <c r="T153" s="126"/>
      <c r="U153" s="125"/>
      <c r="V153" s="125"/>
    </row>
    <row r="154" spans="1:22" ht="19.5" customHeight="1">
      <c r="A154" s="185" t="s">
        <v>38</v>
      </c>
      <c r="B154" s="18"/>
      <c r="C154" s="18"/>
      <c r="D154" s="19"/>
      <c r="E154" s="19"/>
      <c r="F154" s="19"/>
      <c r="G154" s="19"/>
      <c r="H154" s="19"/>
      <c r="I154" s="266"/>
      <c r="J154" s="19"/>
      <c r="K154" s="19"/>
      <c r="L154" s="19"/>
      <c r="M154" s="159"/>
      <c r="N154" s="239"/>
      <c r="O154" s="130"/>
      <c r="P154" s="160"/>
      <c r="Q154" s="160"/>
      <c r="R154" s="126"/>
      <c r="S154" s="126"/>
      <c r="T154" s="126"/>
      <c r="U154" s="125"/>
      <c r="V154" s="125"/>
    </row>
    <row r="155" spans="1:22" ht="19.5" customHeight="1" thickBot="1">
      <c r="A155" s="182"/>
      <c r="B155" s="183"/>
      <c r="C155" s="184"/>
      <c r="D155" s="125"/>
      <c r="E155" s="125"/>
      <c r="F155" s="125"/>
      <c r="G155" s="125"/>
      <c r="H155" s="125"/>
      <c r="I155" s="255"/>
      <c r="J155" s="104"/>
      <c r="K155" s="104"/>
      <c r="L155" s="104"/>
      <c r="M155" s="159"/>
      <c r="N155" s="239"/>
      <c r="O155" s="130"/>
      <c r="P155" s="160"/>
      <c r="Q155" s="160"/>
      <c r="R155" s="126"/>
      <c r="S155" s="126"/>
      <c r="T155" s="126"/>
      <c r="U155" s="125"/>
      <c r="V155" s="125"/>
    </row>
    <row r="156" spans="1:22" ht="19.5" customHeight="1" thickBot="1">
      <c r="A156" s="222" t="s">
        <v>0</v>
      </c>
      <c r="B156" s="223" t="s">
        <v>1</v>
      </c>
      <c r="C156" s="223" t="s">
        <v>2</v>
      </c>
      <c r="D156" s="111" t="s">
        <v>3</v>
      </c>
      <c r="E156" s="111" t="s">
        <v>4</v>
      </c>
      <c r="F156" s="111" t="s">
        <v>5</v>
      </c>
      <c r="G156" s="111" t="s">
        <v>6</v>
      </c>
      <c r="H156" s="111" t="s">
        <v>7</v>
      </c>
      <c r="I156" s="267" t="s">
        <v>8</v>
      </c>
      <c r="J156" s="111" t="s">
        <v>9</v>
      </c>
      <c r="K156" s="429" t="s">
        <v>10</v>
      </c>
      <c r="L156" s="430"/>
      <c r="M156" s="159"/>
      <c r="N156" s="239"/>
      <c r="O156" s="130"/>
      <c r="P156" s="160"/>
      <c r="Q156" s="160"/>
      <c r="R156" s="126"/>
      <c r="S156" s="126"/>
      <c r="T156" s="126"/>
      <c r="U156" s="125"/>
      <c r="V156" s="125"/>
    </row>
    <row r="157" spans="1:22" ht="19.5" customHeight="1">
      <c r="A157" s="224" t="s">
        <v>20</v>
      </c>
      <c r="B157" s="225"/>
      <c r="C157" s="225"/>
      <c r="D157" s="226">
        <f t="shared" ref="D157:H159" si="14">SUM(D80,D92,D111,D120)</f>
        <v>281</v>
      </c>
      <c r="E157" s="226">
        <f t="shared" si="14"/>
        <v>0</v>
      </c>
      <c r="F157" s="226">
        <f t="shared" si="14"/>
        <v>0</v>
      </c>
      <c r="G157" s="226">
        <f t="shared" si="14"/>
        <v>280</v>
      </c>
      <c r="H157" s="226">
        <f t="shared" si="14"/>
        <v>0</v>
      </c>
      <c r="I157" s="268"/>
      <c r="J157" s="10"/>
      <c r="K157" s="10"/>
      <c r="L157" s="227"/>
      <c r="M157" s="159"/>
      <c r="N157" s="239"/>
      <c r="O157" s="130"/>
      <c r="P157" s="160"/>
      <c r="Q157" s="160"/>
      <c r="R157" s="126"/>
      <c r="S157" s="126"/>
      <c r="T157" s="126"/>
      <c r="U157" s="125"/>
      <c r="V157" s="125"/>
    </row>
    <row r="158" spans="1:22" ht="19.5" customHeight="1">
      <c r="A158" s="228" t="s">
        <v>12</v>
      </c>
      <c r="B158" s="229"/>
      <c r="C158" s="229"/>
      <c r="D158" s="230">
        <f t="shared" si="14"/>
        <v>351</v>
      </c>
      <c r="E158" s="230">
        <f t="shared" si="14"/>
        <v>40</v>
      </c>
      <c r="F158" s="230">
        <f t="shared" si="14"/>
        <v>42</v>
      </c>
      <c r="G158" s="230">
        <f t="shared" si="14"/>
        <v>388</v>
      </c>
      <c r="H158" s="230">
        <f t="shared" si="14"/>
        <v>0</v>
      </c>
      <c r="I158" s="269"/>
      <c r="J158" s="112"/>
      <c r="K158" s="112"/>
      <c r="L158" s="231"/>
      <c r="M158" s="159"/>
      <c r="N158" s="239"/>
      <c r="O158" s="130"/>
      <c r="P158" s="160"/>
      <c r="Q158" s="160"/>
      <c r="R158" s="126"/>
      <c r="S158" s="126"/>
      <c r="T158" s="126"/>
      <c r="U158" s="125"/>
      <c r="V158" s="125"/>
    </row>
    <row r="159" spans="1:22" ht="19.5" customHeight="1" thickBot="1">
      <c r="A159" s="232" t="s">
        <v>13</v>
      </c>
      <c r="B159" s="233"/>
      <c r="C159" s="233"/>
      <c r="D159" s="234">
        <f t="shared" si="14"/>
        <v>632</v>
      </c>
      <c r="E159" s="234">
        <f t="shared" si="14"/>
        <v>40</v>
      </c>
      <c r="F159" s="234">
        <f t="shared" si="14"/>
        <v>42</v>
      </c>
      <c r="G159" s="234">
        <f t="shared" si="14"/>
        <v>668</v>
      </c>
      <c r="H159" s="234">
        <f t="shared" si="14"/>
        <v>0</v>
      </c>
      <c r="I159" s="270"/>
      <c r="J159" s="113"/>
      <c r="K159" s="113"/>
      <c r="L159" s="235"/>
      <c r="M159" s="159"/>
      <c r="N159" s="239"/>
      <c r="O159" s="130"/>
      <c r="P159" s="160"/>
      <c r="Q159" s="160"/>
      <c r="R159" s="126"/>
      <c r="S159" s="126"/>
      <c r="T159" s="126"/>
      <c r="U159" s="125"/>
      <c r="V159" s="125"/>
    </row>
    <row r="160" spans="1:22" ht="19.5" customHeight="1">
      <c r="M160" s="159"/>
      <c r="N160" s="239"/>
      <c r="O160" s="130"/>
      <c r="P160" s="160"/>
      <c r="Q160" s="160"/>
      <c r="R160" s="126"/>
      <c r="S160" s="126"/>
      <c r="T160" s="126"/>
      <c r="U160" s="125"/>
      <c r="V160" s="125"/>
    </row>
    <row r="161" spans="13:22" ht="19.5" customHeight="1">
      <c r="M161" s="159"/>
      <c r="N161" s="239"/>
      <c r="O161" s="130"/>
      <c r="P161" s="160"/>
      <c r="Q161" s="160"/>
      <c r="R161" s="126"/>
      <c r="S161" s="126"/>
      <c r="T161" s="126"/>
      <c r="U161" s="125"/>
      <c r="V161" s="125"/>
    </row>
    <row r="162" spans="13:22" ht="19.5" customHeight="1">
      <c r="M162" s="159"/>
      <c r="N162" s="239"/>
      <c r="O162" s="130"/>
      <c r="P162" s="160"/>
      <c r="Q162" s="160"/>
      <c r="R162" s="126"/>
      <c r="S162" s="126"/>
      <c r="T162" s="126"/>
      <c r="U162" s="125"/>
      <c r="V162" s="125"/>
    </row>
    <row r="163" spans="13:22" ht="19.5" customHeight="1">
      <c r="M163" s="159"/>
      <c r="N163" s="239"/>
      <c r="O163" s="130"/>
      <c r="P163" s="160"/>
      <c r="Q163" s="160"/>
      <c r="R163" s="126"/>
      <c r="S163" s="126"/>
      <c r="T163" s="126"/>
      <c r="U163" s="125"/>
      <c r="V163" s="125"/>
    </row>
    <row r="164" spans="13:22" ht="19.5" customHeight="1">
      <c r="M164" s="159"/>
      <c r="N164" s="239"/>
      <c r="O164" s="130"/>
      <c r="P164" s="160"/>
      <c r="Q164" s="160"/>
      <c r="R164" s="126"/>
      <c r="S164" s="126"/>
      <c r="T164" s="126"/>
      <c r="U164" s="125"/>
      <c r="V164" s="125"/>
    </row>
    <row r="165" spans="13:22" ht="19.5" customHeight="1">
      <c r="M165" s="159"/>
      <c r="N165" s="239"/>
      <c r="O165" s="130"/>
      <c r="P165" s="160"/>
      <c r="Q165" s="160"/>
      <c r="R165" s="126"/>
      <c r="S165" s="126"/>
      <c r="T165" s="126"/>
      <c r="U165" s="125"/>
      <c r="V165" s="125"/>
    </row>
    <row r="166" spans="13:22" ht="20.100000000000001" customHeight="1">
      <c r="M166" s="159"/>
      <c r="N166" s="239"/>
      <c r="O166" s="130"/>
      <c r="P166" s="160"/>
      <c r="Q166" s="160"/>
      <c r="R166" s="126"/>
      <c r="S166" s="126"/>
      <c r="T166" s="126"/>
      <c r="U166" s="125"/>
      <c r="V166" s="125"/>
    </row>
    <row r="167" spans="13:22" ht="20.100000000000001" customHeight="1">
      <c r="M167" s="159"/>
      <c r="N167" s="239"/>
      <c r="O167" s="130"/>
      <c r="P167" s="160"/>
      <c r="Q167" s="160"/>
      <c r="R167" s="126"/>
      <c r="S167" s="126"/>
      <c r="T167" s="126"/>
      <c r="U167" s="125"/>
      <c r="V167" s="125"/>
    </row>
    <row r="168" spans="13:22" ht="20.100000000000001" customHeight="1">
      <c r="M168" s="159"/>
      <c r="N168" s="239"/>
      <c r="O168" s="130"/>
      <c r="P168" s="160"/>
      <c r="Q168" s="160"/>
      <c r="R168" s="126"/>
      <c r="S168" s="126"/>
      <c r="T168" s="126"/>
      <c r="U168" s="125"/>
      <c r="V168" s="125"/>
    </row>
    <row r="169" spans="13:22" ht="20.100000000000001" customHeight="1">
      <c r="M169" s="159"/>
      <c r="N169" s="239"/>
      <c r="O169" s="130"/>
      <c r="P169" s="160"/>
      <c r="Q169" s="160"/>
      <c r="R169" s="126"/>
      <c r="S169" s="126"/>
      <c r="T169" s="126"/>
      <c r="U169" s="125"/>
      <c r="V169" s="125"/>
    </row>
    <row r="170" spans="13:22" ht="20.100000000000001" customHeight="1">
      <c r="M170" s="159"/>
      <c r="N170" s="239"/>
      <c r="O170" s="130"/>
      <c r="P170" s="160"/>
      <c r="Q170" s="160"/>
      <c r="R170" s="126"/>
      <c r="S170" s="126"/>
      <c r="T170" s="126"/>
      <c r="U170" s="125"/>
      <c r="V170" s="125"/>
    </row>
    <row r="171" spans="13:22" ht="20.100000000000001" customHeight="1">
      <c r="M171" s="159"/>
      <c r="N171" s="239"/>
      <c r="O171" s="130"/>
      <c r="P171" s="160"/>
      <c r="Q171" s="160"/>
      <c r="R171" s="126"/>
      <c r="S171" s="126"/>
      <c r="T171" s="126"/>
      <c r="U171" s="125"/>
      <c r="V171" s="125"/>
    </row>
    <row r="172" spans="13:22" ht="20.100000000000001" customHeight="1">
      <c r="M172" s="159"/>
      <c r="O172" s="130"/>
      <c r="P172" s="160"/>
      <c r="Q172" s="160"/>
      <c r="R172" s="126"/>
      <c r="S172" s="126"/>
      <c r="T172" s="126"/>
      <c r="U172" s="125"/>
      <c r="V172" s="125"/>
    </row>
    <row r="173" spans="13:22" ht="20.100000000000001" customHeight="1">
      <c r="M173" s="159"/>
      <c r="O173" s="130"/>
      <c r="P173" s="160"/>
      <c r="Q173" s="160"/>
      <c r="R173" s="126"/>
      <c r="S173" s="126"/>
      <c r="T173" s="126"/>
      <c r="U173" s="125"/>
      <c r="V173" s="125"/>
    </row>
    <row r="174" spans="13:22" ht="20.100000000000001" customHeight="1">
      <c r="M174" s="159"/>
      <c r="O174" s="130"/>
      <c r="P174" s="160"/>
      <c r="Q174" s="160"/>
      <c r="R174" s="126"/>
      <c r="S174" s="126"/>
      <c r="T174" s="126"/>
      <c r="U174" s="125"/>
      <c r="V174" s="125"/>
    </row>
    <row r="175" spans="13:22" ht="20.100000000000001" customHeight="1">
      <c r="M175" s="159"/>
      <c r="O175" s="130"/>
      <c r="P175" s="160"/>
      <c r="Q175" s="160"/>
      <c r="R175" s="126"/>
      <c r="S175" s="126"/>
      <c r="T175" s="126"/>
      <c r="U175" s="125"/>
      <c r="V175" s="125"/>
    </row>
    <row r="176" spans="13:22" ht="20.100000000000001" customHeight="1">
      <c r="M176" s="159"/>
      <c r="O176" s="130"/>
      <c r="P176" s="160"/>
      <c r="Q176" s="160"/>
      <c r="R176" s="126"/>
      <c r="S176" s="126"/>
      <c r="T176" s="126"/>
      <c r="U176" s="125"/>
      <c r="V176" s="125"/>
    </row>
    <row r="177" spans="13:22" ht="20.100000000000001" customHeight="1">
      <c r="M177" s="159"/>
      <c r="O177" s="130"/>
      <c r="P177" s="160"/>
      <c r="Q177" s="160"/>
      <c r="R177" s="126"/>
      <c r="S177" s="126"/>
      <c r="T177" s="126"/>
      <c r="U177" s="125"/>
      <c r="V177" s="125"/>
    </row>
    <row r="178" spans="13:22" ht="20.100000000000001" customHeight="1">
      <c r="M178" s="159"/>
      <c r="O178" s="130"/>
      <c r="P178" s="160"/>
      <c r="Q178" s="160"/>
      <c r="R178" s="126"/>
      <c r="S178" s="126"/>
      <c r="T178" s="126"/>
      <c r="U178" s="125"/>
      <c r="V178" s="125"/>
    </row>
    <row r="179" spans="13:22" ht="20.100000000000001" customHeight="1">
      <c r="M179" s="159"/>
      <c r="O179" s="130"/>
      <c r="P179" s="160"/>
      <c r="Q179" s="160"/>
      <c r="R179" s="126"/>
      <c r="S179" s="126"/>
      <c r="T179" s="126"/>
      <c r="U179" s="125"/>
      <c r="V179" s="125"/>
    </row>
    <row r="180" spans="13:22" ht="20.100000000000001" customHeight="1">
      <c r="M180" s="159"/>
      <c r="O180" s="130"/>
      <c r="P180" s="160"/>
      <c r="Q180" s="160"/>
      <c r="R180" s="126"/>
      <c r="S180" s="126"/>
      <c r="T180" s="126"/>
      <c r="U180" s="125"/>
      <c r="V180" s="125"/>
    </row>
    <row r="181" spans="13:22" ht="20.100000000000001" customHeight="1">
      <c r="M181" s="159"/>
      <c r="O181" s="130"/>
      <c r="P181" s="160"/>
      <c r="Q181" s="160"/>
      <c r="R181" s="126"/>
      <c r="S181" s="126"/>
      <c r="T181" s="126"/>
      <c r="U181" s="125"/>
      <c r="V181" s="125"/>
    </row>
    <row r="182" spans="13:22" ht="20.100000000000001" customHeight="1">
      <c r="M182" s="159"/>
      <c r="O182" s="130"/>
      <c r="P182" s="160"/>
      <c r="Q182" s="160"/>
      <c r="R182" s="126"/>
      <c r="S182" s="126"/>
      <c r="T182" s="126"/>
      <c r="U182" s="125"/>
      <c r="V182" s="125"/>
    </row>
    <row r="183" spans="13:22" ht="20.100000000000001" customHeight="1">
      <c r="M183" s="159"/>
      <c r="O183" s="130"/>
      <c r="P183" s="160"/>
      <c r="Q183" s="160"/>
      <c r="R183" s="126"/>
      <c r="S183" s="126"/>
      <c r="T183" s="126"/>
      <c r="U183" s="125"/>
      <c r="V183" s="125"/>
    </row>
    <row r="184" spans="13:22" ht="20.100000000000001" customHeight="1">
      <c r="M184" s="159"/>
      <c r="O184" s="130"/>
      <c r="P184" s="160"/>
      <c r="Q184" s="160"/>
      <c r="R184" s="126"/>
      <c r="S184" s="126"/>
      <c r="T184" s="126"/>
      <c r="U184" s="125"/>
      <c r="V184" s="125"/>
    </row>
    <row r="185" spans="13:22" ht="20.100000000000001" customHeight="1">
      <c r="M185" s="159"/>
      <c r="O185" s="130"/>
      <c r="P185" s="160"/>
      <c r="Q185" s="160"/>
      <c r="R185" s="126"/>
      <c r="S185" s="126"/>
      <c r="T185" s="126"/>
      <c r="U185" s="125"/>
      <c r="V185" s="125"/>
    </row>
    <row r="186" spans="13:22" ht="20.100000000000001" customHeight="1">
      <c r="M186" s="159"/>
      <c r="O186" s="130"/>
      <c r="P186" s="160"/>
      <c r="Q186" s="160"/>
      <c r="R186" s="126"/>
      <c r="S186" s="126"/>
      <c r="T186" s="126"/>
      <c r="U186" s="125"/>
      <c r="V186" s="125"/>
    </row>
    <row r="187" spans="13:22" ht="20.100000000000001" customHeight="1">
      <c r="M187" s="159"/>
      <c r="O187" s="130"/>
      <c r="P187" s="160"/>
      <c r="Q187" s="160"/>
      <c r="R187" s="126"/>
      <c r="S187" s="126"/>
      <c r="T187" s="126"/>
      <c r="U187" s="125"/>
      <c r="V187" s="125"/>
    </row>
    <row r="188" spans="13:22" ht="20.100000000000001" customHeight="1">
      <c r="M188" s="159"/>
      <c r="O188" s="130"/>
      <c r="P188" s="160"/>
      <c r="Q188" s="160"/>
      <c r="R188" s="126"/>
      <c r="S188" s="126"/>
      <c r="T188" s="126"/>
      <c r="U188" s="125"/>
      <c r="V188" s="125"/>
    </row>
    <row r="189" spans="13:22" ht="20.100000000000001" customHeight="1">
      <c r="M189" s="159"/>
      <c r="O189" s="130"/>
      <c r="P189" s="160"/>
      <c r="Q189" s="160"/>
      <c r="R189" s="126"/>
      <c r="S189" s="126"/>
      <c r="T189" s="126"/>
      <c r="U189" s="125"/>
      <c r="V189" s="125"/>
    </row>
    <row r="190" spans="13:22" ht="20.100000000000001" customHeight="1">
      <c r="M190" s="159"/>
      <c r="O190" s="130"/>
      <c r="P190" s="160"/>
      <c r="Q190" s="160"/>
      <c r="R190" s="126"/>
      <c r="S190" s="126"/>
      <c r="T190" s="126"/>
      <c r="U190" s="125"/>
      <c r="V190" s="125"/>
    </row>
    <row r="191" spans="13:22" ht="20.100000000000001" customHeight="1">
      <c r="M191" s="159"/>
      <c r="O191" s="130"/>
      <c r="P191" s="160"/>
      <c r="Q191" s="160"/>
      <c r="R191" s="126"/>
      <c r="S191" s="126"/>
      <c r="T191" s="126"/>
      <c r="U191" s="125"/>
      <c r="V191" s="125"/>
    </row>
    <row r="192" spans="13:22" ht="20.100000000000001" customHeight="1">
      <c r="M192" s="159"/>
      <c r="O192" s="130"/>
      <c r="P192" s="160"/>
      <c r="Q192" s="160"/>
      <c r="R192" s="126"/>
      <c r="S192" s="126"/>
      <c r="T192" s="126"/>
      <c r="U192" s="125"/>
      <c r="V192" s="125"/>
    </row>
    <row r="193" spans="13:22" ht="20.100000000000001" customHeight="1">
      <c r="M193" s="159"/>
      <c r="O193" s="130"/>
      <c r="P193" s="160"/>
      <c r="Q193" s="160"/>
      <c r="R193" s="126"/>
      <c r="S193" s="126"/>
      <c r="T193" s="126"/>
      <c r="U193" s="125"/>
      <c r="V193" s="125"/>
    </row>
    <row r="194" spans="13:22" ht="20.100000000000001" customHeight="1">
      <c r="M194" s="159"/>
      <c r="O194" s="130"/>
      <c r="P194" s="160"/>
      <c r="Q194" s="160"/>
      <c r="R194" s="126"/>
      <c r="S194" s="126"/>
      <c r="T194" s="126"/>
      <c r="U194" s="125"/>
      <c r="V194" s="125"/>
    </row>
    <row r="195" spans="13:22" ht="20.100000000000001" customHeight="1">
      <c r="M195" s="159"/>
      <c r="O195" s="130"/>
      <c r="P195" s="160"/>
      <c r="Q195" s="160"/>
      <c r="R195" s="126"/>
      <c r="S195" s="126"/>
      <c r="T195" s="126"/>
      <c r="U195" s="125"/>
      <c r="V195" s="125"/>
    </row>
    <row r="196" spans="13:22" ht="20.100000000000001" customHeight="1">
      <c r="M196" s="159"/>
      <c r="O196" s="130"/>
      <c r="P196" s="160"/>
      <c r="Q196" s="160"/>
      <c r="R196" s="126"/>
      <c r="S196" s="126"/>
      <c r="T196" s="126"/>
      <c r="U196" s="125"/>
      <c r="V196" s="125"/>
    </row>
    <row r="197" spans="13:22" ht="20.100000000000001" customHeight="1">
      <c r="M197" s="159"/>
      <c r="O197" s="130"/>
      <c r="P197" s="160"/>
      <c r="Q197" s="160"/>
      <c r="R197" s="126"/>
      <c r="S197" s="126"/>
      <c r="T197" s="126"/>
      <c r="U197" s="125"/>
      <c r="V197" s="125"/>
    </row>
    <row r="198" spans="13:22" ht="20.100000000000001" customHeight="1">
      <c r="M198" s="159"/>
      <c r="O198" s="130"/>
      <c r="P198" s="160"/>
      <c r="Q198" s="160"/>
      <c r="R198" s="126"/>
      <c r="S198" s="126"/>
      <c r="T198" s="126"/>
      <c r="U198" s="125"/>
      <c r="V198" s="125"/>
    </row>
    <row r="199" spans="13:22" ht="20.100000000000001" customHeight="1">
      <c r="M199" s="159"/>
      <c r="O199" s="130"/>
      <c r="P199" s="160"/>
      <c r="Q199" s="160"/>
      <c r="R199" s="126"/>
      <c r="S199" s="126"/>
      <c r="T199" s="126"/>
      <c r="U199" s="125"/>
      <c r="V199" s="125"/>
    </row>
    <row r="200" spans="13:22" ht="20.100000000000001" customHeight="1">
      <c r="M200" s="159"/>
      <c r="O200" s="130"/>
      <c r="P200" s="160"/>
      <c r="Q200" s="160"/>
      <c r="R200" s="126"/>
      <c r="S200" s="126"/>
      <c r="T200" s="126"/>
      <c r="U200" s="125"/>
      <c r="V200" s="125"/>
    </row>
    <row r="201" spans="13:22" ht="20.100000000000001" customHeight="1">
      <c r="M201" s="159"/>
      <c r="O201" s="130"/>
      <c r="P201" s="160"/>
      <c r="Q201" s="160"/>
      <c r="R201" s="126"/>
      <c r="S201" s="126"/>
      <c r="T201" s="126"/>
      <c r="U201" s="125"/>
      <c r="V201" s="125"/>
    </row>
    <row r="202" spans="13:22" ht="20.100000000000001" customHeight="1">
      <c r="M202" s="159"/>
      <c r="O202" s="130"/>
      <c r="P202" s="160"/>
      <c r="Q202" s="160"/>
      <c r="R202" s="126"/>
      <c r="S202" s="126"/>
      <c r="T202" s="126"/>
      <c r="U202" s="125"/>
      <c r="V202" s="125"/>
    </row>
    <row r="203" spans="13:22" ht="20.100000000000001" customHeight="1">
      <c r="M203" s="159"/>
      <c r="O203" s="130"/>
      <c r="P203" s="160"/>
      <c r="Q203" s="160"/>
      <c r="R203" s="126"/>
      <c r="S203" s="126"/>
      <c r="T203" s="126"/>
      <c r="U203" s="125"/>
      <c r="V203" s="125"/>
    </row>
    <row r="204" spans="13:22" ht="20.100000000000001" customHeight="1">
      <c r="M204" s="159"/>
      <c r="O204" s="130"/>
      <c r="P204" s="160"/>
      <c r="Q204" s="160"/>
      <c r="R204" s="126"/>
      <c r="S204" s="126"/>
      <c r="T204" s="126"/>
      <c r="U204" s="125"/>
      <c r="V204" s="125"/>
    </row>
    <row r="205" spans="13:22" ht="20.100000000000001" customHeight="1">
      <c r="M205" s="159"/>
      <c r="O205" s="130"/>
      <c r="P205" s="160"/>
      <c r="Q205" s="160"/>
      <c r="R205" s="126"/>
      <c r="S205" s="126"/>
      <c r="T205" s="126"/>
      <c r="U205" s="125"/>
      <c r="V205" s="125"/>
    </row>
    <row r="206" spans="13:22" ht="20.100000000000001" customHeight="1">
      <c r="M206" s="159"/>
      <c r="O206" s="130"/>
      <c r="P206" s="160"/>
      <c r="Q206" s="160"/>
      <c r="R206" s="126"/>
      <c r="S206" s="126"/>
      <c r="T206" s="126"/>
      <c r="U206" s="125"/>
      <c r="V206" s="125"/>
    </row>
    <row r="207" spans="13:22" ht="20.100000000000001" customHeight="1">
      <c r="M207" s="159"/>
      <c r="O207" s="130"/>
      <c r="P207" s="160"/>
      <c r="Q207" s="160"/>
      <c r="R207" s="126"/>
      <c r="S207" s="126"/>
      <c r="T207" s="126"/>
      <c r="U207" s="125"/>
      <c r="V207" s="125"/>
    </row>
    <row r="208" spans="13:22" ht="20.100000000000001" customHeight="1">
      <c r="M208" s="159"/>
      <c r="O208" s="130"/>
      <c r="P208" s="160"/>
      <c r="Q208" s="160"/>
      <c r="R208" s="126"/>
      <c r="S208" s="126"/>
      <c r="T208" s="126"/>
      <c r="U208" s="125"/>
      <c r="V208" s="125"/>
    </row>
    <row r="209" spans="13:22" ht="20.100000000000001" customHeight="1">
      <c r="M209" s="159"/>
      <c r="O209" s="130"/>
      <c r="P209" s="160"/>
      <c r="Q209" s="160"/>
      <c r="R209" s="126"/>
      <c r="S209" s="126"/>
      <c r="T209" s="126"/>
      <c r="U209" s="125"/>
      <c r="V209" s="125"/>
    </row>
    <row r="210" spans="13:22" ht="20.100000000000001" customHeight="1">
      <c r="M210" s="159"/>
      <c r="O210" s="130"/>
      <c r="P210" s="160"/>
      <c r="Q210" s="160"/>
      <c r="R210" s="126"/>
      <c r="S210" s="126"/>
      <c r="T210" s="126"/>
      <c r="U210" s="125"/>
      <c r="V210" s="125"/>
    </row>
    <row r="211" spans="13:22" ht="20.100000000000001" customHeight="1">
      <c r="M211" s="159"/>
      <c r="O211" s="130"/>
      <c r="P211" s="160"/>
      <c r="Q211" s="160"/>
      <c r="R211" s="126"/>
      <c r="S211" s="126"/>
      <c r="T211" s="126"/>
      <c r="U211" s="125"/>
      <c r="V211" s="125"/>
    </row>
    <row r="212" spans="13:22" ht="20.100000000000001" customHeight="1">
      <c r="M212" s="159"/>
      <c r="O212" s="130"/>
      <c r="P212" s="160"/>
      <c r="Q212" s="160"/>
      <c r="R212" s="126"/>
      <c r="S212" s="126"/>
      <c r="T212" s="126"/>
      <c r="U212" s="125"/>
      <c r="V212" s="125"/>
    </row>
    <row r="213" spans="13:22" ht="20.100000000000001" customHeight="1">
      <c r="M213" s="159"/>
      <c r="O213" s="130"/>
      <c r="P213" s="160"/>
      <c r="Q213" s="160"/>
      <c r="R213" s="126"/>
      <c r="S213" s="126"/>
      <c r="T213" s="126"/>
      <c r="U213" s="125"/>
      <c r="V213" s="125"/>
    </row>
    <row r="214" spans="13:22" ht="20.100000000000001" customHeight="1">
      <c r="M214" s="159"/>
      <c r="O214" s="130"/>
      <c r="P214" s="160"/>
      <c r="Q214" s="160"/>
      <c r="R214" s="126"/>
      <c r="S214" s="126"/>
      <c r="T214" s="126"/>
      <c r="U214" s="125"/>
      <c r="V214" s="125"/>
    </row>
    <row r="215" spans="13:22" ht="20.100000000000001" customHeight="1">
      <c r="M215" s="159"/>
      <c r="O215" s="130"/>
      <c r="P215" s="160"/>
      <c r="Q215" s="160"/>
      <c r="R215" s="126"/>
      <c r="S215" s="126"/>
      <c r="T215" s="126"/>
      <c r="U215" s="125"/>
      <c r="V215" s="125"/>
    </row>
    <row r="216" spans="13:22" ht="20.100000000000001" customHeight="1">
      <c r="M216" s="159"/>
      <c r="O216" s="130"/>
      <c r="P216" s="160"/>
      <c r="Q216" s="160"/>
      <c r="R216" s="126"/>
      <c r="S216" s="126"/>
      <c r="T216" s="126"/>
      <c r="U216" s="125"/>
      <c r="V216" s="125"/>
    </row>
    <row r="217" spans="13:22" ht="20.100000000000001" customHeight="1">
      <c r="M217" s="159"/>
      <c r="O217" s="130"/>
      <c r="P217" s="160"/>
      <c r="Q217" s="160"/>
      <c r="R217" s="126"/>
      <c r="S217" s="126"/>
      <c r="T217" s="126"/>
      <c r="U217" s="125"/>
      <c r="V217" s="125"/>
    </row>
    <row r="218" spans="13:22" ht="20.100000000000001" customHeight="1">
      <c r="M218" s="159"/>
      <c r="O218" s="130"/>
      <c r="P218" s="160"/>
      <c r="Q218" s="160"/>
      <c r="R218" s="126"/>
      <c r="S218" s="126"/>
      <c r="T218" s="126"/>
      <c r="U218" s="125"/>
      <c r="V218" s="125"/>
    </row>
    <row r="219" spans="13:22" ht="20.100000000000001" customHeight="1">
      <c r="M219" s="159"/>
      <c r="O219" s="130"/>
      <c r="P219" s="160"/>
      <c r="Q219" s="160"/>
      <c r="R219" s="126"/>
      <c r="S219" s="126"/>
      <c r="T219" s="126"/>
      <c r="U219" s="125"/>
      <c r="V219" s="125"/>
    </row>
    <row r="220" spans="13:22" ht="20.100000000000001" customHeight="1">
      <c r="M220" s="159"/>
      <c r="O220" s="130"/>
      <c r="P220" s="160"/>
      <c r="Q220" s="160"/>
      <c r="R220" s="126"/>
      <c r="S220" s="126"/>
      <c r="T220" s="126"/>
      <c r="U220" s="125"/>
      <c r="V220" s="125"/>
    </row>
    <row r="221" spans="13:22" ht="20.100000000000001" customHeight="1">
      <c r="M221" s="159"/>
      <c r="O221" s="130"/>
      <c r="P221" s="160"/>
      <c r="Q221" s="160"/>
      <c r="R221" s="126"/>
      <c r="S221" s="126"/>
      <c r="T221" s="126"/>
      <c r="U221" s="125"/>
      <c r="V221" s="125"/>
    </row>
    <row r="222" spans="13:22" ht="20.100000000000001" customHeight="1">
      <c r="M222" s="159"/>
      <c r="O222" s="130"/>
      <c r="P222" s="160"/>
      <c r="Q222" s="160"/>
      <c r="R222" s="126"/>
      <c r="S222" s="126"/>
      <c r="T222" s="126"/>
      <c r="U222" s="125"/>
      <c r="V222" s="125"/>
    </row>
    <row r="223" spans="13:22" ht="20.100000000000001" customHeight="1">
      <c r="M223" s="159"/>
      <c r="O223" s="130"/>
      <c r="P223" s="160"/>
      <c r="Q223" s="160"/>
      <c r="R223" s="126"/>
      <c r="S223" s="126"/>
      <c r="T223" s="126"/>
      <c r="U223" s="125"/>
      <c r="V223" s="125"/>
    </row>
    <row r="224" spans="13:22" ht="20.100000000000001" customHeight="1">
      <c r="M224" s="159"/>
      <c r="O224" s="130"/>
      <c r="P224" s="160"/>
      <c r="Q224" s="160"/>
      <c r="R224" s="126"/>
      <c r="S224" s="126"/>
      <c r="T224" s="126"/>
      <c r="U224" s="125"/>
      <c r="V224" s="125"/>
    </row>
    <row r="225" spans="13:22" ht="20.100000000000001" customHeight="1">
      <c r="M225" s="159"/>
      <c r="O225" s="130"/>
      <c r="P225" s="160"/>
      <c r="Q225" s="160"/>
      <c r="R225" s="126"/>
      <c r="S225" s="126"/>
      <c r="T225" s="126"/>
      <c r="U225" s="125"/>
      <c r="V225" s="125"/>
    </row>
    <row r="226" spans="13:22" ht="20.100000000000001" customHeight="1">
      <c r="M226" s="159"/>
      <c r="O226" s="130"/>
      <c r="P226" s="160"/>
      <c r="Q226" s="160"/>
      <c r="R226" s="126"/>
      <c r="S226" s="126"/>
      <c r="T226" s="126"/>
      <c r="U226" s="125"/>
      <c r="V226" s="125"/>
    </row>
    <row r="227" spans="13:22" ht="20.100000000000001" customHeight="1">
      <c r="M227" s="159"/>
      <c r="O227" s="130"/>
      <c r="P227" s="160"/>
      <c r="Q227" s="160"/>
      <c r="R227" s="126"/>
      <c r="S227" s="126"/>
      <c r="T227" s="126"/>
      <c r="U227" s="125"/>
      <c r="V227" s="125"/>
    </row>
    <row r="228" spans="13:22" ht="20.100000000000001" customHeight="1">
      <c r="M228" s="159"/>
      <c r="O228" s="130"/>
      <c r="P228" s="160"/>
      <c r="Q228" s="160"/>
      <c r="R228" s="126"/>
      <c r="S228" s="126"/>
      <c r="T228" s="126"/>
      <c r="U228" s="125"/>
      <c r="V228" s="125"/>
    </row>
    <row r="229" spans="13:22" ht="20.100000000000001" customHeight="1">
      <c r="M229" s="159"/>
      <c r="O229" s="130"/>
      <c r="P229" s="160"/>
      <c r="Q229" s="160"/>
      <c r="R229" s="126"/>
      <c r="S229" s="126"/>
      <c r="T229" s="126"/>
      <c r="U229" s="125"/>
      <c r="V229" s="125"/>
    </row>
    <row r="230" spans="13:22" ht="20.100000000000001" customHeight="1">
      <c r="M230" s="159"/>
      <c r="O230" s="130"/>
      <c r="P230" s="160"/>
      <c r="Q230" s="160"/>
      <c r="R230" s="126"/>
      <c r="S230" s="126"/>
      <c r="T230" s="126"/>
      <c r="U230" s="125"/>
      <c r="V230" s="125"/>
    </row>
    <row r="231" spans="13:22" ht="20.100000000000001" customHeight="1">
      <c r="M231" s="159"/>
      <c r="O231" s="130"/>
      <c r="P231" s="160"/>
      <c r="Q231" s="160"/>
      <c r="R231" s="126"/>
      <c r="S231" s="126"/>
      <c r="T231" s="126"/>
      <c r="U231" s="125"/>
      <c r="V231" s="125"/>
    </row>
    <row r="232" spans="13:22" ht="20.100000000000001" customHeight="1">
      <c r="M232" s="159"/>
      <c r="O232" s="130"/>
      <c r="P232" s="160"/>
      <c r="Q232" s="160"/>
      <c r="R232" s="126"/>
      <c r="S232" s="126"/>
      <c r="T232" s="126"/>
      <c r="U232" s="125"/>
      <c r="V232" s="125"/>
    </row>
    <row r="233" spans="13:22" ht="20.100000000000001" customHeight="1">
      <c r="M233" s="159"/>
      <c r="O233" s="130"/>
      <c r="P233" s="160"/>
      <c r="Q233" s="160"/>
      <c r="R233" s="126"/>
      <c r="S233" s="126"/>
      <c r="T233" s="126"/>
      <c r="U233" s="125"/>
      <c r="V233" s="125"/>
    </row>
    <row r="234" spans="13:22" ht="20.100000000000001" customHeight="1">
      <c r="M234" s="159"/>
      <c r="O234" s="130"/>
      <c r="P234" s="160"/>
      <c r="Q234" s="160"/>
      <c r="R234" s="126"/>
      <c r="S234" s="126"/>
      <c r="T234" s="126"/>
      <c r="U234" s="125"/>
      <c r="V234" s="125"/>
    </row>
    <row r="235" spans="13:22" ht="20.100000000000001" customHeight="1">
      <c r="M235" s="159"/>
      <c r="O235" s="130"/>
      <c r="P235" s="160"/>
      <c r="Q235" s="160"/>
      <c r="R235" s="126"/>
      <c r="S235" s="126"/>
      <c r="T235" s="126"/>
      <c r="U235" s="125"/>
      <c r="V235" s="125"/>
    </row>
    <row r="236" spans="13:22" ht="20.100000000000001" customHeight="1">
      <c r="M236" s="159"/>
      <c r="O236" s="130"/>
      <c r="P236" s="160"/>
      <c r="Q236" s="160"/>
      <c r="R236" s="126"/>
      <c r="S236" s="126"/>
      <c r="T236" s="126"/>
      <c r="U236" s="125"/>
      <c r="V236" s="125"/>
    </row>
    <row r="237" spans="13:22" ht="20.100000000000001" customHeight="1">
      <c r="M237" s="159"/>
      <c r="O237" s="130"/>
      <c r="P237" s="160"/>
      <c r="Q237" s="160"/>
      <c r="R237" s="126"/>
      <c r="S237" s="126"/>
      <c r="T237" s="126"/>
      <c r="U237" s="125"/>
      <c r="V237" s="125"/>
    </row>
    <row r="238" spans="13:22" ht="20.100000000000001" customHeight="1">
      <c r="M238" s="159"/>
      <c r="O238" s="130"/>
      <c r="P238" s="160"/>
      <c r="Q238" s="160"/>
      <c r="R238" s="126"/>
      <c r="S238" s="126"/>
      <c r="T238" s="126"/>
      <c r="U238" s="125"/>
      <c r="V238" s="125"/>
    </row>
    <row r="239" spans="13:22" ht="20.100000000000001" customHeight="1">
      <c r="M239" s="159"/>
      <c r="O239" s="130"/>
      <c r="P239" s="160"/>
      <c r="Q239" s="160"/>
      <c r="R239" s="126"/>
      <c r="S239" s="126"/>
      <c r="T239" s="126"/>
      <c r="U239" s="125"/>
      <c r="V239" s="125"/>
    </row>
    <row r="240" spans="13:22" ht="20.100000000000001" customHeight="1">
      <c r="M240" s="159"/>
      <c r="O240" s="130"/>
      <c r="P240" s="160"/>
      <c r="Q240" s="160"/>
      <c r="R240" s="126"/>
      <c r="S240" s="126"/>
      <c r="T240" s="126"/>
      <c r="U240" s="125"/>
      <c r="V240" s="125"/>
    </row>
    <row r="241" spans="13:22" ht="20.100000000000001" customHeight="1">
      <c r="M241" s="159"/>
      <c r="O241" s="130"/>
      <c r="P241" s="160"/>
      <c r="Q241" s="160"/>
      <c r="R241" s="126"/>
      <c r="S241" s="126"/>
      <c r="T241" s="126"/>
      <c r="U241" s="125"/>
      <c r="V241" s="125"/>
    </row>
    <row r="242" spans="13:22" ht="20.100000000000001" customHeight="1">
      <c r="M242" s="159"/>
      <c r="O242" s="130"/>
      <c r="P242" s="160"/>
      <c r="Q242" s="160"/>
      <c r="R242" s="126"/>
      <c r="S242" s="126"/>
      <c r="T242" s="126"/>
      <c r="U242" s="125"/>
      <c r="V242" s="125"/>
    </row>
    <row r="243" spans="13:22" ht="20.100000000000001" customHeight="1">
      <c r="M243" s="159"/>
      <c r="O243" s="130"/>
      <c r="P243" s="160"/>
      <c r="Q243" s="160"/>
      <c r="R243" s="126"/>
      <c r="S243" s="126"/>
      <c r="T243" s="126"/>
      <c r="U243" s="125"/>
      <c r="V243" s="125"/>
    </row>
    <row r="244" spans="13:22" ht="20.100000000000001" customHeight="1">
      <c r="M244" s="159"/>
      <c r="O244" s="130"/>
      <c r="P244" s="160"/>
      <c r="Q244" s="160"/>
      <c r="R244" s="126"/>
      <c r="S244" s="126"/>
      <c r="T244" s="126"/>
      <c r="U244" s="125"/>
      <c r="V244" s="125"/>
    </row>
    <row r="245" spans="13:22" ht="20.100000000000001" customHeight="1">
      <c r="M245" s="159"/>
      <c r="O245" s="130"/>
      <c r="P245" s="160"/>
      <c r="Q245" s="160"/>
      <c r="R245" s="126"/>
      <c r="S245" s="126"/>
      <c r="T245" s="126"/>
      <c r="U245" s="125"/>
      <c r="V245" s="125"/>
    </row>
    <row r="246" spans="13:22" ht="20.100000000000001" customHeight="1">
      <c r="M246" s="159"/>
      <c r="O246" s="130"/>
      <c r="P246" s="160"/>
      <c r="Q246" s="160"/>
      <c r="R246" s="126"/>
      <c r="S246" s="126"/>
      <c r="T246" s="126"/>
      <c r="U246" s="125"/>
      <c r="V246" s="125"/>
    </row>
    <row r="247" spans="13:22" ht="20.100000000000001" customHeight="1">
      <c r="M247" s="159"/>
      <c r="O247" s="130"/>
      <c r="P247" s="160"/>
      <c r="Q247" s="160"/>
      <c r="R247" s="126"/>
      <c r="S247" s="126"/>
      <c r="T247" s="126"/>
      <c r="U247" s="125"/>
      <c r="V247" s="125"/>
    </row>
    <row r="248" spans="13:22" ht="20.100000000000001" customHeight="1">
      <c r="M248" s="159"/>
      <c r="O248" s="130"/>
      <c r="P248" s="160"/>
      <c r="Q248" s="160"/>
      <c r="R248" s="126"/>
      <c r="S248" s="126"/>
      <c r="T248" s="126"/>
      <c r="U248" s="125"/>
      <c r="V248" s="125"/>
    </row>
    <row r="249" spans="13:22" ht="20.100000000000001" customHeight="1">
      <c r="M249" s="159"/>
      <c r="O249" s="130"/>
      <c r="P249" s="160"/>
      <c r="Q249" s="160"/>
      <c r="R249" s="126"/>
      <c r="S249" s="126"/>
      <c r="T249" s="126"/>
      <c r="U249" s="125"/>
      <c r="V249" s="125"/>
    </row>
    <row r="250" spans="13:22" ht="20.100000000000001" customHeight="1">
      <c r="M250" s="159"/>
      <c r="O250" s="130"/>
      <c r="P250" s="160"/>
      <c r="Q250" s="160"/>
      <c r="R250" s="126"/>
      <c r="S250" s="126"/>
      <c r="T250" s="126"/>
      <c r="U250" s="125"/>
      <c r="V250" s="125"/>
    </row>
    <row r="251" spans="13:22" ht="20.100000000000001" customHeight="1">
      <c r="M251" s="159"/>
      <c r="O251" s="130"/>
      <c r="P251" s="160"/>
      <c r="Q251" s="160"/>
      <c r="R251" s="126"/>
      <c r="S251" s="126"/>
      <c r="T251" s="126"/>
      <c r="U251" s="125"/>
      <c r="V251" s="125"/>
    </row>
    <row r="252" spans="13:22" ht="20.100000000000001" customHeight="1">
      <c r="M252" s="159"/>
      <c r="O252" s="130"/>
      <c r="P252" s="160"/>
      <c r="Q252" s="160"/>
      <c r="R252" s="126"/>
      <c r="S252" s="126"/>
      <c r="T252" s="126"/>
      <c r="U252" s="125"/>
      <c r="V252" s="125"/>
    </row>
    <row r="253" spans="13:22" ht="20.100000000000001" customHeight="1">
      <c r="M253" s="159"/>
      <c r="O253" s="130"/>
      <c r="P253" s="160"/>
      <c r="Q253" s="160"/>
      <c r="R253" s="126"/>
      <c r="S253" s="126"/>
      <c r="T253" s="126"/>
      <c r="U253" s="125"/>
      <c r="V253" s="125"/>
    </row>
    <row r="254" spans="13:22" ht="20.100000000000001" customHeight="1">
      <c r="M254" s="159"/>
      <c r="O254" s="130"/>
      <c r="P254" s="160"/>
      <c r="Q254" s="160"/>
      <c r="R254" s="126"/>
      <c r="S254" s="126"/>
      <c r="T254" s="126"/>
      <c r="U254" s="125"/>
      <c r="V254" s="125"/>
    </row>
    <row r="255" spans="13:22" ht="20.100000000000001" customHeight="1">
      <c r="M255" s="159"/>
      <c r="O255" s="130"/>
      <c r="P255" s="160"/>
      <c r="Q255" s="160"/>
      <c r="R255" s="126"/>
      <c r="S255" s="126"/>
      <c r="T255" s="126"/>
      <c r="U255" s="125"/>
      <c r="V255" s="125"/>
    </row>
    <row r="256" spans="13:22" ht="20.100000000000001" customHeight="1">
      <c r="M256" s="159"/>
      <c r="O256" s="130"/>
      <c r="P256" s="160"/>
      <c r="Q256" s="160"/>
      <c r="R256" s="126"/>
      <c r="S256" s="126"/>
      <c r="T256" s="126"/>
      <c r="U256" s="125"/>
      <c r="V256" s="125"/>
    </row>
    <row r="257" spans="13:22" ht="20.100000000000001" customHeight="1">
      <c r="M257" s="159"/>
      <c r="O257" s="130"/>
      <c r="P257" s="160"/>
      <c r="Q257" s="160"/>
      <c r="R257" s="126"/>
      <c r="S257" s="126"/>
      <c r="T257" s="126"/>
      <c r="U257" s="125"/>
      <c r="V257" s="125"/>
    </row>
    <row r="258" spans="13:22" ht="20.100000000000001" customHeight="1">
      <c r="M258" s="159"/>
      <c r="O258" s="130"/>
      <c r="P258" s="160"/>
      <c r="Q258" s="160"/>
      <c r="R258" s="126"/>
      <c r="S258" s="126"/>
      <c r="T258" s="126"/>
      <c r="U258" s="125"/>
      <c r="V258" s="125"/>
    </row>
    <row r="259" spans="13:22" ht="20.100000000000001" customHeight="1">
      <c r="M259" s="159"/>
      <c r="O259" s="130"/>
      <c r="P259" s="160"/>
      <c r="Q259" s="160"/>
      <c r="R259" s="126"/>
      <c r="S259" s="126"/>
      <c r="T259" s="126"/>
      <c r="U259" s="125"/>
      <c r="V259" s="125"/>
    </row>
    <row r="260" spans="13:22" ht="20.100000000000001" customHeight="1">
      <c r="M260" s="159"/>
      <c r="O260" s="130"/>
      <c r="P260" s="160"/>
      <c r="Q260" s="160"/>
      <c r="R260" s="126"/>
      <c r="S260" s="126"/>
      <c r="T260" s="126"/>
      <c r="U260" s="125"/>
      <c r="V260" s="125"/>
    </row>
    <row r="261" spans="13:22" ht="20.100000000000001" customHeight="1">
      <c r="M261" s="159"/>
      <c r="O261" s="130"/>
      <c r="P261" s="160"/>
      <c r="Q261" s="160"/>
      <c r="R261" s="126"/>
      <c r="S261" s="126"/>
      <c r="T261" s="126"/>
      <c r="U261" s="125"/>
      <c r="V261" s="125"/>
    </row>
    <row r="262" spans="13:22" ht="20.100000000000001" customHeight="1">
      <c r="M262" s="159"/>
      <c r="O262" s="130"/>
      <c r="P262" s="160"/>
      <c r="Q262" s="160"/>
      <c r="R262" s="126"/>
      <c r="S262" s="126"/>
      <c r="T262" s="126"/>
      <c r="U262" s="125"/>
      <c r="V262" s="125"/>
    </row>
    <row r="263" spans="13:22" ht="20.100000000000001" customHeight="1">
      <c r="M263" s="159"/>
      <c r="O263" s="130"/>
      <c r="P263" s="160"/>
      <c r="Q263" s="160"/>
      <c r="R263" s="126"/>
      <c r="S263" s="126"/>
      <c r="T263" s="126"/>
      <c r="U263" s="125"/>
      <c r="V263" s="125"/>
    </row>
    <row r="264" spans="13:22" ht="20.100000000000001" customHeight="1">
      <c r="M264" s="159"/>
      <c r="O264" s="130"/>
      <c r="P264" s="160"/>
      <c r="Q264" s="160"/>
      <c r="R264" s="126"/>
      <c r="S264" s="126"/>
      <c r="T264" s="126"/>
      <c r="U264" s="125"/>
      <c r="V264" s="125"/>
    </row>
    <row r="265" spans="13:22" ht="20.100000000000001" customHeight="1">
      <c r="M265" s="159"/>
      <c r="O265" s="130"/>
      <c r="P265" s="160"/>
      <c r="Q265" s="160"/>
      <c r="R265" s="126"/>
      <c r="S265" s="126"/>
      <c r="T265" s="126"/>
      <c r="U265" s="125"/>
      <c r="V265" s="125"/>
    </row>
    <row r="266" spans="13:22" ht="20.100000000000001" customHeight="1">
      <c r="M266" s="159"/>
      <c r="O266" s="130"/>
      <c r="P266" s="160"/>
      <c r="Q266" s="160"/>
      <c r="R266" s="126"/>
      <c r="S266" s="126"/>
      <c r="T266" s="126"/>
      <c r="U266" s="125"/>
      <c r="V266" s="125"/>
    </row>
    <row r="267" spans="13:22" ht="20.100000000000001" customHeight="1">
      <c r="M267" s="159"/>
      <c r="O267" s="130"/>
      <c r="P267" s="160"/>
      <c r="Q267" s="160"/>
      <c r="R267" s="126"/>
      <c r="S267" s="126"/>
      <c r="T267" s="126"/>
      <c r="U267" s="125"/>
      <c r="V267" s="125"/>
    </row>
    <row r="268" spans="13:22" ht="20.100000000000001" customHeight="1">
      <c r="M268" s="159"/>
      <c r="O268" s="130"/>
      <c r="P268" s="160"/>
      <c r="Q268" s="160"/>
      <c r="R268" s="126"/>
      <c r="S268" s="126"/>
      <c r="T268" s="126"/>
      <c r="U268" s="125"/>
      <c r="V268" s="125"/>
    </row>
    <row r="269" spans="13:22" ht="20.100000000000001" customHeight="1">
      <c r="M269" s="159"/>
      <c r="O269" s="130"/>
      <c r="P269" s="160"/>
      <c r="Q269" s="160"/>
      <c r="R269" s="126"/>
      <c r="S269" s="126"/>
      <c r="T269" s="126"/>
      <c r="U269" s="125"/>
      <c r="V269" s="125"/>
    </row>
    <row r="270" spans="13:22" ht="20.100000000000001" customHeight="1">
      <c r="M270" s="159"/>
      <c r="O270" s="130"/>
      <c r="P270" s="160"/>
      <c r="Q270" s="160"/>
      <c r="R270" s="126"/>
      <c r="S270" s="126"/>
      <c r="T270" s="126"/>
      <c r="U270" s="125"/>
      <c r="V270" s="125"/>
    </row>
    <row r="271" spans="13:22" ht="20.100000000000001" customHeight="1">
      <c r="M271" s="159"/>
      <c r="O271" s="130"/>
      <c r="P271" s="160"/>
      <c r="Q271" s="160"/>
      <c r="R271" s="126"/>
      <c r="S271" s="126"/>
      <c r="T271" s="126"/>
      <c r="U271" s="125"/>
      <c r="V271" s="125"/>
    </row>
    <row r="272" spans="13:22" ht="20.100000000000001" customHeight="1">
      <c r="M272" s="159"/>
      <c r="O272" s="130"/>
      <c r="P272" s="160"/>
      <c r="Q272" s="160"/>
      <c r="R272" s="126"/>
      <c r="S272" s="126"/>
      <c r="T272" s="126"/>
      <c r="U272" s="125"/>
      <c r="V272" s="125"/>
    </row>
    <row r="273" spans="13:22" ht="20.100000000000001" customHeight="1">
      <c r="M273" s="159"/>
      <c r="O273" s="130"/>
      <c r="P273" s="160"/>
      <c r="Q273" s="160"/>
      <c r="R273" s="126"/>
      <c r="S273" s="126"/>
      <c r="T273" s="126"/>
      <c r="U273" s="125"/>
      <c r="V273" s="125"/>
    </row>
    <row r="274" spans="13:22" ht="20.100000000000001" customHeight="1">
      <c r="M274" s="159"/>
      <c r="O274" s="130"/>
      <c r="P274" s="160"/>
      <c r="Q274" s="160"/>
      <c r="R274" s="126"/>
      <c r="S274" s="126"/>
      <c r="T274" s="126"/>
      <c r="U274" s="125"/>
      <c r="V274" s="125"/>
    </row>
    <row r="275" spans="13:22" ht="20.100000000000001" customHeight="1">
      <c r="M275" s="159"/>
      <c r="O275" s="130"/>
      <c r="P275" s="160"/>
      <c r="Q275" s="160"/>
      <c r="R275" s="126"/>
      <c r="S275" s="126"/>
      <c r="T275" s="126"/>
      <c r="U275" s="125"/>
      <c r="V275" s="125"/>
    </row>
    <row r="276" spans="13:22" ht="20.100000000000001" customHeight="1">
      <c r="M276" s="159"/>
      <c r="O276" s="130"/>
      <c r="P276" s="160"/>
      <c r="Q276" s="160"/>
      <c r="R276" s="126"/>
      <c r="S276" s="126"/>
      <c r="T276" s="126"/>
      <c r="U276" s="125"/>
      <c r="V276" s="125"/>
    </row>
    <row r="277" spans="13:22" ht="20.100000000000001" customHeight="1">
      <c r="M277" s="159"/>
      <c r="O277" s="130"/>
      <c r="P277" s="160"/>
      <c r="Q277" s="160"/>
      <c r="R277" s="126"/>
      <c r="S277" s="126"/>
      <c r="T277" s="126"/>
      <c r="U277" s="125"/>
      <c r="V277" s="125"/>
    </row>
    <row r="278" spans="13:22" ht="20.100000000000001" customHeight="1">
      <c r="M278" s="159"/>
      <c r="O278" s="130"/>
      <c r="P278" s="160"/>
      <c r="Q278" s="160"/>
      <c r="R278" s="126"/>
      <c r="S278" s="126"/>
      <c r="T278" s="126"/>
      <c r="U278" s="125"/>
      <c r="V278" s="125"/>
    </row>
    <row r="279" spans="13:22" ht="20.100000000000001" customHeight="1">
      <c r="M279" s="159"/>
      <c r="O279" s="130"/>
      <c r="P279" s="160"/>
      <c r="Q279" s="160"/>
      <c r="R279" s="126"/>
      <c r="S279" s="126"/>
      <c r="T279" s="126"/>
      <c r="U279" s="125"/>
      <c r="V279" s="125"/>
    </row>
    <row r="280" spans="13:22" ht="20.100000000000001" customHeight="1">
      <c r="M280" s="159"/>
      <c r="O280" s="130"/>
      <c r="P280" s="160"/>
      <c r="Q280" s="160"/>
      <c r="R280" s="126"/>
      <c r="S280" s="126"/>
      <c r="T280" s="126"/>
      <c r="U280" s="125"/>
      <c r="V280" s="125"/>
    </row>
    <row r="281" spans="13:22" ht="20.100000000000001" customHeight="1">
      <c r="M281" s="159"/>
      <c r="O281" s="130"/>
      <c r="P281" s="160"/>
      <c r="Q281" s="160"/>
      <c r="R281" s="126"/>
      <c r="S281" s="126"/>
      <c r="T281" s="126"/>
      <c r="U281" s="125"/>
      <c r="V281" s="125"/>
    </row>
    <row r="282" spans="13:22" ht="20.100000000000001" customHeight="1">
      <c r="M282" s="159"/>
      <c r="O282" s="130"/>
      <c r="P282" s="160"/>
      <c r="Q282" s="160"/>
      <c r="R282" s="126"/>
      <c r="S282" s="126"/>
      <c r="T282" s="126"/>
      <c r="U282" s="125"/>
      <c r="V282" s="125"/>
    </row>
    <row r="283" spans="13:22" ht="20.100000000000001" customHeight="1">
      <c r="M283" s="159"/>
      <c r="O283" s="130"/>
      <c r="P283" s="160"/>
      <c r="Q283" s="160"/>
      <c r="R283" s="126"/>
      <c r="S283" s="126"/>
      <c r="T283" s="126"/>
      <c r="U283" s="125"/>
      <c r="V283" s="125"/>
    </row>
    <row r="284" spans="13:22" ht="20.100000000000001" customHeight="1">
      <c r="M284" s="159"/>
      <c r="O284" s="130"/>
      <c r="P284" s="160"/>
      <c r="Q284" s="160"/>
      <c r="R284" s="126"/>
      <c r="S284" s="126"/>
      <c r="T284" s="126"/>
      <c r="U284" s="125"/>
      <c r="V284" s="125"/>
    </row>
    <row r="285" spans="13:22" ht="20.100000000000001" customHeight="1">
      <c r="M285" s="159"/>
      <c r="O285" s="130"/>
      <c r="P285" s="160"/>
      <c r="Q285" s="160"/>
      <c r="R285" s="126"/>
      <c r="S285" s="126"/>
      <c r="T285" s="126"/>
      <c r="U285" s="125"/>
      <c r="V285" s="125"/>
    </row>
    <row r="286" spans="13:22" ht="20.100000000000001" customHeight="1">
      <c r="M286" s="159"/>
      <c r="O286" s="130"/>
      <c r="P286" s="160"/>
      <c r="Q286" s="160"/>
      <c r="R286" s="126"/>
      <c r="S286" s="126"/>
      <c r="T286" s="126"/>
      <c r="U286" s="125"/>
      <c r="V286" s="125"/>
    </row>
    <row r="287" spans="13:22" ht="20.100000000000001" customHeight="1">
      <c r="M287" s="159"/>
      <c r="O287" s="130"/>
      <c r="P287" s="160"/>
      <c r="Q287" s="160"/>
      <c r="R287" s="126"/>
      <c r="S287" s="126"/>
      <c r="T287" s="126"/>
      <c r="U287" s="125"/>
      <c r="V287" s="125"/>
    </row>
    <row r="288" spans="13:22" ht="20.100000000000001" customHeight="1">
      <c r="M288" s="159"/>
      <c r="O288" s="130"/>
      <c r="P288" s="160"/>
      <c r="Q288" s="160"/>
      <c r="R288" s="126"/>
      <c r="S288" s="126"/>
      <c r="T288" s="126"/>
      <c r="U288" s="125"/>
      <c r="V288" s="125"/>
    </row>
    <row r="289" spans="13:22" ht="20.100000000000001" customHeight="1">
      <c r="M289" s="159"/>
      <c r="O289" s="130"/>
      <c r="P289" s="160"/>
      <c r="Q289" s="160"/>
      <c r="R289" s="126"/>
      <c r="S289" s="126"/>
      <c r="T289" s="126"/>
      <c r="U289" s="125"/>
      <c r="V289" s="125"/>
    </row>
    <row r="290" spans="13:22" ht="20.100000000000001" customHeight="1">
      <c r="M290" s="159"/>
      <c r="O290" s="130"/>
      <c r="P290" s="160"/>
      <c r="Q290" s="160"/>
      <c r="R290" s="126"/>
      <c r="S290" s="126"/>
      <c r="T290" s="126"/>
      <c r="U290" s="125"/>
      <c r="V290" s="125"/>
    </row>
    <row r="291" spans="13:22" ht="20.100000000000001" customHeight="1">
      <c r="M291" s="159"/>
      <c r="O291" s="130"/>
      <c r="P291" s="160"/>
      <c r="Q291" s="160"/>
      <c r="R291" s="126"/>
      <c r="S291" s="126"/>
      <c r="T291" s="126"/>
      <c r="U291" s="125"/>
      <c r="V291" s="125"/>
    </row>
    <row r="292" spans="13:22" ht="20.100000000000001" customHeight="1">
      <c r="M292" s="159"/>
      <c r="O292" s="130"/>
      <c r="P292" s="160"/>
      <c r="Q292" s="160"/>
      <c r="R292" s="126"/>
      <c r="S292" s="126"/>
      <c r="T292" s="126"/>
      <c r="U292" s="125"/>
      <c r="V292" s="125"/>
    </row>
    <row r="293" spans="13:22" ht="20.100000000000001" customHeight="1">
      <c r="M293" s="159"/>
      <c r="O293" s="130"/>
      <c r="P293" s="160"/>
      <c r="Q293" s="160"/>
      <c r="R293" s="126"/>
      <c r="S293" s="126"/>
      <c r="T293" s="126"/>
      <c r="U293" s="125"/>
      <c r="V293" s="125"/>
    </row>
    <row r="294" spans="13:22" ht="20.100000000000001" customHeight="1">
      <c r="M294" s="159"/>
      <c r="O294" s="130"/>
      <c r="P294" s="160"/>
      <c r="Q294" s="160"/>
      <c r="R294" s="126"/>
      <c r="S294" s="126"/>
      <c r="T294" s="126"/>
      <c r="U294" s="125"/>
      <c r="V294" s="125"/>
    </row>
    <row r="295" spans="13:22" ht="20.100000000000001" customHeight="1">
      <c r="M295" s="159"/>
      <c r="O295" s="130"/>
      <c r="P295" s="160"/>
      <c r="Q295" s="160"/>
      <c r="R295" s="126"/>
      <c r="S295" s="126"/>
      <c r="T295" s="126"/>
      <c r="U295" s="125"/>
      <c r="V295" s="125"/>
    </row>
    <row r="296" spans="13:22" ht="20.100000000000001" customHeight="1">
      <c r="M296" s="159"/>
      <c r="O296" s="130"/>
      <c r="P296" s="160"/>
      <c r="Q296" s="160"/>
      <c r="R296" s="126"/>
      <c r="S296" s="126"/>
      <c r="T296" s="126"/>
      <c r="U296" s="125"/>
      <c r="V296" s="125"/>
    </row>
    <row r="297" spans="13:22" ht="20.100000000000001" customHeight="1">
      <c r="M297" s="159"/>
      <c r="O297" s="130"/>
      <c r="P297" s="160"/>
      <c r="Q297" s="160"/>
      <c r="R297" s="126"/>
      <c r="S297" s="126"/>
      <c r="T297" s="126"/>
      <c r="U297" s="125"/>
      <c r="V297" s="125"/>
    </row>
    <row r="298" spans="13:22" ht="20.100000000000001" customHeight="1">
      <c r="M298" s="159"/>
      <c r="O298" s="130"/>
      <c r="P298" s="160"/>
      <c r="Q298" s="160"/>
      <c r="R298" s="126"/>
      <c r="S298" s="126"/>
      <c r="T298" s="126"/>
      <c r="U298" s="125"/>
      <c r="V298" s="125"/>
    </row>
    <row r="299" spans="13:22" ht="20.100000000000001" customHeight="1">
      <c r="M299" s="159"/>
      <c r="O299" s="130"/>
      <c r="P299" s="160"/>
      <c r="Q299" s="160"/>
      <c r="R299" s="126"/>
      <c r="S299" s="126"/>
      <c r="T299" s="126"/>
      <c r="U299" s="125"/>
      <c r="V299" s="125"/>
    </row>
    <row r="300" spans="13:22" ht="20.100000000000001" customHeight="1">
      <c r="M300" s="159"/>
      <c r="O300" s="130"/>
      <c r="P300" s="160"/>
      <c r="Q300" s="160"/>
      <c r="R300" s="126"/>
      <c r="S300" s="126"/>
      <c r="T300" s="126"/>
      <c r="U300" s="125"/>
      <c r="V300" s="125"/>
    </row>
    <row r="301" spans="13:22" ht="20.100000000000001" customHeight="1">
      <c r="M301" s="159"/>
      <c r="O301" s="130"/>
      <c r="P301" s="160"/>
      <c r="Q301" s="160"/>
      <c r="R301" s="126"/>
      <c r="S301" s="126"/>
      <c r="T301" s="126"/>
      <c r="U301" s="125"/>
      <c r="V301" s="125"/>
    </row>
    <row r="302" spans="13:22" ht="20.100000000000001" customHeight="1">
      <c r="M302" s="159"/>
      <c r="O302" s="130"/>
      <c r="P302" s="160"/>
      <c r="Q302" s="160"/>
      <c r="R302" s="126"/>
      <c r="S302" s="126"/>
      <c r="T302" s="126"/>
      <c r="U302" s="125"/>
      <c r="V302" s="125"/>
    </row>
    <row r="303" spans="13:22" ht="20.100000000000001" customHeight="1">
      <c r="M303" s="159"/>
      <c r="O303" s="130"/>
      <c r="P303" s="160"/>
      <c r="Q303" s="160"/>
      <c r="R303" s="126"/>
      <c r="S303" s="126"/>
      <c r="T303" s="126"/>
      <c r="U303" s="125"/>
      <c r="V303" s="125"/>
    </row>
    <row r="304" spans="13:22" ht="20.100000000000001" customHeight="1">
      <c r="M304" s="159"/>
      <c r="O304" s="130"/>
      <c r="P304" s="160"/>
      <c r="Q304" s="160"/>
      <c r="R304" s="126"/>
      <c r="S304" s="126"/>
      <c r="T304" s="126"/>
      <c r="U304" s="125"/>
      <c r="V304" s="125"/>
    </row>
    <row r="305" spans="13:22" ht="20.100000000000001" customHeight="1">
      <c r="M305" s="159"/>
      <c r="O305" s="130"/>
      <c r="P305" s="160"/>
      <c r="Q305" s="160"/>
      <c r="R305" s="126"/>
      <c r="S305" s="126"/>
      <c r="T305" s="126"/>
      <c r="U305" s="125"/>
      <c r="V305" s="125"/>
    </row>
    <row r="306" spans="13:22" ht="20.100000000000001" customHeight="1">
      <c r="M306" s="159"/>
      <c r="O306" s="130"/>
      <c r="P306" s="160"/>
      <c r="Q306" s="160"/>
      <c r="R306" s="126"/>
      <c r="S306" s="126"/>
      <c r="T306" s="126"/>
      <c r="U306" s="125"/>
      <c r="V306" s="125"/>
    </row>
    <row r="307" spans="13:22" ht="20.100000000000001" customHeight="1">
      <c r="M307" s="159"/>
      <c r="O307" s="130"/>
      <c r="P307" s="160"/>
      <c r="Q307" s="160"/>
      <c r="R307" s="126"/>
      <c r="S307" s="126"/>
      <c r="T307" s="126"/>
      <c r="U307" s="125"/>
      <c r="V307" s="125"/>
    </row>
    <row r="308" spans="13:22" ht="20.100000000000001" customHeight="1">
      <c r="M308" s="159"/>
      <c r="O308" s="130"/>
      <c r="P308" s="160"/>
      <c r="Q308" s="160"/>
      <c r="R308" s="126"/>
      <c r="S308" s="126"/>
      <c r="T308" s="126"/>
      <c r="U308" s="125"/>
      <c r="V308" s="125"/>
    </row>
    <row r="309" spans="13:22" ht="20.100000000000001" customHeight="1">
      <c r="M309" s="159"/>
      <c r="O309" s="130"/>
      <c r="P309" s="160"/>
      <c r="Q309" s="160"/>
      <c r="R309" s="126"/>
      <c r="S309" s="126"/>
      <c r="T309" s="126"/>
      <c r="U309" s="125"/>
      <c r="V309" s="125"/>
    </row>
    <row r="310" spans="13:22" ht="20.100000000000001" customHeight="1">
      <c r="M310" s="159"/>
      <c r="O310" s="130"/>
      <c r="P310" s="160"/>
      <c r="Q310" s="160"/>
      <c r="R310" s="126"/>
      <c r="S310" s="126"/>
      <c r="T310" s="126"/>
      <c r="U310" s="125"/>
      <c r="V310" s="125"/>
    </row>
    <row r="311" spans="13:22" ht="20.100000000000001" customHeight="1">
      <c r="M311" s="159"/>
      <c r="O311" s="130"/>
      <c r="P311" s="160"/>
      <c r="Q311" s="160"/>
      <c r="R311" s="126"/>
      <c r="S311" s="126"/>
      <c r="T311" s="126"/>
      <c r="U311" s="125"/>
      <c r="V311" s="125"/>
    </row>
    <row r="312" spans="13:22" ht="20.100000000000001" customHeight="1">
      <c r="M312" s="159"/>
      <c r="O312" s="130"/>
      <c r="P312" s="160"/>
      <c r="Q312" s="160"/>
      <c r="R312" s="126"/>
      <c r="S312" s="126"/>
      <c r="T312" s="126"/>
      <c r="U312" s="125"/>
      <c r="V312" s="125"/>
    </row>
    <row r="313" spans="13:22" ht="20.100000000000001" customHeight="1">
      <c r="M313" s="159"/>
      <c r="O313" s="130"/>
      <c r="P313" s="160"/>
      <c r="Q313" s="160"/>
      <c r="R313" s="126"/>
      <c r="S313" s="126"/>
      <c r="T313" s="126"/>
      <c r="U313" s="125"/>
      <c r="V313" s="125"/>
    </row>
    <row r="314" spans="13:22" ht="20.100000000000001" customHeight="1">
      <c r="M314" s="159"/>
      <c r="O314" s="130"/>
      <c r="P314" s="160"/>
      <c r="Q314" s="160"/>
      <c r="R314" s="126"/>
      <c r="S314" s="126"/>
      <c r="T314" s="126"/>
      <c r="U314" s="125"/>
      <c r="V314" s="125"/>
    </row>
    <row r="315" spans="13:22" ht="20.100000000000001" customHeight="1">
      <c r="M315" s="159"/>
      <c r="O315" s="130"/>
      <c r="P315" s="160"/>
      <c r="Q315" s="160"/>
      <c r="R315" s="126"/>
      <c r="S315" s="126"/>
      <c r="T315" s="126"/>
      <c r="U315" s="125"/>
      <c r="V315" s="125"/>
    </row>
    <row r="316" spans="13:22" ht="20.100000000000001" customHeight="1">
      <c r="M316" s="159"/>
      <c r="O316" s="130"/>
      <c r="P316" s="160"/>
      <c r="Q316" s="160"/>
      <c r="R316" s="126"/>
      <c r="S316" s="126"/>
      <c r="T316" s="126"/>
      <c r="U316" s="125"/>
      <c r="V316" s="125"/>
    </row>
    <row r="317" spans="13:22" ht="20.100000000000001" customHeight="1">
      <c r="M317" s="159"/>
      <c r="O317" s="130"/>
      <c r="P317" s="160"/>
      <c r="Q317" s="160"/>
      <c r="R317" s="126"/>
      <c r="S317" s="126"/>
      <c r="T317" s="126"/>
      <c r="U317" s="125"/>
      <c r="V317" s="125"/>
    </row>
    <row r="318" spans="13:22" ht="20.100000000000001" customHeight="1">
      <c r="M318" s="159"/>
      <c r="O318" s="130"/>
      <c r="P318" s="160"/>
      <c r="Q318" s="160"/>
      <c r="R318" s="126"/>
      <c r="S318" s="126"/>
      <c r="T318" s="126"/>
      <c r="U318" s="125"/>
      <c r="V318" s="125"/>
    </row>
    <row r="319" spans="13:22" ht="20.100000000000001" customHeight="1">
      <c r="M319" s="159"/>
      <c r="O319" s="130"/>
      <c r="P319" s="160"/>
      <c r="Q319" s="160"/>
      <c r="R319" s="126"/>
      <c r="S319" s="126"/>
      <c r="T319" s="126"/>
      <c r="U319" s="125"/>
      <c r="V319" s="125"/>
    </row>
    <row r="320" spans="13:22" ht="20.100000000000001" customHeight="1">
      <c r="M320" s="159"/>
      <c r="O320" s="130"/>
      <c r="P320" s="160"/>
      <c r="Q320" s="160"/>
      <c r="R320" s="126"/>
      <c r="S320" s="126"/>
      <c r="T320" s="126"/>
      <c r="U320" s="125"/>
      <c r="V320" s="125"/>
    </row>
    <row r="321" spans="13:22" ht="20.100000000000001" customHeight="1">
      <c r="M321" s="159"/>
      <c r="O321" s="130"/>
      <c r="P321" s="160"/>
      <c r="Q321" s="160"/>
      <c r="R321" s="126"/>
      <c r="S321" s="126"/>
      <c r="T321" s="126"/>
      <c r="U321" s="125"/>
      <c r="V321" s="125"/>
    </row>
    <row r="322" spans="13:22" ht="20.100000000000001" customHeight="1">
      <c r="M322" s="159"/>
      <c r="O322" s="130"/>
      <c r="P322" s="160"/>
      <c r="Q322" s="160"/>
      <c r="R322" s="126"/>
      <c r="S322" s="126"/>
      <c r="T322" s="126"/>
      <c r="U322" s="125"/>
      <c r="V322" s="125"/>
    </row>
    <row r="323" spans="13:22" ht="20.100000000000001" customHeight="1">
      <c r="M323" s="159"/>
      <c r="O323" s="130"/>
      <c r="P323" s="160"/>
      <c r="Q323" s="160"/>
      <c r="R323" s="126"/>
      <c r="S323" s="126"/>
      <c r="T323" s="126"/>
      <c r="U323" s="125"/>
      <c r="V323" s="125"/>
    </row>
    <row r="324" spans="13:22" ht="20.100000000000001" customHeight="1">
      <c r="M324" s="159"/>
      <c r="O324" s="130"/>
      <c r="P324" s="160"/>
      <c r="Q324" s="160"/>
      <c r="R324" s="126"/>
      <c r="S324" s="126"/>
      <c r="T324" s="126"/>
      <c r="U324" s="125"/>
      <c r="V324" s="125"/>
    </row>
    <row r="325" spans="13:22" ht="20.100000000000001" customHeight="1">
      <c r="M325" s="159"/>
      <c r="O325" s="130"/>
      <c r="P325" s="160"/>
      <c r="Q325" s="160"/>
      <c r="R325" s="126"/>
      <c r="S325" s="126"/>
      <c r="T325" s="126"/>
      <c r="U325" s="125"/>
      <c r="V325" s="125"/>
    </row>
    <row r="326" spans="13:22" ht="20.100000000000001" customHeight="1">
      <c r="M326" s="159"/>
      <c r="O326" s="130"/>
      <c r="P326" s="160"/>
      <c r="Q326" s="160"/>
      <c r="R326" s="126"/>
      <c r="S326" s="126"/>
      <c r="T326" s="126"/>
      <c r="U326" s="125"/>
      <c r="V326" s="125"/>
    </row>
    <row r="327" spans="13:22" ht="20.100000000000001" customHeight="1">
      <c r="M327" s="159"/>
      <c r="O327" s="130"/>
      <c r="P327" s="160"/>
      <c r="Q327" s="160"/>
      <c r="R327" s="126"/>
      <c r="S327" s="126"/>
      <c r="T327" s="126"/>
      <c r="U327" s="125"/>
      <c r="V327" s="125"/>
    </row>
    <row r="328" spans="13:22" ht="20.100000000000001" customHeight="1">
      <c r="M328" s="159"/>
      <c r="O328" s="130"/>
      <c r="P328" s="160"/>
      <c r="Q328" s="160"/>
      <c r="R328" s="126"/>
      <c r="S328" s="126"/>
      <c r="T328" s="126"/>
      <c r="U328" s="125"/>
      <c r="V328" s="125"/>
    </row>
    <row r="329" spans="13:22" ht="20.100000000000001" customHeight="1">
      <c r="M329" s="159"/>
      <c r="O329" s="130"/>
      <c r="P329" s="160"/>
      <c r="Q329" s="160"/>
      <c r="R329" s="126"/>
      <c r="S329" s="126"/>
      <c r="T329" s="126"/>
      <c r="U329" s="125"/>
      <c r="V329" s="125"/>
    </row>
    <row r="330" spans="13:22" ht="20.100000000000001" customHeight="1">
      <c r="M330" s="159"/>
      <c r="O330" s="130"/>
      <c r="P330" s="160"/>
      <c r="Q330" s="160"/>
      <c r="R330" s="126"/>
      <c r="S330" s="126"/>
      <c r="T330" s="126"/>
      <c r="U330" s="125"/>
      <c r="V330" s="125"/>
    </row>
    <row r="331" spans="13:22" ht="20.100000000000001" customHeight="1">
      <c r="M331" s="159"/>
      <c r="O331" s="130"/>
      <c r="P331" s="160"/>
      <c r="Q331" s="160"/>
      <c r="R331" s="126"/>
      <c r="S331" s="126"/>
      <c r="T331" s="126"/>
      <c r="U331" s="125"/>
      <c r="V331" s="125"/>
    </row>
    <row r="332" spans="13:22" ht="20.100000000000001" customHeight="1">
      <c r="M332" s="159"/>
      <c r="O332" s="130"/>
      <c r="P332" s="160"/>
      <c r="Q332" s="160"/>
      <c r="R332" s="126"/>
      <c r="S332" s="126"/>
      <c r="T332" s="126"/>
      <c r="U332" s="125"/>
      <c r="V332" s="125"/>
    </row>
    <row r="333" spans="13:22" ht="20.100000000000001" customHeight="1">
      <c r="M333" s="159"/>
      <c r="O333" s="130"/>
      <c r="P333" s="160"/>
      <c r="Q333" s="160"/>
      <c r="R333" s="126"/>
      <c r="S333" s="126"/>
      <c r="T333" s="126"/>
      <c r="U333" s="125"/>
      <c r="V333" s="125"/>
    </row>
    <row r="334" spans="13:22" ht="20.100000000000001" customHeight="1">
      <c r="M334" s="159"/>
      <c r="O334" s="130"/>
      <c r="P334" s="160"/>
      <c r="Q334" s="160"/>
      <c r="R334" s="126"/>
      <c r="S334" s="126"/>
      <c r="T334" s="126"/>
      <c r="U334" s="125"/>
      <c r="V334" s="125"/>
    </row>
    <row r="335" spans="13:22" ht="20.100000000000001" customHeight="1">
      <c r="M335" s="159"/>
      <c r="O335" s="130"/>
      <c r="P335" s="160"/>
      <c r="Q335" s="160"/>
      <c r="R335" s="126"/>
      <c r="S335" s="126"/>
      <c r="T335" s="126"/>
      <c r="U335" s="125"/>
      <c r="V335" s="125"/>
    </row>
    <row r="336" spans="13:22" ht="20.100000000000001" customHeight="1">
      <c r="M336" s="159"/>
      <c r="O336" s="130"/>
      <c r="P336" s="160"/>
      <c r="Q336" s="160"/>
      <c r="R336" s="126"/>
      <c r="S336" s="126"/>
      <c r="T336" s="126"/>
      <c r="U336" s="125"/>
      <c r="V336" s="125"/>
    </row>
    <row r="337" spans="13:22" ht="20.100000000000001" customHeight="1">
      <c r="M337" s="159"/>
      <c r="O337" s="130"/>
      <c r="P337" s="160"/>
      <c r="Q337" s="160"/>
      <c r="R337" s="126"/>
      <c r="S337" s="126"/>
      <c r="T337" s="126"/>
      <c r="U337" s="125"/>
      <c r="V337" s="125"/>
    </row>
    <row r="338" spans="13:22" ht="20.100000000000001" customHeight="1">
      <c r="M338" s="159"/>
      <c r="O338" s="130"/>
      <c r="P338" s="160"/>
      <c r="Q338" s="160"/>
      <c r="R338" s="126"/>
      <c r="S338" s="126"/>
      <c r="T338" s="126"/>
      <c r="U338" s="125"/>
      <c r="V338" s="125"/>
    </row>
    <row r="339" spans="13:22" ht="20.100000000000001" customHeight="1">
      <c r="M339" s="159"/>
      <c r="O339" s="130"/>
      <c r="P339" s="160"/>
      <c r="Q339" s="160"/>
      <c r="R339" s="126"/>
      <c r="S339" s="126"/>
      <c r="T339" s="126"/>
      <c r="U339" s="125"/>
      <c r="V339" s="125"/>
    </row>
    <row r="340" spans="13:22" ht="20.100000000000001" customHeight="1">
      <c r="M340" s="159"/>
      <c r="O340" s="130"/>
      <c r="P340" s="160"/>
      <c r="Q340" s="160"/>
      <c r="R340" s="126"/>
      <c r="S340" s="126"/>
      <c r="T340" s="126"/>
      <c r="U340" s="125"/>
      <c r="V340" s="125"/>
    </row>
    <row r="341" spans="13:22" ht="20.100000000000001" customHeight="1">
      <c r="M341" s="159"/>
      <c r="O341" s="130"/>
      <c r="P341" s="160"/>
      <c r="Q341" s="160"/>
      <c r="R341" s="126"/>
      <c r="S341" s="126"/>
      <c r="T341" s="126"/>
      <c r="U341" s="125"/>
      <c r="V341" s="125"/>
    </row>
    <row r="342" spans="13:22" ht="20.100000000000001" customHeight="1">
      <c r="M342" s="159"/>
      <c r="O342" s="130"/>
      <c r="P342" s="160"/>
      <c r="Q342" s="160"/>
      <c r="R342" s="126"/>
      <c r="S342" s="126"/>
      <c r="T342" s="126"/>
      <c r="U342" s="125"/>
      <c r="V342" s="125"/>
    </row>
    <row r="343" spans="13:22" ht="20.100000000000001" customHeight="1">
      <c r="M343" s="159"/>
      <c r="O343" s="130"/>
      <c r="P343" s="160"/>
      <c r="Q343" s="160"/>
      <c r="R343" s="126"/>
      <c r="S343" s="126"/>
      <c r="T343" s="126"/>
      <c r="U343" s="125"/>
      <c r="V343" s="125"/>
    </row>
    <row r="344" spans="13:22" ht="20.100000000000001" customHeight="1">
      <c r="M344" s="159"/>
      <c r="O344" s="130"/>
      <c r="P344" s="160"/>
      <c r="Q344" s="160"/>
      <c r="R344" s="126"/>
      <c r="S344" s="126"/>
      <c r="T344" s="126"/>
      <c r="U344" s="125"/>
      <c r="V344" s="125"/>
    </row>
    <row r="345" spans="13:22" ht="20.100000000000001" customHeight="1">
      <c r="M345" s="159"/>
      <c r="O345" s="130"/>
      <c r="P345" s="160"/>
      <c r="Q345" s="160"/>
      <c r="R345" s="126"/>
      <c r="S345" s="126"/>
      <c r="T345" s="126"/>
      <c r="U345" s="125"/>
      <c r="V345" s="125"/>
    </row>
    <row r="346" spans="13:22" ht="20.100000000000001" customHeight="1">
      <c r="M346" s="159"/>
      <c r="O346" s="130"/>
      <c r="P346" s="160"/>
      <c r="Q346" s="160"/>
      <c r="R346" s="126"/>
      <c r="S346" s="126"/>
      <c r="T346" s="126"/>
      <c r="U346" s="125"/>
      <c r="V346" s="125"/>
    </row>
    <row r="347" spans="13:22" ht="20.100000000000001" customHeight="1">
      <c r="M347" s="159"/>
      <c r="O347" s="130"/>
      <c r="P347" s="160"/>
      <c r="Q347" s="160"/>
      <c r="R347" s="126"/>
      <c r="S347" s="126"/>
      <c r="T347" s="126"/>
      <c r="U347" s="125"/>
      <c r="V347" s="125"/>
    </row>
    <row r="348" spans="13:22" ht="20.100000000000001" customHeight="1">
      <c r="M348" s="159"/>
      <c r="O348" s="130"/>
      <c r="P348" s="160"/>
      <c r="Q348" s="160"/>
      <c r="R348" s="126"/>
      <c r="S348" s="126"/>
      <c r="T348" s="126"/>
      <c r="U348" s="125"/>
      <c r="V348" s="125"/>
    </row>
    <row r="349" spans="13:22" ht="20.100000000000001" customHeight="1">
      <c r="M349" s="159"/>
      <c r="O349" s="130"/>
      <c r="P349" s="160"/>
      <c r="Q349" s="160"/>
      <c r="R349" s="126"/>
      <c r="S349" s="126"/>
      <c r="T349" s="126"/>
      <c r="U349" s="125"/>
      <c r="V349" s="125"/>
    </row>
    <row r="350" spans="13:22" ht="20.100000000000001" customHeight="1">
      <c r="M350" s="159"/>
      <c r="O350" s="130"/>
      <c r="P350" s="160"/>
      <c r="Q350" s="160"/>
      <c r="R350" s="126"/>
      <c r="S350" s="126"/>
      <c r="T350" s="126"/>
      <c r="U350" s="125"/>
      <c r="V350" s="125"/>
    </row>
    <row r="351" spans="13:22" ht="20.100000000000001" customHeight="1">
      <c r="M351" s="159"/>
      <c r="O351" s="130"/>
      <c r="P351" s="160"/>
      <c r="Q351" s="160"/>
      <c r="R351" s="126"/>
      <c r="S351" s="126"/>
      <c r="T351" s="126"/>
      <c r="U351" s="125"/>
      <c r="V351" s="125"/>
    </row>
    <row r="352" spans="13:22" ht="20.100000000000001" customHeight="1">
      <c r="M352" s="159"/>
      <c r="O352" s="130"/>
      <c r="P352" s="160"/>
      <c r="Q352" s="160"/>
      <c r="R352" s="126"/>
      <c r="S352" s="126"/>
      <c r="T352" s="126"/>
      <c r="U352" s="125"/>
      <c r="V352" s="125"/>
    </row>
    <row r="353" spans="1:28" ht="20.100000000000001" customHeight="1">
      <c r="M353" s="159"/>
      <c r="O353" s="130"/>
      <c r="P353" s="160"/>
      <c r="Q353" s="160"/>
      <c r="R353" s="126"/>
      <c r="S353" s="126"/>
      <c r="T353" s="126"/>
      <c r="U353" s="125"/>
      <c r="V353" s="125"/>
    </row>
    <row r="354" spans="1:28" ht="20.100000000000001" customHeight="1">
      <c r="M354" s="159"/>
      <c r="O354" s="130"/>
      <c r="P354" s="160"/>
      <c r="Q354" s="160"/>
      <c r="R354" s="126"/>
      <c r="S354" s="126"/>
      <c r="T354" s="126"/>
      <c r="U354" s="125"/>
      <c r="V354" s="125"/>
    </row>
    <row r="355" spans="1:28" ht="20.100000000000001" customHeight="1">
      <c r="M355" s="159"/>
      <c r="O355" s="130"/>
      <c r="P355" s="160"/>
      <c r="Q355" s="160"/>
      <c r="R355" s="126"/>
      <c r="S355" s="126"/>
      <c r="T355" s="126"/>
      <c r="U355" s="125"/>
      <c r="V355" s="125"/>
    </row>
    <row r="356" spans="1:28" ht="20.100000000000001" customHeight="1">
      <c r="M356" s="159"/>
      <c r="O356" s="130"/>
      <c r="P356" s="160"/>
      <c r="Q356" s="160"/>
      <c r="R356" s="126"/>
      <c r="S356" s="126"/>
      <c r="T356" s="126"/>
      <c r="U356" s="125"/>
      <c r="V356" s="125"/>
    </row>
    <row r="357" spans="1:28" ht="20.100000000000001" customHeight="1">
      <c r="M357" s="159"/>
      <c r="O357" s="130"/>
      <c r="P357" s="160"/>
      <c r="Q357" s="160"/>
      <c r="R357" s="126"/>
      <c r="S357" s="126"/>
      <c r="T357" s="126"/>
      <c r="U357" s="125"/>
      <c r="V357" s="125"/>
    </row>
    <row r="358" spans="1:28" ht="20.100000000000001" customHeight="1">
      <c r="M358" s="159"/>
      <c r="O358" s="130"/>
      <c r="P358" s="160"/>
      <c r="Q358" s="160"/>
      <c r="R358" s="126"/>
      <c r="S358" s="126"/>
      <c r="T358" s="126"/>
      <c r="U358" s="125"/>
      <c r="V358" s="125"/>
    </row>
    <row r="359" spans="1:28" ht="20.100000000000001" customHeight="1">
      <c r="M359" s="159"/>
      <c r="O359" s="130"/>
      <c r="P359" s="237"/>
      <c r="Q359" s="237"/>
      <c r="R359" s="128"/>
      <c r="S359" s="128"/>
      <c r="T359" s="126"/>
      <c r="U359" s="125"/>
      <c r="V359" s="125"/>
    </row>
    <row r="360" spans="1:28" ht="20.100000000000001" customHeight="1">
      <c r="M360" s="159"/>
      <c r="O360" s="130"/>
      <c r="P360" s="237"/>
      <c r="Q360" s="237"/>
      <c r="R360" s="128"/>
      <c r="S360" s="128"/>
      <c r="T360" s="126"/>
      <c r="U360" s="125"/>
      <c r="V360" s="125"/>
    </row>
    <row r="361" spans="1:28" ht="20.100000000000001" customHeight="1">
      <c r="M361" s="159"/>
      <c r="O361" s="130"/>
      <c r="P361" s="160"/>
      <c r="Q361" s="160"/>
      <c r="R361" s="126"/>
      <c r="S361" s="126"/>
      <c r="T361" s="126"/>
      <c r="U361" s="125"/>
      <c r="V361" s="125"/>
    </row>
    <row r="362" spans="1:28" ht="20.100000000000001" customHeight="1">
      <c r="M362" s="159"/>
      <c r="O362" s="130"/>
      <c r="P362" s="160"/>
      <c r="Q362" s="160"/>
      <c r="R362" s="126"/>
      <c r="S362" s="126"/>
      <c r="T362" s="126"/>
      <c r="U362" s="125"/>
      <c r="V362" s="125"/>
    </row>
    <row r="363" spans="1:28" ht="20.100000000000001" customHeight="1">
      <c r="M363" s="159"/>
      <c r="O363" s="130"/>
      <c r="P363" s="160"/>
      <c r="Q363" s="160"/>
      <c r="R363" s="126"/>
      <c r="S363" s="126"/>
      <c r="T363" s="126"/>
      <c r="U363" s="125"/>
      <c r="V363" s="125"/>
      <c r="X363" s="119"/>
      <c r="AA363" s="119"/>
      <c r="AB363" s="119"/>
    </row>
    <row r="364" spans="1:28" ht="20.100000000000001" customHeight="1">
      <c r="M364" s="159"/>
      <c r="O364" s="130"/>
      <c r="P364" s="160"/>
      <c r="Q364" s="160"/>
      <c r="R364" s="126"/>
      <c r="S364" s="126"/>
      <c r="T364" s="126"/>
      <c r="U364" s="125"/>
      <c r="V364" s="125"/>
      <c r="X364" s="119"/>
      <c r="AA364" s="119"/>
      <c r="AB364" s="119"/>
    </row>
    <row r="365" spans="1:28" s="119" customFormat="1" ht="20.100000000000001" customHeight="1">
      <c r="A365" s="236"/>
      <c r="B365" s="97"/>
      <c r="C365" s="97"/>
      <c r="D365" s="97"/>
      <c r="E365" s="97"/>
      <c r="F365" s="97"/>
      <c r="G365" s="97"/>
      <c r="H365" s="97"/>
      <c r="I365" s="271"/>
      <c r="J365" s="97"/>
      <c r="K365" s="97"/>
      <c r="L365" s="97"/>
      <c r="M365" s="159"/>
      <c r="N365" s="124"/>
      <c r="O365" s="130"/>
      <c r="P365" s="160"/>
      <c r="Q365" s="160"/>
      <c r="R365" s="126"/>
      <c r="S365" s="126"/>
      <c r="T365" s="128"/>
      <c r="U365" s="29"/>
      <c r="V365" s="29"/>
      <c r="W365" s="124"/>
      <c r="Y365" s="124"/>
      <c r="Z365" s="124"/>
      <c r="AA365" s="124"/>
      <c r="AB365" s="124"/>
    </row>
    <row r="366" spans="1:28" s="119" customFormat="1" ht="20.100000000000001" customHeight="1">
      <c r="A366" s="236"/>
      <c r="B366" s="97"/>
      <c r="C366" s="97"/>
      <c r="D366" s="97"/>
      <c r="E366" s="97"/>
      <c r="F366" s="97"/>
      <c r="G366" s="97"/>
      <c r="H366" s="97"/>
      <c r="I366" s="271"/>
      <c r="J366" s="97"/>
      <c r="K366" s="97"/>
      <c r="L366" s="97"/>
      <c r="M366" s="159"/>
      <c r="O366" s="130"/>
      <c r="P366" s="160"/>
      <c r="Q366" s="160"/>
      <c r="R366" s="126"/>
      <c r="S366" s="126"/>
      <c r="T366" s="128"/>
      <c r="U366" s="29"/>
      <c r="V366" s="29"/>
      <c r="W366" s="124"/>
      <c r="Z366" s="124"/>
      <c r="AA366" s="124"/>
      <c r="AB366" s="124"/>
    </row>
    <row r="367" spans="1:28" ht="20.100000000000001" customHeight="1">
      <c r="M367" s="159"/>
      <c r="N367" s="119"/>
      <c r="O367" s="130"/>
      <c r="P367" s="160"/>
      <c r="Q367" s="160"/>
      <c r="R367" s="126"/>
      <c r="S367" s="126"/>
      <c r="T367" s="126"/>
      <c r="U367" s="125"/>
      <c r="V367" s="125"/>
      <c r="W367" s="119"/>
      <c r="X367" s="119"/>
      <c r="Y367" s="119"/>
      <c r="Z367" s="119"/>
    </row>
    <row r="368" spans="1:28" ht="20.100000000000001" customHeight="1">
      <c r="M368" s="159"/>
      <c r="O368" s="130"/>
      <c r="P368" s="160"/>
      <c r="Q368" s="160"/>
      <c r="R368" s="126"/>
      <c r="S368" s="126"/>
      <c r="T368" s="126"/>
      <c r="U368" s="125"/>
      <c r="V368" s="125"/>
      <c r="W368" s="119"/>
      <c r="X368" s="119"/>
      <c r="Y368" s="119"/>
      <c r="Z368" s="119"/>
    </row>
    <row r="369" spans="13:25" ht="20.100000000000001" customHeight="1">
      <c r="M369" s="159"/>
      <c r="O369" s="130"/>
      <c r="P369" s="160"/>
      <c r="Q369" s="160"/>
      <c r="R369" s="126"/>
      <c r="S369" s="126"/>
      <c r="T369" s="126"/>
      <c r="U369" s="125"/>
      <c r="V369" s="125"/>
      <c r="X369" s="119"/>
      <c r="Y369" s="119"/>
    </row>
    <row r="370" spans="13:25" ht="20.100000000000001" customHeight="1">
      <c r="M370" s="159"/>
      <c r="O370" s="130"/>
      <c r="P370" s="160"/>
      <c r="Q370" s="160"/>
      <c r="R370" s="126"/>
      <c r="S370" s="126"/>
      <c r="T370" s="126"/>
      <c r="U370" s="125"/>
      <c r="V370" s="125"/>
      <c r="X370" s="119"/>
      <c r="Y370" s="119"/>
    </row>
    <row r="371" spans="13:25" ht="20.100000000000001" customHeight="1">
      <c r="M371" s="159"/>
      <c r="O371" s="130"/>
      <c r="P371" s="160"/>
      <c r="Q371" s="160"/>
      <c r="R371" s="126"/>
      <c r="S371" s="126"/>
      <c r="T371" s="126"/>
      <c r="U371" s="125"/>
      <c r="V371" s="125"/>
      <c r="X371" s="119"/>
      <c r="Y371" s="119"/>
    </row>
    <row r="372" spans="13:25" ht="20.100000000000001" customHeight="1">
      <c r="M372" s="159"/>
      <c r="O372" s="130"/>
      <c r="P372" s="160"/>
      <c r="Q372" s="160"/>
      <c r="R372" s="126"/>
      <c r="S372" s="126"/>
      <c r="T372" s="126"/>
      <c r="U372" s="125"/>
      <c r="V372" s="125"/>
      <c r="Y372" s="119"/>
    </row>
    <row r="373" spans="13:25" ht="20.100000000000001" customHeight="1">
      <c r="M373" s="159"/>
      <c r="O373" s="130"/>
      <c r="P373" s="160"/>
      <c r="Q373" s="160"/>
      <c r="R373" s="126"/>
      <c r="S373" s="126"/>
      <c r="T373" s="126"/>
      <c r="U373" s="125"/>
      <c r="V373" s="125"/>
      <c r="Y373" s="119"/>
    </row>
    <row r="374" spans="13:25" ht="20.100000000000001" customHeight="1">
      <c r="M374" s="159"/>
      <c r="O374" s="130"/>
      <c r="P374" s="160"/>
      <c r="Q374" s="160"/>
      <c r="R374" s="126"/>
      <c r="S374" s="126"/>
      <c r="T374" s="126"/>
      <c r="U374" s="125"/>
      <c r="V374" s="125"/>
      <c r="Y374" s="119"/>
    </row>
    <row r="375" spans="13:25" ht="20.100000000000001" customHeight="1">
      <c r="M375" s="159"/>
      <c r="O375" s="130"/>
      <c r="P375" s="160"/>
      <c r="Q375" s="160"/>
      <c r="R375" s="126"/>
      <c r="S375" s="126"/>
      <c r="T375" s="126"/>
      <c r="U375" s="125"/>
      <c r="V375" s="125"/>
    </row>
    <row r="376" spans="13:25" ht="20.100000000000001" customHeight="1">
      <c r="M376" s="159"/>
      <c r="O376" s="130"/>
      <c r="P376" s="160"/>
      <c r="Q376" s="160"/>
      <c r="R376" s="126"/>
      <c r="S376" s="126"/>
      <c r="T376" s="126"/>
      <c r="U376" s="125"/>
      <c r="V376" s="125"/>
    </row>
    <row r="377" spans="13:25" ht="20.100000000000001" customHeight="1">
      <c r="M377" s="159"/>
      <c r="O377" s="130"/>
      <c r="P377" s="160"/>
      <c r="Q377" s="160"/>
      <c r="R377" s="126"/>
      <c r="S377" s="126"/>
      <c r="T377" s="126"/>
      <c r="U377" s="125"/>
      <c r="V377" s="125"/>
    </row>
    <row r="378" spans="13:25" ht="20.100000000000001" customHeight="1">
      <c r="M378" s="159"/>
      <c r="O378" s="130"/>
      <c r="P378" s="160"/>
      <c r="Q378" s="160"/>
      <c r="R378" s="126"/>
      <c r="S378" s="126"/>
      <c r="T378" s="126"/>
      <c r="U378" s="125"/>
      <c r="V378" s="125"/>
    </row>
    <row r="379" spans="13:25" ht="20.100000000000001" customHeight="1">
      <c r="M379" s="159"/>
      <c r="O379" s="130"/>
      <c r="P379" s="160"/>
      <c r="Q379" s="160"/>
      <c r="R379" s="126"/>
      <c r="S379" s="126"/>
      <c r="T379" s="126"/>
      <c r="U379" s="125"/>
      <c r="V379" s="125"/>
    </row>
    <row r="380" spans="13:25" ht="20.100000000000001" customHeight="1">
      <c r="M380" s="159"/>
      <c r="O380" s="130"/>
      <c r="P380" s="160"/>
      <c r="Q380" s="160"/>
      <c r="R380" s="126"/>
      <c r="S380" s="126"/>
      <c r="T380" s="126"/>
      <c r="U380" s="125"/>
      <c r="V380" s="125"/>
    </row>
    <row r="381" spans="13:25" ht="20.100000000000001" customHeight="1">
      <c r="M381" s="159"/>
      <c r="O381" s="130"/>
      <c r="P381" s="160"/>
      <c r="Q381" s="160"/>
      <c r="R381" s="126"/>
      <c r="S381" s="126"/>
      <c r="T381" s="126"/>
      <c r="U381" s="125"/>
      <c r="V381" s="125"/>
    </row>
    <row r="382" spans="13:25" ht="20.100000000000001" customHeight="1">
      <c r="M382" s="159"/>
      <c r="O382" s="130"/>
      <c r="P382" s="160"/>
      <c r="Q382" s="160"/>
      <c r="R382" s="126"/>
      <c r="S382" s="126"/>
      <c r="T382" s="126"/>
      <c r="U382" s="125"/>
      <c r="V382" s="125"/>
    </row>
    <row r="383" spans="13:25" ht="20.100000000000001" customHeight="1">
      <c r="M383" s="159"/>
      <c r="O383" s="130"/>
      <c r="P383" s="160"/>
      <c r="Q383" s="160"/>
      <c r="R383" s="126"/>
      <c r="S383" s="126"/>
      <c r="T383" s="126"/>
      <c r="U383" s="125"/>
      <c r="V383" s="125"/>
    </row>
    <row r="384" spans="13:25" ht="20.100000000000001" customHeight="1">
      <c r="M384" s="159"/>
      <c r="O384" s="130"/>
      <c r="P384" s="160"/>
      <c r="Q384" s="160"/>
      <c r="R384" s="126"/>
      <c r="S384" s="126"/>
      <c r="T384" s="126"/>
      <c r="U384" s="125"/>
      <c r="V384" s="125"/>
    </row>
    <row r="385" spans="13:22" ht="20.100000000000001" customHeight="1">
      <c r="M385" s="159"/>
      <c r="O385" s="130"/>
      <c r="P385" s="160"/>
      <c r="Q385" s="160"/>
      <c r="R385" s="126"/>
      <c r="S385" s="126"/>
      <c r="T385" s="126"/>
      <c r="U385" s="125"/>
      <c r="V385" s="125"/>
    </row>
    <row r="386" spans="13:22" ht="20.100000000000001" customHeight="1">
      <c r="M386" s="159"/>
      <c r="O386" s="130"/>
      <c r="P386" s="160"/>
      <c r="Q386" s="160"/>
      <c r="R386" s="126"/>
      <c r="S386" s="126"/>
      <c r="T386" s="126"/>
      <c r="U386" s="125"/>
      <c r="V386" s="125"/>
    </row>
    <row r="387" spans="13:22" ht="20.100000000000001" customHeight="1">
      <c r="M387" s="159"/>
      <c r="O387" s="130"/>
      <c r="P387" s="160"/>
      <c r="Q387" s="160"/>
      <c r="R387" s="126"/>
      <c r="S387" s="126"/>
      <c r="T387" s="126"/>
      <c r="U387" s="125"/>
      <c r="V387" s="125"/>
    </row>
    <row r="388" spans="13:22" ht="20.100000000000001" customHeight="1">
      <c r="M388" s="159"/>
      <c r="O388" s="130"/>
      <c r="P388" s="160"/>
      <c r="Q388" s="160"/>
      <c r="R388" s="126"/>
      <c r="S388" s="126"/>
      <c r="T388" s="126"/>
      <c r="U388" s="125"/>
      <c r="V388" s="125"/>
    </row>
    <row r="389" spans="13:22" ht="20.100000000000001" customHeight="1">
      <c r="M389" s="159"/>
      <c r="O389" s="130"/>
      <c r="P389" s="160"/>
      <c r="Q389" s="160"/>
      <c r="R389" s="126"/>
      <c r="S389" s="126"/>
      <c r="T389" s="126"/>
      <c r="U389" s="125"/>
      <c r="V389" s="125"/>
    </row>
    <row r="390" spans="13:22" ht="20.100000000000001" customHeight="1">
      <c r="M390" s="159"/>
      <c r="O390" s="130"/>
      <c r="P390" s="160"/>
      <c r="Q390" s="160"/>
      <c r="R390" s="126"/>
      <c r="S390" s="126"/>
      <c r="T390" s="126"/>
      <c r="U390" s="125"/>
      <c r="V390" s="125"/>
    </row>
    <row r="391" spans="13:22" ht="20.100000000000001" customHeight="1">
      <c r="M391" s="159"/>
      <c r="O391" s="130"/>
      <c r="P391" s="160"/>
      <c r="Q391" s="160"/>
      <c r="R391" s="126"/>
      <c r="S391" s="126"/>
      <c r="T391" s="126"/>
      <c r="U391" s="125"/>
      <c r="V391" s="125"/>
    </row>
    <row r="392" spans="13:22" ht="20.100000000000001" customHeight="1">
      <c r="M392" s="159"/>
      <c r="O392" s="130"/>
      <c r="P392" s="160"/>
      <c r="Q392" s="160"/>
      <c r="R392" s="126"/>
      <c r="S392" s="126"/>
      <c r="T392" s="126"/>
      <c r="U392" s="125"/>
      <c r="V392" s="125"/>
    </row>
    <row r="393" spans="13:22" ht="20.100000000000001" customHeight="1">
      <c r="M393" s="159"/>
      <c r="O393" s="130"/>
      <c r="P393" s="160"/>
      <c r="Q393" s="160"/>
      <c r="R393" s="126"/>
      <c r="S393" s="126"/>
      <c r="T393" s="126"/>
      <c r="U393" s="125"/>
      <c r="V393" s="125"/>
    </row>
    <row r="394" spans="13:22" ht="20.100000000000001" customHeight="1">
      <c r="M394" s="159"/>
      <c r="O394" s="130"/>
      <c r="P394" s="160"/>
      <c r="Q394" s="160"/>
      <c r="R394" s="126"/>
      <c r="S394" s="126"/>
      <c r="T394" s="126"/>
      <c r="U394" s="125"/>
      <c r="V394" s="125"/>
    </row>
    <row r="395" spans="13:22" ht="20.100000000000001" customHeight="1">
      <c r="M395" s="159"/>
      <c r="O395" s="130"/>
      <c r="P395" s="160"/>
      <c r="Q395" s="160"/>
      <c r="R395" s="126"/>
      <c r="S395" s="126"/>
      <c r="T395" s="126"/>
      <c r="U395" s="125"/>
      <c r="V395" s="125"/>
    </row>
    <row r="396" spans="13:22" ht="20.100000000000001" customHeight="1">
      <c r="M396" s="159"/>
      <c r="O396" s="130"/>
      <c r="P396" s="160"/>
      <c r="Q396" s="160"/>
      <c r="R396" s="126"/>
      <c r="S396" s="126"/>
      <c r="T396" s="126"/>
      <c r="U396" s="125"/>
      <c r="V396" s="125"/>
    </row>
    <row r="397" spans="13:22" ht="20.100000000000001" customHeight="1">
      <c r="M397" s="159"/>
      <c r="O397" s="130"/>
      <c r="P397" s="160"/>
      <c r="Q397" s="160"/>
      <c r="R397" s="126"/>
      <c r="S397" s="126"/>
      <c r="T397" s="126"/>
      <c r="U397" s="125"/>
      <c r="V397" s="125"/>
    </row>
    <row r="398" spans="13:22" ht="20.100000000000001" customHeight="1">
      <c r="M398" s="159"/>
      <c r="O398" s="130"/>
      <c r="P398" s="160"/>
      <c r="Q398" s="160"/>
      <c r="R398" s="126"/>
      <c r="S398" s="126"/>
      <c r="T398" s="126"/>
      <c r="U398" s="125"/>
      <c r="V398" s="125"/>
    </row>
    <row r="399" spans="13:22" ht="20.100000000000001" customHeight="1">
      <c r="M399" s="159"/>
      <c r="O399" s="130"/>
      <c r="P399" s="160"/>
      <c r="Q399" s="160"/>
      <c r="R399" s="126"/>
      <c r="S399" s="126"/>
      <c r="T399" s="126"/>
      <c r="U399" s="125"/>
      <c r="V399" s="125"/>
    </row>
    <row r="400" spans="13:22" ht="20.100000000000001" customHeight="1">
      <c r="M400" s="159"/>
      <c r="O400" s="130"/>
      <c r="P400" s="160"/>
      <c r="Q400" s="160"/>
      <c r="R400" s="126"/>
      <c r="S400" s="126"/>
      <c r="T400" s="126"/>
      <c r="U400" s="125"/>
      <c r="V400" s="125"/>
    </row>
    <row r="401" spans="13:22" ht="20.100000000000001" customHeight="1">
      <c r="M401" s="159"/>
      <c r="O401" s="130"/>
      <c r="P401" s="160"/>
      <c r="Q401" s="160"/>
      <c r="R401" s="126"/>
      <c r="S401" s="126"/>
      <c r="T401" s="126"/>
      <c r="U401" s="125"/>
      <c r="V401" s="125"/>
    </row>
    <row r="402" spans="13:22" ht="20.100000000000001" customHeight="1">
      <c r="M402" s="159"/>
      <c r="O402" s="130"/>
      <c r="P402" s="160"/>
      <c r="Q402" s="160"/>
      <c r="R402" s="126"/>
      <c r="S402" s="126"/>
      <c r="T402" s="126"/>
      <c r="U402" s="125"/>
      <c r="V402" s="125"/>
    </row>
    <row r="403" spans="13:22" ht="20.100000000000001" customHeight="1">
      <c r="M403" s="159"/>
      <c r="O403" s="130"/>
      <c r="P403" s="160"/>
      <c r="Q403" s="160"/>
      <c r="R403" s="126"/>
      <c r="S403" s="126"/>
      <c r="T403" s="126"/>
      <c r="U403" s="125"/>
      <c r="V403" s="125"/>
    </row>
    <row r="404" spans="13:22" ht="20.100000000000001" customHeight="1">
      <c r="M404" s="159"/>
      <c r="O404" s="130"/>
      <c r="P404" s="160"/>
      <c r="Q404" s="160"/>
      <c r="R404" s="126"/>
      <c r="S404" s="126"/>
      <c r="T404" s="126"/>
      <c r="U404" s="125"/>
      <c r="V404" s="125"/>
    </row>
    <row r="405" spans="13:22" ht="20.100000000000001" customHeight="1">
      <c r="M405" s="159"/>
      <c r="O405" s="130"/>
      <c r="P405" s="160"/>
      <c r="Q405" s="160"/>
      <c r="R405" s="126"/>
      <c r="S405" s="126"/>
      <c r="T405" s="126"/>
      <c r="U405" s="125"/>
      <c r="V405" s="125"/>
    </row>
    <row r="406" spans="13:22" ht="20.100000000000001" customHeight="1">
      <c r="M406" s="159"/>
      <c r="O406" s="130"/>
      <c r="P406" s="160"/>
      <c r="Q406" s="160"/>
      <c r="R406" s="126"/>
      <c r="S406" s="126"/>
      <c r="T406" s="126"/>
      <c r="U406" s="125"/>
      <c r="V406" s="125"/>
    </row>
    <row r="407" spans="13:22" ht="20.100000000000001" customHeight="1">
      <c r="M407" s="159"/>
      <c r="O407" s="130"/>
      <c r="P407" s="160"/>
      <c r="Q407" s="160"/>
      <c r="R407" s="126"/>
      <c r="S407" s="126"/>
      <c r="T407" s="126"/>
      <c r="U407" s="125"/>
      <c r="V407" s="125"/>
    </row>
    <row r="408" spans="13:22" ht="20.100000000000001" customHeight="1">
      <c r="M408" s="159"/>
      <c r="O408" s="130"/>
      <c r="P408" s="160"/>
      <c r="Q408" s="160"/>
      <c r="R408" s="126"/>
      <c r="S408" s="126"/>
      <c r="T408" s="126"/>
      <c r="U408" s="125"/>
      <c r="V408" s="125"/>
    </row>
    <row r="409" spans="13:22" ht="20.100000000000001" customHeight="1">
      <c r="M409" s="159"/>
      <c r="O409" s="130"/>
      <c r="P409" s="160"/>
      <c r="Q409" s="160"/>
      <c r="R409" s="126"/>
      <c r="S409" s="126"/>
      <c r="T409" s="126"/>
      <c r="U409" s="125"/>
      <c r="V409" s="125"/>
    </row>
    <row r="410" spans="13:22" ht="20.100000000000001" customHeight="1">
      <c r="M410" s="159"/>
      <c r="P410" s="12"/>
      <c r="Q410" s="12"/>
      <c r="R410" s="12"/>
      <c r="S410" s="12"/>
      <c r="T410" s="126"/>
      <c r="U410" s="125"/>
      <c r="V410" s="125"/>
    </row>
    <row r="411" spans="13:22" ht="20.100000000000001" customHeight="1">
      <c r="M411" s="159"/>
      <c r="P411" s="12"/>
      <c r="Q411" s="12"/>
      <c r="R411" s="12"/>
      <c r="S411" s="12"/>
      <c r="T411" s="126"/>
      <c r="U411" s="125"/>
      <c r="V411" s="125"/>
    </row>
    <row r="412" spans="13:22" ht="20.100000000000001" customHeight="1">
      <c r="M412" s="159"/>
      <c r="P412" s="12"/>
      <c r="Q412" s="12"/>
      <c r="R412" s="12"/>
      <c r="S412" s="12"/>
      <c r="T412" s="126"/>
      <c r="U412" s="125"/>
      <c r="V412" s="125"/>
    </row>
    <row r="413" spans="13:22" ht="20.100000000000001" customHeight="1">
      <c r="M413" s="159"/>
      <c r="P413" s="12"/>
      <c r="Q413" s="12"/>
      <c r="R413" s="12"/>
      <c r="S413" s="12"/>
      <c r="T413" s="126"/>
      <c r="U413" s="125"/>
      <c r="V413" s="125"/>
    </row>
    <row r="414" spans="13:22" ht="20.100000000000001" customHeight="1">
      <c r="M414" s="159"/>
      <c r="P414" s="12"/>
      <c r="Q414" s="12"/>
      <c r="R414" s="12"/>
      <c r="S414" s="12"/>
      <c r="T414" s="126"/>
      <c r="U414" s="125"/>
      <c r="V414" s="125"/>
    </row>
    <row r="415" spans="13:22" ht="20.100000000000001" customHeight="1">
      <c r="M415" s="159"/>
      <c r="P415" s="12"/>
      <c r="Q415" s="12"/>
      <c r="R415" s="12"/>
      <c r="S415" s="12"/>
      <c r="T415" s="126"/>
      <c r="U415" s="125"/>
      <c r="V415" s="125"/>
    </row>
    <row r="416" spans="13:22" ht="20.100000000000001" customHeight="1">
      <c r="M416" s="159"/>
      <c r="P416" s="12"/>
      <c r="Q416" s="12"/>
      <c r="R416" s="12"/>
      <c r="S416" s="12"/>
      <c r="T416" s="12"/>
    </row>
    <row r="417" spans="13:20" ht="20.100000000000001" customHeight="1">
      <c r="M417" s="159"/>
      <c r="P417" s="12"/>
      <c r="Q417" s="12"/>
      <c r="R417" s="12"/>
      <c r="S417" s="12"/>
      <c r="T417" s="12"/>
    </row>
    <row r="418" spans="13:20" ht="20.100000000000001" customHeight="1">
      <c r="M418" s="159"/>
      <c r="P418" s="12"/>
      <c r="Q418" s="12"/>
      <c r="R418" s="12"/>
      <c r="S418" s="12"/>
      <c r="T418" s="12"/>
    </row>
    <row r="419" spans="13:20" ht="20.100000000000001" customHeight="1">
      <c r="M419" s="159"/>
      <c r="P419" s="12"/>
      <c r="Q419" s="12"/>
      <c r="R419" s="12"/>
      <c r="S419" s="12"/>
      <c r="T419" s="12"/>
    </row>
    <row r="420" spans="13:20" ht="20.100000000000001" customHeight="1">
      <c r="M420" s="159"/>
      <c r="P420" s="12"/>
      <c r="Q420" s="12"/>
      <c r="R420" s="12"/>
      <c r="S420" s="12"/>
      <c r="T420" s="12"/>
    </row>
    <row r="421" spans="13:20" ht="20.100000000000001" customHeight="1">
      <c r="M421" s="159"/>
      <c r="P421" s="12"/>
      <c r="Q421" s="12"/>
      <c r="R421" s="12"/>
      <c r="S421" s="12"/>
      <c r="T421" s="12"/>
    </row>
    <row r="422" spans="13:20" ht="20.100000000000001" customHeight="1">
      <c r="M422" s="159"/>
      <c r="P422" s="12"/>
      <c r="Q422" s="12"/>
      <c r="R422" s="12"/>
      <c r="S422" s="12"/>
      <c r="T422" s="12"/>
    </row>
    <row r="423" spans="13:20" ht="20.100000000000001" customHeight="1">
      <c r="M423" s="159"/>
      <c r="P423" s="12"/>
      <c r="Q423" s="12"/>
      <c r="R423" s="12"/>
      <c r="S423" s="12"/>
      <c r="T423" s="12"/>
    </row>
    <row r="424" spans="13:20" ht="20.100000000000001" customHeight="1">
      <c r="M424" s="159"/>
      <c r="P424" s="12"/>
      <c r="Q424" s="12"/>
      <c r="R424" s="12"/>
      <c r="S424" s="12"/>
      <c r="T424" s="12"/>
    </row>
    <row r="425" spans="13:20" ht="20.100000000000001" customHeight="1">
      <c r="M425" s="159"/>
      <c r="P425" s="12"/>
      <c r="Q425" s="12"/>
      <c r="R425" s="12"/>
      <c r="S425" s="12"/>
      <c r="T425" s="12"/>
    </row>
    <row r="426" spans="13:20" ht="20.100000000000001" customHeight="1">
      <c r="M426" s="159"/>
      <c r="P426" s="12"/>
      <c r="Q426" s="12"/>
      <c r="R426" s="12"/>
      <c r="S426" s="12"/>
      <c r="T426" s="12"/>
    </row>
    <row r="427" spans="13:20" ht="20.100000000000001" customHeight="1">
      <c r="M427" s="159"/>
      <c r="P427" s="12"/>
      <c r="Q427" s="12"/>
      <c r="R427" s="12"/>
      <c r="S427" s="12"/>
      <c r="T427" s="12"/>
    </row>
    <row r="428" spans="13:20" ht="20.100000000000001" customHeight="1">
      <c r="M428" s="159"/>
      <c r="P428" s="12"/>
      <c r="Q428" s="12"/>
      <c r="R428" s="12"/>
      <c r="S428" s="12"/>
      <c r="T428" s="12"/>
    </row>
    <row r="429" spans="13:20" ht="20.100000000000001" customHeight="1">
      <c r="M429" s="159"/>
      <c r="P429" s="12"/>
      <c r="Q429" s="12"/>
      <c r="R429" s="12"/>
      <c r="S429" s="12"/>
      <c r="T429" s="12"/>
    </row>
    <row r="430" spans="13:20" ht="20.100000000000001" customHeight="1">
      <c r="M430" s="159"/>
      <c r="P430" s="12"/>
      <c r="Q430" s="12"/>
      <c r="R430" s="12"/>
      <c r="S430" s="12"/>
      <c r="T430" s="12"/>
    </row>
    <row r="431" spans="13:20" ht="20.100000000000001" customHeight="1">
      <c r="M431" s="159"/>
      <c r="P431" s="12"/>
      <c r="Q431" s="12"/>
      <c r="R431" s="12"/>
      <c r="S431" s="12"/>
      <c r="T431" s="12"/>
    </row>
    <row r="432" spans="13:20" ht="20.100000000000001" customHeight="1">
      <c r="M432" s="159"/>
      <c r="P432" s="12"/>
      <c r="Q432" s="12"/>
      <c r="R432" s="12"/>
      <c r="S432" s="12"/>
      <c r="T432" s="12"/>
    </row>
    <row r="433" spans="13:20" ht="20.100000000000001" customHeight="1">
      <c r="M433" s="159"/>
      <c r="P433" s="12"/>
      <c r="Q433" s="12"/>
      <c r="R433" s="12"/>
      <c r="S433" s="12"/>
      <c r="T433" s="12"/>
    </row>
    <row r="434" spans="13:20" ht="20.100000000000001" customHeight="1">
      <c r="M434" s="159"/>
      <c r="P434" s="12"/>
      <c r="Q434" s="12"/>
      <c r="R434" s="12"/>
      <c r="S434" s="12"/>
      <c r="T434" s="12"/>
    </row>
    <row r="435" spans="13:20" ht="20.100000000000001" customHeight="1">
      <c r="M435" s="159"/>
      <c r="P435" s="12"/>
      <c r="Q435" s="12"/>
      <c r="R435" s="12"/>
      <c r="S435" s="12"/>
      <c r="T435" s="12"/>
    </row>
    <row r="436" spans="13:20" ht="20.100000000000001" customHeight="1">
      <c r="M436" s="159"/>
      <c r="P436" s="12"/>
      <c r="Q436" s="12"/>
      <c r="R436" s="12"/>
      <c r="S436" s="12"/>
      <c r="T436" s="12"/>
    </row>
    <row r="437" spans="13:20" ht="20.100000000000001" customHeight="1">
      <c r="M437" s="159"/>
      <c r="P437" s="12"/>
      <c r="Q437" s="12"/>
      <c r="R437" s="12"/>
      <c r="S437" s="12"/>
      <c r="T437" s="12"/>
    </row>
    <row r="438" spans="13:20" ht="20.100000000000001" customHeight="1">
      <c r="M438" s="159"/>
      <c r="P438" s="12"/>
      <c r="Q438" s="12"/>
      <c r="R438" s="12"/>
      <c r="S438" s="12"/>
      <c r="T438" s="12"/>
    </row>
    <row r="439" spans="13:20" ht="20.100000000000001" customHeight="1">
      <c r="M439" s="159"/>
      <c r="P439" s="12"/>
      <c r="Q439" s="12"/>
      <c r="R439" s="12"/>
      <c r="S439" s="12"/>
      <c r="T439" s="12"/>
    </row>
    <row r="440" spans="13:20" ht="20.100000000000001" customHeight="1">
      <c r="M440" s="159"/>
      <c r="P440" s="12"/>
      <c r="Q440" s="12"/>
      <c r="R440" s="12"/>
      <c r="S440" s="12"/>
      <c r="T440" s="12"/>
    </row>
    <row r="441" spans="13:20" ht="20.100000000000001" customHeight="1">
      <c r="M441" s="159"/>
      <c r="P441" s="12"/>
      <c r="Q441" s="12"/>
      <c r="R441" s="12"/>
      <c r="S441" s="12"/>
      <c r="T441" s="12"/>
    </row>
    <row r="442" spans="13:20" ht="20.100000000000001" customHeight="1">
      <c r="M442" s="159"/>
      <c r="P442" s="12"/>
      <c r="Q442" s="12"/>
      <c r="R442" s="12"/>
      <c r="S442" s="12"/>
      <c r="T442" s="12"/>
    </row>
    <row r="443" spans="13:20" ht="20.100000000000001" customHeight="1">
      <c r="M443" s="159"/>
      <c r="P443" s="12"/>
      <c r="Q443" s="12"/>
      <c r="R443" s="12"/>
      <c r="S443" s="12"/>
      <c r="T443" s="12"/>
    </row>
    <row r="444" spans="13:20" ht="20.100000000000001" customHeight="1">
      <c r="M444" s="159"/>
      <c r="P444" s="12"/>
      <c r="Q444" s="12"/>
      <c r="R444" s="12"/>
      <c r="S444" s="12"/>
      <c r="T444" s="12"/>
    </row>
    <row r="445" spans="13:20" ht="20.100000000000001" customHeight="1">
      <c r="M445" s="159"/>
      <c r="P445" s="12"/>
      <c r="Q445" s="12"/>
      <c r="R445" s="12"/>
      <c r="S445" s="12"/>
      <c r="T445" s="12"/>
    </row>
    <row r="446" spans="13:20" ht="20.100000000000001" customHeight="1">
      <c r="M446" s="159"/>
      <c r="P446" s="12"/>
      <c r="Q446" s="12"/>
      <c r="R446" s="12"/>
      <c r="S446" s="12"/>
      <c r="T446" s="12"/>
    </row>
    <row r="447" spans="13:20" ht="20.100000000000001" customHeight="1">
      <c r="M447" s="159"/>
      <c r="P447" s="12"/>
      <c r="Q447" s="12"/>
      <c r="R447" s="12"/>
      <c r="S447" s="12"/>
      <c r="T447" s="12"/>
    </row>
    <row r="448" spans="13:20" ht="20.100000000000001" customHeight="1">
      <c r="M448" s="159"/>
      <c r="P448" s="12"/>
      <c r="Q448" s="12"/>
      <c r="R448" s="12"/>
      <c r="S448" s="12"/>
      <c r="T448" s="12"/>
    </row>
    <row r="449" spans="13:20" ht="20.100000000000001" customHeight="1">
      <c r="M449" s="159"/>
      <c r="P449" s="12"/>
      <c r="Q449" s="12"/>
      <c r="R449" s="12"/>
      <c r="S449" s="12"/>
      <c r="T449" s="12"/>
    </row>
    <row r="450" spans="13:20" ht="20.100000000000001" customHeight="1">
      <c r="M450" s="159"/>
      <c r="P450" s="12"/>
      <c r="Q450" s="12"/>
      <c r="R450" s="12"/>
      <c r="S450" s="12"/>
      <c r="T450" s="12"/>
    </row>
    <row r="451" spans="13:20" ht="20.100000000000001" customHeight="1">
      <c r="M451" s="159"/>
      <c r="P451" s="12"/>
      <c r="Q451" s="12"/>
      <c r="R451" s="12"/>
      <c r="S451" s="12"/>
      <c r="T451" s="12"/>
    </row>
    <row r="452" spans="13:20" ht="20.100000000000001" customHeight="1">
      <c r="M452" s="159"/>
      <c r="P452" s="12"/>
      <c r="Q452" s="12"/>
      <c r="R452" s="12"/>
      <c r="S452" s="12"/>
      <c r="T452" s="12"/>
    </row>
    <row r="453" spans="13:20" ht="20.100000000000001" customHeight="1">
      <c r="M453" s="159"/>
      <c r="P453" s="12"/>
      <c r="Q453" s="12"/>
      <c r="R453" s="12"/>
      <c r="S453" s="12"/>
      <c r="T453" s="12"/>
    </row>
    <row r="454" spans="13:20" ht="20.100000000000001" customHeight="1">
      <c r="M454" s="159"/>
      <c r="P454" s="12"/>
      <c r="Q454" s="12"/>
      <c r="R454" s="12"/>
      <c r="S454" s="12"/>
      <c r="T454" s="12"/>
    </row>
    <row r="455" spans="13:20" ht="20.100000000000001" customHeight="1">
      <c r="M455" s="159"/>
      <c r="P455" s="12"/>
      <c r="Q455" s="12"/>
      <c r="R455" s="12"/>
      <c r="S455" s="12"/>
      <c r="T455" s="12"/>
    </row>
    <row r="456" spans="13:20" ht="20.100000000000001" customHeight="1">
      <c r="M456" s="159"/>
      <c r="P456" s="12"/>
      <c r="Q456" s="12"/>
      <c r="R456" s="12"/>
      <c r="S456" s="12"/>
      <c r="T456" s="12"/>
    </row>
    <row r="457" spans="13:20" ht="20.100000000000001" customHeight="1">
      <c r="M457" s="159"/>
      <c r="P457" s="12"/>
      <c r="Q457" s="12"/>
      <c r="R457" s="12"/>
      <c r="S457" s="12"/>
      <c r="T457" s="12"/>
    </row>
    <row r="458" spans="13:20" ht="20.100000000000001" customHeight="1">
      <c r="M458" s="159"/>
      <c r="P458" s="12"/>
      <c r="Q458" s="12"/>
      <c r="R458" s="12"/>
      <c r="S458" s="12"/>
      <c r="T458" s="12"/>
    </row>
    <row r="459" spans="13:20" ht="20.100000000000001" customHeight="1">
      <c r="M459" s="159"/>
      <c r="P459" s="12"/>
      <c r="Q459" s="12"/>
      <c r="R459" s="12"/>
      <c r="S459" s="12"/>
      <c r="T459" s="12"/>
    </row>
    <row r="460" spans="13:20" ht="20.100000000000001" customHeight="1">
      <c r="M460" s="159"/>
      <c r="P460" s="12"/>
      <c r="Q460" s="12"/>
      <c r="R460" s="12"/>
      <c r="S460" s="12"/>
      <c r="T460" s="12"/>
    </row>
    <row r="461" spans="13:20" ht="20.100000000000001" customHeight="1">
      <c r="M461" s="159"/>
      <c r="P461" s="12"/>
      <c r="Q461" s="12"/>
      <c r="R461" s="12"/>
      <c r="S461" s="12"/>
      <c r="T461" s="12"/>
    </row>
    <row r="462" spans="13:20" ht="20.100000000000001" customHeight="1">
      <c r="M462" s="159"/>
      <c r="P462" s="12"/>
      <c r="Q462" s="12"/>
      <c r="R462" s="12"/>
      <c r="S462" s="12"/>
      <c r="T462" s="12"/>
    </row>
    <row r="463" spans="13:20" ht="20.100000000000001" customHeight="1">
      <c r="M463" s="159"/>
      <c r="P463" s="12"/>
      <c r="Q463" s="12"/>
      <c r="R463" s="12"/>
      <c r="S463" s="12"/>
      <c r="T463" s="12"/>
    </row>
    <row r="464" spans="13:20" ht="20.100000000000001" customHeight="1">
      <c r="M464" s="159"/>
      <c r="P464" s="12"/>
      <c r="Q464" s="12"/>
      <c r="R464" s="12"/>
      <c r="S464" s="12"/>
      <c r="T464" s="12"/>
    </row>
    <row r="465" spans="13:20" ht="20.100000000000001" customHeight="1">
      <c r="M465" s="159"/>
      <c r="P465" s="12"/>
      <c r="Q465" s="12"/>
      <c r="R465" s="12"/>
      <c r="S465" s="12"/>
      <c r="T465" s="12"/>
    </row>
    <row r="466" spans="13:20" ht="20.100000000000001" customHeight="1">
      <c r="M466" s="159"/>
      <c r="P466" s="12"/>
      <c r="Q466" s="12"/>
      <c r="R466" s="12"/>
      <c r="S466" s="12"/>
      <c r="T466" s="12"/>
    </row>
    <row r="467" spans="13:20" ht="20.100000000000001" customHeight="1">
      <c r="M467" s="124"/>
      <c r="P467" s="12"/>
      <c r="Q467" s="12"/>
      <c r="R467" s="12"/>
      <c r="S467" s="12"/>
      <c r="T467" s="12"/>
    </row>
    <row r="468" spans="13:20" ht="20.100000000000001" customHeight="1">
      <c r="M468" s="124"/>
      <c r="P468" s="12"/>
      <c r="Q468" s="12"/>
      <c r="R468" s="12"/>
      <c r="S468" s="12"/>
      <c r="T468" s="12"/>
    </row>
    <row r="469" spans="13:20" ht="20.100000000000001" customHeight="1">
      <c r="M469" s="124"/>
      <c r="P469" s="12"/>
      <c r="Q469" s="12"/>
      <c r="R469" s="12"/>
      <c r="S469" s="12"/>
      <c r="T469" s="12"/>
    </row>
    <row r="470" spans="13:20" ht="20.100000000000001" customHeight="1">
      <c r="M470" s="124"/>
      <c r="P470" s="12"/>
      <c r="Q470" s="12"/>
      <c r="R470" s="12"/>
      <c r="S470" s="12"/>
      <c r="T470" s="12"/>
    </row>
    <row r="471" spans="13:20" ht="20.100000000000001" customHeight="1">
      <c r="M471" s="124"/>
      <c r="P471" s="12"/>
      <c r="Q471" s="12"/>
      <c r="R471" s="12"/>
      <c r="S471" s="12"/>
      <c r="T471" s="12"/>
    </row>
    <row r="472" spans="13:20" ht="20.100000000000001" customHeight="1">
      <c r="M472" s="124"/>
      <c r="P472" s="12"/>
      <c r="Q472" s="12"/>
      <c r="R472" s="12"/>
      <c r="S472" s="12"/>
      <c r="T472" s="12"/>
    </row>
    <row r="473" spans="13:20" ht="20.100000000000001" customHeight="1">
      <c r="M473" s="124"/>
      <c r="P473" s="12"/>
      <c r="Q473" s="12"/>
      <c r="R473" s="12"/>
      <c r="S473" s="12"/>
      <c r="T473" s="12"/>
    </row>
    <row r="474" spans="13:20" ht="20.100000000000001" customHeight="1">
      <c r="M474" s="124"/>
      <c r="P474" s="12"/>
      <c r="Q474" s="12"/>
      <c r="R474" s="12"/>
      <c r="S474" s="12"/>
      <c r="T474" s="12"/>
    </row>
    <row r="475" spans="13:20" ht="20.100000000000001" customHeight="1">
      <c r="M475" s="124"/>
      <c r="P475" s="12"/>
      <c r="Q475" s="12"/>
      <c r="R475" s="12"/>
      <c r="S475" s="12"/>
      <c r="T475" s="12"/>
    </row>
    <row r="476" spans="13:20" ht="20.100000000000001" customHeight="1">
      <c r="M476" s="124"/>
      <c r="P476" s="12"/>
      <c r="Q476" s="12"/>
      <c r="R476" s="12"/>
      <c r="S476" s="12"/>
      <c r="T476" s="12"/>
    </row>
    <row r="477" spans="13:20" ht="20.100000000000001" customHeight="1">
      <c r="M477" s="124"/>
      <c r="P477" s="12"/>
      <c r="Q477" s="12"/>
      <c r="R477" s="12"/>
      <c r="S477" s="12"/>
      <c r="T477" s="12"/>
    </row>
    <row r="478" spans="13:20" ht="20.100000000000001" customHeight="1">
      <c r="M478" s="124"/>
      <c r="P478" s="12"/>
      <c r="Q478" s="12"/>
      <c r="R478" s="12"/>
      <c r="S478" s="12"/>
      <c r="T478" s="12"/>
    </row>
    <row r="479" spans="13:20" ht="20.100000000000001" customHeight="1">
      <c r="M479" s="124"/>
      <c r="P479" s="12"/>
      <c r="Q479" s="12"/>
      <c r="R479" s="12"/>
      <c r="S479" s="12"/>
      <c r="T479" s="12"/>
    </row>
    <row r="480" spans="13:20" ht="20.100000000000001" customHeight="1">
      <c r="M480" s="124"/>
      <c r="P480" s="12"/>
      <c r="Q480" s="12"/>
      <c r="R480" s="12"/>
      <c r="S480" s="12"/>
      <c r="T480" s="12"/>
    </row>
    <row r="481" spans="13:20" ht="20.100000000000001" customHeight="1">
      <c r="M481" s="124"/>
      <c r="P481" s="12"/>
      <c r="Q481" s="12"/>
      <c r="R481" s="12"/>
      <c r="S481" s="12"/>
      <c r="T481" s="12"/>
    </row>
    <row r="482" spans="13:20" ht="20.100000000000001" customHeight="1">
      <c r="M482" s="124"/>
      <c r="P482" s="12"/>
      <c r="Q482" s="12"/>
      <c r="R482" s="12"/>
      <c r="S482" s="12"/>
      <c r="T482" s="12"/>
    </row>
    <row r="483" spans="13:20" ht="20.100000000000001" customHeight="1">
      <c r="M483" s="124"/>
      <c r="P483" s="12"/>
      <c r="Q483" s="12"/>
      <c r="R483" s="12"/>
      <c r="S483" s="12"/>
      <c r="T483" s="12"/>
    </row>
    <row r="484" spans="13:20" ht="20.100000000000001" customHeight="1">
      <c r="M484" s="124"/>
      <c r="P484" s="12"/>
      <c r="Q484" s="12"/>
      <c r="R484" s="12"/>
      <c r="S484" s="12"/>
      <c r="T484" s="12"/>
    </row>
    <row r="485" spans="13:20" ht="20.100000000000001" customHeight="1">
      <c r="M485" s="124"/>
      <c r="P485" s="12"/>
      <c r="Q485" s="12"/>
      <c r="R485" s="12"/>
      <c r="S485" s="12"/>
      <c r="T485" s="12"/>
    </row>
    <row r="486" spans="13:20" ht="20.100000000000001" customHeight="1">
      <c r="M486" s="124"/>
      <c r="P486" s="12"/>
      <c r="Q486" s="12"/>
      <c r="R486" s="12"/>
      <c r="S486" s="12"/>
      <c r="T486" s="12"/>
    </row>
    <row r="487" spans="13:20" ht="20.100000000000001" customHeight="1">
      <c r="M487" s="124"/>
      <c r="P487" s="12"/>
      <c r="Q487" s="12"/>
      <c r="R487" s="12"/>
      <c r="S487" s="12"/>
      <c r="T487" s="12"/>
    </row>
    <row r="488" spans="13:20" ht="20.100000000000001" customHeight="1">
      <c r="M488" s="124"/>
      <c r="P488" s="12"/>
      <c r="Q488" s="12"/>
      <c r="R488" s="12"/>
      <c r="S488" s="12"/>
      <c r="T488" s="12"/>
    </row>
    <row r="489" spans="13:20" ht="20.100000000000001" customHeight="1">
      <c r="M489" s="124"/>
      <c r="P489" s="12"/>
      <c r="Q489" s="12"/>
      <c r="R489" s="12"/>
      <c r="S489" s="12"/>
      <c r="T489" s="12"/>
    </row>
    <row r="490" spans="13:20" ht="20.100000000000001" customHeight="1">
      <c r="M490" s="124"/>
      <c r="P490" s="12"/>
      <c r="Q490" s="12"/>
      <c r="R490" s="12"/>
      <c r="S490" s="12"/>
      <c r="T490" s="12"/>
    </row>
    <row r="491" spans="13:20" ht="20.100000000000001" customHeight="1">
      <c r="M491" s="124"/>
      <c r="P491" s="12"/>
      <c r="Q491" s="12"/>
      <c r="R491" s="12"/>
      <c r="S491" s="12"/>
      <c r="T491" s="12"/>
    </row>
    <row r="492" spans="13:20" ht="20.100000000000001" customHeight="1">
      <c r="M492" s="124"/>
      <c r="P492" s="12"/>
      <c r="Q492" s="12"/>
      <c r="R492" s="12"/>
      <c r="S492" s="12"/>
      <c r="T492" s="12"/>
    </row>
    <row r="493" spans="13:20" ht="20.100000000000001" customHeight="1">
      <c r="M493" s="124"/>
      <c r="P493" s="12"/>
      <c r="Q493" s="12"/>
      <c r="R493" s="12"/>
      <c r="S493" s="12"/>
      <c r="T493" s="12"/>
    </row>
    <row r="494" spans="13:20" ht="20.100000000000001" customHeight="1">
      <c r="M494" s="124"/>
      <c r="P494" s="12"/>
      <c r="Q494" s="12"/>
      <c r="R494" s="12"/>
      <c r="S494" s="12"/>
      <c r="T494" s="12"/>
    </row>
    <row r="495" spans="13:20" ht="20.100000000000001" customHeight="1">
      <c r="M495" s="124"/>
      <c r="P495" s="12"/>
      <c r="Q495" s="12"/>
      <c r="R495" s="12"/>
      <c r="S495" s="12"/>
      <c r="T495" s="12"/>
    </row>
    <row r="496" spans="13:20" ht="20.100000000000001" customHeight="1">
      <c r="M496" s="124"/>
      <c r="P496" s="12"/>
      <c r="Q496" s="12"/>
      <c r="R496" s="12"/>
      <c r="S496" s="12"/>
      <c r="T496" s="12"/>
    </row>
    <row r="497" spans="13:20" ht="20.100000000000001" customHeight="1">
      <c r="M497" s="124"/>
      <c r="P497" s="12"/>
      <c r="Q497" s="12"/>
      <c r="R497" s="12"/>
      <c r="S497" s="12"/>
      <c r="T497" s="12"/>
    </row>
    <row r="498" spans="13:20" ht="20.100000000000001" customHeight="1">
      <c r="M498" s="124"/>
      <c r="P498" s="12"/>
      <c r="Q498" s="12"/>
      <c r="R498" s="12"/>
      <c r="S498" s="12"/>
      <c r="T498" s="12"/>
    </row>
    <row r="499" spans="13:20" ht="20.100000000000001" customHeight="1">
      <c r="M499" s="124"/>
      <c r="P499" s="12"/>
      <c r="Q499" s="12"/>
      <c r="R499" s="12"/>
      <c r="S499" s="12"/>
      <c r="T499" s="12"/>
    </row>
    <row r="500" spans="13:20" ht="20.100000000000001" customHeight="1">
      <c r="M500" s="124"/>
      <c r="P500" s="12"/>
      <c r="Q500" s="12"/>
      <c r="R500" s="12"/>
      <c r="S500" s="12"/>
      <c r="T500" s="12"/>
    </row>
    <row r="501" spans="13:20" ht="20.100000000000001" customHeight="1">
      <c r="M501" s="124"/>
      <c r="P501" s="12"/>
      <c r="Q501" s="12"/>
      <c r="R501" s="12"/>
      <c r="S501" s="12"/>
      <c r="T501" s="12"/>
    </row>
    <row r="502" spans="13:20" ht="20.100000000000001" customHeight="1">
      <c r="M502" s="124"/>
      <c r="P502" s="12"/>
      <c r="Q502" s="12"/>
      <c r="R502" s="12"/>
      <c r="S502" s="12"/>
      <c r="T502" s="12"/>
    </row>
    <row r="503" spans="13:20" ht="20.100000000000001" customHeight="1">
      <c r="M503" s="124"/>
      <c r="P503" s="12"/>
      <c r="Q503" s="12"/>
      <c r="R503" s="12"/>
      <c r="S503" s="12"/>
      <c r="T503" s="12"/>
    </row>
    <row r="504" spans="13:20" ht="20.100000000000001" customHeight="1">
      <c r="M504" s="124"/>
      <c r="P504" s="12"/>
      <c r="Q504" s="12"/>
      <c r="R504" s="12"/>
      <c r="S504" s="12"/>
      <c r="T504" s="12"/>
    </row>
    <row r="505" spans="13:20" ht="20.100000000000001" customHeight="1">
      <c r="M505" s="124"/>
      <c r="P505" s="12"/>
      <c r="Q505" s="12"/>
      <c r="R505" s="12"/>
      <c r="S505" s="12"/>
      <c r="T505" s="12"/>
    </row>
    <row r="506" spans="13:20" ht="20.100000000000001" customHeight="1">
      <c r="M506" s="124"/>
      <c r="P506" s="12"/>
      <c r="Q506" s="12"/>
      <c r="R506" s="12"/>
      <c r="S506" s="12"/>
      <c r="T506" s="12"/>
    </row>
    <row r="507" spans="13:20" ht="20.100000000000001" customHeight="1">
      <c r="M507" s="124"/>
      <c r="P507" s="12"/>
      <c r="Q507" s="12"/>
      <c r="R507" s="12"/>
      <c r="S507" s="12"/>
      <c r="T507" s="12"/>
    </row>
    <row r="508" spans="13:20" ht="20.100000000000001" customHeight="1">
      <c r="M508" s="124"/>
      <c r="P508" s="12"/>
      <c r="Q508" s="12"/>
      <c r="R508" s="12"/>
      <c r="S508" s="12"/>
      <c r="T508" s="12"/>
    </row>
    <row r="509" spans="13:20" ht="20.100000000000001" customHeight="1">
      <c r="M509" s="124"/>
      <c r="P509" s="12"/>
      <c r="Q509" s="12"/>
      <c r="R509" s="12"/>
      <c r="S509" s="12"/>
      <c r="T509" s="12"/>
    </row>
    <row r="510" spans="13:20" ht="20.100000000000001" customHeight="1">
      <c r="M510" s="124"/>
      <c r="P510" s="12"/>
      <c r="Q510" s="12"/>
      <c r="R510" s="12"/>
      <c r="S510" s="12"/>
      <c r="T510" s="12"/>
    </row>
    <row r="511" spans="13:20" ht="20.100000000000001" customHeight="1">
      <c r="M511" s="124"/>
      <c r="P511" s="12"/>
      <c r="Q511" s="12"/>
      <c r="R511" s="12"/>
      <c r="S511" s="12"/>
      <c r="T511" s="12"/>
    </row>
    <row r="512" spans="13:20" ht="20.100000000000001" customHeight="1">
      <c r="M512" s="124"/>
      <c r="P512" s="12"/>
      <c r="Q512" s="12"/>
      <c r="R512" s="12"/>
      <c r="S512" s="12"/>
      <c r="T512" s="12"/>
    </row>
    <row r="513" spans="13:20" ht="20.100000000000001" customHeight="1">
      <c r="M513" s="124"/>
      <c r="P513" s="12"/>
      <c r="Q513" s="12"/>
      <c r="R513" s="12"/>
      <c r="S513" s="12"/>
      <c r="T513" s="12"/>
    </row>
    <row r="514" spans="13:20" ht="20.100000000000001" customHeight="1">
      <c r="M514" s="124"/>
      <c r="P514" s="12"/>
      <c r="Q514" s="12"/>
      <c r="R514" s="12"/>
      <c r="S514" s="12"/>
      <c r="T514" s="12"/>
    </row>
    <row r="515" spans="13:20" ht="20.100000000000001" customHeight="1">
      <c r="M515" s="124"/>
      <c r="P515" s="12"/>
      <c r="Q515" s="12"/>
      <c r="R515" s="12"/>
      <c r="S515" s="12"/>
      <c r="T515" s="12"/>
    </row>
    <row r="516" spans="13:20" ht="20.100000000000001" customHeight="1">
      <c r="M516" s="124"/>
      <c r="P516" s="12"/>
      <c r="Q516" s="12"/>
      <c r="R516" s="12"/>
      <c r="S516" s="12"/>
      <c r="T516" s="12"/>
    </row>
    <row r="517" spans="13:20" ht="20.100000000000001" customHeight="1">
      <c r="M517" s="124"/>
      <c r="P517" s="12"/>
      <c r="Q517" s="12"/>
      <c r="R517" s="12"/>
      <c r="S517" s="12"/>
      <c r="T517" s="12"/>
    </row>
    <row r="518" spans="13:20" ht="20.100000000000001" customHeight="1">
      <c r="M518" s="124"/>
      <c r="P518" s="12"/>
      <c r="Q518" s="12"/>
      <c r="R518" s="12"/>
      <c r="S518" s="12"/>
      <c r="T518" s="12"/>
    </row>
    <row r="519" spans="13:20" ht="20.100000000000001" customHeight="1">
      <c r="M519" s="124"/>
      <c r="P519" s="12"/>
      <c r="Q519" s="12"/>
      <c r="R519" s="12"/>
      <c r="S519" s="12"/>
      <c r="T519" s="12"/>
    </row>
    <row r="520" spans="13:20" ht="20.100000000000001" customHeight="1">
      <c r="M520" s="124"/>
      <c r="P520" s="12"/>
      <c r="Q520" s="12"/>
      <c r="R520" s="12"/>
      <c r="S520" s="12"/>
      <c r="T520" s="12"/>
    </row>
    <row r="521" spans="13:20" ht="20.100000000000001" customHeight="1">
      <c r="M521" s="124"/>
      <c r="P521" s="12"/>
      <c r="Q521" s="12"/>
      <c r="R521" s="12"/>
      <c r="S521" s="12"/>
      <c r="T521" s="12"/>
    </row>
    <row r="522" spans="13:20" ht="20.100000000000001" customHeight="1">
      <c r="M522" s="124"/>
      <c r="P522" s="12"/>
      <c r="Q522" s="12"/>
      <c r="R522" s="12"/>
      <c r="S522" s="12"/>
      <c r="T522" s="12"/>
    </row>
    <row r="523" spans="13:20" ht="20.100000000000001" customHeight="1">
      <c r="M523" s="124"/>
      <c r="P523" s="12"/>
      <c r="Q523" s="12"/>
      <c r="R523" s="12"/>
      <c r="S523" s="12"/>
      <c r="T523" s="12"/>
    </row>
    <row r="524" spans="13:20" ht="20.100000000000001" customHeight="1">
      <c r="M524" s="124"/>
      <c r="P524" s="12"/>
      <c r="Q524" s="12"/>
      <c r="R524" s="12"/>
      <c r="S524" s="12"/>
      <c r="T524" s="12"/>
    </row>
    <row r="525" spans="13:20" ht="20.100000000000001" customHeight="1">
      <c r="M525" s="124"/>
      <c r="P525" s="12"/>
      <c r="Q525" s="12"/>
      <c r="R525" s="12"/>
      <c r="S525" s="12"/>
      <c r="T525" s="12"/>
    </row>
    <row r="526" spans="13:20" ht="20.100000000000001" customHeight="1">
      <c r="M526" s="124"/>
      <c r="P526" s="12"/>
      <c r="Q526" s="12"/>
      <c r="R526" s="12"/>
      <c r="S526" s="12"/>
      <c r="T526" s="12"/>
    </row>
    <row r="527" spans="13:20" ht="20.100000000000001" customHeight="1">
      <c r="M527" s="124"/>
      <c r="P527" s="12"/>
      <c r="Q527" s="12"/>
      <c r="R527" s="12"/>
      <c r="S527" s="12"/>
      <c r="T527" s="12"/>
    </row>
    <row r="528" spans="13:20" ht="20.100000000000001" customHeight="1">
      <c r="M528" s="124"/>
      <c r="P528" s="12"/>
      <c r="Q528" s="12"/>
      <c r="R528" s="12"/>
      <c r="S528" s="12"/>
      <c r="T528" s="12"/>
    </row>
    <row r="529" spans="13:20" ht="20.100000000000001" customHeight="1">
      <c r="M529" s="124"/>
      <c r="P529" s="12"/>
      <c r="Q529" s="12"/>
      <c r="R529" s="12"/>
      <c r="S529" s="12"/>
      <c r="T529" s="12"/>
    </row>
    <row r="530" spans="13:20" ht="20.100000000000001" customHeight="1">
      <c r="M530" s="124"/>
      <c r="P530" s="12"/>
      <c r="Q530" s="12"/>
      <c r="R530" s="12"/>
      <c r="S530" s="12"/>
      <c r="T530" s="12"/>
    </row>
    <row r="531" spans="13:20" ht="20.100000000000001" customHeight="1">
      <c r="M531" s="124"/>
      <c r="P531" s="12"/>
      <c r="Q531" s="12"/>
      <c r="R531" s="12"/>
      <c r="S531" s="12"/>
      <c r="T531" s="12"/>
    </row>
    <row r="532" spans="13:20" ht="20.100000000000001" customHeight="1">
      <c r="M532" s="124"/>
      <c r="P532" s="12"/>
      <c r="Q532" s="12"/>
      <c r="R532" s="12"/>
      <c r="S532" s="12"/>
      <c r="T532" s="12"/>
    </row>
    <row r="533" spans="13:20" ht="20.100000000000001" customHeight="1">
      <c r="M533" s="124"/>
      <c r="P533" s="12"/>
      <c r="Q533" s="12"/>
      <c r="R533" s="12"/>
      <c r="S533" s="12"/>
      <c r="T533" s="12"/>
    </row>
    <row r="534" spans="13:20" ht="20.100000000000001" customHeight="1">
      <c r="M534" s="124"/>
      <c r="P534" s="12"/>
      <c r="Q534" s="12"/>
      <c r="R534" s="12"/>
      <c r="S534" s="12"/>
      <c r="T534" s="12"/>
    </row>
    <row r="535" spans="13:20" ht="20.100000000000001" customHeight="1">
      <c r="M535" s="124"/>
      <c r="P535" s="12"/>
      <c r="Q535" s="12"/>
      <c r="R535" s="12"/>
      <c r="S535" s="12"/>
      <c r="T535" s="12"/>
    </row>
    <row r="536" spans="13:20" ht="20.100000000000001" customHeight="1">
      <c r="M536" s="124"/>
      <c r="P536" s="12"/>
      <c r="Q536" s="12"/>
      <c r="R536" s="12"/>
      <c r="S536" s="12"/>
      <c r="T536" s="12"/>
    </row>
    <row r="537" spans="13:20" ht="20.100000000000001" customHeight="1">
      <c r="M537" s="124"/>
      <c r="P537" s="12"/>
      <c r="Q537" s="12"/>
      <c r="R537" s="12"/>
      <c r="S537" s="12"/>
      <c r="T537" s="12"/>
    </row>
    <row r="538" spans="13:20" ht="20.100000000000001" customHeight="1">
      <c r="M538" s="124"/>
      <c r="P538" s="12"/>
      <c r="Q538" s="12"/>
      <c r="R538" s="12"/>
      <c r="S538" s="12"/>
      <c r="T538" s="12"/>
    </row>
    <row r="539" spans="13:20" ht="20.100000000000001" customHeight="1">
      <c r="M539" s="124"/>
      <c r="P539" s="12"/>
      <c r="Q539" s="12"/>
      <c r="R539" s="12"/>
      <c r="S539" s="12"/>
      <c r="T539" s="12"/>
    </row>
    <row r="540" spans="13:20" ht="20.100000000000001" customHeight="1">
      <c r="M540" s="124"/>
      <c r="P540" s="12"/>
      <c r="Q540" s="12"/>
      <c r="R540" s="12"/>
      <c r="S540" s="12"/>
      <c r="T540" s="12"/>
    </row>
    <row r="541" spans="13:20" ht="20.100000000000001" customHeight="1">
      <c r="M541" s="124"/>
      <c r="P541" s="12"/>
      <c r="Q541" s="12"/>
      <c r="R541" s="12"/>
      <c r="S541" s="12"/>
      <c r="T541" s="12"/>
    </row>
    <row r="542" spans="13:20" ht="20.100000000000001" customHeight="1">
      <c r="M542" s="124"/>
      <c r="P542" s="12"/>
      <c r="Q542" s="12"/>
      <c r="R542" s="12"/>
      <c r="S542" s="12"/>
      <c r="T542" s="12"/>
    </row>
    <row r="543" spans="13:20" ht="20.100000000000001" customHeight="1">
      <c r="M543" s="124"/>
      <c r="T543" s="12"/>
    </row>
    <row r="544" spans="13:20" ht="20.100000000000001" customHeight="1">
      <c r="M544" s="124"/>
      <c r="T544" s="12"/>
    </row>
    <row r="545" spans="13:22" ht="20.100000000000001" customHeight="1">
      <c r="M545" s="124"/>
      <c r="T545" s="12"/>
    </row>
    <row r="546" spans="13:22" ht="20.100000000000001" customHeight="1">
      <c r="M546" s="124"/>
      <c r="T546" s="12"/>
    </row>
    <row r="547" spans="13:22" ht="20.100000000000001" customHeight="1">
      <c r="M547" s="124"/>
      <c r="T547" s="12"/>
    </row>
    <row r="548" spans="13:22" ht="20.100000000000001" customHeight="1">
      <c r="M548" s="124"/>
      <c r="T548" s="12"/>
    </row>
    <row r="549" spans="13:22" ht="20.100000000000001" customHeight="1">
      <c r="M549" s="124"/>
      <c r="U549" s="125"/>
      <c r="V549" s="125"/>
    </row>
    <row r="550" spans="13:22" ht="20.100000000000001" customHeight="1">
      <c r="M550" s="124"/>
      <c r="U550" s="125"/>
      <c r="V550" s="125"/>
    </row>
    <row r="551" spans="13:22" ht="20.100000000000001" customHeight="1">
      <c r="M551" s="124"/>
      <c r="U551" s="125"/>
      <c r="V551" s="125"/>
    </row>
    <row r="552" spans="13:22" ht="20.100000000000001" customHeight="1">
      <c r="M552" s="124"/>
      <c r="U552" s="125"/>
      <c r="V552" s="125"/>
    </row>
    <row r="553" spans="13:22" ht="20.100000000000001" customHeight="1">
      <c r="M553" s="124"/>
      <c r="U553" s="125"/>
      <c r="V553" s="125"/>
    </row>
    <row r="554" spans="13:22" ht="20.100000000000001" customHeight="1">
      <c r="M554" s="124"/>
      <c r="U554" s="125"/>
      <c r="V554" s="125"/>
    </row>
    <row r="555" spans="13:22" ht="20.100000000000001" customHeight="1">
      <c r="M555" s="124"/>
      <c r="U555" s="125"/>
      <c r="V555" s="125"/>
    </row>
    <row r="556" spans="13:22" ht="20.100000000000001" customHeight="1">
      <c r="M556" s="124"/>
      <c r="U556" s="125"/>
      <c r="V556" s="125"/>
    </row>
    <row r="557" spans="13:22" ht="20.100000000000001" customHeight="1">
      <c r="M557" s="124"/>
      <c r="U557" s="125"/>
      <c r="V557" s="125"/>
    </row>
    <row r="558" spans="13:22" ht="20.100000000000001" customHeight="1">
      <c r="M558" s="124"/>
      <c r="O558" s="129"/>
      <c r="P558" s="128"/>
      <c r="Q558" s="126"/>
      <c r="R558" s="126"/>
      <c r="S558" s="126"/>
      <c r="U558" s="125"/>
      <c r="V558" s="125"/>
    </row>
    <row r="559" spans="13:22" ht="20.100000000000001" customHeight="1">
      <c r="M559" s="124"/>
      <c r="O559" s="129"/>
      <c r="P559" s="128"/>
      <c r="Q559" s="126"/>
      <c r="R559" s="126"/>
      <c r="S559" s="126"/>
      <c r="U559" s="125"/>
      <c r="V559" s="125"/>
    </row>
    <row r="560" spans="13:22" ht="20.100000000000001" customHeight="1">
      <c r="M560" s="124"/>
      <c r="O560" s="129"/>
      <c r="P560" s="128"/>
      <c r="Q560" s="126"/>
      <c r="R560" s="126"/>
      <c r="S560" s="126"/>
      <c r="U560" s="125"/>
      <c r="V560" s="125"/>
    </row>
    <row r="561" spans="13:22" ht="20.100000000000001" customHeight="1">
      <c r="M561" s="124"/>
      <c r="O561" s="129"/>
      <c r="P561" s="128"/>
      <c r="Q561" s="126"/>
      <c r="R561" s="126"/>
      <c r="S561" s="126"/>
      <c r="U561" s="125"/>
      <c r="V561" s="125"/>
    </row>
    <row r="562" spans="13:22" ht="20.100000000000001" customHeight="1">
      <c r="M562" s="124"/>
      <c r="O562" s="129"/>
      <c r="P562" s="128"/>
      <c r="Q562" s="126"/>
      <c r="R562" s="126"/>
      <c r="S562" s="126"/>
      <c r="U562" s="125"/>
      <c r="V562" s="125"/>
    </row>
    <row r="563" spans="13:22" ht="20.100000000000001" customHeight="1">
      <c r="M563" s="124"/>
      <c r="O563" s="129"/>
      <c r="P563" s="128"/>
      <c r="Q563" s="126"/>
      <c r="R563" s="126"/>
      <c r="S563" s="126"/>
      <c r="U563" s="125"/>
      <c r="V563" s="125"/>
    </row>
    <row r="564" spans="13:22" ht="20.100000000000001" customHeight="1">
      <c r="M564" s="124"/>
      <c r="O564" s="129"/>
      <c r="P564" s="128"/>
      <c r="Q564" s="126"/>
      <c r="R564" s="126"/>
      <c r="S564" s="126"/>
      <c r="T564" s="127"/>
      <c r="U564" s="125"/>
      <c r="V564" s="125"/>
    </row>
    <row r="565" spans="13:22" ht="20.100000000000001" customHeight="1">
      <c r="M565" s="124"/>
      <c r="O565" s="129"/>
      <c r="P565" s="128"/>
      <c r="Q565" s="126"/>
      <c r="R565" s="126"/>
      <c r="S565" s="126"/>
      <c r="T565" s="127"/>
      <c r="U565" s="125"/>
      <c r="V565" s="125"/>
    </row>
    <row r="566" spans="13:22" ht="20.100000000000001" customHeight="1">
      <c r="M566" s="124"/>
      <c r="O566" s="129"/>
      <c r="P566" s="128"/>
      <c r="Q566" s="126"/>
      <c r="R566" s="126"/>
      <c r="S566" s="126"/>
      <c r="T566" s="127"/>
      <c r="U566" s="125"/>
      <c r="V566" s="125"/>
    </row>
    <row r="567" spans="13:22" ht="20.100000000000001" customHeight="1">
      <c r="M567" s="124"/>
      <c r="O567" s="129"/>
      <c r="P567" s="128"/>
      <c r="Q567" s="126"/>
      <c r="R567" s="126"/>
      <c r="S567" s="126"/>
      <c r="T567" s="127"/>
      <c r="U567" s="125"/>
      <c r="V567" s="125"/>
    </row>
    <row r="568" spans="13:22" ht="20.100000000000001" customHeight="1">
      <c r="M568" s="124"/>
      <c r="O568" s="129"/>
      <c r="P568" s="128"/>
      <c r="Q568" s="126"/>
      <c r="R568" s="126"/>
      <c r="S568" s="126"/>
      <c r="T568" s="127"/>
      <c r="U568" s="125"/>
      <c r="V568" s="125"/>
    </row>
    <row r="569" spans="13:22" ht="20.100000000000001" customHeight="1">
      <c r="M569" s="124"/>
      <c r="O569" s="129"/>
      <c r="P569" s="128"/>
      <c r="Q569" s="126"/>
      <c r="R569" s="126"/>
      <c r="S569" s="126"/>
      <c r="T569" s="127"/>
      <c r="U569" s="125"/>
      <c r="V569" s="125"/>
    </row>
    <row r="570" spans="13:22" ht="20.100000000000001" customHeight="1">
      <c r="M570" s="124"/>
      <c r="O570" s="129"/>
      <c r="P570" s="128"/>
      <c r="Q570" s="126"/>
      <c r="R570" s="126"/>
      <c r="S570" s="126"/>
      <c r="T570" s="127"/>
      <c r="U570" s="125"/>
      <c r="V570" s="125"/>
    </row>
    <row r="571" spans="13:22" ht="20.100000000000001" customHeight="1">
      <c r="M571" s="124"/>
      <c r="O571" s="129"/>
      <c r="P571" s="128"/>
      <c r="Q571" s="126"/>
      <c r="R571" s="126"/>
      <c r="S571" s="126"/>
      <c r="T571" s="127"/>
      <c r="U571" s="125"/>
      <c r="V571" s="125"/>
    </row>
    <row r="572" spans="13:22" ht="20.100000000000001" customHeight="1">
      <c r="M572" s="124"/>
      <c r="O572" s="129"/>
      <c r="P572" s="128"/>
      <c r="Q572" s="126"/>
      <c r="R572" s="126"/>
      <c r="S572" s="126"/>
      <c r="T572" s="127"/>
      <c r="U572" s="125"/>
      <c r="V572" s="125"/>
    </row>
    <row r="573" spans="13:22" ht="20.100000000000001" customHeight="1">
      <c r="M573" s="124"/>
      <c r="O573" s="129"/>
      <c r="P573" s="128"/>
      <c r="Q573" s="126"/>
      <c r="R573" s="126"/>
      <c r="S573" s="126"/>
      <c r="T573" s="127"/>
      <c r="U573" s="125"/>
      <c r="V573" s="125"/>
    </row>
    <row r="574" spans="13:22" ht="20.100000000000001" customHeight="1">
      <c r="M574" s="124"/>
      <c r="O574" s="129"/>
      <c r="P574" s="128"/>
      <c r="Q574" s="126"/>
      <c r="R574" s="126"/>
      <c r="S574" s="126"/>
      <c r="T574" s="127"/>
      <c r="U574" s="125"/>
      <c r="V574" s="125"/>
    </row>
    <row r="575" spans="13:22" ht="20.100000000000001" customHeight="1">
      <c r="M575" s="124"/>
      <c r="O575" s="129"/>
      <c r="P575" s="128"/>
      <c r="Q575" s="126"/>
      <c r="R575" s="126"/>
      <c r="S575" s="126"/>
      <c r="T575" s="127"/>
      <c r="U575" s="125"/>
      <c r="V575" s="125"/>
    </row>
    <row r="576" spans="13:22" ht="20.100000000000001" customHeight="1">
      <c r="M576" s="124"/>
      <c r="O576" s="129"/>
      <c r="P576" s="128"/>
      <c r="Q576" s="126"/>
      <c r="R576" s="126"/>
      <c r="S576" s="126"/>
      <c r="T576" s="127"/>
      <c r="U576" s="125"/>
      <c r="V576" s="125"/>
    </row>
    <row r="577" spans="13:22" ht="20.100000000000001" customHeight="1">
      <c r="M577" s="124"/>
      <c r="O577" s="129"/>
      <c r="P577" s="128"/>
      <c r="Q577" s="126"/>
      <c r="R577" s="126"/>
      <c r="S577" s="126"/>
      <c r="T577" s="127"/>
      <c r="U577" s="125"/>
      <c r="V577" s="125"/>
    </row>
    <row r="578" spans="13:22" ht="20.100000000000001" customHeight="1">
      <c r="M578" s="124"/>
      <c r="O578" s="129"/>
      <c r="P578" s="128"/>
      <c r="Q578" s="126"/>
      <c r="R578" s="126"/>
      <c r="S578" s="126"/>
      <c r="T578" s="127"/>
      <c r="U578" s="125"/>
      <c r="V578" s="125"/>
    </row>
    <row r="579" spans="13:22" ht="20.100000000000001" customHeight="1">
      <c r="M579" s="124"/>
      <c r="O579" s="129"/>
      <c r="P579" s="128"/>
      <c r="Q579" s="126"/>
      <c r="R579" s="126"/>
      <c r="S579" s="126"/>
      <c r="T579" s="127"/>
      <c r="U579" s="125"/>
      <c r="V579" s="125"/>
    </row>
    <row r="580" spans="13:22" ht="20.100000000000001" customHeight="1">
      <c r="M580" s="124"/>
      <c r="O580" s="129"/>
      <c r="P580" s="128"/>
      <c r="Q580" s="126"/>
      <c r="R580" s="126"/>
      <c r="S580" s="126"/>
      <c r="T580" s="127"/>
      <c r="U580" s="125"/>
      <c r="V580" s="125"/>
    </row>
    <row r="581" spans="13:22" ht="20.100000000000001" customHeight="1">
      <c r="M581" s="124"/>
      <c r="O581" s="129"/>
      <c r="P581" s="128"/>
      <c r="Q581" s="126"/>
      <c r="R581" s="126"/>
      <c r="S581" s="126"/>
      <c r="T581" s="127"/>
      <c r="U581" s="125"/>
      <c r="V581" s="125"/>
    </row>
    <row r="582" spans="13:22" ht="20.100000000000001" customHeight="1">
      <c r="M582" s="124"/>
      <c r="O582" s="129"/>
      <c r="P582" s="128"/>
      <c r="Q582" s="126"/>
      <c r="R582" s="126"/>
      <c r="S582" s="126"/>
      <c r="T582" s="127"/>
      <c r="U582" s="125"/>
      <c r="V582" s="125"/>
    </row>
    <row r="583" spans="13:22" ht="20.100000000000001" customHeight="1">
      <c r="M583" s="124"/>
      <c r="O583" s="129"/>
      <c r="P583" s="128"/>
      <c r="Q583" s="126"/>
      <c r="R583" s="126"/>
      <c r="S583" s="126"/>
      <c r="T583" s="127"/>
      <c r="U583" s="125"/>
      <c r="V583" s="125"/>
    </row>
    <row r="584" spans="13:22" ht="20.100000000000001" customHeight="1">
      <c r="M584" s="124"/>
      <c r="O584" s="129"/>
      <c r="P584" s="128"/>
      <c r="Q584" s="126"/>
      <c r="R584" s="126"/>
      <c r="S584" s="126"/>
      <c r="T584" s="127"/>
      <c r="U584" s="125"/>
      <c r="V584" s="125"/>
    </row>
    <row r="585" spans="13:22" ht="20.100000000000001" customHeight="1">
      <c r="M585" s="124"/>
      <c r="O585" s="129"/>
      <c r="P585" s="128"/>
      <c r="Q585" s="126"/>
      <c r="R585" s="126"/>
      <c r="S585" s="126"/>
      <c r="T585" s="127"/>
      <c r="U585" s="125"/>
      <c r="V585" s="125"/>
    </row>
    <row r="586" spans="13:22" ht="20.100000000000001" customHeight="1">
      <c r="M586" s="124"/>
      <c r="O586" s="129"/>
      <c r="P586" s="128"/>
      <c r="Q586" s="126"/>
      <c r="R586" s="126"/>
      <c r="S586" s="126"/>
      <c r="T586" s="127"/>
      <c r="U586" s="125"/>
      <c r="V586" s="125"/>
    </row>
    <row r="587" spans="13:22" ht="20.100000000000001" customHeight="1">
      <c r="M587" s="124"/>
      <c r="O587" s="129"/>
      <c r="P587" s="128"/>
      <c r="Q587" s="126"/>
      <c r="R587" s="126"/>
      <c r="S587" s="126"/>
      <c r="T587" s="127"/>
      <c r="U587" s="125"/>
      <c r="V587" s="125"/>
    </row>
    <row r="588" spans="13:22" ht="20.100000000000001" customHeight="1">
      <c r="M588" s="124"/>
      <c r="O588" s="129"/>
      <c r="P588" s="128"/>
      <c r="Q588" s="126"/>
      <c r="R588" s="126"/>
      <c r="S588" s="126"/>
      <c r="T588" s="127"/>
      <c r="U588" s="125"/>
      <c r="V588" s="125"/>
    </row>
    <row r="589" spans="13:22" ht="20.100000000000001" customHeight="1">
      <c r="M589" s="124"/>
      <c r="O589" s="129"/>
      <c r="P589" s="128"/>
      <c r="Q589" s="126"/>
      <c r="R589" s="126"/>
      <c r="S589" s="126"/>
      <c r="T589" s="127"/>
      <c r="U589" s="125"/>
      <c r="V589" s="125"/>
    </row>
    <row r="590" spans="13:22" ht="20.100000000000001" customHeight="1">
      <c r="M590" s="124"/>
      <c r="O590" s="129"/>
      <c r="P590" s="128"/>
      <c r="Q590" s="126"/>
      <c r="R590" s="126"/>
      <c r="S590" s="126"/>
      <c r="T590" s="127"/>
      <c r="U590" s="125"/>
      <c r="V590" s="125"/>
    </row>
    <row r="591" spans="13:22" ht="20.100000000000001" customHeight="1">
      <c r="M591" s="124"/>
      <c r="O591" s="129"/>
      <c r="P591" s="128"/>
      <c r="Q591" s="126"/>
      <c r="R591" s="126"/>
      <c r="S591" s="126"/>
      <c r="T591" s="127"/>
      <c r="U591" s="125"/>
      <c r="V591" s="125"/>
    </row>
    <row r="592" spans="13:22" ht="20.100000000000001" customHeight="1">
      <c r="M592" s="124"/>
      <c r="O592" s="129"/>
      <c r="P592" s="128"/>
      <c r="Q592" s="126"/>
      <c r="R592" s="126"/>
      <c r="S592" s="126"/>
      <c r="T592" s="127"/>
      <c r="U592" s="125"/>
      <c r="V592" s="125"/>
    </row>
    <row r="593" spans="13:22" ht="20.100000000000001" customHeight="1">
      <c r="M593" s="124"/>
      <c r="O593" s="129"/>
      <c r="P593" s="128"/>
      <c r="Q593" s="126"/>
      <c r="R593" s="126"/>
      <c r="S593" s="126"/>
      <c r="T593" s="127"/>
      <c r="U593" s="125"/>
      <c r="V593" s="125"/>
    </row>
    <row r="594" spans="13:22" ht="20.100000000000001" customHeight="1">
      <c r="M594" s="124"/>
      <c r="O594" s="129"/>
      <c r="P594" s="128"/>
      <c r="Q594" s="126"/>
      <c r="R594" s="126"/>
      <c r="S594" s="126"/>
      <c r="T594" s="127"/>
      <c r="U594" s="125"/>
      <c r="V594" s="125"/>
    </row>
    <row r="595" spans="13:22" ht="20.100000000000001" customHeight="1">
      <c r="M595" s="124"/>
      <c r="O595" s="129"/>
      <c r="P595" s="128"/>
      <c r="Q595" s="126"/>
      <c r="R595" s="126"/>
      <c r="S595" s="126"/>
      <c r="T595" s="127"/>
      <c r="U595" s="125"/>
      <c r="V595" s="125"/>
    </row>
    <row r="596" spans="13:22" ht="20.100000000000001" customHeight="1">
      <c r="M596" s="124"/>
      <c r="O596" s="129"/>
      <c r="P596" s="128"/>
      <c r="Q596" s="126"/>
      <c r="R596" s="126"/>
      <c r="S596" s="126"/>
      <c r="T596" s="127"/>
      <c r="U596" s="125"/>
      <c r="V596" s="125"/>
    </row>
    <row r="597" spans="13:22" ht="20.100000000000001" customHeight="1">
      <c r="M597" s="124"/>
      <c r="O597" s="129"/>
      <c r="P597" s="128"/>
      <c r="Q597" s="126"/>
      <c r="R597" s="126"/>
      <c r="S597" s="126"/>
      <c r="T597" s="127"/>
      <c r="U597" s="125"/>
      <c r="V597" s="125"/>
    </row>
    <row r="598" spans="13:22" ht="20.100000000000001" customHeight="1">
      <c r="M598" s="124"/>
      <c r="O598" s="129"/>
      <c r="P598" s="128"/>
      <c r="Q598" s="126"/>
      <c r="R598" s="126"/>
      <c r="S598" s="126"/>
      <c r="T598" s="127"/>
      <c r="U598" s="125"/>
      <c r="V598" s="125"/>
    </row>
    <row r="599" spans="13:22" ht="20.100000000000001" customHeight="1">
      <c r="M599" s="120"/>
      <c r="O599" s="129"/>
      <c r="P599" s="128"/>
      <c r="Q599" s="126"/>
      <c r="R599" s="126"/>
      <c r="S599" s="126"/>
      <c r="T599" s="127"/>
      <c r="U599" s="125"/>
      <c r="V599" s="125"/>
    </row>
    <row r="600" spans="13:22" ht="20.100000000000001" customHeight="1">
      <c r="M600" s="120"/>
      <c r="O600" s="129"/>
      <c r="P600" s="128"/>
      <c r="Q600" s="126"/>
      <c r="R600" s="126"/>
      <c r="S600" s="126"/>
      <c r="T600" s="127"/>
      <c r="U600" s="125"/>
      <c r="V600" s="125"/>
    </row>
    <row r="601" spans="13:22" ht="20.100000000000001" customHeight="1">
      <c r="M601" s="120"/>
      <c r="O601" s="129"/>
      <c r="P601" s="128"/>
      <c r="Q601" s="126"/>
      <c r="R601" s="126"/>
      <c r="S601" s="126"/>
      <c r="T601" s="127"/>
      <c r="U601" s="125"/>
      <c r="V601" s="125"/>
    </row>
    <row r="602" spans="13:22" ht="20.100000000000001" customHeight="1">
      <c r="M602" s="120"/>
      <c r="O602" s="129"/>
      <c r="P602" s="128"/>
      <c r="Q602" s="126"/>
      <c r="R602" s="126"/>
      <c r="S602" s="126"/>
      <c r="T602" s="127"/>
      <c r="U602" s="125"/>
      <c r="V602" s="125"/>
    </row>
    <row r="603" spans="13:22" ht="20.100000000000001" customHeight="1">
      <c r="M603" s="120"/>
      <c r="O603" s="129"/>
      <c r="P603" s="128"/>
      <c r="Q603" s="126"/>
      <c r="R603" s="126"/>
      <c r="S603" s="126"/>
      <c r="T603" s="127"/>
      <c r="U603" s="125"/>
      <c r="V603" s="125"/>
    </row>
    <row r="604" spans="13:22" ht="20.100000000000001" customHeight="1">
      <c r="M604" s="120"/>
      <c r="O604" s="129"/>
      <c r="P604" s="128"/>
      <c r="Q604" s="126"/>
      <c r="R604" s="126"/>
      <c r="S604" s="126"/>
      <c r="T604" s="127"/>
      <c r="U604" s="125"/>
      <c r="V604" s="125"/>
    </row>
    <row r="605" spans="13:22" ht="20.100000000000001" customHeight="1">
      <c r="M605" s="120"/>
      <c r="O605" s="129"/>
      <c r="P605" s="128"/>
      <c r="Q605" s="126"/>
      <c r="R605" s="126"/>
      <c r="S605" s="126"/>
      <c r="T605" s="127"/>
      <c r="U605" s="125"/>
      <c r="V605" s="125"/>
    </row>
    <row r="606" spans="13:22" ht="20.100000000000001" customHeight="1">
      <c r="M606" s="120"/>
      <c r="O606" s="129"/>
      <c r="P606" s="128"/>
      <c r="Q606" s="126"/>
      <c r="R606" s="126"/>
      <c r="S606" s="126"/>
      <c r="T606" s="127"/>
      <c r="U606" s="125"/>
      <c r="V606" s="125"/>
    </row>
    <row r="607" spans="13:22" ht="20.100000000000001" customHeight="1">
      <c r="M607" s="120"/>
      <c r="O607" s="129"/>
      <c r="P607" s="128"/>
      <c r="Q607" s="126"/>
      <c r="R607" s="126"/>
      <c r="S607" s="126"/>
      <c r="T607" s="127"/>
      <c r="U607" s="125"/>
      <c r="V607" s="125"/>
    </row>
    <row r="608" spans="13:22" ht="20.100000000000001" customHeight="1">
      <c r="M608" s="120"/>
      <c r="O608" s="129"/>
      <c r="P608" s="128"/>
      <c r="Q608" s="126"/>
      <c r="R608" s="126"/>
      <c r="S608" s="126"/>
      <c r="T608" s="127"/>
      <c r="U608" s="125"/>
      <c r="V608" s="125"/>
    </row>
    <row r="609" spans="13:22" ht="20.100000000000001" customHeight="1">
      <c r="M609" s="120"/>
      <c r="O609" s="129"/>
      <c r="P609" s="128"/>
      <c r="Q609" s="126"/>
      <c r="R609" s="126"/>
      <c r="S609" s="126"/>
      <c r="T609" s="127"/>
      <c r="U609" s="125"/>
      <c r="V609" s="125"/>
    </row>
    <row r="610" spans="13:22" ht="20.100000000000001" customHeight="1">
      <c r="M610" s="120"/>
      <c r="O610" s="129"/>
      <c r="P610" s="128"/>
      <c r="Q610" s="126"/>
      <c r="R610" s="126"/>
      <c r="S610" s="126"/>
      <c r="T610" s="127"/>
      <c r="U610" s="125"/>
      <c r="V610" s="125"/>
    </row>
    <row r="611" spans="13:22" ht="20.100000000000001" customHeight="1">
      <c r="M611" s="120"/>
      <c r="O611" s="129"/>
      <c r="P611" s="128"/>
      <c r="Q611" s="126"/>
      <c r="R611" s="126"/>
      <c r="S611" s="126"/>
      <c r="T611" s="127"/>
      <c r="U611" s="125"/>
      <c r="V611" s="125"/>
    </row>
    <row r="612" spans="13:22" ht="20.100000000000001" customHeight="1">
      <c r="M612" s="120"/>
      <c r="O612" s="129"/>
      <c r="P612" s="128"/>
      <c r="Q612" s="126"/>
      <c r="R612" s="126"/>
      <c r="S612" s="126"/>
      <c r="T612" s="127"/>
      <c r="U612" s="125"/>
      <c r="V612" s="125"/>
    </row>
    <row r="613" spans="13:22" ht="20.100000000000001" customHeight="1">
      <c r="M613" s="120"/>
      <c r="O613" s="129"/>
      <c r="P613" s="128"/>
      <c r="Q613" s="126"/>
      <c r="R613" s="126"/>
      <c r="S613" s="126"/>
      <c r="T613" s="127"/>
      <c r="U613" s="125"/>
      <c r="V613" s="125"/>
    </row>
    <row r="614" spans="13:22" ht="20.100000000000001" customHeight="1">
      <c r="M614" s="120"/>
      <c r="O614" s="129"/>
      <c r="P614" s="128"/>
      <c r="Q614" s="126"/>
      <c r="R614" s="126"/>
      <c r="S614" s="126"/>
      <c r="T614" s="127"/>
      <c r="U614" s="125"/>
      <c r="V614" s="125"/>
    </row>
    <row r="615" spans="13:22" ht="20.100000000000001" customHeight="1">
      <c r="M615" s="120"/>
      <c r="O615" s="129"/>
      <c r="P615" s="128"/>
      <c r="Q615" s="126"/>
      <c r="R615" s="126"/>
      <c r="S615" s="126"/>
      <c r="T615" s="127"/>
      <c r="U615" s="125"/>
      <c r="V615" s="125"/>
    </row>
    <row r="616" spans="13:22" ht="20.100000000000001" customHeight="1">
      <c r="M616" s="120"/>
      <c r="O616" s="129"/>
      <c r="P616" s="128"/>
      <c r="Q616" s="126"/>
      <c r="R616" s="126"/>
      <c r="S616" s="126"/>
      <c r="T616" s="127"/>
      <c r="U616" s="125"/>
      <c r="V616" s="125"/>
    </row>
    <row r="617" spans="13:22" ht="20.100000000000001" customHeight="1">
      <c r="M617" s="120"/>
      <c r="O617" s="129"/>
      <c r="P617" s="128"/>
      <c r="Q617" s="126"/>
      <c r="R617" s="126"/>
      <c r="S617" s="126"/>
      <c r="T617" s="127"/>
      <c r="U617" s="125"/>
      <c r="V617" s="125"/>
    </row>
    <row r="618" spans="13:22" ht="20.100000000000001" customHeight="1">
      <c r="M618" s="120"/>
      <c r="O618" s="129"/>
      <c r="P618" s="128"/>
      <c r="Q618" s="126"/>
      <c r="R618" s="126"/>
      <c r="S618" s="126"/>
      <c r="T618" s="127"/>
      <c r="U618" s="125"/>
      <c r="V618" s="125"/>
    </row>
    <row r="619" spans="13:22" ht="20.100000000000001" customHeight="1">
      <c r="M619" s="120"/>
      <c r="O619" s="129"/>
      <c r="P619" s="128"/>
      <c r="Q619" s="126"/>
      <c r="R619" s="126"/>
      <c r="S619" s="126"/>
      <c r="T619" s="127"/>
      <c r="U619" s="125"/>
      <c r="V619" s="125"/>
    </row>
    <row r="620" spans="13:22" ht="20.100000000000001" customHeight="1">
      <c r="M620" s="130"/>
      <c r="O620" s="129"/>
      <c r="P620" s="128"/>
      <c r="Q620" s="126"/>
      <c r="R620" s="126"/>
      <c r="S620" s="126"/>
      <c r="T620" s="127"/>
      <c r="U620" s="125"/>
      <c r="V620" s="125"/>
    </row>
    <row r="621" spans="13:22" ht="20.100000000000001" customHeight="1">
      <c r="M621" s="130"/>
      <c r="O621" s="129"/>
      <c r="P621" s="128"/>
      <c r="Q621" s="126"/>
      <c r="R621" s="126"/>
      <c r="S621" s="126"/>
      <c r="T621" s="127"/>
      <c r="U621" s="125"/>
      <c r="V621" s="125"/>
    </row>
    <row r="622" spans="13:22" ht="20.100000000000001" customHeight="1">
      <c r="M622" s="130"/>
      <c r="O622" s="129"/>
      <c r="P622" s="128"/>
      <c r="Q622" s="126"/>
      <c r="R622" s="126"/>
      <c r="S622" s="126"/>
      <c r="T622" s="127"/>
      <c r="U622" s="125"/>
      <c r="V622" s="125"/>
    </row>
    <row r="623" spans="13:22" ht="20.100000000000001" customHeight="1">
      <c r="M623" s="130"/>
      <c r="O623" s="129"/>
      <c r="P623" s="128"/>
      <c r="Q623" s="126"/>
      <c r="R623" s="126"/>
      <c r="S623" s="126"/>
      <c r="T623" s="127"/>
      <c r="U623" s="125"/>
      <c r="V623" s="125"/>
    </row>
    <row r="624" spans="13:22" ht="20.100000000000001" customHeight="1">
      <c r="M624" s="130"/>
      <c r="O624" s="129"/>
      <c r="P624" s="128"/>
      <c r="Q624" s="126"/>
      <c r="R624" s="126"/>
      <c r="S624" s="126"/>
      <c r="T624" s="127"/>
      <c r="U624" s="125"/>
      <c r="V624" s="125"/>
    </row>
    <row r="625" spans="13:22" ht="20.100000000000001" customHeight="1">
      <c r="M625" s="130"/>
      <c r="O625" s="129"/>
      <c r="P625" s="128"/>
      <c r="Q625" s="126"/>
      <c r="R625" s="126"/>
      <c r="S625" s="126"/>
      <c r="T625" s="127"/>
      <c r="U625" s="125"/>
      <c r="V625" s="125"/>
    </row>
    <row r="626" spans="13:22" ht="20.100000000000001" customHeight="1">
      <c r="M626" s="130"/>
      <c r="O626" s="129"/>
      <c r="P626" s="128"/>
      <c r="Q626" s="126"/>
      <c r="R626" s="126"/>
      <c r="S626" s="126"/>
      <c r="T626" s="127"/>
      <c r="U626" s="125"/>
      <c r="V626" s="125"/>
    </row>
    <row r="627" spans="13:22" ht="20.100000000000001" customHeight="1">
      <c r="M627" s="130"/>
      <c r="O627" s="129"/>
      <c r="P627" s="128"/>
      <c r="Q627" s="126"/>
      <c r="R627" s="126"/>
      <c r="S627" s="126"/>
      <c r="T627" s="127"/>
      <c r="U627" s="125"/>
      <c r="V627" s="125"/>
    </row>
    <row r="628" spans="13:22" ht="20.100000000000001" customHeight="1">
      <c r="M628" s="130"/>
      <c r="O628" s="129"/>
      <c r="P628" s="128"/>
      <c r="Q628" s="126"/>
      <c r="R628" s="126"/>
      <c r="S628" s="126"/>
      <c r="T628" s="127"/>
      <c r="U628" s="125"/>
      <c r="V628" s="125"/>
    </row>
    <row r="629" spans="13:22" ht="20.100000000000001" customHeight="1">
      <c r="M629" s="130"/>
      <c r="O629" s="129"/>
      <c r="P629" s="128"/>
      <c r="Q629" s="126"/>
      <c r="R629" s="126"/>
      <c r="S629" s="126"/>
      <c r="T629" s="127"/>
      <c r="U629" s="125"/>
      <c r="V629" s="125"/>
    </row>
    <row r="630" spans="13:22" ht="20.100000000000001" customHeight="1">
      <c r="M630" s="130"/>
      <c r="O630" s="129"/>
      <c r="P630" s="128"/>
      <c r="Q630" s="126"/>
      <c r="R630" s="126"/>
      <c r="S630" s="126"/>
      <c r="T630" s="127"/>
      <c r="U630" s="125"/>
      <c r="V630" s="125"/>
    </row>
    <row r="631" spans="13:22" ht="20.100000000000001" customHeight="1">
      <c r="M631" s="130"/>
      <c r="O631" s="129"/>
      <c r="P631" s="128"/>
      <c r="Q631" s="126"/>
      <c r="R631" s="126"/>
      <c r="S631" s="126"/>
      <c r="T631" s="127"/>
      <c r="U631" s="125"/>
      <c r="V631" s="125"/>
    </row>
    <row r="632" spans="13:22" ht="20.100000000000001" customHeight="1">
      <c r="M632" s="130"/>
      <c r="O632" s="129"/>
      <c r="P632" s="128"/>
      <c r="Q632" s="126"/>
      <c r="R632" s="126"/>
      <c r="S632" s="126"/>
      <c r="T632" s="127"/>
      <c r="U632" s="125"/>
      <c r="V632" s="125"/>
    </row>
    <row r="633" spans="13:22" ht="20.100000000000001" customHeight="1">
      <c r="M633" s="130"/>
      <c r="O633" s="129"/>
      <c r="P633" s="128"/>
      <c r="Q633" s="126"/>
      <c r="R633" s="126"/>
      <c r="S633" s="126"/>
      <c r="T633" s="127"/>
      <c r="U633" s="125"/>
      <c r="V633" s="125"/>
    </row>
    <row r="634" spans="13:22" ht="20.100000000000001" customHeight="1">
      <c r="M634" s="130"/>
      <c r="O634" s="129"/>
      <c r="P634" s="128"/>
      <c r="Q634" s="126"/>
      <c r="R634" s="126"/>
      <c r="S634" s="126"/>
      <c r="T634" s="127"/>
      <c r="U634" s="125"/>
      <c r="V634" s="125"/>
    </row>
    <row r="635" spans="13:22" ht="20.100000000000001" customHeight="1">
      <c r="M635" s="130"/>
      <c r="O635" s="129"/>
      <c r="P635" s="128"/>
      <c r="Q635" s="126"/>
      <c r="R635" s="126"/>
      <c r="S635" s="126"/>
      <c r="T635" s="127"/>
      <c r="U635" s="125"/>
      <c r="V635" s="125"/>
    </row>
    <row r="636" spans="13:22" ht="20.100000000000001" customHeight="1">
      <c r="M636" s="130"/>
      <c r="O636" s="129"/>
      <c r="P636" s="128"/>
      <c r="Q636" s="126"/>
      <c r="R636" s="126"/>
      <c r="S636" s="126"/>
      <c r="T636" s="127"/>
      <c r="U636" s="125"/>
      <c r="V636" s="125"/>
    </row>
    <row r="637" spans="13:22" ht="20.100000000000001" customHeight="1">
      <c r="M637" s="130"/>
      <c r="O637" s="129"/>
      <c r="P637" s="128"/>
      <c r="Q637" s="126"/>
      <c r="R637" s="126"/>
      <c r="S637" s="126"/>
      <c r="T637" s="127"/>
      <c r="U637" s="125"/>
      <c r="V637" s="125"/>
    </row>
    <row r="638" spans="13:22" ht="20.100000000000001" customHeight="1">
      <c r="M638" s="130"/>
      <c r="O638" s="129"/>
      <c r="P638" s="128"/>
      <c r="Q638" s="126"/>
      <c r="R638" s="126"/>
      <c r="S638" s="126"/>
      <c r="T638" s="127"/>
      <c r="U638" s="125"/>
      <c r="V638" s="125"/>
    </row>
    <row r="639" spans="13:22" ht="20.100000000000001" customHeight="1">
      <c r="M639" s="130"/>
      <c r="O639" s="129"/>
      <c r="P639" s="128"/>
      <c r="Q639" s="126"/>
      <c r="R639" s="126"/>
      <c r="S639" s="126"/>
      <c r="T639" s="127"/>
      <c r="U639" s="125"/>
      <c r="V639" s="125"/>
    </row>
    <row r="640" spans="13:22" ht="20.100000000000001" customHeight="1">
      <c r="M640" s="130"/>
      <c r="O640" s="129"/>
      <c r="P640" s="128"/>
      <c r="Q640" s="126"/>
      <c r="R640" s="126"/>
      <c r="S640" s="126"/>
      <c r="T640" s="127"/>
      <c r="U640" s="125"/>
      <c r="V640" s="125"/>
    </row>
    <row r="641" spans="13:22" ht="20.100000000000001" customHeight="1">
      <c r="M641" s="130"/>
      <c r="O641" s="129"/>
      <c r="P641" s="128"/>
      <c r="Q641" s="126"/>
      <c r="R641" s="126"/>
      <c r="S641" s="126"/>
      <c r="T641" s="127"/>
      <c r="U641" s="125"/>
      <c r="V641" s="125"/>
    </row>
    <row r="642" spans="13:22" ht="20.100000000000001" customHeight="1">
      <c r="M642" s="130"/>
      <c r="O642" s="129"/>
      <c r="P642" s="128"/>
      <c r="Q642" s="126"/>
      <c r="R642" s="126"/>
      <c r="S642" s="126"/>
      <c r="T642" s="127"/>
      <c r="U642" s="125"/>
      <c r="V642" s="125"/>
    </row>
    <row r="643" spans="13:22" ht="20.100000000000001" customHeight="1">
      <c r="M643" s="130"/>
      <c r="O643" s="129"/>
      <c r="P643" s="128"/>
      <c r="Q643" s="126"/>
      <c r="R643" s="126"/>
      <c r="S643" s="126"/>
      <c r="T643" s="127"/>
      <c r="U643" s="125"/>
      <c r="V643" s="125"/>
    </row>
    <row r="644" spans="13:22" ht="20.100000000000001" customHeight="1">
      <c r="M644" s="130"/>
      <c r="O644" s="129"/>
      <c r="P644" s="128"/>
      <c r="Q644" s="126"/>
      <c r="R644" s="126"/>
      <c r="S644" s="126"/>
      <c r="T644" s="127"/>
      <c r="U644" s="125"/>
      <c r="V644" s="125"/>
    </row>
    <row r="645" spans="13:22" ht="20.100000000000001" customHeight="1">
      <c r="M645" s="130"/>
      <c r="O645" s="129"/>
      <c r="P645" s="128"/>
      <c r="Q645" s="126"/>
      <c r="R645" s="126"/>
      <c r="S645" s="126"/>
      <c r="T645" s="127"/>
      <c r="U645" s="125"/>
      <c r="V645" s="125"/>
    </row>
    <row r="646" spans="13:22" ht="20.100000000000001" customHeight="1">
      <c r="M646" s="130"/>
      <c r="O646" s="129"/>
      <c r="P646" s="128"/>
      <c r="Q646" s="126"/>
      <c r="R646" s="126"/>
      <c r="S646" s="126"/>
      <c r="T646" s="127"/>
      <c r="U646" s="125"/>
      <c r="V646" s="125"/>
    </row>
    <row r="647" spans="13:22" ht="20.100000000000001" customHeight="1">
      <c r="M647" s="130"/>
      <c r="O647" s="129"/>
      <c r="P647" s="128"/>
      <c r="Q647" s="126"/>
      <c r="R647" s="126"/>
      <c r="S647" s="126"/>
      <c r="T647" s="127"/>
      <c r="U647" s="125"/>
      <c r="V647" s="125"/>
    </row>
    <row r="648" spans="13:22" ht="20.100000000000001" customHeight="1">
      <c r="M648" s="130"/>
      <c r="O648" s="129"/>
      <c r="P648" s="128"/>
      <c r="Q648" s="126"/>
      <c r="R648" s="126"/>
      <c r="S648" s="126"/>
      <c r="T648" s="127"/>
      <c r="U648" s="125"/>
      <c r="V648" s="125"/>
    </row>
    <row r="649" spans="13:22" ht="20.100000000000001" customHeight="1">
      <c r="M649" s="130"/>
      <c r="O649" s="129"/>
      <c r="P649" s="128"/>
      <c r="Q649" s="126"/>
      <c r="R649" s="126"/>
      <c r="S649" s="126"/>
      <c r="T649" s="127"/>
      <c r="U649" s="125"/>
      <c r="V649" s="125"/>
    </row>
    <row r="650" spans="13:22" ht="20.100000000000001" customHeight="1">
      <c r="M650" s="130"/>
      <c r="O650" s="129"/>
      <c r="P650" s="128"/>
      <c r="Q650" s="126"/>
      <c r="R650" s="126"/>
      <c r="S650" s="126"/>
      <c r="T650" s="127"/>
      <c r="U650" s="125"/>
      <c r="V650" s="125"/>
    </row>
    <row r="651" spans="13:22" ht="20.100000000000001" customHeight="1">
      <c r="M651" s="130"/>
      <c r="O651" s="129"/>
      <c r="P651" s="128"/>
      <c r="Q651" s="126"/>
      <c r="R651" s="126"/>
      <c r="S651" s="126"/>
      <c r="T651" s="127"/>
      <c r="U651" s="125"/>
      <c r="V651" s="125"/>
    </row>
    <row r="652" spans="13:22" ht="20.100000000000001" customHeight="1">
      <c r="M652" s="130"/>
      <c r="O652" s="129"/>
      <c r="P652" s="128"/>
      <c r="Q652" s="126"/>
      <c r="R652" s="126"/>
      <c r="S652" s="126"/>
      <c r="T652" s="127"/>
      <c r="U652" s="125"/>
      <c r="V652" s="125"/>
    </row>
    <row r="653" spans="13:22" ht="20.100000000000001" customHeight="1">
      <c r="M653" s="130"/>
      <c r="O653" s="129"/>
      <c r="P653" s="128"/>
      <c r="Q653" s="126"/>
      <c r="R653" s="126"/>
      <c r="S653" s="126"/>
      <c r="T653" s="127"/>
      <c r="U653" s="125"/>
      <c r="V653" s="125"/>
    </row>
    <row r="654" spans="13:22" ht="20.100000000000001" customHeight="1">
      <c r="M654" s="130"/>
      <c r="O654" s="129"/>
      <c r="P654" s="128"/>
      <c r="Q654" s="126"/>
      <c r="R654" s="126"/>
      <c r="S654" s="126"/>
      <c r="T654" s="127"/>
      <c r="U654" s="125"/>
      <c r="V654" s="125"/>
    </row>
    <row r="655" spans="13:22" ht="20.100000000000001" customHeight="1">
      <c r="M655" s="130"/>
      <c r="O655" s="129"/>
      <c r="P655" s="128"/>
      <c r="Q655" s="126"/>
      <c r="R655" s="126"/>
      <c r="S655" s="126"/>
      <c r="T655" s="127"/>
      <c r="U655" s="125"/>
      <c r="V655" s="125"/>
    </row>
    <row r="656" spans="13:22" ht="20.100000000000001" customHeight="1">
      <c r="M656" s="130"/>
      <c r="O656" s="129"/>
      <c r="P656" s="128"/>
      <c r="Q656" s="126"/>
      <c r="R656" s="126"/>
      <c r="S656" s="126"/>
      <c r="T656" s="127"/>
      <c r="U656" s="125"/>
      <c r="V656" s="125"/>
    </row>
    <row r="657" spans="13:22" ht="20.100000000000001" customHeight="1">
      <c r="M657" s="130"/>
      <c r="O657" s="129"/>
      <c r="P657" s="128"/>
      <c r="Q657" s="126"/>
      <c r="R657" s="126"/>
      <c r="S657" s="126"/>
      <c r="T657" s="127"/>
      <c r="U657" s="125"/>
      <c r="V657" s="125"/>
    </row>
    <row r="658" spans="13:22" ht="20.100000000000001" customHeight="1">
      <c r="M658" s="130"/>
      <c r="O658" s="129"/>
      <c r="P658" s="128"/>
      <c r="Q658" s="126"/>
      <c r="R658" s="126"/>
      <c r="S658" s="126"/>
      <c r="T658" s="127"/>
      <c r="U658" s="125"/>
      <c r="V658" s="125"/>
    </row>
    <row r="659" spans="13:22" ht="20.100000000000001" customHeight="1">
      <c r="M659" s="130"/>
      <c r="O659" s="129"/>
      <c r="P659" s="128"/>
      <c r="Q659" s="126"/>
      <c r="R659" s="126"/>
      <c r="S659" s="126"/>
      <c r="T659" s="127"/>
      <c r="U659" s="125"/>
      <c r="V659" s="125"/>
    </row>
    <row r="660" spans="13:22" ht="20.100000000000001" customHeight="1">
      <c r="M660" s="130"/>
      <c r="O660" s="129"/>
      <c r="P660" s="128"/>
      <c r="Q660" s="126"/>
      <c r="R660" s="126"/>
      <c r="S660" s="126"/>
      <c r="T660" s="127"/>
      <c r="U660" s="125"/>
      <c r="V660" s="125"/>
    </row>
    <row r="661" spans="13:22" ht="20.100000000000001" customHeight="1">
      <c r="M661" s="130"/>
      <c r="O661" s="129"/>
      <c r="P661" s="128"/>
      <c r="Q661" s="126"/>
      <c r="R661" s="126"/>
      <c r="S661" s="126"/>
      <c r="T661" s="127"/>
      <c r="U661" s="125"/>
      <c r="V661" s="125"/>
    </row>
    <row r="662" spans="13:22" ht="20.100000000000001" customHeight="1">
      <c r="M662" s="130"/>
      <c r="O662" s="129"/>
      <c r="P662" s="128"/>
      <c r="Q662" s="126"/>
      <c r="R662" s="126"/>
      <c r="S662" s="126"/>
      <c r="T662" s="127"/>
      <c r="U662" s="125"/>
      <c r="V662" s="125"/>
    </row>
    <row r="663" spans="13:22" ht="20.100000000000001" customHeight="1">
      <c r="M663" s="130"/>
      <c r="O663" s="129"/>
      <c r="P663" s="128"/>
      <c r="Q663" s="126"/>
      <c r="R663" s="126"/>
      <c r="S663" s="126"/>
      <c r="T663" s="127"/>
      <c r="U663" s="125"/>
      <c r="V663" s="125"/>
    </row>
    <row r="664" spans="13:22" ht="20.100000000000001" customHeight="1">
      <c r="M664" s="130"/>
      <c r="O664" s="129"/>
      <c r="P664" s="128"/>
      <c r="Q664" s="126"/>
      <c r="R664" s="126"/>
      <c r="S664" s="126"/>
      <c r="T664" s="127"/>
      <c r="U664" s="125"/>
      <c r="V664" s="125"/>
    </row>
    <row r="665" spans="13:22" ht="20.100000000000001" customHeight="1">
      <c r="M665" s="130"/>
      <c r="O665" s="129"/>
      <c r="P665" s="128"/>
      <c r="Q665" s="126"/>
      <c r="R665" s="126"/>
      <c r="S665" s="126"/>
      <c r="T665" s="127"/>
      <c r="U665" s="125"/>
      <c r="V665" s="125"/>
    </row>
    <row r="666" spans="13:22" ht="20.100000000000001" customHeight="1">
      <c r="M666" s="130"/>
      <c r="O666" s="129"/>
      <c r="P666" s="128"/>
      <c r="Q666" s="126"/>
      <c r="R666" s="126"/>
      <c r="S666" s="126"/>
      <c r="T666" s="127"/>
      <c r="U666" s="125"/>
      <c r="V666" s="125"/>
    </row>
    <row r="667" spans="13:22" ht="20.100000000000001" customHeight="1">
      <c r="M667" s="130"/>
      <c r="O667" s="129"/>
      <c r="P667" s="128"/>
      <c r="Q667" s="126"/>
      <c r="R667" s="126"/>
      <c r="S667" s="126"/>
      <c r="T667" s="127"/>
      <c r="U667" s="125"/>
      <c r="V667" s="125"/>
    </row>
    <row r="668" spans="13:22" ht="20.100000000000001" customHeight="1">
      <c r="M668" s="130"/>
      <c r="O668" s="129"/>
      <c r="P668" s="128"/>
      <c r="Q668" s="126"/>
      <c r="R668" s="126"/>
      <c r="S668" s="126"/>
      <c r="T668" s="127"/>
      <c r="U668" s="125"/>
      <c r="V668" s="125"/>
    </row>
    <row r="669" spans="13:22" ht="20.100000000000001" customHeight="1">
      <c r="M669" s="130"/>
      <c r="O669" s="129"/>
      <c r="P669" s="128"/>
      <c r="Q669" s="126"/>
      <c r="R669" s="126"/>
      <c r="S669" s="126"/>
      <c r="T669" s="127"/>
      <c r="U669" s="125"/>
      <c r="V669" s="125"/>
    </row>
    <row r="670" spans="13:22" ht="20.100000000000001" customHeight="1">
      <c r="M670" s="130"/>
      <c r="O670" s="129"/>
      <c r="P670" s="128"/>
      <c r="Q670" s="126"/>
      <c r="R670" s="126"/>
      <c r="S670" s="126"/>
      <c r="T670" s="127"/>
      <c r="U670" s="125"/>
      <c r="V670" s="125"/>
    </row>
    <row r="671" spans="13:22" ht="20.100000000000001" customHeight="1">
      <c r="M671" s="130"/>
      <c r="O671" s="129"/>
      <c r="P671" s="128"/>
      <c r="Q671" s="126"/>
      <c r="R671" s="126"/>
      <c r="S671" s="126"/>
      <c r="T671" s="127"/>
      <c r="U671" s="125"/>
      <c r="V671" s="125"/>
    </row>
    <row r="672" spans="13:22" ht="20.100000000000001" customHeight="1">
      <c r="M672" s="130"/>
      <c r="O672" s="129"/>
      <c r="P672" s="128"/>
      <c r="Q672" s="126"/>
      <c r="R672" s="126"/>
      <c r="S672" s="126"/>
      <c r="T672" s="127"/>
      <c r="U672" s="125"/>
      <c r="V672" s="125"/>
    </row>
    <row r="673" spans="13:22" ht="20.100000000000001" customHeight="1">
      <c r="M673" s="130"/>
      <c r="O673" s="129"/>
      <c r="P673" s="128"/>
      <c r="Q673" s="126"/>
      <c r="R673" s="126"/>
      <c r="S673" s="126"/>
      <c r="T673" s="127"/>
      <c r="U673" s="125"/>
      <c r="V673" s="125"/>
    </row>
    <row r="674" spans="13:22" ht="20.100000000000001" customHeight="1">
      <c r="M674" s="130"/>
      <c r="O674" s="129"/>
      <c r="P674" s="128"/>
      <c r="Q674" s="126"/>
      <c r="R674" s="126"/>
      <c r="S674" s="126"/>
      <c r="T674" s="127"/>
      <c r="U674" s="125"/>
      <c r="V674" s="125"/>
    </row>
    <row r="675" spans="13:22" ht="20.100000000000001" customHeight="1">
      <c r="M675" s="130"/>
      <c r="O675" s="129"/>
      <c r="P675" s="128"/>
      <c r="Q675" s="126"/>
      <c r="R675" s="126"/>
      <c r="S675" s="126"/>
      <c r="T675" s="127"/>
      <c r="U675" s="125"/>
      <c r="V675" s="125"/>
    </row>
    <row r="676" spans="13:22" ht="20.100000000000001" customHeight="1">
      <c r="M676" s="130"/>
      <c r="O676" s="129"/>
      <c r="P676" s="128"/>
      <c r="Q676" s="126"/>
      <c r="R676" s="126"/>
      <c r="S676" s="126"/>
      <c r="T676" s="127"/>
      <c r="U676" s="125"/>
      <c r="V676" s="125"/>
    </row>
    <row r="677" spans="13:22" ht="20.100000000000001" customHeight="1">
      <c r="M677" s="130"/>
      <c r="O677" s="129"/>
      <c r="P677" s="128"/>
      <c r="Q677" s="126"/>
      <c r="R677" s="126"/>
      <c r="S677" s="126"/>
      <c r="T677" s="127"/>
      <c r="U677" s="125"/>
      <c r="V677" s="125"/>
    </row>
    <row r="678" spans="13:22" ht="20.100000000000001" customHeight="1">
      <c r="M678" s="130"/>
      <c r="O678" s="129"/>
      <c r="P678" s="128"/>
      <c r="Q678" s="126"/>
      <c r="R678" s="126"/>
      <c r="S678" s="126"/>
      <c r="T678" s="127"/>
      <c r="U678" s="125"/>
      <c r="V678" s="125"/>
    </row>
    <row r="679" spans="13:22" ht="20.100000000000001" customHeight="1">
      <c r="M679" s="130"/>
      <c r="O679" s="129"/>
      <c r="P679" s="128"/>
      <c r="Q679" s="126"/>
      <c r="R679" s="126"/>
      <c r="S679" s="126"/>
      <c r="T679" s="127"/>
      <c r="U679" s="125"/>
      <c r="V679" s="125"/>
    </row>
    <row r="680" spans="13:22" ht="20.100000000000001" customHeight="1">
      <c r="M680" s="130"/>
      <c r="O680" s="129"/>
      <c r="P680" s="128"/>
      <c r="Q680" s="126"/>
      <c r="R680" s="126"/>
      <c r="S680" s="126"/>
      <c r="T680" s="127"/>
      <c r="U680" s="125"/>
      <c r="V680" s="125"/>
    </row>
    <row r="681" spans="13:22" ht="20.100000000000001" customHeight="1">
      <c r="M681" s="130"/>
      <c r="O681" s="129"/>
      <c r="P681" s="128"/>
      <c r="Q681" s="126"/>
      <c r="R681" s="126"/>
      <c r="S681" s="126"/>
      <c r="T681" s="127"/>
      <c r="U681" s="125"/>
      <c r="V681" s="125"/>
    </row>
    <row r="682" spans="13:22" ht="20.100000000000001" customHeight="1">
      <c r="M682" s="130"/>
      <c r="O682" s="129"/>
      <c r="P682" s="128"/>
      <c r="Q682" s="126"/>
      <c r="R682" s="126"/>
      <c r="S682" s="126"/>
      <c r="T682" s="127"/>
      <c r="U682" s="125"/>
      <c r="V682" s="125"/>
    </row>
    <row r="683" spans="13:22" ht="20.100000000000001" customHeight="1">
      <c r="M683" s="130"/>
      <c r="O683" s="129"/>
      <c r="P683" s="128"/>
      <c r="Q683" s="126"/>
      <c r="R683" s="126"/>
      <c r="S683" s="126"/>
      <c r="T683" s="127"/>
      <c r="U683" s="125"/>
      <c r="V683" s="125"/>
    </row>
    <row r="684" spans="13:22" ht="20.100000000000001" customHeight="1">
      <c r="M684" s="130"/>
      <c r="O684" s="129"/>
      <c r="P684" s="128"/>
      <c r="Q684" s="126"/>
      <c r="R684" s="126"/>
      <c r="S684" s="126"/>
      <c r="T684" s="127"/>
      <c r="U684" s="125"/>
      <c r="V684" s="125"/>
    </row>
    <row r="685" spans="13:22" ht="20.100000000000001" customHeight="1">
      <c r="M685" s="130"/>
      <c r="O685" s="129"/>
      <c r="P685" s="128"/>
      <c r="Q685" s="126"/>
      <c r="R685" s="126"/>
      <c r="S685" s="126"/>
      <c r="T685" s="127"/>
      <c r="U685" s="125"/>
      <c r="V685" s="125"/>
    </row>
    <row r="686" spans="13:22" ht="20.100000000000001" customHeight="1">
      <c r="M686" s="130"/>
      <c r="O686" s="129"/>
      <c r="P686" s="128"/>
      <c r="Q686" s="126"/>
      <c r="R686" s="126"/>
      <c r="S686" s="126"/>
      <c r="T686" s="127"/>
      <c r="U686" s="125"/>
      <c r="V686" s="125"/>
    </row>
    <row r="687" spans="13:22" ht="20.100000000000001" customHeight="1">
      <c r="M687" s="130"/>
      <c r="O687" s="129"/>
      <c r="P687" s="128"/>
      <c r="Q687" s="126"/>
      <c r="R687" s="126"/>
      <c r="S687" s="126"/>
      <c r="T687" s="127"/>
      <c r="U687" s="125"/>
      <c r="V687" s="125"/>
    </row>
    <row r="688" spans="13:22" ht="20.100000000000001" customHeight="1">
      <c r="M688" s="130"/>
      <c r="O688" s="129"/>
      <c r="P688" s="128"/>
      <c r="Q688" s="126"/>
      <c r="R688" s="126"/>
      <c r="S688" s="126"/>
      <c r="T688" s="127"/>
      <c r="U688" s="125"/>
      <c r="V688" s="125"/>
    </row>
    <row r="689" spans="13:22" ht="20.100000000000001" customHeight="1">
      <c r="M689" s="130"/>
      <c r="O689" s="129"/>
      <c r="P689" s="128"/>
      <c r="Q689" s="126"/>
      <c r="R689" s="126"/>
      <c r="S689" s="126"/>
      <c r="T689" s="127"/>
      <c r="U689" s="125"/>
      <c r="V689" s="125"/>
    </row>
    <row r="690" spans="13:22" ht="20.100000000000001" customHeight="1">
      <c r="M690" s="130"/>
      <c r="O690" s="129"/>
      <c r="P690" s="128"/>
      <c r="Q690" s="126"/>
      <c r="R690" s="126"/>
      <c r="S690" s="126"/>
      <c r="T690" s="127"/>
      <c r="U690" s="125"/>
      <c r="V690" s="125"/>
    </row>
    <row r="691" spans="13:22" ht="20.100000000000001" customHeight="1">
      <c r="M691" s="130"/>
      <c r="O691" s="129"/>
      <c r="P691" s="128"/>
      <c r="Q691" s="126"/>
      <c r="R691" s="126"/>
      <c r="S691" s="126"/>
      <c r="T691" s="127"/>
      <c r="U691" s="125"/>
      <c r="V691" s="125"/>
    </row>
    <row r="692" spans="13:22" ht="20.100000000000001" customHeight="1">
      <c r="M692" s="130"/>
      <c r="O692" s="129"/>
      <c r="P692" s="128"/>
      <c r="Q692" s="126"/>
      <c r="R692" s="126"/>
      <c r="S692" s="126"/>
      <c r="T692" s="127"/>
      <c r="U692" s="125"/>
      <c r="V692" s="125"/>
    </row>
    <row r="693" spans="13:22" ht="20.100000000000001" customHeight="1">
      <c r="M693" s="130"/>
      <c r="O693" s="129"/>
      <c r="P693" s="128"/>
      <c r="Q693" s="126"/>
      <c r="R693" s="126"/>
      <c r="S693" s="126"/>
      <c r="T693" s="127"/>
      <c r="U693" s="125"/>
      <c r="V693" s="125"/>
    </row>
    <row r="694" spans="13:22" ht="20.100000000000001" customHeight="1">
      <c r="M694" s="130"/>
      <c r="O694" s="129"/>
      <c r="P694" s="128"/>
      <c r="Q694" s="126"/>
      <c r="R694" s="126"/>
      <c r="S694" s="126"/>
      <c r="T694" s="127"/>
      <c r="U694" s="125"/>
      <c r="V694" s="125"/>
    </row>
    <row r="695" spans="13:22" ht="20.100000000000001" customHeight="1">
      <c r="M695" s="130"/>
      <c r="O695" s="129"/>
      <c r="P695" s="128"/>
      <c r="Q695" s="126"/>
      <c r="R695" s="126"/>
      <c r="S695" s="126"/>
      <c r="T695" s="127"/>
      <c r="U695" s="125"/>
      <c r="V695" s="125"/>
    </row>
    <row r="696" spans="13:22" ht="20.100000000000001" customHeight="1">
      <c r="M696" s="130"/>
      <c r="O696" s="129"/>
      <c r="P696" s="128"/>
      <c r="Q696" s="126"/>
      <c r="R696" s="126"/>
      <c r="S696" s="126"/>
      <c r="T696" s="127"/>
      <c r="U696" s="125"/>
      <c r="V696" s="125"/>
    </row>
    <row r="697" spans="13:22" ht="20.100000000000001" customHeight="1">
      <c r="M697" s="130"/>
      <c r="O697" s="129"/>
      <c r="P697" s="128"/>
      <c r="Q697" s="126"/>
      <c r="R697" s="126"/>
      <c r="S697" s="126"/>
      <c r="T697" s="127"/>
      <c r="U697" s="125"/>
      <c r="V697" s="125"/>
    </row>
    <row r="698" spans="13:22" ht="20.100000000000001" customHeight="1">
      <c r="M698" s="130"/>
      <c r="O698" s="129"/>
      <c r="P698" s="128"/>
      <c r="Q698" s="126"/>
      <c r="R698" s="126"/>
      <c r="S698" s="126"/>
      <c r="T698" s="127"/>
      <c r="U698" s="125"/>
      <c r="V698" s="125"/>
    </row>
    <row r="699" spans="13:22" ht="20.100000000000001" customHeight="1">
      <c r="M699" s="130"/>
      <c r="O699" s="129"/>
      <c r="P699" s="128"/>
      <c r="Q699" s="126"/>
      <c r="R699" s="126"/>
      <c r="S699" s="126"/>
      <c r="T699" s="127"/>
      <c r="U699" s="125"/>
      <c r="V699" s="125"/>
    </row>
    <row r="700" spans="13:22" ht="20.100000000000001" customHeight="1">
      <c r="M700" s="130"/>
      <c r="O700" s="129"/>
      <c r="P700" s="128"/>
      <c r="Q700" s="126"/>
      <c r="R700" s="126"/>
      <c r="S700" s="126"/>
      <c r="T700" s="127"/>
      <c r="U700" s="125"/>
      <c r="V700" s="125"/>
    </row>
    <row r="701" spans="13:22" ht="20.100000000000001" customHeight="1">
      <c r="M701" s="130"/>
      <c r="O701" s="129"/>
      <c r="P701" s="128"/>
      <c r="Q701" s="126"/>
      <c r="R701" s="126"/>
      <c r="S701" s="126"/>
      <c r="T701" s="127"/>
      <c r="U701" s="125"/>
      <c r="V701" s="125"/>
    </row>
    <row r="702" spans="13:22" ht="20.100000000000001" customHeight="1">
      <c r="M702" s="130"/>
      <c r="O702" s="129"/>
      <c r="P702" s="128"/>
      <c r="Q702" s="126"/>
      <c r="R702" s="126"/>
      <c r="S702" s="126"/>
      <c r="T702" s="127"/>
      <c r="U702" s="125"/>
      <c r="V702" s="125"/>
    </row>
    <row r="703" spans="13:22" ht="20.100000000000001" customHeight="1">
      <c r="M703" s="130"/>
      <c r="O703" s="129"/>
      <c r="P703" s="128"/>
      <c r="Q703" s="126"/>
      <c r="R703" s="126"/>
      <c r="S703" s="126"/>
      <c r="T703" s="127"/>
      <c r="U703" s="125"/>
      <c r="V703" s="125"/>
    </row>
    <row r="704" spans="13:22" ht="20.100000000000001" customHeight="1">
      <c r="M704" s="130"/>
      <c r="O704" s="129"/>
      <c r="P704" s="128"/>
      <c r="Q704" s="126"/>
      <c r="R704" s="126"/>
      <c r="S704" s="126"/>
      <c r="T704" s="127"/>
      <c r="U704" s="125"/>
      <c r="V704" s="125"/>
    </row>
    <row r="705" spans="13:22" ht="20.100000000000001" customHeight="1">
      <c r="M705" s="130"/>
      <c r="O705" s="129"/>
      <c r="P705" s="128"/>
      <c r="Q705" s="126"/>
      <c r="R705" s="126"/>
      <c r="S705" s="126"/>
      <c r="T705" s="127"/>
      <c r="U705" s="125"/>
      <c r="V705" s="125"/>
    </row>
    <row r="706" spans="13:22" ht="20.100000000000001" customHeight="1">
      <c r="M706" s="130"/>
      <c r="O706" s="129"/>
      <c r="P706" s="128"/>
      <c r="Q706" s="126"/>
      <c r="R706" s="126"/>
      <c r="S706" s="126"/>
      <c r="T706" s="127"/>
      <c r="U706" s="125"/>
      <c r="V706" s="125"/>
    </row>
    <row r="707" spans="13:22" ht="20.100000000000001" customHeight="1">
      <c r="M707" s="130"/>
      <c r="O707" s="129"/>
      <c r="P707" s="128"/>
      <c r="Q707" s="126"/>
      <c r="R707" s="126"/>
      <c r="S707" s="126"/>
      <c r="T707" s="127"/>
      <c r="U707" s="125"/>
      <c r="V707" s="125"/>
    </row>
    <row r="708" spans="13:22" ht="20.100000000000001" customHeight="1">
      <c r="M708" s="130"/>
      <c r="O708" s="129"/>
      <c r="P708" s="128"/>
      <c r="Q708" s="126"/>
      <c r="R708" s="126"/>
      <c r="S708" s="126"/>
      <c r="T708" s="127"/>
      <c r="U708" s="125"/>
      <c r="V708" s="125"/>
    </row>
    <row r="709" spans="13:22" ht="20.100000000000001" customHeight="1">
      <c r="M709" s="130"/>
      <c r="O709" s="129"/>
      <c r="P709" s="128"/>
      <c r="Q709" s="126"/>
      <c r="R709" s="126"/>
      <c r="S709" s="126"/>
      <c r="T709" s="127"/>
      <c r="U709" s="125"/>
      <c r="V709" s="125"/>
    </row>
    <row r="710" spans="13:22" ht="20.100000000000001" customHeight="1">
      <c r="M710" s="130"/>
      <c r="O710" s="129"/>
      <c r="P710" s="128"/>
      <c r="Q710" s="126"/>
      <c r="R710" s="126"/>
      <c r="S710" s="126"/>
      <c r="T710" s="127"/>
      <c r="U710" s="125"/>
      <c r="V710" s="125"/>
    </row>
    <row r="711" spans="13:22" ht="20.100000000000001" customHeight="1">
      <c r="M711" s="130"/>
      <c r="O711" s="129"/>
      <c r="P711" s="128"/>
      <c r="Q711" s="126"/>
      <c r="R711" s="126"/>
      <c r="S711" s="126"/>
      <c r="T711" s="127"/>
      <c r="U711" s="125"/>
      <c r="V711" s="125"/>
    </row>
    <row r="712" spans="13:22" ht="20.100000000000001" customHeight="1">
      <c r="M712" s="130"/>
      <c r="O712" s="129"/>
      <c r="P712" s="128"/>
      <c r="Q712" s="126"/>
      <c r="R712" s="126"/>
      <c r="S712" s="126"/>
      <c r="T712" s="127"/>
      <c r="U712" s="125"/>
      <c r="V712" s="125"/>
    </row>
    <row r="713" spans="13:22" ht="20.100000000000001" customHeight="1">
      <c r="M713" s="130"/>
      <c r="O713" s="129"/>
      <c r="P713" s="128"/>
      <c r="Q713" s="126"/>
      <c r="R713" s="126"/>
      <c r="S713" s="126"/>
      <c r="T713" s="127"/>
      <c r="U713" s="125"/>
      <c r="V713" s="125"/>
    </row>
    <row r="714" spans="13:22" ht="20.100000000000001" customHeight="1">
      <c r="M714" s="130"/>
      <c r="O714" s="129"/>
      <c r="P714" s="128"/>
      <c r="Q714" s="126"/>
      <c r="R714" s="126"/>
      <c r="S714" s="126"/>
      <c r="T714" s="127"/>
      <c r="U714" s="125"/>
      <c r="V714" s="125"/>
    </row>
    <row r="715" spans="13:22" ht="20.100000000000001" customHeight="1">
      <c r="M715" s="130"/>
      <c r="O715" s="129"/>
      <c r="P715" s="128"/>
      <c r="Q715" s="126"/>
      <c r="R715" s="126"/>
      <c r="S715" s="126"/>
      <c r="T715" s="127"/>
      <c r="U715" s="125"/>
      <c r="V715" s="125"/>
    </row>
    <row r="716" spans="13:22" ht="20.100000000000001" customHeight="1">
      <c r="M716" s="130"/>
      <c r="O716" s="129"/>
      <c r="P716" s="128"/>
      <c r="Q716" s="126"/>
      <c r="R716" s="126"/>
      <c r="S716" s="126"/>
      <c r="T716" s="127"/>
      <c r="U716" s="125"/>
      <c r="V716" s="125"/>
    </row>
    <row r="717" spans="13:22" ht="20.100000000000001" customHeight="1">
      <c r="M717" s="130"/>
      <c r="O717" s="129"/>
      <c r="P717" s="128"/>
      <c r="Q717" s="126"/>
      <c r="R717" s="126"/>
      <c r="S717" s="126"/>
      <c r="T717" s="127"/>
      <c r="U717" s="125"/>
      <c r="V717" s="125"/>
    </row>
    <row r="718" spans="13:22" ht="20.100000000000001" customHeight="1">
      <c r="M718" s="130"/>
      <c r="O718" s="129"/>
      <c r="P718" s="128"/>
      <c r="Q718" s="126"/>
      <c r="R718" s="126"/>
      <c r="S718" s="126"/>
      <c r="T718" s="127"/>
      <c r="U718" s="125"/>
      <c r="V718" s="125"/>
    </row>
    <row r="719" spans="13:22" ht="20.100000000000001" customHeight="1">
      <c r="M719" s="130"/>
      <c r="O719" s="129"/>
      <c r="P719" s="128"/>
      <c r="Q719" s="126"/>
      <c r="R719" s="126"/>
      <c r="S719" s="126"/>
      <c r="T719" s="127"/>
      <c r="U719" s="125"/>
      <c r="V719" s="125"/>
    </row>
    <row r="720" spans="13:22" ht="20.100000000000001" customHeight="1">
      <c r="M720" s="130"/>
      <c r="O720" s="129"/>
      <c r="P720" s="128"/>
      <c r="Q720" s="126"/>
      <c r="R720" s="126"/>
      <c r="S720" s="126"/>
      <c r="T720" s="127"/>
      <c r="U720" s="125"/>
      <c r="V720" s="125"/>
    </row>
    <row r="721" spans="13:22" ht="20.100000000000001" customHeight="1">
      <c r="M721" s="130"/>
      <c r="O721" s="129"/>
      <c r="P721" s="128"/>
      <c r="Q721" s="126"/>
      <c r="R721" s="126"/>
      <c r="S721" s="126"/>
      <c r="T721" s="127"/>
      <c r="U721" s="125"/>
      <c r="V721" s="125"/>
    </row>
    <row r="722" spans="13:22" ht="20.100000000000001" customHeight="1">
      <c r="M722" s="130"/>
      <c r="O722" s="129"/>
      <c r="P722" s="128"/>
      <c r="Q722" s="126"/>
      <c r="R722" s="126"/>
      <c r="S722" s="126"/>
      <c r="T722" s="127"/>
      <c r="U722" s="125"/>
      <c r="V722" s="125"/>
    </row>
    <row r="723" spans="13:22" ht="20.100000000000001" customHeight="1">
      <c r="M723" s="130"/>
      <c r="O723" s="129"/>
      <c r="P723" s="128"/>
      <c r="Q723" s="126"/>
      <c r="R723" s="126"/>
      <c r="S723" s="126"/>
      <c r="T723" s="127"/>
      <c r="U723" s="125"/>
      <c r="V723" s="125"/>
    </row>
    <row r="724" spans="13:22" ht="20.100000000000001" customHeight="1">
      <c r="M724" s="130"/>
      <c r="O724" s="129"/>
      <c r="P724" s="128"/>
      <c r="Q724" s="126"/>
      <c r="R724" s="126"/>
      <c r="S724" s="126"/>
      <c r="T724" s="127"/>
      <c r="U724" s="125"/>
      <c r="V724" s="125"/>
    </row>
    <row r="725" spans="13:22" ht="20.100000000000001" customHeight="1">
      <c r="M725" s="130"/>
      <c r="O725" s="129"/>
      <c r="P725" s="128"/>
      <c r="Q725" s="126"/>
      <c r="R725" s="126"/>
      <c r="S725" s="126"/>
      <c r="T725" s="127"/>
      <c r="U725" s="125"/>
      <c r="V725" s="125"/>
    </row>
    <row r="726" spans="13:22" ht="20.100000000000001" customHeight="1">
      <c r="M726" s="130"/>
      <c r="O726" s="129"/>
      <c r="P726" s="128"/>
      <c r="Q726" s="126"/>
      <c r="R726" s="126"/>
      <c r="S726" s="126"/>
      <c r="T726" s="127"/>
      <c r="U726" s="125"/>
      <c r="V726" s="125"/>
    </row>
    <row r="727" spans="13:22" ht="20.100000000000001" customHeight="1">
      <c r="M727" s="130"/>
      <c r="O727" s="129"/>
      <c r="P727" s="128"/>
      <c r="Q727" s="126"/>
      <c r="R727" s="126"/>
      <c r="S727" s="126"/>
      <c r="T727" s="127"/>
      <c r="U727" s="125"/>
      <c r="V727" s="125"/>
    </row>
    <row r="728" spans="13:22" ht="20.100000000000001" customHeight="1">
      <c r="M728" s="130"/>
      <c r="O728" s="129"/>
      <c r="P728" s="128"/>
      <c r="Q728" s="126"/>
      <c r="R728" s="126"/>
      <c r="S728" s="126"/>
      <c r="T728" s="127"/>
      <c r="U728" s="125"/>
      <c r="V728" s="125"/>
    </row>
    <row r="729" spans="13:22" ht="20.100000000000001" customHeight="1">
      <c r="M729" s="130"/>
      <c r="O729" s="129"/>
      <c r="P729" s="128"/>
      <c r="Q729" s="126"/>
      <c r="R729" s="126"/>
      <c r="S729" s="126"/>
      <c r="T729" s="127"/>
      <c r="U729" s="125"/>
      <c r="V729" s="125"/>
    </row>
    <row r="730" spans="13:22" ht="20.100000000000001" customHeight="1">
      <c r="M730" s="130"/>
      <c r="O730" s="129"/>
      <c r="P730" s="128"/>
      <c r="Q730" s="126"/>
      <c r="R730" s="126"/>
      <c r="S730" s="126"/>
      <c r="T730" s="127"/>
      <c r="U730" s="125"/>
      <c r="V730" s="125"/>
    </row>
    <row r="731" spans="13:22" ht="20.100000000000001" customHeight="1">
      <c r="M731" s="130"/>
      <c r="O731" s="129"/>
      <c r="P731" s="128"/>
      <c r="Q731" s="126"/>
      <c r="R731" s="126"/>
      <c r="S731" s="126"/>
      <c r="T731" s="127"/>
      <c r="U731" s="125"/>
      <c r="V731" s="125"/>
    </row>
    <row r="732" spans="13:22" ht="20.100000000000001" customHeight="1">
      <c r="M732" s="130"/>
      <c r="O732" s="129"/>
      <c r="P732" s="128"/>
      <c r="Q732" s="126"/>
      <c r="R732" s="126"/>
      <c r="S732" s="126"/>
      <c r="T732" s="127"/>
      <c r="U732" s="125"/>
      <c r="V732" s="125"/>
    </row>
    <row r="733" spans="13:22" ht="20.100000000000001" customHeight="1">
      <c r="M733" s="130"/>
      <c r="O733" s="129"/>
      <c r="P733" s="128"/>
      <c r="Q733" s="126"/>
      <c r="R733" s="126"/>
      <c r="S733" s="126"/>
      <c r="T733" s="127"/>
      <c r="U733" s="125"/>
      <c r="V733" s="125"/>
    </row>
    <row r="734" spans="13:22" ht="20.100000000000001" customHeight="1">
      <c r="M734" s="130"/>
      <c r="O734" s="129"/>
      <c r="P734" s="128"/>
      <c r="Q734" s="126"/>
      <c r="R734" s="126"/>
      <c r="S734" s="126"/>
      <c r="T734" s="127"/>
      <c r="U734" s="125"/>
      <c r="V734" s="125"/>
    </row>
    <row r="735" spans="13:22" ht="20.100000000000001" customHeight="1">
      <c r="M735" s="130"/>
      <c r="O735" s="129"/>
      <c r="P735" s="128"/>
      <c r="Q735" s="126"/>
      <c r="R735" s="126"/>
      <c r="S735" s="126"/>
      <c r="T735" s="127"/>
      <c r="U735" s="125"/>
      <c r="V735" s="125"/>
    </row>
    <row r="736" spans="13:22" ht="20.100000000000001" customHeight="1">
      <c r="M736" s="130"/>
      <c r="O736" s="129"/>
      <c r="P736" s="128"/>
      <c r="Q736" s="126"/>
      <c r="R736" s="126"/>
      <c r="S736" s="126"/>
      <c r="T736" s="127"/>
      <c r="U736" s="125"/>
      <c r="V736" s="125"/>
    </row>
    <row r="737" spans="13:22" ht="20.100000000000001" customHeight="1">
      <c r="M737" s="130"/>
      <c r="O737" s="129"/>
      <c r="P737" s="128"/>
      <c r="Q737" s="126"/>
      <c r="R737" s="126"/>
      <c r="S737" s="126"/>
      <c r="T737" s="127"/>
      <c r="U737" s="125"/>
      <c r="V737" s="125"/>
    </row>
    <row r="738" spans="13:22" ht="20.100000000000001" customHeight="1">
      <c r="M738" s="130"/>
      <c r="O738" s="129"/>
      <c r="P738" s="128"/>
      <c r="Q738" s="126"/>
      <c r="R738" s="126"/>
      <c r="S738" s="126"/>
      <c r="T738" s="127"/>
      <c r="U738" s="125"/>
      <c r="V738" s="125"/>
    </row>
    <row r="739" spans="13:22" ht="20.100000000000001" customHeight="1">
      <c r="M739" s="130"/>
      <c r="O739" s="129"/>
      <c r="P739" s="128"/>
      <c r="Q739" s="126"/>
      <c r="R739" s="126"/>
      <c r="S739" s="126"/>
      <c r="T739" s="127"/>
      <c r="U739" s="125"/>
      <c r="V739" s="125"/>
    </row>
    <row r="740" spans="13:22" ht="20.100000000000001" customHeight="1">
      <c r="M740" s="130"/>
      <c r="O740" s="129"/>
      <c r="P740" s="128"/>
      <c r="Q740" s="126"/>
      <c r="R740" s="126"/>
      <c r="S740" s="126"/>
      <c r="T740" s="127"/>
      <c r="U740" s="125"/>
      <c r="V740" s="125"/>
    </row>
    <row r="741" spans="13:22" ht="20.100000000000001" customHeight="1">
      <c r="M741" s="130"/>
      <c r="O741" s="129"/>
      <c r="P741" s="128"/>
      <c r="Q741" s="126"/>
      <c r="R741" s="126"/>
      <c r="S741" s="126"/>
      <c r="T741" s="127"/>
      <c r="U741" s="125"/>
      <c r="V741" s="125"/>
    </row>
    <row r="742" spans="13:22" ht="20.100000000000001" customHeight="1">
      <c r="M742" s="130"/>
      <c r="O742" s="129"/>
      <c r="P742" s="128"/>
      <c r="Q742" s="126"/>
      <c r="R742" s="126"/>
      <c r="S742" s="126"/>
      <c r="T742" s="127"/>
      <c r="U742" s="125"/>
      <c r="V742" s="125"/>
    </row>
    <row r="743" spans="13:22" ht="20.100000000000001" customHeight="1">
      <c r="M743" s="130"/>
      <c r="O743" s="129"/>
      <c r="P743" s="128"/>
      <c r="Q743" s="126"/>
      <c r="R743" s="126"/>
      <c r="S743" s="126"/>
      <c r="T743" s="127"/>
      <c r="U743" s="125"/>
      <c r="V743" s="125"/>
    </row>
    <row r="744" spans="13:22" ht="20.100000000000001" customHeight="1">
      <c r="M744" s="130"/>
      <c r="O744" s="129"/>
      <c r="P744" s="128"/>
      <c r="Q744" s="126"/>
      <c r="R744" s="126"/>
      <c r="S744" s="126"/>
      <c r="T744" s="127"/>
      <c r="U744" s="125"/>
      <c r="V744" s="125"/>
    </row>
    <row r="745" spans="13:22" ht="20.100000000000001" customHeight="1">
      <c r="M745" s="130"/>
      <c r="O745" s="129"/>
      <c r="P745" s="128"/>
      <c r="Q745" s="126"/>
      <c r="R745" s="126"/>
      <c r="S745" s="126"/>
      <c r="T745" s="127"/>
      <c r="U745" s="125"/>
      <c r="V745" s="125"/>
    </row>
    <row r="746" spans="13:22" ht="20.100000000000001" customHeight="1">
      <c r="M746" s="130"/>
      <c r="O746" s="129"/>
      <c r="P746" s="128"/>
      <c r="Q746" s="126"/>
      <c r="R746" s="126"/>
      <c r="S746" s="126"/>
      <c r="T746" s="127"/>
      <c r="U746" s="125"/>
      <c r="V746" s="125"/>
    </row>
    <row r="747" spans="13:22" ht="20.100000000000001" customHeight="1">
      <c r="M747" s="130"/>
      <c r="O747" s="129"/>
      <c r="P747" s="128"/>
      <c r="Q747" s="126"/>
      <c r="R747" s="126"/>
      <c r="S747" s="126"/>
      <c r="T747" s="127"/>
      <c r="U747" s="125"/>
      <c r="V747" s="125"/>
    </row>
    <row r="748" spans="13:22" ht="20.100000000000001" customHeight="1">
      <c r="M748" s="130"/>
      <c r="O748" s="129"/>
      <c r="P748" s="128"/>
      <c r="Q748" s="126"/>
      <c r="R748" s="126"/>
      <c r="S748" s="126"/>
      <c r="T748" s="127"/>
      <c r="U748" s="125"/>
      <c r="V748" s="125"/>
    </row>
    <row r="749" spans="13:22" ht="20.100000000000001" customHeight="1">
      <c r="M749" s="130"/>
      <c r="O749" s="129"/>
      <c r="P749" s="128"/>
      <c r="Q749" s="126"/>
      <c r="R749" s="126"/>
      <c r="S749" s="126"/>
      <c r="T749" s="127"/>
      <c r="U749" s="125"/>
      <c r="V749" s="125"/>
    </row>
    <row r="750" spans="13:22" ht="20.100000000000001" customHeight="1">
      <c r="M750" s="130"/>
      <c r="O750" s="129"/>
      <c r="P750" s="128"/>
      <c r="Q750" s="126"/>
      <c r="R750" s="126"/>
      <c r="S750" s="126"/>
      <c r="T750" s="127"/>
      <c r="U750" s="125"/>
      <c r="V750" s="125"/>
    </row>
    <row r="751" spans="13:22" ht="20.100000000000001" customHeight="1">
      <c r="M751" s="130"/>
      <c r="O751" s="129"/>
      <c r="P751" s="128"/>
      <c r="Q751" s="126"/>
      <c r="R751" s="126"/>
      <c r="S751" s="126"/>
      <c r="T751" s="127"/>
      <c r="U751" s="125"/>
      <c r="V751" s="125"/>
    </row>
    <row r="752" spans="13:22" ht="20.100000000000001" customHeight="1">
      <c r="M752" s="130"/>
      <c r="O752" s="129"/>
      <c r="P752" s="128"/>
      <c r="Q752" s="126"/>
      <c r="R752" s="126"/>
      <c r="S752" s="126"/>
      <c r="T752" s="127"/>
      <c r="U752" s="125"/>
      <c r="V752" s="125"/>
    </row>
    <row r="753" spans="13:22" ht="20.100000000000001" customHeight="1">
      <c r="M753" s="130"/>
      <c r="O753" s="129"/>
      <c r="P753" s="128"/>
      <c r="Q753" s="126"/>
      <c r="R753" s="126"/>
      <c r="S753" s="126"/>
      <c r="T753" s="127"/>
      <c r="U753" s="125"/>
      <c r="V753" s="125"/>
    </row>
    <row r="754" spans="13:22" ht="20.100000000000001" customHeight="1">
      <c r="M754" s="130"/>
      <c r="O754" s="129"/>
      <c r="P754" s="128"/>
      <c r="Q754" s="126"/>
      <c r="R754" s="126"/>
      <c r="S754" s="126"/>
      <c r="T754" s="127"/>
      <c r="U754" s="125"/>
      <c r="V754" s="125"/>
    </row>
    <row r="755" spans="13:22" ht="20.100000000000001" customHeight="1">
      <c r="M755" s="130"/>
      <c r="O755" s="129"/>
      <c r="P755" s="128"/>
      <c r="Q755" s="126"/>
      <c r="R755" s="126"/>
      <c r="S755" s="126"/>
      <c r="T755" s="127"/>
      <c r="U755" s="125"/>
      <c r="V755" s="125"/>
    </row>
    <row r="756" spans="13:22" ht="20.100000000000001" customHeight="1">
      <c r="M756" s="130"/>
      <c r="O756" s="129"/>
      <c r="P756" s="128"/>
      <c r="Q756" s="126"/>
      <c r="R756" s="126"/>
      <c r="S756" s="126"/>
      <c r="T756" s="127"/>
      <c r="U756" s="125"/>
      <c r="V756" s="125"/>
    </row>
    <row r="757" spans="13:22" ht="20.100000000000001" customHeight="1">
      <c r="M757" s="130"/>
      <c r="O757" s="129"/>
      <c r="P757" s="128"/>
      <c r="Q757" s="126"/>
      <c r="R757" s="126"/>
      <c r="S757" s="126"/>
      <c r="T757" s="127"/>
      <c r="U757" s="125"/>
      <c r="V757" s="125"/>
    </row>
    <row r="758" spans="13:22" ht="20.100000000000001" customHeight="1">
      <c r="M758" s="130"/>
      <c r="O758" s="129"/>
      <c r="P758" s="128"/>
      <c r="Q758" s="126"/>
      <c r="R758" s="126"/>
      <c r="S758" s="126"/>
      <c r="T758" s="127"/>
      <c r="U758" s="125"/>
      <c r="V758" s="125"/>
    </row>
    <row r="759" spans="13:22" ht="20.100000000000001" customHeight="1">
      <c r="M759" s="130"/>
      <c r="O759" s="129"/>
      <c r="P759" s="128"/>
      <c r="Q759" s="126"/>
      <c r="R759" s="126"/>
      <c r="S759" s="126"/>
      <c r="T759" s="127"/>
      <c r="U759" s="125"/>
      <c r="V759" s="125"/>
    </row>
    <row r="760" spans="13:22" ht="20.100000000000001" customHeight="1">
      <c r="M760" s="130"/>
      <c r="O760" s="129"/>
      <c r="P760" s="128"/>
      <c r="Q760" s="126"/>
      <c r="R760" s="126"/>
      <c r="S760" s="126"/>
      <c r="T760" s="127"/>
      <c r="U760" s="125"/>
      <c r="V760" s="125"/>
    </row>
    <row r="761" spans="13:22" ht="20.100000000000001" customHeight="1">
      <c r="M761" s="130"/>
      <c r="O761" s="129"/>
      <c r="P761" s="128"/>
      <c r="Q761" s="126"/>
      <c r="R761" s="126"/>
      <c r="S761" s="126"/>
      <c r="T761" s="127"/>
      <c r="U761" s="125"/>
      <c r="V761" s="125"/>
    </row>
    <row r="762" spans="13:22" ht="20.100000000000001" customHeight="1">
      <c r="M762" s="130"/>
      <c r="O762" s="129"/>
      <c r="P762" s="128"/>
      <c r="Q762" s="126"/>
      <c r="R762" s="126"/>
      <c r="S762" s="126"/>
      <c r="T762" s="127"/>
      <c r="U762" s="125"/>
      <c r="V762" s="125"/>
    </row>
    <row r="763" spans="13:22" ht="20.100000000000001" customHeight="1">
      <c r="M763" s="130"/>
      <c r="O763" s="129"/>
      <c r="P763" s="128"/>
      <c r="Q763" s="126"/>
      <c r="R763" s="126"/>
      <c r="S763" s="126"/>
      <c r="T763" s="127"/>
      <c r="U763" s="125"/>
      <c r="V763" s="125"/>
    </row>
    <row r="764" spans="13:22" ht="20.100000000000001" customHeight="1">
      <c r="M764" s="130"/>
      <c r="O764" s="129"/>
      <c r="P764" s="128"/>
      <c r="Q764" s="126"/>
      <c r="R764" s="126"/>
      <c r="S764" s="126"/>
      <c r="T764" s="127"/>
      <c r="U764" s="125"/>
      <c r="V764" s="125"/>
    </row>
    <row r="765" spans="13:22" ht="20.100000000000001" customHeight="1">
      <c r="M765" s="130"/>
      <c r="O765" s="129"/>
      <c r="P765" s="128"/>
      <c r="Q765" s="126"/>
      <c r="R765" s="126"/>
      <c r="S765" s="126"/>
      <c r="T765" s="127"/>
      <c r="U765" s="125"/>
      <c r="V765" s="125"/>
    </row>
    <row r="766" spans="13:22" ht="20.100000000000001" customHeight="1">
      <c r="M766" s="130"/>
      <c r="O766" s="129"/>
      <c r="P766" s="128"/>
      <c r="Q766" s="126"/>
      <c r="R766" s="126"/>
      <c r="S766" s="126"/>
      <c r="T766" s="127"/>
      <c r="U766" s="125"/>
      <c r="V766" s="125"/>
    </row>
    <row r="767" spans="13:22" ht="20.100000000000001" customHeight="1">
      <c r="M767" s="130"/>
      <c r="O767" s="129"/>
      <c r="P767" s="128"/>
      <c r="Q767" s="126"/>
      <c r="R767" s="126"/>
      <c r="S767" s="126"/>
      <c r="T767" s="127"/>
      <c r="U767" s="125"/>
      <c r="V767" s="125"/>
    </row>
    <row r="768" spans="13:22" ht="20.100000000000001" customHeight="1">
      <c r="M768" s="130"/>
      <c r="O768" s="129"/>
      <c r="P768" s="128"/>
      <c r="Q768" s="126"/>
      <c r="R768" s="126"/>
      <c r="S768" s="126"/>
      <c r="T768" s="127"/>
      <c r="U768" s="125"/>
      <c r="V768" s="125"/>
    </row>
    <row r="769" spans="13:22" ht="20.100000000000001" customHeight="1">
      <c r="M769" s="130"/>
      <c r="O769" s="129"/>
      <c r="P769" s="128"/>
      <c r="Q769" s="126"/>
      <c r="R769" s="126"/>
      <c r="S769" s="126"/>
      <c r="T769" s="127"/>
      <c r="U769" s="125"/>
      <c r="V769" s="125"/>
    </row>
    <row r="770" spans="13:22" ht="20.100000000000001" customHeight="1">
      <c r="M770" s="130"/>
      <c r="O770" s="129"/>
      <c r="P770" s="128"/>
      <c r="Q770" s="126"/>
      <c r="R770" s="126"/>
      <c r="S770" s="126"/>
      <c r="T770" s="127"/>
      <c r="U770" s="125"/>
      <c r="V770" s="125"/>
    </row>
    <row r="771" spans="13:22" ht="20.100000000000001" customHeight="1">
      <c r="M771" s="130"/>
      <c r="O771" s="129"/>
      <c r="P771" s="128"/>
      <c r="Q771" s="126"/>
      <c r="R771" s="126"/>
      <c r="S771" s="126"/>
      <c r="T771" s="127"/>
      <c r="U771" s="125"/>
      <c r="V771" s="125"/>
    </row>
    <row r="772" spans="13:22" ht="20.100000000000001" customHeight="1">
      <c r="M772" s="130"/>
      <c r="O772" s="129"/>
      <c r="P772" s="128"/>
      <c r="Q772" s="126"/>
      <c r="R772" s="126"/>
      <c r="S772" s="126"/>
      <c r="T772" s="127"/>
      <c r="U772" s="125"/>
      <c r="V772" s="125"/>
    </row>
    <row r="773" spans="13:22" ht="20.100000000000001" customHeight="1">
      <c r="M773" s="130"/>
      <c r="O773" s="129"/>
      <c r="P773" s="128"/>
      <c r="Q773" s="126"/>
      <c r="R773" s="126"/>
      <c r="S773" s="126"/>
      <c r="T773" s="127"/>
      <c r="U773" s="125"/>
      <c r="V773" s="125"/>
    </row>
    <row r="774" spans="13:22" ht="20.100000000000001" customHeight="1">
      <c r="M774" s="130"/>
      <c r="O774" s="129"/>
      <c r="P774" s="128"/>
      <c r="Q774" s="126"/>
      <c r="R774" s="126"/>
      <c r="S774" s="126"/>
      <c r="T774" s="127"/>
      <c r="U774" s="125"/>
      <c r="V774" s="125"/>
    </row>
    <row r="775" spans="13:22" ht="20.100000000000001" customHeight="1">
      <c r="M775" s="130"/>
      <c r="O775" s="129"/>
      <c r="P775" s="128"/>
      <c r="Q775" s="126"/>
      <c r="R775" s="126"/>
      <c r="S775" s="126"/>
      <c r="T775" s="127"/>
      <c r="U775" s="125"/>
      <c r="V775" s="125"/>
    </row>
    <row r="776" spans="13:22" ht="20.100000000000001" customHeight="1">
      <c r="M776" s="130"/>
      <c r="O776" s="129"/>
      <c r="P776" s="128"/>
      <c r="Q776" s="126"/>
      <c r="R776" s="126"/>
      <c r="S776" s="126"/>
      <c r="T776" s="127"/>
      <c r="U776" s="125"/>
      <c r="V776" s="125"/>
    </row>
    <row r="777" spans="13:22" ht="20.100000000000001" customHeight="1">
      <c r="M777" s="130"/>
      <c r="O777" s="129"/>
      <c r="P777" s="128"/>
      <c r="Q777" s="126"/>
      <c r="R777" s="126"/>
      <c r="S777" s="126"/>
      <c r="T777" s="127"/>
      <c r="U777" s="125"/>
      <c r="V777" s="125"/>
    </row>
    <row r="778" spans="13:22" ht="20.100000000000001" customHeight="1">
      <c r="M778" s="130"/>
      <c r="O778" s="129"/>
      <c r="P778" s="128"/>
      <c r="Q778" s="126"/>
      <c r="R778" s="126"/>
      <c r="S778" s="126"/>
      <c r="T778" s="127"/>
      <c r="U778" s="125"/>
      <c r="V778" s="125"/>
    </row>
    <row r="779" spans="13:22" ht="20.100000000000001" customHeight="1">
      <c r="M779" s="130"/>
      <c r="O779" s="129"/>
      <c r="P779" s="128"/>
      <c r="Q779" s="126"/>
      <c r="R779" s="126"/>
      <c r="S779" s="126"/>
      <c r="T779" s="127"/>
      <c r="U779" s="125"/>
      <c r="V779" s="125"/>
    </row>
    <row r="780" spans="13:22" ht="20.100000000000001" customHeight="1">
      <c r="M780" s="130"/>
      <c r="O780" s="129"/>
      <c r="P780" s="128"/>
      <c r="Q780" s="126"/>
      <c r="R780" s="126"/>
      <c r="S780" s="126"/>
      <c r="T780" s="127"/>
      <c r="U780" s="125"/>
      <c r="V780" s="125"/>
    </row>
    <row r="781" spans="13:22" ht="20.100000000000001" customHeight="1">
      <c r="M781" s="130"/>
      <c r="O781" s="129"/>
      <c r="P781" s="128"/>
      <c r="Q781" s="126"/>
      <c r="R781" s="126"/>
      <c r="S781" s="126"/>
      <c r="T781" s="127"/>
      <c r="U781" s="125"/>
      <c r="V781" s="125"/>
    </row>
    <row r="782" spans="13:22" ht="20.100000000000001" customHeight="1">
      <c r="M782" s="130"/>
      <c r="O782" s="129"/>
      <c r="P782" s="128"/>
      <c r="Q782" s="126"/>
      <c r="R782" s="126"/>
      <c r="S782" s="126"/>
      <c r="T782" s="127"/>
      <c r="U782" s="125"/>
      <c r="V782" s="125"/>
    </row>
    <row r="783" spans="13:22" ht="20.100000000000001" customHeight="1">
      <c r="M783" s="130"/>
      <c r="O783" s="129"/>
      <c r="P783" s="128"/>
      <c r="Q783" s="126"/>
      <c r="R783" s="126"/>
      <c r="S783" s="126"/>
      <c r="T783" s="127"/>
      <c r="U783" s="125"/>
      <c r="V783" s="125"/>
    </row>
    <row r="784" spans="13:22" ht="20.100000000000001" customHeight="1">
      <c r="M784" s="130"/>
      <c r="O784" s="129"/>
      <c r="P784" s="128"/>
      <c r="Q784" s="126"/>
      <c r="R784" s="126"/>
      <c r="S784" s="126"/>
      <c r="T784" s="127"/>
      <c r="U784" s="125"/>
      <c r="V784" s="125"/>
    </row>
    <row r="785" spans="1:28" ht="20.100000000000001" customHeight="1">
      <c r="M785" s="130"/>
      <c r="O785" s="129"/>
      <c r="P785" s="128"/>
      <c r="Q785" s="126"/>
      <c r="R785" s="126"/>
      <c r="S785" s="126"/>
      <c r="T785" s="127"/>
      <c r="U785" s="125"/>
      <c r="V785" s="125"/>
    </row>
    <row r="786" spans="1:28" ht="20.100000000000001" customHeight="1">
      <c r="M786" s="130"/>
      <c r="O786" s="129"/>
      <c r="P786" s="128"/>
      <c r="Q786" s="126"/>
      <c r="R786" s="126"/>
      <c r="S786" s="126"/>
      <c r="T786" s="127"/>
      <c r="U786" s="125"/>
      <c r="V786" s="125"/>
    </row>
    <row r="787" spans="1:28" ht="20.100000000000001" customHeight="1">
      <c r="M787" s="130"/>
      <c r="O787" s="129"/>
      <c r="P787" s="128"/>
      <c r="Q787" s="126"/>
      <c r="R787" s="126"/>
      <c r="S787" s="126"/>
      <c r="T787" s="127"/>
      <c r="U787" s="125"/>
      <c r="V787" s="125"/>
    </row>
    <row r="788" spans="1:28" ht="20.100000000000001" customHeight="1">
      <c r="M788" s="130"/>
      <c r="O788" s="129"/>
      <c r="P788" s="128"/>
      <c r="Q788" s="126"/>
      <c r="R788" s="126"/>
      <c r="S788" s="126"/>
      <c r="T788" s="127"/>
      <c r="U788" s="125"/>
      <c r="V788" s="125"/>
    </row>
    <row r="789" spans="1:28" ht="20.100000000000001" customHeight="1">
      <c r="M789" s="130"/>
      <c r="O789" s="129"/>
      <c r="P789" s="128"/>
      <c r="Q789" s="126"/>
      <c r="R789" s="126"/>
      <c r="S789" s="126"/>
      <c r="T789" s="127"/>
      <c r="U789" s="125"/>
      <c r="V789" s="125"/>
    </row>
    <row r="790" spans="1:28" ht="20.100000000000001" customHeight="1">
      <c r="M790" s="130"/>
      <c r="S790" s="126"/>
      <c r="T790" s="127"/>
      <c r="U790" s="125"/>
      <c r="V790" s="125"/>
    </row>
    <row r="791" spans="1:28" ht="20.100000000000001" customHeight="1">
      <c r="M791" s="130"/>
      <c r="T791" s="127"/>
      <c r="U791" s="125"/>
      <c r="V791" s="125"/>
    </row>
    <row r="792" spans="1:28" ht="20.100000000000001" customHeight="1">
      <c r="M792" s="130"/>
      <c r="T792" s="127"/>
      <c r="U792" s="125"/>
      <c r="V792" s="125"/>
    </row>
    <row r="793" spans="1:28" ht="20.100000000000001" customHeight="1">
      <c r="M793" s="130"/>
      <c r="T793" s="127"/>
      <c r="U793" s="125"/>
      <c r="V793" s="125"/>
    </row>
    <row r="794" spans="1:28" ht="20.100000000000001" customHeight="1">
      <c r="M794" s="130"/>
      <c r="T794" s="127"/>
      <c r="U794" s="125"/>
      <c r="V794" s="125"/>
    </row>
    <row r="795" spans="1:28" ht="20.100000000000001" customHeight="1">
      <c r="M795" s="130"/>
      <c r="T795" s="127"/>
      <c r="V795" s="125"/>
    </row>
    <row r="796" spans="1:28" ht="20.100000000000001" customHeight="1">
      <c r="M796" s="130"/>
      <c r="O796" s="119"/>
      <c r="P796" s="119"/>
      <c r="Q796" s="119"/>
      <c r="R796" s="119"/>
      <c r="T796" s="127"/>
      <c r="V796" s="125"/>
    </row>
    <row r="797" spans="1:28" ht="20.100000000000001" customHeight="1">
      <c r="M797" s="130"/>
      <c r="O797" s="119"/>
      <c r="P797" s="119"/>
      <c r="Q797" s="119"/>
      <c r="R797" s="119"/>
      <c r="V797" s="125"/>
      <c r="AA797" s="76"/>
      <c r="AB797" s="76"/>
    </row>
    <row r="798" spans="1:28" ht="20.100000000000001" customHeight="1">
      <c r="M798" s="130"/>
      <c r="O798" s="145"/>
      <c r="P798" s="146"/>
      <c r="Q798" s="146"/>
      <c r="R798" s="119"/>
      <c r="V798" s="125"/>
      <c r="AA798" s="76"/>
      <c r="AB798" s="76"/>
    </row>
    <row r="799" spans="1:28" ht="20.100000000000001" customHeight="1">
      <c r="M799" s="130"/>
      <c r="O799" s="145"/>
      <c r="P799" s="146"/>
      <c r="Q799" s="146"/>
      <c r="R799" s="119"/>
      <c r="V799" s="125"/>
      <c r="AA799" s="76"/>
      <c r="AB799" s="76"/>
    </row>
    <row r="800" spans="1:28" s="76" customFormat="1" ht="20.100000000000001" customHeight="1">
      <c r="A800" s="236"/>
      <c r="B800" s="97"/>
      <c r="C800" s="97"/>
      <c r="D800" s="97"/>
      <c r="E800" s="97"/>
      <c r="F800" s="97"/>
      <c r="G800" s="97"/>
      <c r="H800" s="97"/>
      <c r="I800" s="271"/>
      <c r="J800" s="97"/>
      <c r="K800" s="97"/>
      <c r="L800" s="97"/>
      <c r="M800" s="130"/>
      <c r="N800" s="124"/>
      <c r="O800" s="145"/>
      <c r="P800" s="146"/>
      <c r="Q800" s="146"/>
      <c r="R800" s="119"/>
      <c r="S800" s="124"/>
      <c r="T800" s="124"/>
      <c r="U800" s="124"/>
      <c r="V800" s="125"/>
      <c r="W800" s="124"/>
      <c r="X800" s="124"/>
      <c r="Y800" s="124"/>
      <c r="Z800" s="124"/>
    </row>
    <row r="801" spans="1:28" s="76" customFormat="1" ht="20.100000000000001" customHeight="1">
      <c r="A801" s="236"/>
      <c r="B801" s="97"/>
      <c r="C801" s="97"/>
      <c r="D801" s="97"/>
      <c r="E801" s="97"/>
      <c r="F801" s="97"/>
      <c r="G801" s="97"/>
      <c r="H801" s="97"/>
      <c r="I801" s="271"/>
      <c r="J801" s="97"/>
      <c r="K801" s="97"/>
      <c r="L801" s="97"/>
      <c r="M801" s="130"/>
      <c r="N801" s="124"/>
      <c r="O801" s="145"/>
      <c r="P801" s="146"/>
      <c r="Q801" s="146"/>
      <c r="R801" s="119"/>
      <c r="S801" s="124"/>
      <c r="T801" s="124"/>
      <c r="U801" s="124"/>
      <c r="V801" s="125"/>
      <c r="W801" s="124"/>
      <c r="X801" s="124"/>
      <c r="Y801" s="124"/>
      <c r="Z801" s="124"/>
    </row>
    <row r="802" spans="1:28" s="76" customFormat="1" ht="20.100000000000001" customHeight="1">
      <c r="A802" s="236"/>
      <c r="B802" s="97"/>
      <c r="C802" s="97"/>
      <c r="D802" s="97"/>
      <c r="E802" s="97"/>
      <c r="F802" s="97"/>
      <c r="G802" s="97"/>
      <c r="H802" s="97"/>
      <c r="I802" s="271"/>
      <c r="J802" s="97"/>
      <c r="K802" s="97"/>
      <c r="L802" s="97"/>
      <c r="M802" s="130"/>
      <c r="N802" s="124"/>
      <c r="O802" s="145"/>
      <c r="P802" s="146"/>
      <c r="Q802" s="146"/>
      <c r="R802" s="119"/>
      <c r="S802" s="124"/>
      <c r="T802" s="124"/>
      <c r="U802" s="124"/>
      <c r="V802" s="124"/>
      <c r="W802" s="124"/>
      <c r="X802" s="124"/>
      <c r="Y802" s="124"/>
      <c r="Z802" s="124"/>
    </row>
    <row r="803" spans="1:28" s="76" customFormat="1" ht="20.100000000000001" customHeight="1">
      <c r="A803" s="236"/>
      <c r="B803" s="97"/>
      <c r="C803" s="97"/>
      <c r="D803" s="97"/>
      <c r="E803" s="97"/>
      <c r="F803" s="97"/>
      <c r="G803" s="97"/>
      <c r="H803" s="97"/>
      <c r="I803" s="271"/>
      <c r="J803" s="97"/>
      <c r="K803" s="97"/>
      <c r="L803" s="97"/>
      <c r="M803" s="130"/>
      <c r="N803" s="124"/>
      <c r="O803" s="145"/>
      <c r="P803" s="146"/>
      <c r="Q803" s="146"/>
      <c r="R803" s="119"/>
      <c r="S803" s="124"/>
      <c r="T803" s="124"/>
      <c r="U803" s="124"/>
      <c r="V803" s="124"/>
      <c r="W803" s="124"/>
      <c r="X803" s="124"/>
      <c r="Y803" s="124"/>
      <c r="Z803" s="124"/>
    </row>
    <row r="804" spans="1:28" s="76" customFormat="1" ht="20.100000000000001" customHeight="1">
      <c r="A804" s="236"/>
      <c r="B804" s="97"/>
      <c r="C804" s="97"/>
      <c r="D804" s="97"/>
      <c r="E804" s="97"/>
      <c r="F804" s="97"/>
      <c r="G804" s="97"/>
      <c r="H804" s="97"/>
      <c r="I804" s="271"/>
      <c r="J804" s="97"/>
      <c r="K804" s="97"/>
      <c r="L804" s="97"/>
      <c r="M804" s="130"/>
      <c r="N804" s="124"/>
      <c r="O804" s="145"/>
      <c r="P804" s="146"/>
      <c r="Q804" s="146"/>
      <c r="R804" s="119"/>
      <c r="S804" s="124"/>
      <c r="T804" s="124"/>
      <c r="U804" s="124"/>
      <c r="V804" s="124"/>
      <c r="W804" s="124"/>
      <c r="X804" s="124"/>
      <c r="Y804" s="124"/>
      <c r="Z804" s="124"/>
    </row>
    <row r="805" spans="1:28" s="76" customFormat="1" ht="20.100000000000001" customHeight="1">
      <c r="A805" s="236"/>
      <c r="B805" s="97"/>
      <c r="C805" s="97"/>
      <c r="D805" s="97"/>
      <c r="E805" s="97"/>
      <c r="F805" s="97"/>
      <c r="G805" s="97"/>
      <c r="H805" s="97"/>
      <c r="I805" s="271"/>
      <c r="J805" s="97"/>
      <c r="K805" s="97"/>
      <c r="L805" s="97"/>
      <c r="M805" s="130"/>
      <c r="N805" s="124"/>
      <c r="O805" s="119"/>
      <c r="P805" s="119"/>
      <c r="Q805" s="119"/>
      <c r="R805" s="119"/>
      <c r="S805" s="124"/>
      <c r="T805" s="124"/>
      <c r="U805" s="124"/>
      <c r="V805" s="124"/>
      <c r="W805" s="124"/>
      <c r="X805" s="124"/>
      <c r="Y805" s="124"/>
      <c r="Z805" s="124"/>
    </row>
    <row r="806" spans="1:28" s="76" customFormat="1" ht="20.100000000000001" customHeight="1">
      <c r="A806" s="236"/>
      <c r="B806" s="97"/>
      <c r="C806" s="97"/>
      <c r="D806" s="97"/>
      <c r="E806" s="97"/>
      <c r="F806" s="97"/>
      <c r="G806" s="97"/>
      <c r="H806" s="97"/>
      <c r="I806" s="271"/>
      <c r="J806" s="97"/>
      <c r="K806" s="97"/>
      <c r="L806" s="97"/>
      <c r="M806" s="130"/>
      <c r="N806" s="124"/>
      <c r="O806" s="119"/>
      <c r="P806" s="119"/>
      <c r="Q806" s="119"/>
      <c r="R806" s="119"/>
      <c r="S806" s="124"/>
      <c r="T806" s="124"/>
      <c r="U806" s="124"/>
      <c r="V806" s="124"/>
      <c r="W806" s="124"/>
      <c r="X806" s="124"/>
      <c r="Y806" s="124"/>
      <c r="Z806" s="124"/>
    </row>
    <row r="807" spans="1:28" s="76" customFormat="1" ht="20.100000000000001" customHeight="1">
      <c r="A807" s="236"/>
      <c r="B807" s="97"/>
      <c r="C807" s="97"/>
      <c r="D807" s="97"/>
      <c r="E807" s="97"/>
      <c r="F807" s="97"/>
      <c r="G807" s="97"/>
      <c r="H807" s="97"/>
      <c r="I807" s="271"/>
      <c r="J807" s="97"/>
      <c r="K807" s="97"/>
      <c r="L807" s="97"/>
      <c r="M807" s="130"/>
      <c r="N807" s="119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8" s="76" customFormat="1" ht="20.100000000000001" customHeight="1">
      <c r="A808" s="236"/>
      <c r="B808" s="97"/>
      <c r="C808" s="97"/>
      <c r="D808" s="97"/>
      <c r="E808" s="97"/>
      <c r="F808" s="97"/>
      <c r="G808" s="97"/>
      <c r="H808" s="97"/>
      <c r="I808" s="271"/>
      <c r="J808" s="97"/>
      <c r="K808" s="97"/>
      <c r="L808" s="97"/>
      <c r="M808" s="130"/>
      <c r="N808" s="119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  <c r="AA808" s="124"/>
      <c r="AB808" s="124"/>
    </row>
    <row r="809" spans="1:28" s="76" customFormat="1" ht="20.100000000000001" customHeight="1">
      <c r="A809" s="236"/>
      <c r="B809" s="97"/>
      <c r="C809" s="97"/>
      <c r="D809" s="97"/>
      <c r="E809" s="97"/>
      <c r="F809" s="97"/>
      <c r="G809" s="97"/>
      <c r="H809" s="97"/>
      <c r="I809" s="271"/>
      <c r="J809" s="97"/>
      <c r="K809" s="97"/>
      <c r="L809" s="97"/>
      <c r="M809" s="130"/>
      <c r="N809" s="145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8" s="76" customFormat="1" ht="20.100000000000001" customHeight="1">
      <c r="A810" s="236"/>
      <c r="B810" s="97"/>
      <c r="C810" s="97"/>
      <c r="D810" s="97"/>
      <c r="E810" s="97"/>
      <c r="F810" s="97"/>
      <c r="G810" s="97"/>
      <c r="H810" s="97"/>
      <c r="I810" s="271"/>
      <c r="J810" s="97"/>
      <c r="K810" s="97"/>
      <c r="L810" s="97"/>
      <c r="M810" s="130"/>
      <c r="N810" s="145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8" ht="20.100000000000001" customHeight="1">
      <c r="M811" s="130"/>
      <c r="N811" s="145"/>
      <c r="AA811" s="76"/>
      <c r="AB811" s="76"/>
    </row>
    <row r="812" spans="1:28" s="76" customFormat="1" ht="20.100000000000001" customHeight="1">
      <c r="A812" s="236"/>
      <c r="B812" s="97"/>
      <c r="C812" s="97"/>
      <c r="D812" s="97"/>
      <c r="E812" s="97"/>
      <c r="F812" s="97"/>
      <c r="G812" s="97"/>
      <c r="H812" s="97"/>
      <c r="I812" s="271"/>
      <c r="J812" s="97"/>
      <c r="K812" s="97"/>
      <c r="L812" s="97"/>
      <c r="M812" s="130"/>
      <c r="N812" s="145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8" s="76" customFormat="1" ht="20.100000000000001" customHeight="1">
      <c r="A813" s="236"/>
      <c r="B813" s="97"/>
      <c r="C813" s="97"/>
      <c r="D813" s="97"/>
      <c r="E813" s="97"/>
      <c r="F813" s="97"/>
      <c r="G813" s="97"/>
      <c r="H813" s="97"/>
      <c r="I813" s="271"/>
      <c r="J813" s="97"/>
      <c r="K813" s="97"/>
      <c r="L813" s="97"/>
      <c r="M813" s="130"/>
      <c r="N813" s="145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8" s="76" customFormat="1" ht="20.100000000000001" customHeight="1">
      <c r="A814" s="236"/>
      <c r="B814" s="97"/>
      <c r="C814" s="97"/>
      <c r="D814" s="97"/>
      <c r="E814" s="97"/>
      <c r="F814" s="97"/>
      <c r="G814" s="97"/>
      <c r="H814" s="97"/>
      <c r="I814" s="271"/>
      <c r="J814" s="97"/>
      <c r="K814" s="97"/>
      <c r="L814" s="97"/>
      <c r="M814" s="130"/>
      <c r="N814" s="145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8" s="76" customFormat="1" ht="20.100000000000001" customHeight="1">
      <c r="A815" s="236"/>
      <c r="B815" s="97"/>
      <c r="C815" s="97"/>
      <c r="D815" s="97"/>
      <c r="E815" s="97"/>
      <c r="F815" s="97"/>
      <c r="G815" s="97"/>
      <c r="H815" s="97"/>
      <c r="I815" s="271"/>
      <c r="J815" s="97"/>
      <c r="K815" s="97"/>
      <c r="L815" s="97"/>
      <c r="M815" s="130"/>
      <c r="N815" s="145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8" s="76" customFormat="1" ht="20.100000000000001" customHeight="1">
      <c r="A816" s="236"/>
      <c r="B816" s="97"/>
      <c r="C816" s="97"/>
      <c r="D816" s="97"/>
      <c r="E816" s="97"/>
      <c r="F816" s="97"/>
      <c r="G816" s="97"/>
      <c r="H816" s="97"/>
      <c r="I816" s="271"/>
      <c r="J816" s="97"/>
      <c r="K816" s="97"/>
      <c r="L816" s="97"/>
      <c r="M816" s="130"/>
      <c r="N816" s="119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6" s="76" customFormat="1" ht="20.100000000000001" customHeight="1">
      <c r="A817" s="236"/>
      <c r="B817" s="97"/>
      <c r="C817" s="97"/>
      <c r="D817" s="97"/>
      <c r="E817" s="97"/>
      <c r="F817" s="97"/>
      <c r="G817" s="97"/>
      <c r="H817" s="97"/>
      <c r="I817" s="271"/>
      <c r="J817" s="97"/>
      <c r="K817" s="97"/>
      <c r="L817" s="97"/>
      <c r="M817" s="130"/>
      <c r="N817" s="119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6" s="76" customFormat="1" ht="20.100000000000001" customHeight="1">
      <c r="A818" s="236"/>
      <c r="B818" s="97"/>
      <c r="C818" s="97"/>
      <c r="D818" s="97"/>
      <c r="E818" s="97"/>
      <c r="F818" s="97"/>
      <c r="G818" s="97"/>
      <c r="H818" s="97"/>
      <c r="I818" s="271"/>
      <c r="J818" s="97"/>
      <c r="K818" s="97"/>
      <c r="L818" s="97"/>
      <c r="M818" s="130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6" s="76" customFormat="1" ht="20.100000000000001" customHeight="1">
      <c r="A819" s="236"/>
      <c r="B819" s="97"/>
      <c r="C819" s="97"/>
      <c r="D819" s="97"/>
      <c r="E819" s="97"/>
      <c r="F819" s="97"/>
      <c r="G819" s="97"/>
      <c r="H819" s="97"/>
      <c r="I819" s="271"/>
      <c r="J819" s="97"/>
      <c r="K819" s="97"/>
      <c r="L819" s="97"/>
      <c r="M819" s="130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6" s="76" customFormat="1" ht="20.100000000000001" customHeight="1">
      <c r="A820" s="236"/>
      <c r="B820" s="97"/>
      <c r="C820" s="97"/>
      <c r="D820" s="97"/>
      <c r="E820" s="97"/>
      <c r="F820" s="97"/>
      <c r="G820" s="97"/>
      <c r="H820" s="97"/>
      <c r="I820" s="271"/>
      <c r="J820" s="97"/>
      <c r="K820" s="97"/>
      <c r="L820" s="97"/>
      <c r="M820" s="130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6" s="76" customFormat="1" ht="20.100000000000001" customHeight="1">
      <c r="A821" s="236"/>
      <c r="B821" s="97"/>
      <c r="C821" s="97"/>
      <c r="D821" s="97"/>
      <c r="E821" s="97"/>
      <c r="F821" s="97"/>
      <c r="G821" s="97"/>
      <c r="H821" s="97"/>
      <c r="I821" s="271"/>
      <c r="J821" s="97"/>
      <c r="K821" s="97"/>
      <c r="L821" s="97"/>
      <c r="M821" s="130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6" s="76" customFormat="1" ht="20.100000000000001" customHeight="1">
      <c r="A822" s="236"/>
      <c r="B822" s="97"/>
      <c r="C822" s="97"/>
      <c r="D822" s="97"/>
      <c r="E822" s="97"/>
      <c r="F822" s="97"/>
      <c r="G822" s="97"/>
      <c r="H822" s="97"/>
      <c r="I822" s="271"/>
      <c r="J822" s="97"/>
      <c r="K822" s="97"/>
      <c r="L822" s="97"/>
      <c r="M822" s="130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6" s="76" customFormat="1" ht="20.100000000000001" customHeight="1">
      <c r="A823" s="236"/>
      <c r="B823" s="97"/>
      <c r="C823" s="97"/>
      <c r="D823" s="97"/>
      <c r="E823" s="97"/>
      <c r="F823" s="97"/>
      <c r="G823" s="97"/>
      <c r="H823" s="97"/>
      <c r="I823" s="271"/>
      <c r="J823" s="97"/>
      <c r="K823" s="97"/>
      <c r="L823" s="97"/>
      <c r="M823" s="130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6" s="76" customFormat="1" ht="20.100000000000001" customHeight="1">
      <c r="A824" s="236"/>
      <c r="B824" s="97"/>
      <c r="C824" s="97"/>
      <c r="D824" s="97"/>
      <c r="E824" s="97"/>
      <c r="F824" s="97"/>
      <c r="G824" s="97"/>
      <c r="H824" s="97"/>
      <c r="I824" s="271"/>
      <c r="J824" s="97"/>
      <c r="K824" s="97"/>
      <c r="L824" s="97"/>
      <c r="M824" s="130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6" s="76" customFormat="1" ht="20.100000000000001" customHeight="1">
      <c r="A825" s="236"/>
      <c r="B825" s="97"/>
      <c r="C825" s="97"/>
      <c r="D825" s="97"/>
      <c r="E825" s="97"/>
      <c r="F825" s="97"/>
      <c r="G825" s="97"/>
      <c r="H825" s="97"/>
      <c r="I825" s="271"/>
      <c r="J825" s="97"/>
      <c r="K825" s="97"/>
      <c r="L825" s="97"/>
      <c r="M825" s="130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6" s="76" customFormat="1" ht="20.100000000000001" customHeight="1">
      <c r="A826" s="236"/>
      <c r="B826" s="97"/>
      <c r="C826" s="97"/>
      <c r="D826" s="97"/>
      <c r="E826" s="97"/>
      <c r="F826" s="97"/>
      <c r="G826" s="97"/>
      <c r="H826" s="97"/>
      <c r="I826" s="271"/>
      <c r="J826" s="97"/>
      <c r="K826" s="97"/>
      <c r="L826" s="97"/>
      <c r="M826" s="130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6" s="76" customFormat="1" ht="20.100000000000001" customHeight="1">
      <c r="A827" s="236"/>
      <c r="B827" s="97"/>
      <c r="C827" s="97"/>
      <c r="D827" s="97"/>
      <c r="E827" s="97"/>
      <c r="F827" s="97"/>
      <c r="G827" s="97"/>
      <c r="H827" s="97"/>
      <c r="I827" s="271"/>
      <c r="J827" s="97"/>
      <c r="K827" s="97"/>
      <c r="L827" s="97"/>
      <c r="M827" s="130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6" s="76" customFormat="1" ht="20.100000000000001" customHeight="1">
      <c r="A828" s="236"/>
      <c r="B828" s="97"/>
      <c r="C828" s="97"/>
      <c r="D828" s="97"/>
      <c r="E828" s="97"/>
      <c r="F828" s="97"/>
      <c r="G828" s="97"/>
      <c r="H828" s="97"/>
      <c r="I828" s="271"/>
      <c r="J828" s="97"/>
      <c r="K828" s="97"/>
      <c r="L828" s="97"/>
      <c r="M828" s="130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6" s="76" customFormat="1" ht="20.100000000000001" customHeight="1">
      <c r="A829" s="236"/>
      <c r="B829" s="97"/>
      <c r="C829" s="97"/>
      <c r="D829" s="97"/>
      <c r="E829" s="97"/>
      <c r="F829" s="97"/>
      <c r="G829" s="97"/>
      <c r="H829" s="97"/>
      <c r="I829" s="271"/>
      <c r="J829" s="97"/>
      <c r="K829" s="97"/>
      <c r="L829" s="97"/>
      <c r="M829" s="130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6" s="76" customFormat="1" ht="20.100000000000001" customHeight="1">
      <c r="A830" s="236"/>
      <c r="B830" s="97"/>
      <c r="C830" s="97"/>
      <c r="D830" s="97"/>
      <c r="E830" s="97"/>
      <c r="F830" s="97"/>
      <c r="G830" s="97"/>
      <c r="H830" s="97"/>
      <c r="I830" s="271"/>
      <c r="J830" s="97"/>
      <c r="K830" s="97"/>
      <c r="L830" s="97"/>
      <c r="M830" s="130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spans="1:26" s="76" customFormat="1" ht="20.100000000000001" customHeight="1">
      <c r="A831" s="236"/>
      <c r="B831" s="97"/>
      <c r="C831" s="97"/>
      <c r="D831" s="97"/>
      <c r="E831" s="97"/>
      <c r="F831" s="97"/>
      <c r="G831" s="97"/>
      <c r="H831" s="97"/>
      <c r="I831" s="271"/>
      <c r="J831" s="97"/>
      <c r="K831" s="97"/>
      <c r="L831" s="97"/>
      <c r="M831" s="130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spans="1:26" s="76" customFormat="1" ht="20.100000000000001" customHeight="1">
      <c r="A832" s="236"/>
      <c r="B832" s="97"/>
      <c r="C832" s="97"/>
      <c r="D832" s="97"/>
      <c r="E832" s="97"/>
      <c r="F832" s="97"/>
      <c r="G832" s="97"/>
      <c r="H832" s="97"/>
      <c r="I832" s="271"/>
      <c r="J832" s="97"/>
      <c r="K832" s="97"/>
      <c r="L832" s="97"/>
      <c r="M832" s="130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spans="1:26" s="76" customFormat="1" ht="20.100000000000001" customHeight="1">
      <c r="A833" s="236"/>
      <c r="B833" s="97"/>
      <c r="C833" s="97"/>
      <c r="D833" s="97"/>
      <c r="E833" s="97"/>
      <c r="F833" s="97"/>
      <c r="G833" s="97"/>
      <c r="H833" s="97"/>
      <c r="I833" s="271"/>
      <c r="J833" s="97"/>
      <c r="K833" s="97"/>
      <c r="L833" s="97"/>
      <c r="M833" s="130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spans="1:26" s="76" customFormat="1" ht="20.100000000000001" customHeight="1">
      <c r="A834" s="236"/>
      <c r="B834" s="97"/>
      <c r="C834" s="97"/>
      <c r="D834" s="97"/>
      <c r="E834" s="97"/>
      <c r="F834" s="97"/>
      <c r="G834" s="97"/>
      <c r="H834" s="97"/>
      <c r="I834" s="271"/>
      <c r="J834" s="97"/>
      <c r="K834" s="97"/>
      <c r="L834" s="97"/>
      <c r="M834" s="130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spans="1:26" s="76" customFormat="1" ht="20.100000000000001" customHeight="1">
      <c r="A835" s="236"/>
      <c r="B835" s="97"/>
      <c r="C835" s="97"/>
      <c r="D835" s="97"/>
      <c r="E835" s="97"/>
      <c r="F835" s="97"/>
      <c r="G835" s="97"/>
      <c r="H835" s="97"/>
      <c r="I835" s="271"/>
      <c r="J835" s="97"/>
      <c r="K835" s="97"/>
      <c r="L835" s="97"/>
      <c r="M835" s="130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spans="1:26" s="76" customFormat="1" ht="20.100000000000001" customHeight="1">
      <c r="A836" s="236"/>
      <c r="B836" s="97"/>
      <c r="C836" s="97"/>
      <c r="D836" s="97"/>
      <c r="E836" s="97"/>
      <c r="F836" s="97"/>
      <c r="G836" s="97"/>
      <c r="H836" s="97"/>
      <c r="I836" s="271"/>
      <c r="J836" s="97"/>
      <c r="K836" s="97"/>
      <c r="L836" s="97"/>
      <c r="M836" s="130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6" s="76" customFormat="1" ht="20.100000000000001" customHeight="1">
      <c r="A837" s="236"/>
      <c r="B837" s="97"/>
      <c r="C837" s="97"/>
      <c r="D837" s="97"/>
      <c r="E837" s="97"/>
      <c r="F837" s="97"/>
      <c r="G837" s="97"/>
      <c r="H837" s="97"/>
      <c r="I837" s="271"/>
      <c r="J837" s="97"/>
      <c r="K837" s="97"/>
      <c r="L837" s="97"/>
      <c r="M837" s="130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6" s="76" customFormat="1" ht="20.100000000000001" customHeight="1">
      <c r="A838" s="236"/>
      <c r="B838" s="97"/>
      <c r="C838" s="97"/>
      <c r="D838" s="97"/>
      <c r="E838" s="97"/>
      <c r="F838" s="97"/>
      <c r="G838" s="97"/>
      <c r="H838" s="97"/>
      <c r="I838" s="271"/>
      <c r="J838" s="97"/>
      <c r="K838" s="97"/>
      <c r="L838" s="97"/>
      <c r="M838" s="130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6" s="76" customFormat="1" ht="20.100000000000001" customHeight="1">
      <c r="A839" s="236"/>
      <c r="B839" s="97"/>
      <c r="C839" s="97"/>
      <c r="D839" s="97"/>
      <c r="E839" s="97"/>
      <c r="F839" s="97"/>
      <c r="G839" s="97"/>
      <c r="H839" s="97"/>
      <c r="I839" s="271"/>
      <c r="J839" s="97"/>
      <c r="K839" s="97"/>
      <c r="L839" s="97"/>
      <c r="M839" s="130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spans="1:26" s="76" customFormat="1" ht="20.100000000000001" customHeight="1">
      <c r="A840" s="236"/>
      <c r="B840" s="97"/>
      <c r="C840" s="97"/>
      <c r="D840" s="97"/>
      <c r="E840" s="97"/>
      <c r="F840" s="97"/>
      <c r="G840" s="97"/>
      <c r="H840" s="97"/>
      <c r="I840" s="271"/>
      <c r="J840" s="97"/>
      <c r="K840" s="97"/>
      <c r="L840" s="97"/>
      <c r="M840" s="130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spans="1:26" s="76" customFormat="1" ht="20.100000000000001" customHeight="1">
      <c r="A841" s="236"/>
      <c r="B841" s="97"/>
      <c r="C841" s="97"/>
      <c r="D841" s="97"/>
      <c r="E841" s="97"/>
      <c r="F841" s="97"/>
      <c r="G841" s="97"/>
      <c r="H841" s="97"/>
      <c r="I841" s="271"/>
      <c r="J841" s="97"/>
      <c r="K841" s="97"/>
      <c r="L841" s="97"/>
      <c r="M841" s="130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spans="1:26" s="76" customFormat="1" ht="20.100000000000001" customHeight="1">
      <c r="A842" s="236"/>
      <c r="B842" s="97"/>
      <c r="C842" s="97"/>
      <c r="D842" s="97"/>
      <c r="E842" s="97"/>
      <c r="F842" s="97"/>
      <c r="G842" s="97"/>
      <c r="H842" s="97"/>
      <c r="I842" s="271"/>
      <c r="J842" s="97"/>
      <c r="K842" s="97"/>
      <c r="L842" s="97"/>
      <c r="M842" s="130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spans="1:26" s="76" customFormat="1" ht="20.100000000000001" customHeight="1">
      <c r="A843" s="236"/>
      <c r="B843" s="97"/>
      <c r="C843" s="97"/>
      <c r="D843" s="97"/>
      <c r="E843" s="97"/>
      <c r="F843" s="97"/>
      <c r="G843" s="97"/>
      <c r="H843" s="97"/>
      <c r="I843" s="271"/>
      <c r="J843" s="97"/>
      <c r="K843" s="97"/>
      <c r="L843" s="97"/>
      <c r="M843" s="130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spans="1:26" s="76" customFormat="1" ht="20.100000000000001" customHeight="1">
      <c r="A844" s="236"/>
      <c r="B844" s="97"/>
      <c r="C844" s="97"/>
      <c r="D844" s="97"/>
      <c r="E844" s="97"/>
      <c r="F844" s="97"/>
      <c r="G844" s="97"/>
      <c r="H844" s="97"/>
      <c r="I844" s="271"/>
      <c r="J844" s="97"/>
      <c r="K844" s="97"/>
      <c r="L844" s="97"/>
      <c r="M844" s="130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spans="1:26" s="76" customFormat="1" ht="20.100000000000001" customHeight="1">
      <c r="A845" s="236"/>
      <c r="B845" s="97"/>
      <c r="C845" s="97"/>
      <c r="D845" s="97"/>
      <c r="E845" s="97"/>
      <c r="F845" s="97"/>
      <c r="G845" s="97"/>
      <c r="H845" s="97"/>
      <c r="I845" s="271"/>
      <c r="J845" s="97"/>
      <c r="K845" s="97"/>
      <c r="L845" s="97"/>
      <c r="M845" s="130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spans="1:26" s="76" customFormat="1" ht="20.100000000000001" customHeight="1">
      <c r="A846" s="236"/>
      <c r="B846" s="97"/>
      <c r="C846" s="97"/>
      <c r="D846" s="97"/>
      <c r="E846" s="97"/>
      <c r="F846" s="97"/>
      <c r="G846" s="97"/>
      <c r="H846" s="97"/>
      <c r="I846" s="271"/>
      <c r="J846" s="97"/>
      <c r="K846" s="97"/>
      <c r="L846" s="97"/>
      <c r="M846" s="130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spans="1:26" s="76" customFormat="1" ht="20.100000000000001" customHeight="1">
      <c r="A847" s="236"/>
      <c r="B847" s="97"/>
      <c r="C847" s="97"/>
      <c r="D847" s="97"/>
      <c r="E847" s="97"/>
      <c r="F847" s="97"/>
      <c r="G847" s="97"/>
      <c r="H847" s="97"/>
      <c r="I847" s="271"/>
      <c r="J847" s="97"/>
      <c r="K847" s="97"/>
      <c r="L847" s="97"/>
      <c r="M847" s="130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spans="1:26" s="76" customFormat="1" ht="20.100000000000001" customHeight="1">
      <c r="A848" s="236"/>
      <c r="B848" s="97"/>
      <c r="C848" s="97"/>
      <c r="D848" s="97"/>
      <c r="E848" s="97"/>
      <c r="F848" s="97"/>
      <c r="G848" s="97"/>
      <c r="H848" s="97"/>
      <c r="I848" s="271"/>
      <c r="J848" s="97"/>
      <c r="K848" s="97"/>
      <c r="L848" s="97"/>
      <c r="M848" s="130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spans="1:28" s="76" customFormat="1" ht="20.100000000000001" customHeight="1">
      <c r="A849" s="236"/>
      <c r="B849" s="97"/>
      <c r="C849" s="97"/>
      <c r="D849" s="97"/>
      <c r="E849" s="97"/>
      <c r="F849" s="97"/>
      <c r="G849" s="97"/>
      <c r="H849" s="97"/>
      <c r="I849" s="271"/>
      <c r="J849" s="97"/>
      <c r="K849" s="97"/>
      <c r="L849" s="97"/>
      <c r="M849" s="130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124"/>
      <c r="AB849" s="124"/>
    </row>
    <row r="850" spans="1:28" s="76" customFormat="1" ht="20.100000000000001" customHeight="1">
      <c r="A850" s="236"/>
      <c r="B850" s="97"/>
      <c r="C850" s="97"/>
      <c r="D850" s="97"/>
      <c r="E850" s="97"/>
      <c r="F850" s="97"/>
      <c r="G850" s="97"/>
      <c r="H850" s="97"/>
      <c r="I850" s="271"/>
      <c r="J850" s="97"/>
      <c r="K850" s="97"/>
      <c r="L850" s="97"/>
      <c r="M850" s="130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  <c r="AA850" s="124"/>
      <c r="AB850" s="124"/>
    </row>
    <row r="851" spans="1:28" s="76" customFormat="1" ht="20.100000000000001" customHeight="1">
      <c r="A851" s="236"/>
      <c r="B851" s="97"/>
      <c r="C851" s="97"/>
      <c r="D851" s="97"/>
      <c r="E851" s="97"/>
      <c r="F851" s="97"/>
      <c r="G851" s="97"/>
      <c r="H851" s="97"/>
      <c r="I851" s="271"/>
      <c r="J851" s="97"/>
      <c r="K851" s="97"/>
      <c r="L851" s="97"/>
      <c r="M851" s="130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4"/>
      <c r="AB851" s="124"/>
    </row>
    <row r="852" spans="1:28" ht="20.100000000000001" customHeight="1">
      <c r="M852" s="130"/>
      <c r="AA852" s="76"/>
      <c r="AB852" s="76"/>
    </row>
    <row r="853" spans="1:28" ht="20.100000000000001" customHeight="1">
      <c r="M853" s="130"/>
      <c r="AA853" s="76"/>
      <c r="AB853" s="76"/>
    </row>
    <row r="854" spans="1:28" ht="20.100000000000001" customHeight="1">
      <c r="M854" s="130"/>
      <c r="AA854" s="76"/>
      <c r="AB854" s="76"/>
    </row>
    <row r="855" spans="1:28" s="76" customFormat="1" ht="20.100000000000001" customHeight="1">
      <c r="A855" s="236"/>
      <c r="B855" s="97"/>
      <c r="C855" s="97"/>
      <c r="D855" s="97"/>
      <c r="E855" s="97"/>
      <c r="F855" s="97"/>
      <c r="G855" s="97"/>
      <c r="H855" s="97"/>
      <c r="I855" s="271"/>
      <c r="J855" s="97"/>
      <c r="K855" s="97"/>
      <c r="L855" s="97"/>
      <c r="M855" s="130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spans="1:28" s="76" customFormat="1" ht="20.100000000000001" customHeight="1">
      <c r="A856" s="236"/>
      <c r="B856" s="97"/>
      <c r="C856" s="97"/>
      <c r="D856" s="97"/>
      <c r="E856" s="97"/>
      <c r="F856" s="97"/>
      <c r="G856" s="97"/>
      <c r="H856" s="97"/>
      <c r="I856" s="271"/>
      <c r="J856" s="97"/>
      <c r="K856" s="97"/>
      <c r="L856" s="97"/>
      <c r="M856" s="130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spans="1:28" s="76" customFormat="1" ht="20.100000000000001" customHeight="1">
      <c r="A857" s="236"/>
      <c r="B857" s="97"/>
      <c r="C857" s="97"/>
      <c r="D857" s="97"/>
      <c r="E857" s="97"/>
      <c r="F857" s="97"/>
      <c r="G857" s="97"/>
      <c r="H857" s="97"/>
      <c r="I857" s="271"/>
      <c r="J857" s="97"/>
      <c r="K857" s="97"/>
      <c r="L857" s="97"/>
      <c r="M857" s="130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spans="1:28" s="76" customFormat="1" ht="20.100000000000001" customHeight="1">
      <c r="A858" s="236"/>
      <c r="B858" s="97"/>
      <c r="C858" s="97"/>
      <c r="D858" s="97"/>
      <c r="E858" s="97"/>
      <c r="F858" s="97"/>
      <c r="G858" s="97"/>
      <c r="H858" s="97"/>
      <c r="I858" s="271"/>
      <c r="J858" s="97"/>
      <c r="K858" s="97"/>
      <c r="L858" s="97"/>
      <c r="M858" s="121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spans="1:28" s="76" customFormat="1" ht="20.100000000000001" customHeight="1">
      <c r="A859" s="236"/>
      <c r="B859" s="97"/>
      <c r="C859" s="97"/>
      <c r="D859" s="97"/>
      <c r="E859" s="97"/>
      <c r="F859" s="97"/>
      <c r="G859" s="97"/>
      <c r="H859" s="97"/>
      <c r="I859" s="271"/>
      <c r="J859" s="97"/>
      <c r="K859" s="97"/>
      <c r="L859" s="97"/>
      <c r="M859" s="121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spans="1:28" s="76" customFormat="1" ht="20.100000000000001" customHeight="1">
      <c r="A860" s="236"/>
      <c r="B860" s="97"/>
      <c r="C860" s="97"/>
      <c r="D860" s="97"/>
      <c r="E860" s="97"/>
      <c r="F860" s="97"/>
      <c r="G860" s="97"/>
      <c r="H860" s="97"/>
      <c r="I860" s="271"/>
      <c r="J860" s="97"/>
      <c r="K860" s="97"/>
      <c r="L860" s="97"/>
      <c r="M860" s="121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spans="1:28" s="76" customFormat="1" ht="20.100000000000001" customHeight="1">
      <c r="A861" s="236"/>
      <c r="B861" s="97"/>
      <c r="C861" s="97"/>
      <c r="D861" s="97"/>
      <c r="E861" s="97"/>
      <c r="F861" s="97"/>
      <c r="G861" s="97"/>
      <c r="H861" s="97"/>
      <c r="I861" s="271"/>
      <c r="J861" s="97"/>
      <c r="K861" s="97"/>
      <c r="L861" s="97"/>
      <c r="M861" s="121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  <c r="AA861" s="124"/>
      <c r="AB861" s="124"/>
    </row>
    <row r="862" spans="1:28" s="76" customFormat="1" ht="20.100000000000001" customHeight="1">
      <c r="A862" s="236"/>
      <c r="B862" s="97"/>
      <c r="C862" s="97"/>
      <c r="D862" s="97"/>
      <c r="E862" s="97"/>
      <c r="F862" s="97"/>
      <c r="G862" s="97"/>
      <c r="H862" s="97"/>
      <c r="I862" s="271"/>
      <c r="J862" s="97"/>
      <c r="K862" s="97"/>
      <c r="L862" s="97"/>
      <c r="M862" s="121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  <c r="AA862" s="124"/>
      <c r="AB862" s="124"/>
    </row>
    <row r="863" spans="1:28" s="76" customFormat="1" ht="20.100000000000001" customHeight="1">
      <c r="A863" s="236"/>
      <c r="B863" s="97"/>
      <c r="C863" s="97"/>
      <c r="D863" s="97"/>
      <c r="E863" s="97"/>
      <c r="F863" s="97"/>
      <c r="G863" s="97"/>
      <c r="H863" s="97"/>
      <c r="I863" s="271"/>
      <c r="J863" s="97"/>
      <c r="K863" s="97"/>
      <c r="L863" s="97"/>
      <c r="M863" s="121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  <c r="AA863" s="124"/>
      <c r="AB863" s="124"/>
    </row>
  </sheetData>
  <autoFilter ref="A3:V741"/>
  <mergeCells count="13">
    <mergeCell ref="K3:L3"/>
    <mergeCell ref="O12:P12"/>
    <mergeCell ref="T31:U31"/>
    <mergeCell ref="O35:O36"/>
    <mergeCell ref="T35:T36"/>
    <mergeCell ref="U35:U36"/>
    <mergeCell ref="K156:L156"/>
    <mergeCell ref="V35:V36"/>
    <mergeCell ref="K88:L88"/>
    <mergeCell ref="K99:L99"/>
    <mergeCell ref="K108:L108"/>
    <mergeCell ref="K127:L127"/>
    <mergeCell ref="K137:L137"/>
  </mergeCells>
  <phoneticPr fontId="3" type="noConversion"/>
  <conditionalFormatting sqref="D118:H119 D138:H139 D148:H149 E109:H110 D89:H91 D100:H101 D4:H24 D38:H54 D56:H66 D74:H79">
    <cfRule type="cellIs" dxfId="209" priority="15" operator="greaterThan">
      <formula>0</formula>
    </cfRule>
  </conditionalFormatting>
  <conditionalFormatting sqref="D118:H119 D138:H139 D148:H149 D100:H101">
    <cfRule type="cellIs" dxfId="208" priority="13" operator="greaterThan">
      <formula>0</formula>
    </cfRule>
    <cfRule type="expression" dxfId="207" priority="14">
      <formula>"&gt;0"</formula>
    </cfRule>
  </conditionalFormatting>
  <conditionalFormatting sqref="D128:H129">
    <cfRule type="cellIs" dxfId="206" priority="5" operator="greaterThan">
      <formula>0</formula>
    </cfRule>
    <cfRule type="cellIs" dxfId="205" priority="6" operator="greaterThan">
      <formula>0</formula>
    </cfRule>
    <cfRule type="expression" dxfId="204" priority="10">
      <formula>"&gt;=1"</formula>
    </cfRule>
    <cfRule type="cellIs" dxfId="203" priority="11" operator="greaterThan">
      <formula>1</formula>
    </cfRule>
    <cfRule type="cellIs" dxfId="202" priority="12" operator="greaterThan">
      <formula>1</formula>
    </cfRule>
  </conditionalFormatting>
  <conditionalFormatting sqref="P798:Q804">
    <cfRule type="expression" dxfId="201" priority="7">
      <formula>"&gt;=1"</formula>
    </cfRule>
    <cfRule type="cellIs" dxfId="200" priority="8" operator="greaterThan">
      <formula>1</formula>
    </cfRule>
    <cfRule type="cellIs" dxfId="199" priority="9" operator="greaterThan">
      <formula>1</formula>
    </cfRule>
  </conditionalFormatting>
  <conditionalFormatting sqref="D25:H37">
    <cfRule type="cellIs" dxfId="198" priority="4" operator="greaterThan">
      <formula>0</formula>
    </cfRule>
  </conditionalFormatting>
  <conditionalFormatting sqref="D55:H55">
    <cfRule type="cellIs" dxfId="197" priority="2" operator="greaterThan">
      <formula>0</formula>
    </cfRule>
  </conditionalFormatting>
  <conditionalFormatting sqref="D67:H73">
    <cfRule type="cellIs" dxfId="196" priority="1" operator="greaterThan">
      <formula>0</formula>
    </cfRule>
  </conditionalFormatting>
  <printOptions horizontalCentered="1"/>
  <pageMargins left="0.31496062992125984" right="0.31496062992125984" top="0.55118110236220474" bottom="0.55118110236220474" header="0.31496062992125984" footer="0.31496062992125984"/>
  <pageSetup paperSize="9" scale="7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53"/>
  <sheetViews>
    <sheetView zoomScaleNormal="100" workbookViewId="0">
      <pane ySplit="3" topLeftCell="A64" activePane="bottomLeft" state="frozen"/>
      <selection activeCell="F41" activeCellId="1" sqref="F29:G29 F41:G41"/>
      <selection pane="bottomLeft" activeCell="A69" sqref="A69:L71"/>
    </sheetView>
  </sheetViews>
  <sheetFormatPr defaultColWidth="9" defaultRowHeight="20.100000000000001" customHeight="1"/>
  <cols>
    <col min="1" max="1" width="10.125" style="236" customWidth="1"/>
    <col min="2" max="2" width="18.625" style="97" customWidth="1"/>
    <col min="3" max="3" width="11.625" style="97" customWidth="1"/>
    <col min="4" max="8" width="8.125" style="97" customWidth="1"/>
    <col min="9" max="9" width="8.75" style="271" customWidth="1"/>
    <col min="10" max="12" width="8.75" style="97" customWidth="1"/>
    <col min="13" max="13" width="7.625" style="121" customWidth="1"/>
    <col min="14" max="14" width="7.625" style="124" customWidth="1"/>
    <col min="15" max="22" width="8.625" style="124" customWidth="1"/>
    <col min="23" max="16384" width="9" style="124"/>
  </cols>
  <sheetData>
    <row r="1" spans="1:22" ht="25.15" customHeight="1">
      <c r="A1" s="164" t="s">
        <v>99</v>
      </c>
      <c r="B1" s="165"/>
      <c r="C1" s="165"/>
      <c r="D1" s="100"/>
      <c r="E1" s="100"/>
      <c r="F1" s="100"/>
      <c r="G1" s="100"/>
      <c r="H1" s="100"/>
      <c r="I1" s="248"/>
      <c r="J1" s="100"/>
      <c r="K1" s="100"/>
      <c r="L1" s="100"/>
      <c r="M1" s="77"/>
      <c r="O1" s="14" t="s">
        <v>86</v>
      </c>
      <c r="P1" s="18"/>
      <c r="Q1" s="18"/>
      <c r="R1" s="19"/>
      <c r="S1" s="19"/>
      <c r="T1" s="19"/>
      <c r="U1" s="19"/>
      <c r="V1" s="19"/>
    </row>
    <row r="2" spans="1:22" ht="20.100000000000001" customHeight="1" thickBot="1">
      <c r="A2" s="139"/>
      <c r="B2" s="131"/>
      <c r="C2" s="132"/>
      <c r="D2" s="166"/>
      <c r="E2" s="166"/>
      <c r="F2" s="166"/>
      <c r="G2" s="166"/>
      <c r="H2" s="166"/>
      <c r="I2" s="249"/>
      <c r="J2" s="101"/>
      <c r="K2" s="101"/>
      <c r="L2" s="101"/>
      <c r="M2" s="13"/>
      <c r="O2" s="14"/>
      <c r="P2" s="18"/>
      <c r="Q2" s="18"/>
      <c r="R2" s="19"/>
      <c r="S2" s="19"/>
      <c r="T2" s="19"/>
      <c r="U2" s="19"/>
      <c r="V2" s="19"/>
    </row>
    <row r="3" spans="1:22" s="74" customFormat="1" ht="20.100000000000001" customHeight="1" thickTop="1" thickBot="1">
      <c r="A3" s="161" t="s">
        <v>0</v>
      </c>
      <c r="B3" s="162" t="s">
        <v>1</v>
      </c>
      <c r="C3" s="162" t="s">
        <v>2</v>
      </c>
      <c r="D3" s="355" t="s">
        <v>3</v>
      </c>
      <c r="E3" s="355" t="s">
        <v>4</v>
      </c>
      <c r="F3" s="355" t="s">
        <v>5</v>
      </c>
      <c r="G3" s="355" t="s">
        <v>6</v>
      </c>
      <c r="H3" s="355" t="s">
        <v>104</v>
      </c>
      <c r="I3" s="250" t="s">
        <v>8</v>
      </c>
      <c r="J3" s="355" t="s">
        <v>9</v>
      </c>
      <c r="K3" s="422" t="s">
        <v>10</v>
      </c>
      <c r="L3" s="423"/>
      <c r="M3" s="17"/>
      <c r="O3" s="81" t="s">
        <v>87</v>
      </c>
      <c r="P3" s="82"/>
      <c r="Q3" s="83" t="s">
        <v>3</v>
      </c>
      <c r="R3" s="83" t="s">
        <v>4</v>
      </c>
      <c r="S3" s="83" t="s">
        <v>5</v>
      </c>
      <c r="T3" s="83" t="s">
        <v>6</v>
      </c>
      <c r="U3" s="114" t="s">
        <v>103</v>
      </c>
      <c r="V3" s="84" t="s">
        <v>88</v>
      </c>
    </row>
    <row r="4" spans="1:22" ht="20.100000000000001" customHeight="1">
      <c r="A4" s="272">
        <v>44624</v>
      </c>
      <c r="B4" s="279" t="s">
        <v>348</v>
      </c>
      <c r="C4" s="280" t="s">
        <v>166</v>
      </c>
      <c r="D4" s="281">
        <v>2</v>
      </c>
      <c r="E4" s="281">
        <v>0</v>
      </c>
      <c r="F4" s="281">
        <v>0</v>
      </c>
      <c r="G4" s="281">
        <v>2</v>
      </c>
      <c r="H4" s="281">
        <v>0</v>
      </c>
      <c r="I4" s="282" t="s">
        <v>235</v>
      </c>
      <c r="J4" s="283" t="s">
        <v>185</v>
      </c>
      <c r="K4" s="321" t="s">
        <v>225</v>
      </c>
      <c r="L4" s="284"/>
      <c r="M4" s="75"/>
      <c r="O4" s="85" t="s">
        <v>89</v>
      </c>
      <c r="P4" s="86"/>
      <c r="Q4" s="6">
        <f t="shared" ref="Q4:U6" si="0">D150</f>
        <v>341</v>
      </c>
      <c r="R4" s="6">
        <f t="shared" si="0"/>
        <v>26</v>
      </c>
      <c r="S4" s="6">
        <f t="shared" si="0"/>
        <v>0</v>
      </c>
      <c r="T4" s="6">
        <f t="shared" si="0"/>
        <v>339</v>
      </c>
      <c r="U4" s="6">
        <f t="shared" si="0"/>
        <v>0</v>
      </c>
      <c r="V4" s="87"/>
    </row>
    <row r="5" spans="1:22" ht="20.100000000000001" customHeight="1" thickBot="1">
      <c r="A5" s="314">
        <v>44624</v>
      </c>
      <c r="B5" s="315" t="s">
        <v>348</v>
      </c>
      <c r="C5" s="316" t="s">
        <v>240</v>
      </c>
      <c r="D5" s="317">
        <v>3</v>
      </c>
      <c r="E5" s="317">
        <v>0</v>
      </c>
      <c r="F5" s="317">
        <v>0</v>
      </c>
      <c r="G5" s="317">
        <v>3</v>
      </c>
      <c r="H5" s="317">
        <v>0</v>
      </c>
      <c r="I5" s="318" t="s">
        <v>235</v>
      </c>
      <c r="J5" s="319" t="s">
        <v>185</v>
      </c>
      <c r="K5" s="322" t="s">
        <v>225</v>
      </c>
      <c r="L5" s="320"/>
      <c r="M5" s="130"/>
      <c r="O5" s="88" t="s">
        <v>46</v>
      </c>
      <c r="P5" s="89"/>
      <c r="Q5" s="7">
        <f t="shared" si="0"/>
        <v>632</v>
      </c>
      <c r="R5" s="7">
        <f t="shared" si="0"/>
        <v>40</v>
      </c>
      <c r="S5" s="7">
        <f t="shared" si="0"/>
        <v>42</v>
      </c>
      <c r="T5" s="7">
        <f t="shared" si="0"/>
        <v>668</v>
      </c>
      <c r="U5" s="7">
        <f t="shared" si="0"/>
        <v>0</v>
      </c>
      <c r="V5" s="90"/>
    </row>
    <row r="6" spans="1:22" ht="20.100000000000001" customHeight="1" thickBot="1">
      <c r="A6" s="278">
        <v>44624</v>
      </c>
      <c r="B6" s="285" t="s">
        <v>295</v>
      </c>
      <c r="C6" s="286" t="s">
        <v>42</v>
      </c>
      <c r="D6" s="287">
        <v>10</v>
      </c>
      <c r="E6" s="287">
        <v>0</v>
      </c>
      <c r="F6" s="287">
        <v>0</v>
      </c>
      <c r="G6" s="287">
        <v>10</v>
      </c>
      <c r="H6" s="287">
        <v>0</v>
      </c>
      <c r="I6" s="288" t="s">
        <v>263</v>
      </c>
      <c r="J6" s="289" t="s">
        <v>349</v>
      </c>
      <c r="K6" s="342" t="s">
        <v>195</v>
      </c>
      <c r="L6" s="290"/>
      <c r="M6" s="130"/>
      <c r="O6" s="20" t="s">
        <v>47</v>
      </c>
      <c r="P6" s="21"/>
      <c r="Q6" s="2">
        <f t="shared" si="0"/>
        <v>973</v>
      </c>
      <c r="R6" s="2">
        <f t="shared" si="0"/>
        <v>66</v>
      </c>
      <c r="S6" s="2">
        <f t="shared" si="0"/>
        <v>42</v>
      </c>
      <c r="T6" s="2">
        <f t="shared" si="0"/>
        <v>1007</v>
      </c>
      <c r="U6" s="2">
        <f t="shared" si="0"/>
        <v>0</v>
      </c>
      <c r="V6" s="22"/>
    </row>
    <row r="7" spans="1:22" ht="20.100000000000001" customHeight="1" thickTop="1">
      <c r="A7" s="272">
        <v>44624</v>
      </c>
      <c r="B7" s="279" t="s">
        <v>294</v>
      </c>
      <c r="C7" s="280" t="s">
        <v>240</v>
      </c>
      <c r="D7" s="281">
        <v>7</v>
      </c>
      <c r="E7" s="281">
        <v>0</v>
      </c>
      <c r="F7" s="281">
        <v>0</v>
      </c>
      <c r="G7" s="281">
        <v>7</v>
      </c>
      <c r="H7" s="281">
        <v>0</v>
      </c>
      <c r="I7" s="282" t="s">
        <v>263</v>
      </c>
      <c r="J7" s="283" t="s">
        <v>349</v>
      </c>
      <c r="K7" s="321" t="s">
        <v>195</v>
      </c>
      <c r="L7" s="284"/>
      <c r="M7" s="130"/>
      <c r="O7" s="23" t="s">
        <v>48</v>
      </c>
      <c r="P7" s="24"/>
      <c r="Q7" s="3">
        <f>D97</f>
        <v>0</v>
      </c>
      <c r="R7" s="3">
        <f>E97</f>
        <v>0</v>
      </c>
      <c r="S7" s="3">
        <f>F97</f>
        <v>0</v>
      </c>
      <c r="T7" s="3">
        <f>G97</f>
        <v>0</v>
      </c>
      <c r="U7" s="3">
        <f>H97</f>
        <v>0</v>
      </c>
      <c r="V7" s="25"/>
    </row>
    <row r="8" spans="1:22" ht="20.100000000000001" customHeight="1" thickBot="1">
      <c r="A8" s="278">
        <v>44624</v>
      </c>
      <c r="B8" s="285" t="s">
        <v>294</v>
      </c>
      <c r="C8" s="286" t="s">
        <v>340</v>
      </c>
      <c r="D8" s="287">
        <v>0</v>
      </c>
      <c r="E8" s="287">
        <v>0</v>
      </c>
      <c r="F8" s="287">
        <v>0</v>
      </c>
      <c r="G8" s="287">
        <v>1</v>
      </c>
      <c r="H8" s="287">
        <v>0</v>
      </c>
      <c r="I8" s="288" t="s">
        <v>263</v>
      </c>
      <c r="J8" s="289" t="s">
        <v>349</v>
      </c>
      <c r="K8" s="342" t="s">
        <v>195</v>
      </c>
      <c r="L8" s="290"/>
      <c r="M8" s="130"/>
      <c r="O8" s="26" t="s">
        <v>90</v>
      </c>
      <c r="P8" s="27"/>
      <c r="Q8" s="4">
        <f>SUM(Q6:Q7)</f>
        <v>973</v>
      </c>
      <c r="R8" s="4">
        <f>SUM(R6:R7)</f>
        <v>66</v>
      </c>
      <c r="S8" s="4">
        <f>SUM(S6:S7)</f>
        <v>42</v>
      </c>
      <c r="T8" s="4">
        <f>SUM(T6:T7)</f>
        <v>1007</v>
      </c>
      <c r="U8" s="4">
        <f>SUM(U6:U7)</f>
        <v>0</v>
      </c>
      <c r="V8" s="28"/>
    </row>
    <row r="9" spans="1:22" ht="20.100000000000001" customHeight="1" thickTop="1" thickBot="1">
      <c r="A9" s="314">
        <v>44624</v>
      </c>
      <c r="B9" s="315" t="s">
        <v>294</v>
      </c>
      <c r="C9" s="316" t="s">
        <v>95</v>
      </c>
      <c r="D9" s="317">
        <v>2</v>
      </c>
      <c r="E9" s="317">
        <v>0</v>
      </c>
      <c r="F9" s="317">
        <v>0</v>
      </c>
      <c r="G9" s="317">
        <v>2</v>
      </c>
      <c r="H9" s="317">
        <v>0</v>
      </c>
      <c r="I9" s="318" t="s">
        <v>263</v>
      </c>
      <c r="J9" s="319" t="s">
        <v>349</v>
      </c>
      <c r="K9" s="322" t="s">
        <v>195</v>
      </c>
      <c r="L9" s="320"/>
      <c r="M9" s="130"/>
      <c r="O9" s="16"/>
      <c r="P9" s="16"/>
      <c r="Q9" s="5"/>
      <c r="R9" s="5"/>
      <c r="S9" s="5"/>
      <c r="T9" s="5"/>
      <c r="U9" s="5"/>
      <c r="V9" s="29"/>
    </row>
    <row r="10" spans="1:22" ht="20.100000000000001" customHeight="1">
      <c r="A10" s="278">
        <v>44624</v>
      </c>
      <c r="B10" s="285" t="s">
        <v>292</v>
      </c>
      <c r="C10" s="286" t="s">
        <v>166</v>
      </c>
      <c r="D10" s="287">
        <v>3</v>
      </c>
      <c r="E10" s="287">
        <v>0</v>
      </c>
      <c r="F10" s="287">
        <v>0</v>
      </c>
      <c r="G10" s="287">
        <v>3</v>
      </c>
      <c r="H10" s="287">
        <v>0</v>
      </c>
      <c r="I10" s="288" t="s">
        <v>263</v>
      </c>
      <c r="J10" s="289" t="s">
        <v>349</v>
      </c>
      <c r="K10" s="342" t="s">
        <v>195</v>
      </c>
      <c r="L10" s="290"/>
      <c r="M10" s="130"/>
      <c r="O10" s="14" t="s">
        <v>49</v>
      </c>
      <c r="P10" s="19"/>
      <c r="Q10" s="19"/>
      <c r="R10" s="19"/>
      <c r="S10" s="19"/>
      <c r="T10" s="19"/>
      <c r="U10" s="19"/>
      <c r="V10" s="30"/>
    </row>
    <row r="11" spans="1:22" ht="20.100000000000001" customHeight="1" thickBot="1">
      <c r="A11" s="278">
        <v>44624</v>
      </c>
      <c r="B11" s="285" t="s">
        <v>292</v>
      </c>
      <c r="C11" s="286" t="s">
        <v>240</v>
      </c>
      <c r="D11" s="287">
        <v>10</v>
      </c>
      <c r="E11" s="287">
        <v>0</v>
      </c>
      <c r="F11" s="287">
        <v>0</v>
      </c>
      <c r="G11" s="287">
        <v>10</v>
      </c>
      <c r="H11" s="287">
        <v>0</v>
      </c>
      <c r="I11" s="288" t="s">
        <v>263</v>
      </c>
      <c r="J11" s="289" t="s">
        <v>349</v>
      </c>
      <c r="K11" s="342" t="s">
        <v>195</v>
      </c>
      <c r="L11" s="290"/>
      <c r="M11" s="130"/>
      <c r="O11" s="15"/>
      <c r="P11" s="19"/>
      <c r="Q11" s="19"/>
      <c r="R11" s="19"/>
      <c r="S11" s="19"/>
      <c r="T11" s="19"/>
      <c r="U11" s="19"/>
      <c r="V11" s="29"/>
    </row>
    <row r="12" spans="1:22" ht="20.100000000000001" customHeight="1" thickBot="1">
      <c r="A12" s="278">
        <v>44624</v>
      </c>
      <c r="B12" s="285" t="s">
        <v>292</v>
      </c>
      <c r="C12" s="286" t="s">
        <v>95</v>
      </c>
      <c r="D12" s="287">
        <v>1</v>
      </c>
      <c r="E12" s="287">
        <v>0</v>
      </c>
      <c r="F12" s="287">
        <v>0</v>
      </c>
      <c r="G12" s="287">
        <v>2</v>
      </c>
      <c r="H12" s="287">
        <v>0</v>
      </c>
      <c r="I12" s="288" t="s">
        <v>263</v>
      </c>
      <c r="J12" s="289" t="s">
        <v>349</v>
      </c>
      <c r="K12" s="342" t="s">
        <v>195</v>
      </c>
      <c r="L12" s="290"/>
      <c r="M12" s="130"/>
      <c r="O12" s="424" t="s">
        <v>50</v>
      </c>
      <c r="P12" s="422"/>
      <c r="Q12" s="91">
        <f>T12+V12</f>
        <v>341</v>
      </c>
      <c r="R12" s="31"/>
      <c r="S12" s="32" t="s">
        <v>39</v>
      </c>
      <c r="T12" s="33">
        <f>SUM(P14:V14,P17:V17,P20:V20,P23:V23,P26:V26,V29,U29,T29)</f>
        <v>316</v>
      </c>
      <c r="U12" s="34" t="s">
        <v>40</v>
      </c>
      <c r="V12" s="35">
        <f>SUM(P29:S29)</f>
        <v>25</v>
      </c>
    </row>
    <row r="13" spans="1:22" ht="20.100000000000001" customHeight="1" thickBot="1">
      <c r="A13" s="307">
        <v>44624</v>
      </c>
      <c r="B13" s="308" t="s">
        <v>290</v>
      </c>
      <c r="C13" s="309" t="s">
        <v>240</v>
      </c>
      <c r="D13" s="310">
        <v>13</v>
      </c>
      <c r="E13" s="310">
        <v>0</v>
      </c>
      <c r="F13" s="310">
        <v>0</v>
      </c>
      <c r="G13" s="310">
        <v>13</v>
      </c>
      <c r="H13" s="310">
        <v>0</v>
      </c>
      <c r="I13" s="311" t="s">
        <v>263</v>
      </c>
      <c r="J13" s="312" t="s">
        <v>349</v>
      </c>
      <c r="K13" s="323" t="s">
        <v>195</v>
      </c>
      <c r="L13" s="313"/>
      <c r="M13" s="130"/>
      <c r="O13" s="36" t="s">
        <v>51</v>
      </c>
      <c r="P13" s="37" t="s">
        <v>52</v>
      </c>
      <c r="Q13" s="37" t="s">
        <v>53</v>
      </c>
      <c r="R13" s="37" t="s">
        <v>54</v>
      </c>
      <c r="S13" s="37" t="s">
        <v>55</v>
      </c>
      <c r="T13" s="37" t="s">
        <v>56</v>
      </c>
      <c r="U13" s="37" t="s">
        <v>57</v>
      </c>
      <c r="V13" s="38" t="s">
        <v>58</v>
      </c>
    </row>
    <row r="14" spans="1:22" ht="20.100000000000001" customHeight="1">
      <c r="A14" s="278">
        <v>44624</v>
      </c>
      <c r="B14" s="285" t="s">
        <v>350</v>
      </c>
      <c r="C14" s="286" t="s">
        <v>166</v>
      </c>
      <c r="D14" s="287">
        <v>4</v>
      </c>
      <c r="E14" s="287">
        <v>0</v>
      </c>
      <c r="F14" s="287">
        <v>0</v>
      </c>
      <c r="G14" s="287">
        <v>4</v>
      </c>
      <c r="H14" s="287">
        <v>0</v>
      </c>
      <c r="I14" s="288" t="s">
        <v>263</v>
      </c>
      <c r="J14" s="289" t="s">
        <v>349</v>
      </c>
      <c r="K14" s="342" t="s">
        <v>195</v>
      </c>
      <c r="L14" s="290"/>
      <c r="M14" s="130"/>
      <c r="O14" s="92" t="s">
        <v>22</v>
      </c>
      <c r="P14" s="93">
        <f t="shared" ref="P14:V14" si="1">SUMIF($C$4:$C$72,P13,$D$4:$D$72)+SUMIF($C$82:$C$84,P13,$D$82:$D$84)+SUMIF($C$102:$C$103,P13,$D$102:$D$103)</f>
        <v>20</v>
      </c>
      <c r="Q14" s="93">
        <f t="shared" si="1"/>
        <v>0</v>
      </c>
      <c r="R14" s="93">
        <f t="shared" si="1"/>
        <v>6</v>
      </c>
      <c r="S14" s="93">
        <f t="shared" si="1"/>
        <v>0</v>
      </c>
      <c r="T14" s="93">
        <f t="shared" si="1"/>
        <v>143</v>
      </c>
      <c r="U14" s="93">
        <f t="shared" si="1"/>
        <v>0</v>
      </c>
      <c r="V14" s="94">
        <f t="shared" si="1"/>
        <v>1</v>
      </c>
    </row>
    <row r="15" spans="1:22" ht="20.100000000000001" customHeight="1" thickBot="1">
      <c r="A15" s="278">
        <v>44624</v>
      </c>
      <c r="B15" s="285" t="s">
        <v>350</v>
      </c>
      <c r="C15" s="286" t="s">
        <v>248</v>
      </c>
      <c r="D15" s="287">
        <v>0</v>
      </c>
      <c r="E15" s="287">
        <v>0</v>
      </c>
      <c r="F15" s="287">
        <v>0</v>
      </c>
      <c r="G15" s="287">
        <v>1</v>
      </c>
      <c r="H15" s="287">
        <v>0</v>
      </c>
      <c r="I15" s="288" t="s">
        <v>263</v>
      </c>
      <c r="J15" s="289" t="s">
        <v>349</v>
      </c>
      <c r="K15" s="342" t="s">
        <v>195</v>
      </c>
      <c r="L15" s="290"/>
      <c r="M15" s="130"/>
      <c r="O15" s="39" t="s">
        <v>25</v>
      </c>
      <c r="P15" s="40">
        <f t="shared" ref="P15:V15" si="2">SUMIF($C$4:$C$72,P13,$G$4:$G$72)+SUMIF($C$82:$C$84,P13,$G$82:$G$84)+SUMIF($C$102:$C$103,P13,$G$102:$G$103)</f>
        <v>22</v>
      </c>
      <c r="Q15" s="40">
        <f t="shared" si="2"/>
        <v>0</v>
      </c>
      <c r="R15" s="40">
        <f t="shared" si="2"/>
        <v>7</v>
      </c>
      <c r="S15" s="40">
        <f t="shared" si="2"/>
        <v>0</v>
      </c>
      <c r="T15" s="40">
        <f t="shared" si="2"/>
        <v>143</v>
      </c>
      <c r="U15" s="40">
        <f t="shared" si="2"/>
        <v>0</v>
      </c>
      <c r="V15" s="41">
        <f t="shared" si="2"/>
        <v>1</v>
      </c>
    </row>
    <row r="16" spans="1:22" ht="20.100000000000001" customHeight="1">
      <c r="A16" s="272">
        <v>44624</v>
      </c>
      <c r="B16" s="279" t="s">
        <v>351</v>
      </c>
      <c r="C16" s="280" t="s">
        <v>166</v>
      </c>
      <c r="D16" s="281">
        <v>0</v>
      </c>
      <c r="E16" s="281">
        <v>0</v>
      </c>
      <c r="F16" s="281">
        <v>0</v>
      </c>
      <c r="G16" s="281">
        <v>1</v>
      </c>
      <c r="H16" s="281">
        <v>0</v>
      </c>
      <c r="I16" s="282" t="s">
        <v>263</v>
      </c>
      <c r="J16" s="283" t="s">
        <v>349</v>
      </c>
      <c r="K16" s="321" t="s">
        <v>195</v>
      </c>
      <c r="L16" s="284"/>
      <c r="M16" s="130"/>
      <c r="O16" s="42"/>
      <c r="P16" s="43" t="s">
        <v>59</v>
      </c>
      <c r="Q16" s="43" t="s">
        <v>60</v>
      </c>
      <c r="R16" s="43" t="s">
        <v>61</v>
      </c>
      <c r="S16" s="43" t="s">
        <v>62</v>
      </c>
      <c r="T16" s="43" t="s">
        <v>100</v>
      </c>
      <c r="U16" s="44" t="s">
        <v>63</v>
      </c>
      <c r="V16" s="45" t="s">
        <v>173</v>
      </c>
    </row>
    <row r="17" spans="1:22" ht="20.100000000000001" customHeight="1">
      <c r="A17" s="278">
        <v>44624</v>
      </c>
      <c r="B17" s="285" t="s">
        <v>351</v>
      </c>
      <c r="C17" s="286" t="s">
        <v>239</v>
      </c>
      <c r="D17" s="287">
        <v>0</v>
      </c>
      <c r="E17" s="287">
        <v>0</v>
      </c>
      <c r="F17" s="287">
        <v>0</v>
      </c>
      <c r="G17" s="287">
        <v>1</v>
      </c>
      <c r="H17" s="287">
        <v>0</v>
      </c>
      <c r="I17" s="288" t="s">
        <v>263</v>
      </c>
      <c r="J17" s="289" t="s">
        <v>349</v>
      </c>
      <c r="K17" s="342" t="s">
        <v>195</v>
      </c>
      <c r="L17" s="290"/>
      <c r="M17" s="130"/>
      <c r="O17" s="95" t="s">
        <v>22</v>
      </c>
      <c r="P17" s="93">
        <f t="shared" ref="P17:V17" si="3">SUMIF($C$4:$C$72,P16,$D$4:$D$72)+SUMIF($C$82:$C$84,P16,$D$82:$D$84)+SUMIF($C$102:$C$103,P16,$D$102:$D$103)</f>
        <v>112</v>
      </c>
      <c r="Q17" s="93">
        <f t="shared" si="3"/>
        <v>2</v>
      </c>
      <c r="R17" s="93">
        <f t="shared" si="3"/>
        <v>1</v>
      </c>
      <c r="S17" s="93">
        <f t="shared" si="3"/>
        <v>0</v>
      </c>
      <c r="T17" s="93">
        <f t="shared" si="3"/>
        <v>0</v>
      </c>
      <c r="U17" s="93">
        <f t="shared" si="3"/>
        <v>0</v>
      </c>
      <c r="V17" s="94">
        <f t="shared" si="3"/>
        <v>0</v>
      </c>
    </row>
    <row r="18" spans="1:22" ht="20.100000000000001" customHeight="1" thickBot="1">
      <c r="A18" s="314">
        <v>44624</v>
      </c>
      <c r="B18" s="315" t="s">
        <v>351</v>
      </c>
      <c r="C18" s="316" t="s">
        <v>240</v>
      </c>
      <c r="D18" s="317">
        <v>0</v>
      </c>
      <c r="E18" s="317">
        <v>0</v>
      </c>
      <c r="F18" s="317">
        <v>0</v>
      </c>
      <c r="G18" s="317">
        <v>2</v>
      </c>
      <c r="H18" s="317">
        <v>0</v>
      </c>
      <c r="I18" s="318" t="s">
        <v>263</v>
      </c>
      <c r="J18" s="319" t="s">
        <v>349</v>
      </c>
      <c r="K18" s="322" t="s">
        <v>195</v>
      </c>
      <c r="L18" s="320"/>
      <c r="M18" s="130"/>
      <c r="O18" s="46" t="s">
        <v>25</v>
      </c>
      <c r="P18" s="47">
        <f t="shared" ref="P18:V18" si="4">SUMIF($C$4:$C$72,P16,$G$4:$G$72)+SUMIF($C$82:$C$84,P16,$G$82:$G$84)+SUMIF($C$102:$C$103,P16,$G$102:$G$103)</f>
        <v>101</v>
      </c>
      <c r="Q18" s="47">
        <f t="shared" si="4"/>
        <v>5</v>
      </c>
      <c r="R18" s="47">
        <f t="shared" si="4"/>
        <v>5</v>
      </c>
      <c r="S18" s="47">
        <f t="shared" si="4"/>
        <v>0</v>
      </c>
      <c r="T18" s="47">
        <f t="shared" si="4"/>
        <v>0</v>
      </c>
      <c r="U18" s="47">
        <f t="shared" si="4"/>
        <v>0</v>
      </c>
      <c r="V18" s="48">
        <f t="shared" si="4"/>
        <v>0</v>
      </c>
    </row>
    <row r="19" spans="1:22" ht="20.100000000000001" customHeight="1" thickBot="1">
      <c r="A19" s="307">
        <v>44624</v>
      </c>
      <c r="B19" s="308" t="s">
        <v>352</v>
      </c>
      <c r="C19" s="309" t="s">
        <v>337</v>
      </c>
      <c r="D19" s="310">
        <v>3</v>
      </c>
      <c r="E19" s="310">
        <v>0</v>
      </c>
      <c r="F19" s="310">
        <v>0</v>
      </c>
      <c r="G19" s="310">
        <v>3</v>
      </c>
      <c r="H19" s="310">
        <v>0</v>
      </c>
      <c r="I19" s="311" t="s">
        <v>263</v>
      </c>
      <c r="J19" s="312" t="s">
        <v>349</v>
      </c>
      <c r="K19" s="323" t="s">
        <v>195</v>
      </c>
      <c r="L19" s="313"/>
      <c r="M19" s="130"/>
      <c r="O19" s="49"/>
      <c r="P19" s="98" t="s">
        <v>41</v>
      </c>
      <c r="Q19" s="50" t="s">
        <v>124</v>
      </c>
      <c r="R19" s="50" t="s">
        <v>42</v>
      </c>
      <c r="S19" s="50" t="s">
        <v>116</v>
      </c>
      <c r="T19" s="17" t="s">
        <v>128</v>
      </c>
      <c r="U19" s="50" t="s">
        <v>96</v>
      </c>
      <c r="V19" s="51" t="s">
        <v>117</v>
      </c>
    </row>
    <row r="20" spans="1:22" ht="20.100000000000001" customHeight="1">
      <c r="A20" s="278">
        <v>44624</v>
      </c>
      <c r="B20" s="285" t="s">
        <v>353</v>
      </c>
      <c r="C20" s="286" t="s">
        <v>239</v>
      </c>
      <c r="D20" s="287">
        <v>1</v>
      </c>
      <c r="E20" s="287">
        <v>0</v>
      </c>
      <c r="F20" s="287">
        <v>0</v>
      </c>
      <c r="G20" s="287">
        <v>1</v>
      </c>
      <c r="H20" s="287">
        <v>0</v>
      </c>
      <c r="I20" s="288" t="s">
        <v>120</v>
      </c>
      <c r="J20" s="289" t="s">
        <v>250</v>
      </c>
      <c r="K20" s="289" t="s">
        <v>226</v>
      </c>
      <c r="L20" s="290"/>
      <c r="M20" s="130" t="s">
        <v>110</v>
      </c>
      <c r="O20" s="95" t="s">
        <v>22</v>
      </c>
      <c r="P20" s="93">
        <f t="shared" ref="P20:V20" si="5">SUMIF($C$4:$C$72,P19,$D$4:$D$72)+SUMIF($C$82:$C$84,P19,$D$82:$D$84)+SUMIF($C$102:$C$103,P19,$D$102:$D$103)</f>
        <v>0</v>
      </c>
      <c r="Q20" s="93">
        <f t="shared" si="5"/>
        <v>0</v>
      </c>
      <c r="R20" s="93">
        <f t="shared" si="5"/>
        <v>26</v>
      </c>
      <c r="S20" s="93">
        <f t="shared" si="5"/>
        <v>0</v>
      </c>
      <c r="T20" s="93">
        <f t="shared" si="5"/>
        <v>1</v>
      </c>
      <c r="U20" s="93">
        <f t="shared" si="5"/>
        <v>0</v>
      </c>
      <c r="V20" s="94">
        <f t="shared" si="5"/>
        <v>0</v>
      </c>
    </row>
    <row r="21" spans="1:22" ht="20.100000000000001" customHeight="1">
      <c r="A21" s="278">
        <v>44624</v>
      </c>
      <c r="B21" s="285" t="s">
        <v>353</v>
      </c>
      <c r="C21" s="286" t="s">
        <v>240</v>
      </c>
      <c r="D21" s="287">
        <v>2</v>
      </c>
      <c r="E21" s="287">
        <v>0</v>
      </c>
      <c r="F21" s="287">
        <v>0</v>
      </c>
      <c r="G21" s="287">
        <v>2</v>
      </c>
      <c r="H21" s="287">
        <v>0</v>
      </c>
      <c r="I21" s="288" t="s">
        <v>120</v>
      </c>
      <c r="J21" s="289" t="s">
        <v>250</v>
      </c>
      <c r="K21" s="289" t="s">
        <v>226</v>
      </c>
      <c r="L21" s="290"/>
      <c r="M21" s="130"/>
      <c r="O21" s="52" t="s">
        <v>25</v>
      </c>
      <c r="P21" s="53">
        <f t="shared" ref="P21:V21" si="6">SUMIF($C$4:$C$72,P19,$G$4:$G$72)+SUMIF($C$82:$C$84,P19,$G$82:$G$84)+SUMIF($C$102:$C$103,P19,$G$102:$G$103)</f>
        <v>0</v>
      </c>
      <c r="Q21" s="53">
        <f t="shared" si="6"/>
        <v>0</v>
      </c>
      <c r="R21" s="53">
        <f t="shared" si="6"/>
        <v>26</v>
      </c>
      <c r="S21" s="53">
        <f t="shared" si="6"/>
        <v>0</v>
      </c>
      <c r="T21" s="53">
        <f t="shared" si="6"/>
        <v>1</v>
      </c>
      <c r="U21" s="53">
        <f t="shared" si="6"/>
        <v>0</v>
      </c>
      <c r="V21" s="54">
        <f t="shared" si="6"/>
        <v>0</v>
      </c>
    </row>
    <row r="22" spans="1:22" ht="20.100000000000001" customHeight="1" thickBot="1">
      <c r="A22" s="278">
        <v>44624</v>
      </c>
      <c r="B22" s="285" t="s">
        <v>353</v>
      </c>
      <c r="C22" s="286" t="s">
        <v>42</v>
      </c>
      <c r="D22" s="287">
        <v>8</v>
      </c>
      <c r="E22" s="287">
        <v>0</v>
      </c>
      <c r="F22" s="287">
        <v>0</v>
      </c>
      <c r="G22" s="287">
        <v>8</v>
      </c>
      <c r="H22" s="287">
        <v>0</v>
      </c>
      <c r="I22" s="288" t="s">
        <v>120</v>
      </c>
      <c r="J22" s="289" t="s">
        <v>250</v>
      </c>
      <c r="K22" s="289" t="s">
        <v>226</v>
      </c>
      <c r="L22" s="290"/>
      <c r="M22" s="130"/>
      <c r="O22" s="55"/>
      <c r="P22" s="43" t="s">
        <v>64</v>
      </c>
      <c r="Q22" s="43" t="s">
        <v>65</v>
      </c>
      <c r="R22" s="56" t="s">
        <v>66</v>
      </c>
      <c r="S22" s="43" t="s">
        <v>67</v>
      </c>
      <c r="T22" s="43" t="s">
        <v>68</v>
      </c>
      <c r="U22" s="43" t="s">
        <v>69</v>
      </c>
      <c r="V22" s="45" t="s">
        <v>70</v>
      </c>
    </row>
    <row r="23" spans="1:22" ht="20.100000000000001" customHeight="1" thickBot="1">
      <c r="A23" s="307">
        <v>44624</v>
      </c>
      <c r="B23" s="308" t="s">
        <v>310</v>
      </c>
      <c r="C23" s="309" t="s">
        <v>240</v>
      </c>
      <c r="D23" s="310">
        <v>10</v>
      </c>
      <c r="E23" s="310">
        <v>0</v>
      </c>
      <c r="F23" s="310">
        <v>0</v>
      </c>
      <c r="G23" s="310">
        <v>10</v>
      </c>
      <c r="H23" s="310">
        <v>0</v>
      </c>
      <c r="I23" s="311" t="s">
        <v>120</v>
      </c>
      <c r="J23" s="312" t="s">
        <v>250</v>
      </c>
      <c r="K23" s="312" t="s">
        <v>226</v>
      </c>
      <c r="L23" s="313"/>
      <c r="M23" s="130"/>
      <c r="O23" s="95" t="s">
        <v>22</v>
      </c>
      <c r="P23" s="93">
        <f t="shared" ref="P23:V23" si="7">SUMIF($C$4:$C$72,P22,$D$4:$D$72)+SUMIF($C$82:$C$84,P22,$D$82:$D$84)+SUMIF($C$102:$C$103,P22,$D$102:$D$103)</f>
        <v>0</v>
      </c>
      <c r="Q23" s="93">
        <f t="shared" si="7"/>
        <v>1</v>
      </c>
      <c r="R23" s="93">
        <f t="shared" si="7"/>
        <v>0</v>
      </c>
      <c r="S23" s="93">
        <f t="shared" si="7"/>
        <v>0</v>
      </c>
      <c r="T23" s="93">
        <f t="shared" si="7"/>
        <v>0</v>
      </c>
      <c r="U23" s="93">
        <f t="shared" si="7"/>
        <v>0</v>
      </c>
      <c r="V23" s="94">
        <f t="shared" si="7"/>
        <v>0</v>
      </c>
    </row>
    <row r="24" spans="1:22" ht="20.100000000000001" customHeight="1">
      <c r="A24" s="278">
        <v>44624</v>
      </c>
      <c r="B24" s="285" t="s">
        <v>311</v>
      </c>
      <c r="C24" s="286" t="s">
        <v>239</v>
      </c>
      <c r="D24" s="287">
        <v>4</v>
      </c>
      <c r="E24" s="287">
        <v>0</v>
      </c>
      <c r="F24" s="287">
        <v>0</v>
      </c>
      <c r="G24" s="287">
        <v>4</v>
      </c>
      <c r="H24" s="287">
        <v>0</v>
      </c>
      <c r="I24" s="288" t="s">
        <v>120</v>
      </c>
      <c r="J24" s="289" t="s">
        <v>250</v>
      </c>
      <c r="K24" s="289" t="s">
        <v>226</v>
      </c>
      <c r="L24" s="290"/>
      <c r="M24" s="130"/>
      <c r="O24" s="46" t="s">
        <v>25</v>
      </c>
      <c r="P24" s="47">
        <f t="shared" ref="P24:V24" si="8">SUMIF($C$4:$C$72,P22,$G$4:$G$72)+SUMIF($C$82:$C$84,P22,$G$82:$G$84)+SUMIF($C$102:$C$103,P22,$G$102:$G$103)</f>
        <v>0</v>
      </c>
      <c r="Q24" s="47">
        <f t="shared" si="8"/>
        <v>1</v>
      </c>
      <c r="R24" s="47">
        <f t="shared" si="8"/>
        <v>0</v>
      </c>
      <c r="S24" s="47">
        <f t="shared" si="8"/>
        <v>0</v>
      </c>
      <c r="T24" s="47">
        <f t="shared" si="8"/>
        <v>0</v>
      </c>
      <c r="U24" s="47">
        <f t="shared" si="8"/>
        <v>0</v>
      </c>
      <c r="V24" s="48">
        <f t="shared" si="8"/>
        <v>0</v>
      </c>
    </row>
    <row r="25" spans="1:22" ht="20.100000000000001" customHeight="1" thickBot="1">
      <c r="A25" s="278">
        <v>44624</v>
      </c>
      <c r="B25" s="285" t="s">
        <v>311</v>
      </c>
      <c r="C25" s="286" t="s">
        <v>240</v>
      </c>
      <c r="D25" s="287">
        <v>4</v>
      </c>
      <c r="E25" s="287">
        <v>0</v>
      </c>
      <c r="F25" s="287">
        <v>0</v>
      </c>
      <c r="G25" s="287">
        <v>4</v>
      </c>
      <c r="H25" s="287">
        <v>0</v>
      </c>
      <c r="I25" s="288" t="s">
        <v>120</v>
      </c>
      <c r="J25" s="289" t="s">
        <v>250</v>
      </c>
      <c r="K25" s="289" t="s">
        <v>226</v>
      </c>
      <c r="L25" s="290"/>
      <c r="M25" s="130"/>
      <c r="O25" s="55"/>
      <c r="P25" s="50" t="s">
        <v>71</v>
      </c>
      <c r="Q25" s="99" t="s">
        <v>72</v>
      </c>
      <c r="R25" s="50" t="s">
        <v>73</v>
      </c>
      <c r="S25" s="50" t="s">
        <v>74</v>
      </c>
      <c r="T25" s="50" t="s">
        <v>111</v>
      </c>
      <c r="U25" s="50" t="s">
        <v>112</v>
      </c>
      <c r="V25" s="51" t="s">
        <v>44</v>
      </c>
    </row>
    <row r="26" spans="1:22" ht="20.100000000000001" customHeight="1">
      <c r="A26" s="272">
        <v>44624</v>
      </c>
      <c r="B26" s="279" t="s">
        <v>307</v>
      </c>
      <c r="C26" s="280" t="s">
        <v>240</v>
      </c>
      <c r="D26" s="281">
        <v>3</v>
      </c>
      <c r="E26" s="281">
        <v>0</v>
      </c>
      <c r="F26" s="281">
        <v>0</v>
      </c>
      <c r="G26" s="281">
        <v>1</v>
      </c>
      <c r="H26" s="281">
        <v>0</v>
      </c>
      <c r="I26" s="282" t="s">
        <v>120</v>
      </c>
      <c r="J26" s="283" t="s">
        <v>250</v>
      </c>
      <c r="K26" s="283" t="s">
        <v>226</v>
      </c>
      <c r="L26" s="284"/>
      <c r="M26" s="130"/>
      <c r="O26" s="95" t="s">
        <v>22</v>
      </c>
      <c r="P26" s="93">
        <f t="shared" ref="P26:V26" si="9">SUMIF($C$4:$C$72,P25,$D$4:$D$72)+SUMIF($C$82:$C$84,P25,$D$82:$D$84)+SUMIF($C$102:$C$103,P25,$D$102:$D$103)</f>
        <v>3</v>
      </c>
      <c r="Q26" s="93">
        <f t="shared" si="9"/>
        <v>0</v>
      </c>
      <c r="R26" s="93">
        <f t="shared" si="9"/>
        <v>0</v>
      </c>
      <c r="S26" s="93">
        <f t="shared" si="9"/>
        <v>0</v>
      </c>
      <c r="T26" s="93">
        <f t="shared" si="9"/>
        <v>0</v>
      </c>
      <c r="U26" s="93">
        <f t="shared" si="9"/>
        <v>0</v>
      </c>
      <c r="V26" s="94">
        <f t="shared" si="9"/>
        <v>0</v>
      </c>
    </row>
    <row r="27" spans="1:22" ht="20.100000000000001" customHeight="1" thickBot="1">
      <c r="A27" s="314">
        <v>44624</v>
      </c>
      <c r="B27" s="315" t="s">
        <v>307</v>
      </c>
      <c r="C27" s="316" t="s">
        <v>42</v>
      </c>
      <c r="D27" s="317">
        <v>1</v>
      </c>
      <c r="E27" s="317">
        <v>0</v>
      </c>
      <c r="F27" s="317">
        <v>0</v>
      </c>
      <c r="G27" s="317">
        <v>1</v>
      </c>
      <c r="H27" s="317">
        <v>0</v>
      </c>
      <c r="I27" s="318" t="s">
        <v>120</v>
      </c>
      <c r="J27" s="319" t="s">
        <v>250</v>
      </c>
      <c r="K27" s="319" t="s">
        <v>226</v>
      </c>
      <c r="L27" s="320"/>
      <c r="M27" s="130"/>
      <c r="O27" s="52" t="s">
        <v>25</v>
      </c>
      <c r="P27" s="57">
        <f t="shared" ref="P27:V27" si="10">SUMIF($C$4:$C$72,P25,$G$4:$G$72)+SUMIF($C$82:$C$84,P25,$G$82:$G$84)+SUMIF($C$102:$C$103,P25,$G$102:$G$103)</f>
        <v>3</v>
      </c>
      <c r="Q27" s="57">
        <f t="shared" si="10"/>
        <v>0</v>
      </c>
      <c r="R27" s="57">
        <f t="shared" si="10"/>
        <v>0</v>
      </c>
      <c r="S27" s="57">
        <f t="shared" si="10"/>
        <v>0</v>
      </c>
      <c r="T27" s="57">
        <f t="shared" si="10"/>
        <v>0</v>
      </c>
      <c r="U27" s="57">
        <f t="shared" si="10"/>
        <v>0</v>
      </c>
      <c r="V27" s="58">
        <f t="shared" si="10"/>
        <v>0</v>
      </c>
    </row>
    <row r="28" spans="1:22" ht="20.100000000000001" customHeight="1">
      <c r="A28" s="278">
        <v>44624</v>
      </c>
      <c r="B28" s="285" t="s">
        <v>308</v>
      </c>
      <c r="C28" s="286" t="s">
        <v>240</v>
      </c>
      <c r="D28" s="287">
        <v>5</v>
      </c>
      <c r="E28" s="287">
        <v>0</v>
      </c>
      <c r="F28" s="287">
        <v>0</v>
      </c>
      <c r="G28" s="287">
        <v>5</v>
      </c>
      <c r="H28" s="287">
        <v>0</v>
      </c>
      <c r="I28" s="288" t="s">
        <v>120</v>
      </c>
      <c r="J28" s="289" t="s">
        <v>250</v>
      </c>
      <c r="K28" s="289" t="s">
        <v>226</v>
      </c>
      <c r="L28" s="290"/>
      <c r="M28" s="130"/>
      <c r="O28" s="55"/>
      <c r="P28" s="43" t="s">
        <v>95</v>
      </c>
      <c r="Q28" s="43" t="s">
        <v>97</v>
      </c>
      <c r="R28" s="43" t="s">
        <v>98</v>
      </c>
      <c r="S28" s="43" t="s">
        <v>45</v>
      </c>
      <c r="T28" s="43" t="s">
        <v>113</v>
      </c>
      <c r="U28" s="43" t="s">
        <v>43</v>
      </c>
      <c r="V28" s="45" t="s">
        <v>114</v>
      </c>
    </row>
    <row r="29" spans="1:22" ht="20.100000000000001" customHeight="1" thickBot="1">
      <c r="A29" s="278">
        <v>44624</v>
      </c>
      <c r="B29" s="285" t="s">
        <v>308</v>
      </c>
      <c r="C29" s="286" t="s">
        <v>42</v>
      </c>
      <c r="D29" s="287">
        <v>2</v>
      </c>
      <c r="E29" s="287">
        <v>0</v>
      </c>
      <c r="F29" s="287">
        <v>0</v>
      </c>
      <c r="G29" s="287">
        <v>2</v>
      </c>
      <c r="H29" s="287">
        <v>0</v>
      </c>
      <c r="I29" s="288" t="s">
        <v>120</v>
      </c>
      <c r="J29" s="289" t="s">
        <v>250</v>
      </c>
      <c r="K29" s="289" t="s">
        <v>226</v>
      </c>
      <c r="L29" s="290"/>
      <c r="M29" s="130"/>
      <c r="O29" s="95" t="s">
        <v>22</v>
      </c>
      <c r="P29" s="93">
        <f t="shared" ref="P29:V29" si="11">SUMIF($C$4:$C$72,P28,$D$4:$D$72)+SUMIF($C$82:$C$84,P28,$D$82:$D$84)+SUMIF($C$102:$C$103,P28,$D$102:$D$103)</f>
        <v>18</v>
      </c>
      <c r="Q29" s="93">
        <f t="shared" si="11"/>
        <v>6</v>
      </c>
      <c r="R29" s="93">
        <f t="shared" si="11"/>
        <v>1</v>
      </c>
      <c r="S29" s="93">
        <f t="shared" si="11"/>
        <v>0</v>
      </c>
      <c r="T29" s="93">
        <f t="shared" si="11"/>
        <v>0</v>
      </c>
      <c r="U29" s="93">
        <f t="shared" si="11"/>
        <v>0</v>
      </c>
      <c r="V29" s="94">
        <f t="shared" si="11"/>
        <v>0</v>
      </c>
    </row>
    <row r="30" spans="1:22" ht="20.100000000000001" customHeight="1" thickBot="1">
      <c r="A30" s="307">
        <v>44624</v>
      </c>
      <c r="B30" s="308" t="s">
        <v>354</v>
      </c>
      <c r="C30" s="309" t="s">
        <v>240</v>
      </c>
      <c r="D30" s="310">
        <v>3</v>
      </c>
      <c r="E30" s="310">
        <v>0</v>
      </c>
      <c r="F30" s="310">
        <v>0</v>
      </c>
      <c r="G30" s="310">
        <v>3</v>
      </c>
      <c r="H30" s="310">
        <v>0</v>
      </c>
      <c r="I30" s="311" t="s">
        <v>120</v>
      </c>
      <c r="J30" s="312" t="s">
        <v>250</v>
      </c>
      <c r="K30" s="312" t="s">
        <v>226</v>
      </c>
      <c r="L30" s="313"/>
      <c r="M30" s="130"/>
      <c r="O30" s="59" t="s">
        <v>25</v>
      </c>
      <c r="P30" s="60">
        <f t="shared" ref="P30:V30" si="12">SUMIF($C$4:$C$72,P28,$G$4:$G$72)+SUMIF($C$82:$C$84,P28,$G$82:$G$84)+SUMIF($C$102:$C$103,P28,$G$102:$G$103)</f>
        <v>19</v>
      </c>
      <c r="Q30" s="60">
        <f t="shared" si="12"/>
        <v>4</v>
      </c>
      <c r="R30" s="60">
        <f t="shared" si="12"/>
        <v>1</v>
      </c>
      <c r="S30" s="60">
        <f t="shared" si="12"/>
        <v>0</v>
      </c>
      <c r="T30" s="60">
        <f t="shared" si="12"/>
        <v>0</v>
      </c>
      <c r="U30" s="60">
        <f t="shared" si="12"/>
        <v>0</v>
      </c>
      <c r="V30" s="61">
        <f t="shared" si="12"/>
        <v>0</v>
      </c>
    </row>
    <row r="31" spans="1:22" ht="20.100000000000001" customHeight="1" thickBot="1">
      <c r="A31" s="278">
        <v>44624</v>
      </c>
      <c r="B31" s="285" t="s">
        <v>309</v>
      </c>
      <c r="C31" s="286" t="s">
        <v>240</v>
      </c>
      <c r="D31" s="287">
        <v>2</v>
      </c>
      <c r="E31" s="287">
        <v>0</v>
      </c>
      <c r="F31" s="287">
        <v>0</v>
      </c>
      <c r="G31" s="287">
        <v>2</v>
      </c>
      <c r="H31" s="287">
        <v>0</v>
      </c>
      <c r="I31" s="288" t="s">
        <v>120</v>
      </c>
      <c r="J31" s="289" t="s">
        <v>250</v>
      </c>
      <c r="K31" s="289" t="s">
        <v>226</v>
      </c>
      <c r="L31" s="290"/>
      <c r="M31" s="130"/>
      <c r="O31" s="125"/>
      <c r="P31" s="125"/>
      <c r="Q31" s="125"/>
      <c r="R31" s="125"/>
      <c r="S31" s="125"/>
      <c r="T31" s="427" t="s">
        <v>75</v>
      </c>
      <c r="U31" s="428"/>
      <c r="V31" s="96">
        <f>SUM(P15:V15,P18:V18,P21:V21,P24:V24,P27:V27,P30:V30)</f>
        <v>339</v>
      </c>
    </row>
    <row r="32" spans="1:22" ht="20.100000000000001" customHeight="1" thickTop="1" thickBot="1">
      <c r="A32" s="278">
        <v>44624</v>
      </c>
      <c r="B32" s="285" t="s">
        <v>309</v>
      </c>
      <c r="C32" s="286" t="s">
        <v>42</v>
      </c>
      <c r="D32" s="287">
        <v>2</v>
      </c>
      <c r="E32" s="287">
        <v>0</v>
      </c>
      <c r="F32" s="287">
        <v>0</v>
      </c>
      <c r="G32" s="287">
        <v>2</v>
      </c>
      <c r="H32" s="287">
        <v>0</v>
      </c>
      <c r="I32" s="288" t="s">
        <v>120</v>
      </c>
      <c r="J32" s="289" t="s">
        <v>250</v>
      </c>
      <c r="K32" s="289" t="s">
        <v>226</v>
      </c>
      <c r="L32" s="290"/>
      <c r="M32" s="130"/>
      <c r="O32" s="50"/>
      <c r="P32" s="125"/>
      <c r="Q32" s="125"/>
      <c r="R32" s="125"/>
      <c r="S32" s="125"/>
      <c r="T32" s="17"/>
      <c r="U32" s="17"/>
      <c r="V32" s="150"/>
    </row>
    <row r="33" spans="1:26" ht="20.100000000000001" customHeight="1">
      <c r="A33" s="272">
        <v>44624</v>
      </c>
      <c r="B33" s="279" t="s">
        <v>355</v>
      </c>
      <c r="C33" s="365" t="s">
        <v>393</v>
      </c>
      <c r="D33" s="281">
        <v>1</v>
      </c>
      <c r="E33" s="281">
        <v>0</v>
      </c>
      <c r="F33" s="281">
        <v>0</v>
      </c>
      <c r="G33" s="281">
        <v>1</v>
      </c>
      <c r="H33" s="281">
        <v>0</v>
      </c>
      <c r="I33" s="282" t="s">
        <v>120</v>
      </c>
      <c r="J33" s="283" t="s">
        <v>250</v>
      </c>
      <c r="K33" s="283" t="s">
        <v>226</v>
      </c>
      <c r="L33" s="284"/>
      <c r="M33" s="130"/>
      <c r="O33" s="62" t="s">
        <v>76</v>
      </c>
      <c r="P33" s="62"/>
      <c r="Q33" s="62"/>
      <c r="R33" s="62"/>
      <c r="S33" s="62"/>
      <c r="T33" s="62"/>
      <c r="U33" s="62"/>
      <c r="V33" s="19"/>
    </row>
    <row r="34" spans="1:26" ht="20.100000000000001" customHeight="1" thickBot="1">
      <c r="A34" s="314">
        <v>44624</v>
      </c>
      <c r="B34" s="315" t="s">
        <v>355</v>
      </c>
      <c r="C34" s="316" t="s">
        <v>42</v>
      </c>
      <c r="D34" s="317">
        <v>3</v>
      </c>
      <c r="E34" s="317">
        <v>0</v>
      </c>
      <c r="F34" s="317">
        <v>0</v>
      </c>
      <c r="G34" s="317">
        <v>3</v>
      </c>
      <c r="H34" s="317">
        <v>0</v>
      </c>
      <c r="I34" s="318" t="s">
        <v>120</v>
      </c>
      <c r="J34" s="319" t="s">
        <v>250</v>
      </c>
      <c r="K34" s="319" t="s">
        <v>226</v>
      </c>
      <c r="L34" s="320"/>
      <c r="M34" s="130"/>
      <c r="O34" s="125"/>
      <c r="P34" s="125"/>
      <c r="Q34" s="125"/>
      <c r="R34" s="125"/>
      <c r="S34" s="125"/>
      <c r="T34" s="125"/>
      <c r="U34" s="125"/>
      <c r="V34" s="125"/>
    </row>
    <row r="35" spans="1:26" ht="20.100000000000001" customHeight="1">
      <c r="A35" s="278">
        <v>44624</v>
      </c>
      <c r="B35" s="285" t="s">
        <v>356</v>
      </c>
      <c r="C35" s="286" t="s">
        <v>239</v>
      </c>
      <c r="D35" s="287">
        <v>1</v>
      </c>
      <c r="E35" s="287">
        <v>0</v>
      </c>
      <c r="F35" s="287">
        <v>0</v>
      </c>
      <c r="G35" s="287">
        <v>1</v>
      </c>
      <c r="H35" s="287">
        <v>0</v>
      </c>
      <c r="I35" s="288" t="s">
        <v>120</v>
      </c>
      <c r="J35" s="289" t="s">
        <v>250</v>
      </c>
      <c r="K35" s="289" t="s">
        <v>226</v>
      </c>
      <c r="L35" s="290"/>
      <c r="M35" s="130"/>
      <c r="N35" s="238"/>
      <c r="O35" s="431"/>
      <c r="P35" s="63" t="s">
        <v>77</v>
      </c>
      <c r="Q35" s="63"/>
      <c r="R35" s="63" t="s">
        <v>78</v>
      </c>
      <c r="S35" s="63"/>
      <c r="T35" s="433" t="s">
        <v>79</v>
      </c>
      <c r="U35" s="435" t="s">
        <v>80</v>
      </c>
      <c r="V35" s="437" t="s">
        <v>81</v>
      </c>
    </row>
    <row r="36" spans="1:26" ht="20.100000000000001" customHeight="1">
      <c r="A36" s="278">
        <v>44624</v>
      </c>
      <c r="B36" s="285" t="s">
        <v>356</v>
      </c>
      <c r="C36" s="286" t="s">
        <v>283</v>
      </c>
      <c r="D36" s="287">
        <v>1</v>
      </c>
      <c r="E36" s="287">
        <v>0</v>
      </c>
      <c r="F36" s="287">
        <v>0</v>
      </c>
      <c r="G36" s="287">
        <v>1</v>
      </c>
      <c r="H36" s="287">
        <v>0</v>
      </c>
      <c r="I36" s="288" t="s">
        <v>120</v>
      </c>
      <c r="J36" s="289" t="s">
        <v>250</v>
      </c>
      <c r="K36" s="289" t="s">
        <v>226</v>
      </c>
      <c r="L36" s="290"/>
      <c r="M36" s="78"/>
      <c r="N36" s="79"/>
      <c r="O36" s="432"/>
      <c r="P36" s="64" t="s">
        <v>82</v>
      </c>
      <c r="Q36" s="64" t="s">
        <v>83</v>
      </c>
      <c r="R36" s="64" t="s">
        <v>82</v>
      </c>
      <c r="S36" s="64" t="s">
        <v>83</v>
      </c>
      <c r="T36" s="434"/>
      <c r="U36" s="436"/>
      <c r="V36" s="438"/>
    </row>
    <row r="37" spans="1:26" ht="20.100000000000001" customHeight="1" thickBot="1">
      <c r="A37" s="278">
        <v>44624</v>
      </c>
      <c r="B37" s="285" t="s">
        <v>356</v>
      </c>
      <c r="C37" s="286" t="s">
        <v>95</v>
      </c>
      <c r="D37" s="287">
        <v>1</v>
      </c>
      <c r="E37" s="287">
        <v>0</v>
      </c>
      <c r="F37" s="287">
        <v>0</v>
      </c>
      <c r="G37" s="287">
        <v>1</v>
      </c>
      <c r="H37" s="287">
        <v>0</v>
      </c>
      <c r="I37" s="288" t="s">
        <v>120</v>
      </c>
      <c r="J37" s="289" t="s">
        <v>250</v>
      </c>
      <c r="K37" s="289" t="s">
        <v>226</v>
      </c>
      <c r="L37" s="290"/>
      <c r="M37" s="291" t="s">
        <v>134</v>
      </c>
      <c r="N37" s="158">
        <v>0.55208333333333337</v>
      </c>
      <c r="O37" s="292">
        <v>6396</v>
      </c>
      <c r="P37" s="293">
        <v>18</v>
      </c>
      <c r="Q37" s="293">
        <v>18</v>
      </c>
      <c r="R37" s="293">
        <v>9</v>
      </c>
      <c r="S37" s="293">
        <v>9</v>
      </c>
      <c r="T37" s="294">
        <f>SUM(P37:S37)</f>
        <v>54</v>
      </c>
      <c r="U37" s="304"/>
      <c r="V37" s="295">
        <v>7</v>
      </c>
    </row>
    <row r="38" spans="1:26" s="97" customFormat="1" ht="20.100000000000001" customHeight="1">
      <c r="A38" s="272">
        <v>44624</v>
      </c>
      <c r="B38" s="279" t="s">
        <v>341</v>
      </c>
      <c r="C38" s="359" t="s">
        <v>166</v>
      </c>
      <c r="D38" s="281">
        <v>1</v>
      </c>
      <c r="E38" s="281">
        <v>0</v>
      </c>
      <c r="F38" s="281">
        <v>0</v>
      </c>
      <c r="G38" s="281">
        <v>1</v>
      </c>
      <c r="H38" s="281">
        <v>0</v>
      </c>
      <c r="I38" s="282" t="s">
        <v>120</v>
      </c>
      <c r="J38" s="283" t="s">
        <v>250</v>
      </c>
      <c r="K38" s="283" t="s">
        <v>226</v>
      </c>
      <c r="L38" s="284"/>
      <c r="M38" s="291" t="s">
        <v>209</v>
      </c>
      <c r="N38" s="158">
        <v>0.53125</v>
      </c>
      <c r="O38" s="292" t="s">
        <v>120</v>
      </c>
      <c r="P38" s="293">
        <v>54</v>
      </c>
      <c r="Q38" s="293">
        <v>56</v>
      </c>
      <c r="R38" s="293">
        <v>4</v>
      </c>
      <c r="S38" s="293">
        <v>6</v>
      </c>
      <c r="T38" s="294">
        <f t="shared" ref="T38:T43" si="13">SUM(P38:S38)</f>
        <v>120</v>
      </c>
      <c r="U38" s="305"/>
      <c r="V38" s="296">
        <v>11</v>
      </c>
      <c r="W38" s="238"/>
      <c r="X38" s="80"/>
      <c r="Z38" s="124"/>
    </row>
    <row r="39" spans="1:26" ht="20.100000000000001" customHeight="1">
      <c r="A39" s="278">
        <v>44624</v>
      </c>
      <c r="B39" s="285" t="s">
        <v>341</v>
      </c>
      <c r="C39" s="286" t="s">
        <v>248</v>
      </c>
      <c r="D39" s="287">
        <v>1</v>
      </c>
      <c r="E39" s="287">
        <v>0</v>
      </c>
      <c r="F39" s="287">
        <v>0</v>
      </c>
      <c r="G39" s="287">
        <v>1</v>
      </c>
      <c r="H39" s="287">
        <v>0</v>
      </c>
      <c r="I39" s="288" t="s">
        <v>120</v>
      </c>
      <c r="J39" s="289" t="s">
        <v>250</v>
      </c>
      <c r="K39" s="289" t="s">
        <v>226</v>
      </c>
      <c r="L39" s="290"/>
      <c r="M39" s="291" t="s">
        <v>229</v>
      </c>
      <c r="N39" s="158">
        <v>0.5708333333333333</v>
      </c>
      <c r="O39" s="292" t="s">
        <v>119</v>
      </c>
      <c r="P39" s="293">
        <v>52</v>
      </c>
      <c r="Q39" s="293">
        <v>52</v>
      </c>
      <c r="R39" s="293">
        <v>2</v>
      </c>
      <c r="S39" s="293">
        <v>2</v>
      </c>
      <c r="T39" s="294">
        <f t="shared" si="13"/>
        <v>108</v>
      </c>
      <c r="U39" s="305"/>
      <c r="V39" s="296">
        <v>5</v>
      </c>
      <c r="X39" s="80"/>
      <c r="Z39" s="97"/>
    </row>
    <row r="40" spans="1:26" ht="20.100000000000001" customHeight="1" thickBot="1">
      <c r="A40" s="314">
        <v>44624</v>
      </c>
      <c r="B40" s="315" t="s">
        <v>341</v>
      </c>
      <c r="C40" s="316" t="s">
        <v>97</v>
      </c>
      <c r="D40" s="317">
        <v>2</v>
      </c>
      <c r="E40" s="317">
        <v>0</v>
      </c>
      <c r="F40" s="317">
        <v>0</v>
      </c>
      <c r="G40" s="317">
        <v>0</v>
      </c>
      <c r="H40" s="317">
        <v>0</v>
      </c>
      <c r="I40" s="318" t="s">
        <v>120</v>
      </c>
      <c r="J40" s="319" t="s">
        <v>250</v>
      </c>
      <c r="K40" s="319" t="s">
        <v>226</v>
      </c>
      <c r="L40" s="320"/>
      <c r="M40" s="291"/>
      <c r="N40" s="158"/>
      <c r="O40" s="292" t="s">
        <v>121</v>
      </c>
      <c r="P40" s="293">
        <v>0</v>
      </c>
      <c r="Q40" s="293">
        <v>0</v>
      </c>
      <c r="R40" s="293">
        <v>0</v>
      </c>
      <c r="S40" s="293">
        <v>0</v>
      </c>
      <c r="T40" s="294">
        <f t="shared" si="13"/>
        <v>0</v>
      </c>
      <c r="U40" s="306"/>
      <c r="V40" s="296"/>
      <c r="W40" s="80"/>
    </row>
    <row r="41" spans="1:26" ht="20.100000000000001" customHeight="1">
      <c r="A41" s="144">
        <v>44624</v>
      </c>
      <c r="B41" s="285" t="s">
        <v>357</v>
      </c>
      <c r="C41" s="286" t="s">
        <v>261</v>
      </c>
      <c r="D41" s="136">
        <v>1</v>
      </c>
      <c r="E41" s="136">
        <v>0</v>
      </c>
      <c r="F41" s="136">
        <v>0</v>
      </c>
      <c r="G41" s="136">
        <v>1</v>
      </c>
      <c r="H41" s="136">
        <v>0</v>
      </c>
      <c r="I41" s="246" t="s">
        <v>120</v>
      </c>
      <c r="J41" s="142" t="s">
        <v>250</v>
      </c>
      <c r="K41" s="142" t="s">
        <v>226</v>
      </c>
      <c r="L41" s="330"/>
      <c r="M41" s="291" t="s">
        <v>151</v>
      </c>
      <c r="N41" s="158">
        <v>0.54027777777777775</v>
      </c>
      <c r="O41" s="292" t="s">
        <v>122</v>
      </c>
      <c r="P41" s="293">
        <v>56</v>
      </c>
      <c r="Q41" s="293">
        <v>50</v>
      </c>
      <c r="R41" s="293">
        <v>4</v>
      </c>
      <c r="S41" s="293">
        <v>3</v>
      </c>
      <c r="T41" s="294">
        <f t="shared" si="13"/>
        <v>113</v>
      </c>
      <c r="U41" s="306"/>
      <c r="V41" s="296">
        <v>7</v>
      </c>
      <c r="W41" s="80"/>
    </row>
    <row r="42" spans="1:26" ht="20.100000000000001" customHeight="1" thickBot="1">
      <c r="A42" s="144">
        <v>44624</v>
      </c>
      <c r="B42" s="285" t="s">
        <v>357</v>
      </c>
      <c r="C42" s="135" t="s">
        <v>95</v>
      </c>
      <c r="D42" s="136">
        <v>2</v>
      </c>
      <c r="E42" s="136">
        <v>0</v>
      </c>
      <c r="F42" s="136">
        <v>0</v>
      </c>
      <c r="G42" s="136">
        <v>2</v>
      </c>
      <c r="H42" s="136">
        <v>0</v>
      </c>
      <c r="I42" s="246" t="s">
        <v>120</v>
      </c>
      <c r="J42" s="142" t="s">
        <v>250</v>
      </c>
      <c r="K42" s="142" t="s">
        <v>226</v>
      </c>
      <c r="L42" s="330"/>
      <c r="M42" s="291" t="s">
        <v>140</v>
      </c>
      <c r="N42" s="158">
        <v>0.55625000000000002</v>
      </c>
      <c r="O42" s="292" t="s">
        <v>127</v>
      </c>
      <c r="P42" s="293">
        <v>34</v>
      </c>
      <c r="Q42" s="293">
        <v>39</v>
      </c>
      <c r="R42" s="293">
        <v>5</v>
      </c>
      <c r="S42" s="293">
        <v>5</v>
      </c>
      <c r="T42" s="294">
        <f t="shared" si="13"/>
        <v>83</v>
      </c>
      <c r="U42" s="306"/>
      <c r="V42" s="296">
        <v>5</v>
      </c>
      <c r="W42" s="80"/>
    </row>
    <row r="43" spans="1:26" ht="20.100000000000001" customHeight="1" thickBot="1">
      <c r="A43" s="147">
        <v>44624</v>
      </c>
      <c r="B43" s="334" t="s">
        <v>358</v>
      </c>
      <c r="C43" s="335" t="s">
        <v>97</v>
      </c>
      <c r="D43" s="140">
        <v>1</v>
      </c>
      <c r="E43" s="140">
        <v>0</v>
      </c>
      <c r="F43" s="140">
        <v>0</v>
      </c>
      <c r="G43" s="140">
        <v>1</v>
      </c>
      <c r="H43" s="140">
        <v>0</v>
      </c>
      <c r="I43" s="251" t="s">
        <v>120</v>
      </c>
      <c r="J43" s="148" t="s">
        <v>250</v>
      </c>
      <c r="K43" s="148" t="s">
        <v>226</v>
      </c>
      <c r="L43" s="336"/>
      <c r="M43" s="291" t="s">
        <v>156</v>
      </c>
      <c r="N43" s="158">
        <v>0.47222222222222227</v>
      </c>
      <c r="O43" s="292" t="s">
        <v>123</v>
      </c>
      <c r="P43" s="293">
        <v>5</v>
      </c>
      <c r="Q43" s="293">
        <v>5</v>
      </c>
      <c r="R43" s="293">
        <v>0</v>
      </c>
      <c r="S43" s="293">
        <v>0</v>
      </c>
      <c r="T43" s="294">
        <f t="shared" si="13"/>
        <v>10</v>
      </c>
      <c r="U43" s="305"/>
      <c r="V43" s="296">
        <v>1</v>
      </c>
      <c r="W43" s="80"/>
    </row>
    <row r="44" spans="1:26" ht="20.100000000000001" customHeight="1" thickTop="1" thickBot="1">
      <c r="A44" s="144">
        <v>44624</v>
      </c>
      <c r="B44" s="329" t="s">
        <v>300</v>
      </c>
      <c r="C44" s="135" t="s">
        <v>240</v>
      </c>
      <c r="D44" s="136">
        <v>12</v>
      </c>
      <c r="E44" s="136">
        <v>0</v>
      </c>
      <c r="F44" s="136">
        <v>0</v>
      </c>
      <c r="G44" s="136">
        <v>0</v>
      </c>
      <c r="H44" s="136">
        <v>0</v>
      </c>
      <c r="I44" s="246" t="s">
        <v>237</v>
      </c>
      <c r="J44" s="142" t="s">
        <v>238</v>
      </c>
      <c r="K44" s="11" t="s">
        <v>207</v>
      </c>
      <c r="L44" s="330" t="s">
        <v>205</v>
      </c>
      <c r="M44" s="291"/>
      <c r="N44" s="158"/>
      <c r="O44" s="153" t="s">
        <v>109</v>
      </c>
      <c r="P44" s="154">
        <f>SUM(P37:P43)</f>
        <v>219</v>
      </c>
      <c r="Q44" s="154">
        <f>SUM(Q37:Q43)</f>
        <v>220</v>
      </c>
      <c r="R44" s="154">
        <f>SUM(R37:R43)</f>
        <v>24</v>
      </c>
      <c r="S44" s="154">
        <f>SUM(S37:S43)</f>
        <v>25</v>
      </c>
      <c r="T44" s="154">
        <f>SUM(T37:T43)</f>
        <v>488</v>
      </c>
      <c r="U44" s="155"/>
      <c r="V44" s="156"/>
      <c r="W44" s="80"/>
    </row>
    <row r="45" spans="1:26" ht="20.100000000000001" customHeight="1">
      <c r="A45" s="143">
        <v>44624</v>
      </c>
      <c r="B45" s="331" t="s">
        <v>297</v>
      </c>
      <c r="C45" s="133" t="s">
        <v>340</v>
      </c>
      <c r="D45" s="134">
        <v>1</v>
      </c>
      <c r="E45" s="134">
        <v>0</v>
      </c>
      <c r="F45" s="134">
        <v>0</v>
      </c>
      <c r="G45" s="134">
        <v>2</v>
      </c>
      <c r="H45" s="134">
        <v>0</v>
      </c>
      <c r="I45" s="245" t="s">
        <v>237</v>
      </c>
      <c r="J45" s="141" t="s">
        <v>238</v>
      </c>
      <c r="K45" s="337" t="s">
        <v>207</v>
      </c>
      <c r="L45" s="332" t="s">
        <v>204</v>
      </c>
      <c r="M45" s="291"/>
      <c r="N45" s="158"/>
      <c r="O45" s="157"/>
      <c r="P45" s="151"/>
      <c r="Q45" s="151"/>
      <c r="R45" s="151"/>
      <c r="S45" s="151"/>
      <c r="T45" s="151">
        <f>SUM(P45:S45)</f>
        <v>0</v>
      </c>
      <c r="U45" s="152"/>
      <c r="V45" s="206"/>
    </row>
    <row r="46" spans="1:26" ht="20.100000000000001" customHeight="1" thickBot="1">
      <c r="A46" s="139">
        <v>44624</v>
      </c>
      <c r="B46" s="131" t="s">
        <v>297</v>
      </c>
      <c r="C46" s="132" t="s">
        <v>95</v>
      </c>
      <c r="D46" s="137">
        <v>4</v>
      </c>
      <c r="E46" s="137">
        <v>0</v>
      </c>
      <c r="F46" s="137">
        <v>0</v>
      </c>
      <c r="G46" s="137">
        <v>3</v>
      </c>
      <c r="H46" s="137">
        <v>0</v>
      </c>
      <c r="I46" s="247" t="s">
        <v>237</v>
      </c>
      <c r="J46" s="138" t="s">
        <v>238</v>
      </c>
      <c r="K46" s="338" t="s">
        <v>207</v>
      </c>
      <c r="L46" s="333"/>
      <c r="M46" s="291"/>
      <c r="N46" s="158"/>
      <c r="O46" s="157"/>
      <c r="P46" s="151"/>
      <c r="Q46" s="151"/>
      <c r="R46" s="151"/>
      <c r="S46" s="151"/>
      <c r="T46" s="151">
        <f>SUM(P46:S46)</f>
        <v>0</v>
      </c>
      <c r="U46" s="152"/>
      <c r="V46" s="149"/>
    </row>
    <row r="47" spans="1:26" ht="20.100000000000001" customHeight="1">
      <c r="A47" s="144">
        <v>44624</v>
      </c>
      <c r="B47" s="329" t="s">
        <v>298</v>
      </c>
      <c r="C47" s="135" t="s">
        <v>240</v>
      </c>
      <c r="D47" s="136">
        <v>4</v>
      </c>
      <c r="E47" s="136">
        <v>0</v>
      </c>
      <c r="F47" s="136">
        <v>0</v>
      </c>
      <c r="G47" s="136">
        <v>5</v>
      </c>
      <c r="H47" s="136">
        <v>0</v>
      </c>
      <c r="I47" s="246" t="s">
        <v>237</v>
      </c>
      <c r="J47" s="142" t="s">
        <v>238</v>
      </c>
      <c r="K47" s="11" t="s">
        <v>207</v>
      </c>
      <c r="L47" s="330" t="s">
        <v>203</v>
      </c>
      <c r="M47" s="291"/>
      <c r="N47" s="158"/>
      <c r="O47" s="157"/>
      <c r="P47" s="151"/>
      <c r="Q47" s="151"/>
      <c r="R47" s="151"/>
      <c r="S47" s="151"/>
      <c r="T47" s="151"/>
      <c r="U47" s="152"/>
      <c r="V47" s="149"/>
    </row>
    <row r="48" spans="1:26" ht="20.100000000000001" customHeight="1" thickBot="1">
      <c r="A48" s="144">
        <v>44624</v>
      </c>
      <c r="B48" s="329" t="s">
        <v>298</v>
      </c>
      <c r="C48" s="135" t="s">
        <v>340</v>
      </c>
      <c r="D48" s="136">
        <v>0</v>
      </c>
      <c r="E48" s="136">
        <v>0</v>
      </c>
      <c r="F48" s="136">
        <v>0</v>
      </c>
      <c r="G48" s="136">
        <v>2</v>
      </c>
      <c r="H48" s="136">
        <v>0</v>
      </c>
      <c r="I48" s="246" t="s">
        <v>237</v>
      </c>
      <c r="J48" s="142" t="s">
        <v>238</v>
      </c>
      <c r="K48" s="11" t="s">
        <v>207</v>
      </c>
      <c r="L48" s="330"/>
      <c r="M48" s="291"/>
      <c r="N48" s="158"/>
      <c r="O48" s="157"/>
      <c r="P48" s="151"/>
      <c r="Q48" s="151"/>
      <c r="R48" s="151"/>
      <c r="S48" s="151"/>
      <c r="T48" s="151"/>
      <c r="U48" s="152"/>
      <c r="V48" s="149"/>
    </row>
    <row r="49" spans="1:22" ht="20.100000000000001" customHeight="1" thickTop="1" thickBot="1">
      <c r="A49" s="144">
        <v>44624</v>
      </c>
      <c r="B49" s="329" t="s">
        <v>298</v>
      </c>
      <c r="C49" s="135" t="s">
        <v>95</v>
      </c>
      <c r="D49" s="136">
        <v>1</v>
      </c>
      <c r="E49" s="136">
        <v>0</v>
      </c>
      <c r="F49" s="136">
        <v>0</v>
      </c>
      <c r="G49" s="136">
        <v>2</v>
      </c>
      <c r="H49" s="136">
        <v>0</v>
      </c>
      <c r="I49" s="246" t="s">
        <v>237</v>
      </c>
      <c r="J49" s="142" t="s">
        <v>238</v>
      </c>
      <c r="K49" s="11" t="s">
        <v>207</v>
      </c>
      <c r="L49" s="330"/>
      <c r="M49" s="291"/>
      <c r="N49" s="158"/>
      <c r="O49" s="153" t="s">
        <v>84</v>
      </c>
      <c r="P49" s="154">
        <f>SUM(P45:P48)</f>
        <v>0</v>
      </c>
      <c r="Q49" s="65">
        <f>SUM(Q45:Q48)</f>
        <v>0</v>
      </c>
      <c r="R49" s="154">
        <f>SUM(R45:R48)</f>
        <v>0</v>
      </c>
      <c r="S49" s="65">
        <f>SUM(S45:S48)</f>
        <v>0</v>
      </c>
      <c r="T49" s="154">
        <f>SUM(T45:T48)</f>
        <v>0</v>
      </c>
      <c r="U49" s="66"/>
      <c r="V49" s="67"/>
    </row>
    <row r="50" spans="1:22" ht="20.100000000000001" customHeight="1" thickBot="1">
      <c r="A50" s="143">
        <v>44624</v>
      </c>
      <c r="B50" s="331" t="s">
        <v>301</v>
      </c>
      <c r="C50" s="359" t="s">
        <v>166</v>
      </c>
      <c r="D50" s="134">
        <v>0</v>
      </c>
      <c r="E50" s="134">
        <v>0</v>
      </c>
      <c r="F50" s="134">
        <v>0</v>
      </c>
      <c r="G50" s="134">
        <v>1</v>
      </c>
      <c r="H50" s="134">
        <v>0</v>
      </c>
      <c r="I50" s="245" t="s">
        <v>237</v>
      </c>
      <c r="J50" s="141" t="s">
        <v>238</v>
      </c>
      <c r="K50" s="337" t="s">
        <v>207</v>
      </c>
      <c r="L50" s="332"/>
      <c r="M50" s="291"/>
      <c r="N50" s="158"/>
      <c r="O50" s="68" t="s">
        <v>85</v>
      </c>
      <c r="P50" s="70">
        <f>P44+P49</f>
        <v>219</v>
      </c>
      <c r="Q50" s="69">
        <f>Q44+Q49</f>
        <v>220</v>
      </c>
      <c r="R50" s="70">
        <f>R44+R49</f>
        <v>24</v>
      </c>
      <c r="S50" s="69">
        <f>S44+S49</f>
        <v>25</v>
      </c>
      <c r="T50" s="70">
        <f>T44+T49</f>
        <v>488</v>
      </c>
      <c r="U50" s="71">
        <f>SUM(U44:U45)</f>
        <v>0</v>
      </c>
      <c r="V50" s="72"/>
    </row>
    <row r="51" spans="1:22" ht="20.100000000000001" customHeight="1">
      <c r="A51" s="144">
        <v>44624</v>
      </c>
      <c r="B51" s="329" t="s">
        <v>301</v>
      </c>
      <c r="C51" s="135" t="s">
        <v>240</v>
      </c>
      <c r="D51" s="136">
        <v>13</v>
      </c>
      <c r="E51" s="136">
        <v>0</v>
      </c>
      <c r="F51" s="136">
        <v>0</v>
      </c>
      <c r="G51" s="136">
        <v>13</v>
      </c>
      <c r="H51" s="136">
        <v>0</v>
      </c>
      <c r="I51" s="246" t="s">
        <v>237</v>
      </c>
      <c r="J51" s="142" t="s">
        <v>238</v>
      </c>
      <c r="K51" s="11" t="s">
        <v>207</v>
      </c>
      <c r="L51" s="330"/>
      <c r="M51" s="291"/>
      <c r="N51" s="158"/>
      <c r="O51" s="142" t="s">
        <v>118</v>
      </c>
      <c r="P51" s="73"/>
      <c r="Q51" s="126"/>
      <c r="R51" s="126"/>
      <c r="S51" s="126"/>
      <c r="T51" s="126"/>
      <c r="U51" s="125"/>
      <c r="V51" s="125"/>
    </row>
    <row r="52" spans="1:22" ht="20.100000000000001" customHeight="1" thickBot="1">
      <c r="A52" s="139">
        <v>44624</v>
      </c>
      <c r="B52" s="131" t="s">
        <v>301</v>
      </c>
      <c r="C52" s="132" t="s">
        <v>248</v>
      </c>
      <c r="D52" s="137">
        <v>0</v>
      </c>
      <c r="E52" s="137">
        <v>0</v>
      </c>
      <c r="F52" s="137">
        <v>0</v>
      </c>
      <c r="G52" s="137">
        <v>2</v>
      </c>
      <c r="H52" s="137">
        <v>0</v>
      </c>
      <c r="I52" s="247" t="s">
        <v>237</v>
      </c>
      <c r="J52" s="138" t="s">
        <v>238</v>
      </c>
      <c r="K52" s="338" t="s">
        <v>207</v>
      </c>
      <c r="L52" s="333"/>
      <c r="M52" s="291"/>
      <c r="N52" s="158"/>
      <c r="O52" s="142" t="s">
        <v>125</v>
      </c>
      <c r="P52" s="128"/>
      <c r="Q52" s="126"/>
      <c r="R52" s="126"/>
      <c r="S52" s="126"/>
      <c r="T52" s="126"/>
      <c r="U52" s="125"/>
      <c r="V52" s="125"/>
    </row>
    <row r="53" spans="1:22" ht="20.100000000000001" customHeight="1">
      <c r="A53" s="143">
        <v>44624</v>
      </c>
      <c r="B53" s="331" t="s">
        <v>302</v>
      </c>
      <c r="C53" s="133" t="s">
        <v>166</v>
      </c>
      <c r="D53" s="134">
        <v>1</v>
      </c>
      <c r="E53" s="134">
        <v>0</v>
      </c>
      <c r="F53" s="134">
        <v>0</v>
      </c>
      <c r="G53" s="134">
        <v>1</v>
      </c>
      <c r="H53" s="134">
        <v>0</v>
      </c>
      <c r="I53" s="245" t="s">
        <v>237</v>
      </c>
      <c r="J53" s="141" t="s">
        <v>238</v>
      </c>
      <c r="K53" s="337" t="s">
        <v>207</v>
      </c>
      <c r="L53" s="332"/>
      <c r="M53" s="291"/>
      <c r="N53" s="158"/>
      <c r="O53" s="142" t="s">
        <v>125</v>
      </c>
      <c r="P53" s="325"/>
      <c r="Q53" s="325"/>
      <c r="R53" s="126"/>
      <c r="S53" s="126"/>
      <c r="T53" s="126"/>
      <c r="U53" s="125"/>
      <c r="V53" s="125"/>
    </row>
    <row r="54" spans="1:22" ht="20.100000000000001" customHeight="1">
      <c r="A54" s="144">
        <v>44624</v>
      </c>
      <c r="B54" s="329" t="s">
        <v>302</v>
      </c>
      <c r="C54" s="135" t="s">
        <v>240</v>
      </c>
      <c r="D54" s="136">
        <v>7</v>
      </c>
      <c r="E54" s="136">
        <v>0</v>
      </c>
      <c r="F54" s="136">
        <v>0</v>
      </c>
      <c r="G54" s="136">
        <v>7</v>
      </c>
      <c r="H54" s="136">
        <v>0</v>
      </c>
      <c r="I54" s="246" t="s">
        <v>237</v>
      </c>
      <c r="J54" s="142" t="s">
        <v>238</v>
      </c>
      <c r="K54" s="11" t="s">
        <v>207</v>
      </c>
      <c r="L54" s="330"/>
      <c r="M54" s="291"/>
      <c r="N54" s="324"/>
      <c r="O54" s="130"/>
      <c r="P54" s="160"/>
      <c r="Q54" s="160"/>
      <c r="R54" s="126"/>
      <c r="S54" s="126"/>
      <c r="T54" s="126"/>
      <c r="U54" s="125"/>
      <c r="V54" s="125"/>
    </row>
    <row r="55" spans="1:22" ht="20.100000000000001" customHeight="1" thickBot="1">
      <c r="A55" s="139">
        <v>44624</v>
      </c>
      <c r="B55" s="131" t="s">
        <v>302</v>
      </c>
      <c r="C55" s="132" t="s">
        <v>248</v>
      </c>
      <c r="D55" s="137">
        <v>1</v>
      </c>
      <c r="E55" s="137">
        <v>0</v>
      </c>
      <c r="F55" s="137">
        <v>0</v>
      </c>
      <c r="G55" s="137">
        <v>1</v>
      </c>
      <c r="H55" s="137">
        <v>0</v>
      </c>
      <c r="I55" s="247" t="s">
        <v>237</v>
      </c>
      <c r="J55" s="138" t="s">
        <v>238</v>
      </c>
      <c r="K55" s="338" t="s">
        <v>207</v>
      </c>
      <c r="L55" s="333"/>
      <c r="M55" s="291"/>
      <c r="N55" s="324"/>
      <c r="O55" s="130"/>
      <c r="P55" s="160"/>
      <c r="Q55" s="160"/>
      <c r="R55" s="126"/>
      <c r="S55" s="126"/>
      <c r="T55" s="126"/>
      <c r="U55" s="125"/>
      <c r="V55" s="125"/>
    </row>
    <row r="56" spans="1:22" ht="20.100000000000001" customHeight="1" thickBot="1">
      <c r="A56" s="144">
        <v>44624</v>
      </c>
      <c r="B56" s="329" t="s">
        <v>359</v>
      </c>
      <c r="C56" s="135" t="s">
        <v>97</v>
      </c>
      <c r="D56" s="136">
        <v>1</v>
      </c>
      <c r="E56" s="136">
        <v>0</v>
      </c>
      <c r="F56" s="136">
        <v>0</v>
      </c>
      <c r="G56" s="136">
        <v>1</v>
      </c>
      <c r="H56" s="136">
        <v>0</v>
      </c>
      <c r="I56" s="246" t="s">
        <v>252</v>
      </c>
      <c r="J56" s="142" t="s">
        <v>253</v>
      </c>
      <c r="K56" s="142" t="s">
        <v>228</v>
      </c>
      <c r="L56" s="330"/>
      <c r="M56" s="291"/>
      <c r="N56" s="80"/>
      <c r="O56" s="130"/>
      <c r="P56" s="160"/>
      <c r="Q56" s="160"/>
      <c r="R56" s="126"/>
      <c r="S56" s="126"/>
      <c r="T56" s="126"/>
      <c r="U56" s="125"/>
      <c r="V56" s="125"/>
    </row>
    <row r="57" spans="1:22" ht="20.100000000000001" customHeight="1">
      <c r="A57" s="143">
        <v>44624</v>
      </c>
      <c r="B57" s="331" t="s">
        <v>360</v>
      </c>
      <c r="C57" s="133" t="s">
        <v>166</v>
      </c>
      <c r="D57" s="134">
        <v>4</v>
      </c>
      <c r="E57" s="134">
        <v>0</v>
      </c>
      <c r="F57" s="134">
        <v>0</v>
      </c>
      <c r="G57" s="134">
        <v>4</v>
      </c>
      <c r="H57" s="134">
        <v>0</v>
      </c>
      <c r="I57" s="245" t="s">
        <v>252</v>
      </c>
      <c r="J57" s="141" t="s">
        <v>253</v>
      </c>
      <c r="K57" s="141" t="s">
        <v>228</v>
      </c>
      <c r="L57" s="332"/>
      <c r="M57" s="291"/>
      <c r="N57" s="80"/>
      <c r="O57" s="130"/>
      <c r="P57" s="160"/>
      <c r="Q57" s="160"/>
      <c r="R57" s="126"/>
      <c r="S57" s="126"/>
      <c r="T57" s="126"/>
      <c r="U57" s="125"/>
      <c r="V57" s="125"/>
    </row>
    <row r="58" spans="1:22" ht="20.100000000000001" customHeight="1" thickBot="1">
      <c r="A58" s="139">
        <v>44624</v>
      </c>
      <c r="B58" s="131" t="s">
        <v>360</v>
      </c>
      <c r="C58" s="132" t="s">
        <v>95</v>
      </c>
      <c r="D58" s="137">
        <v>5</v>
      </c>
      <c r="E58" s="137">
        <v>0</v>
      </c>
      <c r="F58" s="137">
        <v>0</v>
      </c>
      <c r="G58" s="137">
        <v>5</v>
      </c>
      <c r="H58" s="137">
        <v>0</v>
      </c>
      <c r="I58" s="247" t="s">
        <v>252</v>
      </c>
      <c r="J58" s="138" t="s">
        <v>253</v>
      </c>
      <c r="K58" s="138" t="s">
        <v>228</v>
      </c>
      <c r="L58" s="333"/>
      <c r="M58" s="291"/>
      <c r="N58" s="80"/>
      <c r="O58" s="130"/>
      <c r="P58" s="160"/>
      <c r="Q58" s="160"/>
      <c r="R58" s="126"/>
      <c r="S58" s="126"/>
      <c r="T58" s="126"/>
      <c r="U58" s="125"/>
      <c r="V58" s="125"/>
    </row>
    <row r="59" spans="1:22" ht="20.100000000000001" customHeight="1" thickBot="1">
      <c r="A59" s="144">
        <v>44624</v>
      </c>
      <c r="B59" s="329" t="s">
        <v>316</v>
      </c>
      <c r="C59" s="135" t="s">
        <v>95</v>
      </c>
      <c r="D59" s="136">
        <v>1</v>
      </c>
      <c r="E59" s="136">
        <v>0</v>
      </c>
      <c r="F59" s="136">
        <v>0</v>
      </c>
      <c r="G59" s="136">
        <v>1</v>
      </c>
      <c r="H59" s="136">
        <v>0</v>
      </c>
      <c r="I59" s="246" t="s">
        <v>252</v>
      </c>
      <c r="J59" s="142" t="s">
        <v>253</v>
      </c>
      <c r="K59" s="142" t="s">
        <v>228</v>
      </c>
      <c r="L59" s="330"/>
      <c r="M59" s="291"/>
      <c r="N59" s="80"/>
      <c r="O59" s="130"/>
      <c r="P59" s="160"/>
      <c r="Q59" s="160"/>
      <c r="R59" s="126"/>
      <c r="S59" s="126"/>
      <c r="T59" s="126"/>
      <c r="U59" s="125"/>
      <c r="V59" s="125"/>
    </row>
    <row r="60" spans="1:22" ht="20.100000000000001" customHeight="1" thickBot="1">
      <c r="A60" s="147">
        <v>44624</v>
      </c>
      <c r="B60" s="334" t="s">
        <v>256</v>
      </c>
      <c r="C60" s="335" t="s">
        <v>98</v>
      </c>
      <c r="D60" s="140">
        <v>1</v>
      </c>
      <c r="E60" s="140">
        <v>0</v>
      </c>
      <c r="F60" s="140">
        <v>0</v>
      </c>
      <c r="G60" s="140">
        <v>1</v>
      </c>
      <c r="H60" s="140">
        <v>0</v>
      </c>
      <c r="I60" s="251" t="s">
        <v>252</v>
      </c>
      <c r="J60" s="148" t="s">
        <v>253</v>
      </c>
      <c r="K60" s="148" t="s">
        <v>228</v>
      </c>
      <c r="L60" s="336"/>
      <c r="M60" s="291"/>
      <c r="N60" s="80"/>
      <c r="O60" s="130"/>
      <c r="P60" s="160"/>
      <c r="Q60" s="160"/>
      <c r="R60" s="126"/>
      <c r="S60" s="126"/>
      <c r="T60" s="126"/>
      <c r="U60" s="125"/>
      <c r="V60" s="125"/>
    </row>
    <row r="61" spans="1:22" ht="20.100000000000001" customHeight="1" thickBot="1">
      <c r="A61" s="144">
        <v>44624</v>
      </c>
      <c r="B61" s="329" t="s">
        <v>315</v>
      </c>
      <c r="C61" s="135" t="s">
        <v>240</v>
      </c>
      <c r="D61" s="136">
        <v>3</v>
      </c>
      <c r="E61" s="136">
        <v>0</v>
      </c>
      <c r="F61" s="136">
        <v>0</v>
      </c>
      <c r="G61" s="136">
        <v>3</v>
      </c>
      <c r="H61" s="136">
        <v>0</v>
      </c>
      <c r="I61" s="246" t="s">
        <v>252</v>
      </c>
      <c r="J61" s="142" t="s">
        <v>253</v>
      </c>
      <c r="K61" s="142" t="s">
        <v>228</v>
      </c>
      <c r="L61" s="330"/>
      <c r="M61" s="291"/>
      <c r="N61" s="80"/>
      <c r="O61" s="130"/>
      <c r="P61" s="160"/>
      <c r="Q61" s="160"/>
      <c r="R61" s="126"/>
      <c r="S61" s="126"/>
      <c r="T61" s="126"/>
      <c r="U61" s="125"/>
      <c r="V61" s="125"/>
    </row>
    <row r="62" spans="1:22" ht="20.100000000000001" customHeight="1" thickBot="1">
      <c r="A62" s="147">
        <v>44624</v>
      </c>
      <c r="B62" s="334" t="s">
        <v>255</v>
      </c>
      <c r="C62" s="335" t="s">
        <v>240</v>
      </c>
      <c r="D62" s="140">
        <v>6</v>
      </c>
      <c r="E62" s="140">
        <v>0</v>
      </c>
      <c r="F62" s="140">
        <v>0</v>
      </c>
      <c r="G62" s="140">
        <v>6</v>
      </c>
      <c r="H62" s="140">
        <v>0</v>
      </c>
      <c r="I62" s="251" t="s">
        <v>252</v>
      </c>
      <c r="J62" s="148" t="s">
        <v>253</v>
      </c>
      <c r="K62" s="148" t="s">
        <v>228</v>
      </c>
      <c r="L62" s="336"/>
      <c r="M62" s="291"/>
      <c r="N62" s="80"/>
      <c r="O62" s="130"/>
      <c r="P62" s="160"/>
      <c r="Q62" s="160"/>
      <c r="R62" s="126"/>
      <c r="S62" s="126"/>
      <c r="T62" s="126"/>
      <c r="U62" s="125"/>
      <c r="V62" s="125"/>
    </row>
    <row r="63" spans="1:22" ht="20.100000000000001" customHeight="1">
      <c r="A63" s="144">
        <v>44624</v>
      </c>
      <c r="B63" s="329" t="s">
        <v>260</v>
      </c>
      <c r="C63" s="135" t="s">
        <v>240</v>
      </c>
      <c r="D63" s="136">
        <v>5</v>
      </c>
      <c r="E63" s="136">
        <v>0</v>
      </c>
      <c r="F63" s="136">
        <v>0</v>
      </c>
      <c r="G63" s="136">
        <v>5</v>
      </c>
      <c r="H63" s="136">
        <v>0</v>
      </c>
      <c r="I63" s="246" t="s">
        <v>252</v>
      </c>
      <c r="J63" s="142" t="s">
        <v>253</v>
      </c>
      <c r="K63" s="142" t="s">
        <v>228</v>
      </c>
      <c r="L63" s="330"/>
      <c r="M63" s="291"/>
      <c r="N63" s="80"/>
      <c r="O63" s="130"/>
      <c r="P63" s="160"/>
      <c r="Q63" s="160"/>
      <c r="R63" s="126"/>
      <c r="S63" s="126"/>
      <c r="T63" s="126"/>
      <c r="U63" s="125"/>
      <c r="V63" s="125"/>
    </row>
    <row r="64" spans="1:22" ht="20.100000000000001" customHeight="1" thickBot="1">
      <c r="A64" s="144">
        <v>44624</v>
      </c>
      <c r="B64" s="329" t="s">
        <v>260</v>
      </c>
      <c r="C64" s="135" t="s">
        <v>95</v>
      </c>
      <c r="D64" s="136">
        <v>1</v>
      </c>
      <c r="E64" s="136">
        <v>0</v>
      </c>
      <c r="F64" s="136">
        <v>0</v>
      </c>
      <c r="G64" s="136">
        <v>1</v>
      </c>
      <c r="H64" s="136">
        <v>0</v>
      </c>
      <c r="I64" s="246" t="s">
        <v>252</v>
      </c>
      <c r="J64" s="142" t="s">
        <v>253</v>
      </c>
      <c r="K64" s="142" t="s">
        <v>228</v>
      </c>
      <c r="L64" s="330"/>
      <c r="M64" s="291"/>
      <c r="N64" s="80"/>
      <c r="O64" s="130"/>
      <c r="P64" s="160"/>
      <c r="Q64" s="160"/>
      <c r="R64" s="126"/>
      <c r="S64" s="126"/>
      <c r="T64" s="126"/>
      <c r="U64" s="125"/>
      <c r="V64" s="125"/>
    </row>
    <row r="65" spans="1:22" ht="20.100000000000001" customHeight="1" thickBot="1">
      <c r="A65" s="147">
        <v>44624</v>
      </c>
      <c r="B65" s="334" t="s">
        <v>361</v>
      </c>
      <c r="C65" s="335" t="s">
        <v>97</v>
      </c>
      <c r="D65" s="140">
        <v>2</v>
      </c>
      <c r="E65" s="140">
        <v>0</v>
      </c>
      <c r="F65" s="140">
        <v>0</v>
      </c>
      <c r="G65" s="140">
        <v>2</v>
      </c>
      <c r="H65" s="140">
        <v>0</v>
      </c>
      <c r="I65" s="251" t="s">
        <v>119</v>
      </c>
      <c r="J65" s="148" t="s">
        <v>271</v>
      </c>
      <c r="K65" s="339" t="s">
        <v>216</v>
      </c>
      <c r="L65" s="336"/>
      <c r="M65" s="291"/>
      <c r="N65" s="80"/>
      <c r="O65" s="130"/>
      <c r="P65" s="160"/>
      <c r="Q65" s="160"/>
      <c r="R65" s="126"/>
      <c r="S65" s="126"/>
      <c r="T65" s="126"/>
      <c r="U65" s="125"/>
      <c r="V65" s="125"/>
    </row>
    <row r="66" spans="1:22" ht="20.100000000000001" customHeight="1" thickBot="1">
      <c r="A66" s="144">
        <v>44624</v>
      </c>
      <c r="B66" s="329" t="s">
        <v>277</v>
      </c>
      <c r="C66" s="135" t="s">
        <v>278</v>
      </c>
      <c r="D66" s="136">
        <v>15</v>
      </c>
      <c r="E66" s="136">
        <v>0</v>
      </c>
      <c r="F66" s="136">
        <v>0</v>
      </c>
      <c r="G66" s="136">
        <v>15</v>
      </c>
      <c r="H66" s="136">
        <v>0</v>
      </c>
      <c r="I66" s="246" t="s">
        <v>119</v>
      </c>
      <c r="J66" s="142" t="s">
        <v>271</v>
      </c>
      <c r="K66" s="11" t="s">
        <v>216</v>
      </c>
      <c r="L66" s="330"/>
      <c r="M66" s="291"/>
      <c r="N66" s="80"/>
      <c r="O66" s="130"/>
      <c r="P66" s="160"/>
      <c r="Q66" s="160"/>
      <c r="R66" s="126"/>
      <c r="S66" s="126"/>
      <c r="T66" s="126"/>
      <c r="U66" s="125"/>
      <c r="V66" s="125"/>
    </row>
    <row r="67" spans="1:22" ht="20.100000000000001" customHeight="1" thickBot="1">
      <c r="A67" s="147">
        <v>44624</v>
      </c>
      <c r="B67" s="334" t="s">
        <v>281</v>
      </c>
      <c r="C67" s="335" t="s">
        <v>278</v>
      </c>
      <c r="D67" s="140">
        <v>32</v>
      </c>
      <c r="E67" s="140">
        <v>0</v>
      </c>
      <c r="F67" s="140">
        <v>0</v>
      </c>
      <c r="G67" s="140">
        <v>32</v>
      </c>
      <c r="H67" s="140">
        <v>0</v>
      </c>
      <c r="I67" s="251" t="s">
        <v>119</v>
      </c>
      <c r="J67" s="148" t="s">
        <v>271</v>
      </c>
      <c r="K67" s="339" t="s">
        <v>216</v>
      </c>
      <c r="L67" s="336"/>
      <c r="M67" s="291"/>
      <c r="N67" s="80"/>
      <c r="O67" s="130"/>
      <c r="P67" s="160"/>
      <c r="Q67" s="160"/>
      <c r="R67" s="126"/>
      <c r="S67" s="126"/>
      <c r="T67" s="126"/>
      <c r="U67" s="125"/>
      <c r="V67" s="125"/>
    </row>
    <row r="68" spans="1:22" ht="20.100000000000001" customHeight="1">
      <c r="A68" s="144">
        <v>44624</v>
      </c>
      <c r="B68" s="329" t="s">
        <v>362</v>
      </c>
      <c r="C68" s="358" t="s">
        <v>166</v>
      </c>
      <c r="D68" s="136">
        <v>4</v>
      </c>
      <c r="E68" s="136">
        <v>0</v>
      </c>
      <c r="F68" s="136">
        <v>0</v>
      </c>
      <c r="G68" s="136">
        <v>4</v>
      </c>
      <c r="H68" s="136">
        <v>0</v>
      </c>
      <c r="I68" s="246" t="s">
        <v>119</v>
      </c>
      <c r="J68" s="142" t="s">
        <v>271</v>
      </c>
      <c r="K68" s="11" t="s">
        <v>216</v>
      </c>
      <c r="L68" s="330"/>
      <c r="M68" s="291"/>
      <c r="N68" s="80"/>
      <c r="O68" s="130"/>
      <c r="P68" s="160"/>
      <c r="Q68" s="160"/>
      <c r="R68" s="126"/>
      <c r="S68" s="126"/>
      <c r="T68" s="126"/>
      <c r="U68" s="125"/>
      <c r="V68" s="125"/>
    </row>
    <row r="69" spans="1:22" ht="20.100000000000001" customHeight="1">
      <c r="A69" s="371">
        <v>44624</v>
      </c>
      <c r="B69" s="372" t="s">
        <v>394</v>
      </c>
      <c r="C69" s="373" t="s">
        <v>71</v>
      </c>
      <c r="D69" s="374">
        <v>0</v>
      </c>
      <c r="E69" s="374">
        <v>6</v>
      </c>
      <c r="F69" s="374">
        <v>0</v>
      </c>
      <c r="G69" s="374">
        <v>0</v>
      </c>
      <c r="H69" s="374">
        <v>0</v>
      </c>
      <c r="I69" s="375" t="s">
        <v>227</v>
      </c>
      <c r="J69" s="376"/>
      <c r="K69" s="376"/>
      <c r="L69" s="377"/>
      <c r="M69" s="291"/>
      <c r="N69" s="80"/>
      <c r="O69" s="130"/>
      <c r="P69" s="160"/>
      <c r="Q69" s="160"/>
      <c r="R69" s="126"/>
      <c r="S69" s="126"/>
      <c r="T69" s="126"/>
      <c r="U69" s="125"/>
      <c r="V69" s="125"/>
    </row>
    <row r="70" spans="1:22" ht="20.100000000000001" customHeight="1">
      <c r="A70" s="371">
        <v>44624</v>
      </c>
      <c r="B70" s="372" t="s">
        <v>394</v>
      </c>
      <c r="C70" s="373" t="s">
        <v>57</v>
      </c>
      <c r="D70" s="374">
        <v>0</v>
      </c>
      <c r="E70" s="374">
        <v>7</v>
      </c>
      <c r="F70" s="374">
        <v>0</v>
      </c>
      <c r="G70" s="374">
        <v>0</v>
      </c>
      <c r="H70" s="374">
        <v>0</v>
      </c>
      <c r="I70" s="375" t="s">
        <v>227</v>
      </c>
      <c r="J70" s="376"/>
      <c r="K70" s="376"/>
      <c r="L70" s="377"/>
      <c r="M70" s="291"/>
      <c r="N70" s="80"/>
      <c r="O70" s="130"/>
      <c r="P70" s="160"/>
      <c r="Q70" s="160"/>
      <c r="R70" s="126"/>
      <c r="S70" s="126"/>
      <c r="T70" s="126"/>
      <c r="U70" s="125"/>
      <c r="V70" s="125"/>
    </row>
    <row r="71" spans="1:22" ht="20.100000000000001" customHeight="1" thickBot="1">
      <c r="A71" s="378">
        <v>44624</v>
      </c>
      <c r="B71" s="379" t="s">
        <v>394</v>
      </c>
      <c r="C71" s="379" t="s">
        <v>56</v>
      </c>
      <c r="D71" s="380">
        <v>48</v>
      </c>
      <c r="E71" s="380">
        <v>0</v>
      </c>
      <c r="F71" s="380">
        <v>0</v>
      </c>
      <c r="G71" s="380">
        <v>48</v>
      </c>
      <c r="H71" s="380">
        <v>0</v>
      </c>
      <c r="I71" s="381" t="s">
        <v>227</v>
      </c>
      <c r="J71" s="382"/>
      <c r="K71" s="382"/>
      <c r="L71" s="383"/>
      <c r="M71" s="291"/>
      <c r="N71" s="80"/>
      <c r="O71" s="130"/>
      <c r="P71" s="160"/>
      <c r="Q71" s="160"/>
      <c r="R71" s="126"/>
      <c r="S71" s="126"/>
      <c r="T71" s="126"/>
      <c r="U71" s="125"/>
      <c r="V71" s="125"/>
    </row>
    <row r="72" spans="1:22" ht="20.100000000000001" customHeight="1" thickBot="1">
      <c r="A72" s="147">
        <v>44624</v>
      </c>
      <c r="B72" s="334" t="s">
        <v>286</v>
      </c>
      <c r="C72" s="335" t="s">
        <v>166</v>
      </c>
      <c r="D72" s="140">
        <v>1</v>
      </c>
      <c r="E72" s="140">
        <v>0</v>
      </c>
      <c r="F72" s="140">
        <v>0</v>
      </c>
      <c r="G72" s="140">
        <v>1</v>
      </c>
      <c r="H72" s="140">
        <v>0</v>
      </c>
      <c r="I72" s="251" t="s">
        <v>119</v>
      </c>
      <c r="J72" s="148" t="s">
        <v>271</v>
      </c>
      <c r="K72" s="339" t="s">
        <v>216</v>
      </c>
      <c r="L72" s="336"/>
      <c r="M72" s="291"/>
      <c r="N72" s="80"/>
      <c r="O72" s="130"/>
      <c r="P72" s="160"/>
      <c r="Q72" s="160"/>
      <c r="R72" s="126"/>
      <c r="S72" s="126"/>
      <c r="T72" s="126"/>
      <c r="U72" s="125"/>
      <c r="V72" s="125"/>
    </row>
    <row r="73" spans="1:22" ht="20.100000000000001" customHeight="1">
      <c r="A73" s="347" t="s">
        <v>11</v>
      </c>
      <c r="B73" s="348"/>
      <c r="C73" s="349"/>
      <c r="D73" s="350">
        <f>SUM(D4:D72)</f>
        <v>293</v>
      </c>
      <c r="E73" s="350">
        <f>SUM(E4:E72)</f>
        <v>13</v>
      </c>
      <c r="F73" s="350">
        <f>SUM(F4:F72)</f>
        <v>0</v>
      </c>
      <c r="G73" s="350">
        <f>SUM(G4:G72)</f>
        <v>291</v>
      </c>
      <c r="H73" s="350">
        <f>SUM(H4:H72)</f>
        <v>0</v>
      </c>
      <c r="I73" s="351"/>
      <c r="J73" s="352"/>
      <c r="K73" s="352"/>
      <c r="L73" s="353"/>
      <c r="M73" s="291"/>
      <c r="N73" s="80"/>
      <c r="O73" s="130"/>
      <c r="P73" s="160"/>
      <c r="Q73" s="160"/>
      <c r="R73" s="126"/>
      <c r="S73" s="126"/>
      <c r="T73" s="126"/>
      <c r="U73" s="125"/>
      <c r="V73" s="125"/>
    </row>
    <row r="74" spans="1:22" ht="20.100000000000001" customHeight="1">
      <c r="A74" s="172" t="s">
        <v>12</v>
      </c>
      <c r="B74" s="173"/>
      <c r="C74" s="174"/>
      <c r="D74" s="175">
        <v>632</v>
      </c>
      <c r="E74" s="175">
        <v>0</v>
      </c>
      <c r="F74" s="175">
        <v>2</v>
      </c>
      <c r="G74" s="175">
        <v>668</v>
      </c>
      <c r="H74" s="175">
        <v>0</v>
      </c>
      <c r="I74" s="253"/>
      <c r="J74" s="102"/>
      <c r="K74" s="102"/>
      <c r="L74" s="176"/>
      <c r="M74" s="291"/>
      <c r="N74" s="80"/>
      <c r="O74" s="130"/>
      <c r="P74" s="160"/>
      <c r="Q74" s="160"/>
      <c r="R74" s="126"/>
      <c r="S74" s="126"/>
      <c r="T74" s="126"/>
      <c r="U74" s="125"/>
      <c r="V74" s="125"/>
    </row>
    <row r="75" spans="1:22" ht="20.100000000000001" customHeight="1" thickBot="1">
      <c r="A75" s="177" t="s">
        <v>13</v>
      </c>
      <c r="B75" s="178"/>
      <c r="C75" s="179"/>
      <c r="D75" s="180">
        <f>D73+D74</f>
        <v>925</v>
      </c>
      <c r="E75" s="180">
        <f>E73+E74</f>
        <v>13</v>
      </c>
      <c r="F75" s="180">
        <f>F73+F74</f>
        <v>2</v>
      </c>
      <c r="G75" s="180">
        <f>G73+G74</f>
        <v>959</v>
      </c>
      <c r="H75" s="180">
        <f>H73+H74</f>
        <v>0</v>
      </c>
      <c r="I75" s="254"/>
      <c r="J75" s="103"/>
      <c r="K75" s="103"/>
      <c r="L75" s="181"/>
      <c r="M75" s="291"/>
      <c r="N75" s="80"/>
      <c r="O75" s="130"/>
      <c r="P75" s="160"/>
      <c r="Q75" s="160"/>
      <c r="R75" s="126"/>
      <c r="S75" s="126"/>
      <c r="T75" s="126"/>
      <c r="U75" s="125"/>
      <c r="V75" s="125"/>
    </row>
    <row r="76" spans="1:22" ht="20.100000000000001" customHeight="1">
      <c r="A76" s="182" t="s">
        <v>14</v>
      </c>
      <c r="B76" s="183">
        <f t="array" ref="B76">SUM(1/COUNTIF(B4:B72,B4:B72))</f>
        <v>37.999999999999993</v>
      </c>
      <c r="C76" s="184"/>
      <c r="D76" s="125"/>
      <c r="E76" s="125"/>
      <c r="F76" s="125"/>
      <c r="G76" s="125"/>
      <c r="H76" s="125"/>
      <c r="I76" s="255"/>
      <c r="J76" s="104"/>
      <c r="K76" s="104"/>
      <c r="L76" s="108"/>
      <c r="M76" s="291"/>
      <c r="N76" s="80"/>
      <c r="O76" s="130"/>
      <c r="P76" s="160"/>
      <c r="Q76" s="160"/>
      <c r="R76" s="126"/>
      <c r="S76" s="126"/>
      <c r="T76" s="126"/>
      <c r="U76" s="125"/>
      <c r="V76" s="125"/>
    </row>
    <row r="77" spans="1:22" ht="20.100000000000001" customHeight="1">
      <c r="A77" s="182"/>
      <c r="B77" s="183"/>
      <c r="C77" s="184"/>
      <c r="D77" s="125"/>
      <c r="E77" s="125"/>
      <c r="F77" s="125"/>
      <c r="G77" s="125"/>
      <c r="H77" s="125"/>
      <c r="I77" s="255"/>
      <c r="J77" s="104"/>
      <c r="K77" s="13"/>
      <c r="L77" s="13"/>
      <c r="M77" s="291"/>
      <c r="N77" s="80"/>
      <c r="O77" s="130"/>
      <c r="P77" s="160"/>
      <c r="Q77" s="160"/>
      <c r="R77" s="126"/>
      <c r="S77" s="126"/>
      <c r="T77" s="126"/>
      <c r="U77" s="125"/>
      <c r="V77" s="125"/>
    </row>
    <row r="78" spans="1:22" ht="20.100000000000001" customHeight="1">
      <c r="A78" s="185" t="s">
        <v>15</v>
      </c>
      <c r="B78" s="186"/>
      <c r="C78" s="186"/>
      <c r="D78" s="105"/>
      <c r="E78" s="105"/>
      <c r="F78" s="105"/>
      <c r="G78" s="105"/>
      <c r="H78" s="105"/>
      <c r="I78" s="256"/>
      <c r="J78" s="105"/>
      <c r="K78" s="122"/>
      <c r="L78" s="122"/>
      <c r="M78" s="291"/>
      <c r="N78" s="80"/>
      <c r="O78" s="130"/>
      <c r="P78" s="160"/>
      <c r="Q78" s="160"/>
      <c r="R78" s="126"/>
      <c r="S78" s="126"/>
      <c r="T78" s="126"/>
      <c r="U78" s="125"/>
      <c r="V78" s="125"/>
    </row>
    <row r="79" spans="1:22" ht="20.100000000000001" customHeight="1">
      <c r="A79" s="187" t="s">
        <v>126</v>
      </c>
      <c r="B79" s="186"/>
      <c r="C79" s="186"/>
      <c r="D79" s="105"/>
      <c r="E79" s="105"/>
      <c r="F79" s="105"/>
      <c r="G79" s="105"/>
      <c r="H79" s="105"/>
      <c r="I79" s="256"/>
      <c r="J79" s="105"/>
      <c r="K79" s="105"/>
      <c r="L79" s="122"/>
      <c r="M79" s="291"/>
      <c r="N79" s="80"/>
      <c r="O79" s="130"/>
      <c r="P79" s="160"/>
      <c r="Q79" s="160"/>
      <c r="R79" s="126"/>
      <c r="S79" s="126"/>
      <c r="T79" s="126"/>
      <c r="U79" s="125"/>
      <c r="V79" s="125"/>
    </row>
    <row r="80" spans="1:22" ht="20.100000000000001" customHeight="1" thickBot="1">
      <c r="A80" s="188"/>
      <c r="B80" s="186"/>
      <c r="C80" s="189"/>
      <c r="D80" s="105"/>
      <c r="E80" s="105"/>
      <c r="F80" s="105"/>
      <c r="G80" s="105"/>
      <c r="H80" s="105"/>
      <c r="I80" s="257"/>
      <c r="J80" s="106"/>
      <c r="K80" s="106"/>
      <c r="L80" s="190"/>
      <c r="M80" s="291"/>
      <c r="N80" s="80"/>
      <c r="O80" s="130"/>
      <c r="P80" s="160"/>
      <c r="Q80" s="160"/>
      <c r="R80" s="126"/>
      <c r="S80" s="126"/>
      <c r="T80" s="126"/>
      <c r="U80" s="125"/>
      <c r="V80" s="125"/>
    </row>
    <row r="81" spans="1:22" ht="20.100000000000001" customHeight="1" thickBot="1">
      <c r="A81" s="147" t="s">
        <v>0</v>
      </c>
      <c r="B81" s="148" t="s">
        <v>1</v>
      </c>
      <c r="C81" s="148" t="s">
        <v>2</v>
      </c>
      <c r="D81" s="354" t="s">
        <v>16</v>
      </c>
      <c r="E81" s="191" t="s">
        <v>27</v>
      </c>
      <c r="F81" s="354" t="s">
        <v>18</v>
      </c>
      <c r="G81" s="354" t="s">
        <v>19</v>
      </c>
      <c r="H81" s="354" t="s">
        <v>104</v>
      </c>
      <c r="I81" s="258" t="s">
        <v>8</v>
      </c>
      <c r="J81" s="354" t="s">
        <v>9</v>
      </c>
      <c r="K81" s="425" t="s">
        <v>10</v>
      </c>
      <c r="L81" s="426"/>
      <c r="M81" s="291"/>
      <c r="N81" s="80"/>
      <c r="O81" s="130"/>
      <c r="P81" s="160"/>
      <c r="Q81" s="160"/>
      <c r="R81" s="126"/>
      <c r="S81" s="126"/>
      <c r="T81" s="126"/>
      <c r="U81" s="125"/>
      <c r="V81" s="125"/>
    </row>
    <row r="82" spans="1:22" ht="20.100000000000001" customHeight="1">
      <c r="A82" s="371">
        <v>44624</v>
      </c>
      <c r="B82" s="372" t="s">
        <v>394</v>
      </c>
      <c r="C82" s="373" t="s">
        <v>71</v>
      </c>
      <c r="D82" s="374">
        <v>0</v>
      </c>
      <c r="E82" s="374">
        <v>6</v>
      </c>
      <c r="F82" s="374">
        <v>0</v>
      </c>
      <c r="G82" s="374">
        <v>0</v>
      </c>
      <c r="H82" s="374">
        <v>0</v>
      </c>
      <c r="I82" s="375" t="s">
        <v>227</v>
      </c>
      <c r="J82" s="376"/>
      <c r="K82" s="376"/>
      <c r="L82" s="377"/>
      <c r="M82" s="291"/>
      <c r="N82" s="80"/>
      <c r="O82" s="130"/>
      <c r="P82" s="160"/>
      <c r="Q82" s="160"/>
      <c r="R82" s="126"/>
      <c r="S82" s="126"/>
      <c r="T82" s="126"/>
      <c r="U82" s="125"/>
      <c r="V82" s="125"/>
    </row>
    <row r="83" spans="1:22" ht="20.100000000000001" customHeight="1">
      <c r="A83" s="371">
        <v>44624</v>
      </c>
      <c r="B83" s="372" t="s">
        <v>395</v>
      </c>
      <c r="C83" s="373" t="s">
        <v>57</v>
      </c>
      <c r="D83" s="374">
        <v>0</v>
      </c>
      <c r="E83" s="374">
        <v>7</v>
      </c>
      <c r="F83" s="374">
        <v>0</v>
      </c>
      <c r="G83" s="374">
        <v>0</v>
      </c>
      <c r="H83" s="374">
        <v>0</v>
      </c>
      <c r="I83" s="375" t="s">
        <v>227</v>
      </c>
      <c r="J83" s="376"/>
      <c r="K83" s="376"/>
      <c r="L83" s="377"/>
      <c r="M83" s="291"/>
      <c r="N83" s="80"/>
      <c r="O83" s="130"/>
      <c r="P83" s="160"/>
      <c r="Q83" s="160"/>
      <c r="R83" s="126"/>
      <c r="S83" s="126"/>
      <c r="T83" s="126"/>
      <c r="U83" s="125"/>
      <c r="V83" s="125"/>
    </row>
    <row r="84" spans="1:22" ht="20.100000000000001" customHeight="1" thickBot="1">
      <c r="A84" s="378">
        <v>44624</v>
      </c>
      <c r="B84" s="379" t="s">
        <v>394</v>
      </c>
      <c r="C84" s="379" t="s">
        <v>56</v>
      </c>
      <c r="D84" s="380">
        <v>48</v>
      </c>
      <c r="E84" s="380">
        <v>0</v>
      </c>
      <c r="F84" s="380">
        <v>0</v>
      </c>
      <c r="G84" s="380">
        <v>48</v>
      </c>
      <c r="H84" s="380">
        <v>0</v>
      </c>
      <c r="I84" s="381" t="s">
        <v>227</v>
      </c>
      <c r="J84" s="382"/>
      <c r="K84" s="382"/>
      <c r="L84" s="383"/>
      <c r="M84" s="291"/>
      <c r="N84" s="80"/>
      <c r="O84" s="130"/>
      <c r="P84" s="160"/>
      <c r="Q84" s="160"/>
      <c r="R84" s="126"/>
      <c r="S84" s="126"/>
      <c r="T84" s="126"/>
      <c r="U84" s="125"/>
      <c r="V84" s="125"/>
    </row>
    <row r="85" spans="1:22" ht="20.100000000000001" customHeight="1">
      <c r="A85" s="167" t="s">
        <v>20</v>
      </c>
      <c r="B85" s="168"/>
      <c r="C85" s="169"/>
      <c r="D85" s="194">
        <f>SUM(D82:D84)</f>
        <v>48</v>
      </c>
      <c r="E85" s="194">
        <f>SUM(E82:E84)</f>
        <v>13</v>
      </c>
      <c r="F85" s="194">
        <f>SUM(F82:F84)</f>
        <v>0</v>
      </c>
      <c r="G85" s="194">
        <f>SUM(G82:G84)</f>
        <v>48</v>
      </c>
      <c r="H85" s="194">
        <f>SUM(H82:H84)</f>
        <v>0</v>
      </c>
      <c r="I85" s="252"/>
      <c r="J85" s="8"/>
      <c r="K85" s="8"/>
      <c r="L85" s="195"/>
      <c r="M85" s="291"/>
      <c r="N85" s="80"/>
      <c r="O85" s="130"/>
      <c r="P85" s="160"/>
      <c r="Q85" s="160"/>
      <c r="R85" s="126"/>
      <c r="S85" s="126"/>
      <c r="T85" s="126"/>
      <c r="U85" s="125"/>
      <c r="V85" s="125"/>
    </row>
    <row r="86" spans="1:22" ht="20.100000000000001" customHeight="1">
      <c r="A86" s="196" t="s">
        <v>12</v>
      </c>
      <c r="B86" s="197"/>
      <c r="C86" s="89"/>
      <c r="D86" s="198">
        <v>0</v>
      </c>
      <c r="E86" s="198">
        <v>40</v>
      </c>
      <c r="F86" s="198">
        <v>40</v>
      </c>
      <c r="G86" s="198">
        <v>0</v>
      </c>
      <c r="H86" s="198">
        <v>0</v>
      </c>
      <c r="I86" s="259"/>
      <c r="J86" s="107"/>
      <c r="K86" s="107"/>
      <c r="L86" s="199"/>
      <c r="M86" s="291"/>
      <c r="N86" s="80"/>
      <c r="O86" s="130"/>
      <c r="P86" s="160"/>
      <c r="Q86" s="160"/>
      <c r="R86" s="126"/>
      <c r="S86" s="126"/>
      <c r="T86" s="126"/>
      <c r="U86" s="125"/>
      <c r="V86" s="125"/>
    </row>
    <row r="87" spans="1:22" ht="20.100000000000001" customHeight="1" thickBot="1">
      <c r="A87" s="177" t="s">
        <v>13</v>
      </c>
      <c r="B87" s="178"/>
      <c r="C87" s="179"/>
      <c r="D87" s="200">
        <f>SUM(D85:D86)</f>
        <v>48</v>
      </c>
      <c r="E87" s="200">
        <f>SUM(E85:E86)</f>
        <v>53</v>
      </c>
      <c r="F87" s="200">
        <f>SUM(F85:F86)</f>
        <v>40</v>
      </c>
      <c r="G87" s="200">
        <f>SUM(G85:G86)</f>
        <v>48</v>
      </c>
      <c r="H87" s="200">
        <f>SUM(H85:H86)</f>
        <v>0</v>
      </c>
      <c r="I87" s="254"/>
      <c r="J87" s="103"/>
      <c r="K87" s="103"/>
      <c r="L87" s="181"/>
      <c r="M87" s="291"/>
      <c r="N87" s="80"/>
      <c r="O87" s="130"/>
      <c r="P87" s="160"/>
      <c r="Q87" s="160"/>
      <c r="R87" s="126"/>
      <c r="S87" s="126"/>
      <c r="T87" s="126"/>
      <c r="U87" s="125"/>
      <c r="V87" s="125"/>
    </row>
    <row r="88" spans="1:22" ht="20.100000000000001" customHeight="1">
      <c r="A88" s="182"/>
      <c r="B88" s="183"/>
      <c r="C88" s="201"/>
      <c r="D88" s="125"/>
      <c r="E88" s="125"/>
      <c r="F88" s="125"/>
      <c r="G88" s="125"/>
      <c r="H88" s="125"/>
      <c r="I88" s="255"/>
      <c r="J88" s="104"/>
      <c r="K88" s="104"/>
      <c r="L88" s="104"/>
      <c r="M88" s="291"/>
      <c r="N88" s="80"/>
      <c r="O88" s="130"/>
      <c r="P88" s="160"/>
      <c r="Q88" s="160"/>
      <c r="R88" s="126"/>
      <c r="S88" s="126"/>
      <c r="T88" s="126"/>
      <c r="U88" s="125"/>
      <c r="V88" s="125"/>
    </row>
    <row r="89" spans="1:22" ht="20.100000000000001" customHeight="1">
      <c r="A89" s="185" t="s">
        <v>21</v>
      </c>
      <c r="B89" s="186"/>
      <c r="C89" s="186"/>
      <c r="D89" s="105"/>
      <c r="E89" s="105"/>
      <c r="F89" s="105"/>
      <c r="G89" s="105"/>
      <c r="H89" s="105"/>
      <c r="I89" s="256"/>
      <c r="J89" s="105"/>
      <c r="K89" s="105"/>
      <c r="L89" s="105"/>
      <c r="M89" s="291"/>
      <c r="N89" s="80"/>
      <c r="O89" s="130"/>
      <c r="P89" s="160"/>
      <c r="Q89" s="160"/>
      <c r="R89" s="126"/>
      <c r="S89" s="126"/>
      <c r="T89" s="126"/>
      <c r="U89" s="125"/>
      <c r="V89" s="125"/>
    </row>
    <row r="90" spans="1:22" ht="20.100000000000001" customHeight="1">
      <c r="A90" s="185" t="s">
        <v>108</v>
      </c>
      <c r="B90" s="186"/>
      <c r="C90" s="186"/>
      <c r="D90" s="105"/>
      <c r="E90" s="105"/>
      <c r="F90" s="105"/>
      <c r="G90" s="105"/>
      <c r="H90" s="105"/>
      <c r="I90" s="256"/>
      <c r="J90" s="105"/>
      <c r="K90" s="105"/>
      <c r="L90" s="105"/>
      <c r="M90" s="291"/>
      <c r="N90" s="80"/>
      <c r="O90" s="130"/>
      <c r="P90" s="160"/>
      <c r="Q90" s="160"/>
      <c r="R90" s="126"/>
      <c r="S90" s="126"/>
      <c r="T90" s="126"/>
      <c r="U90" s="125"/>
      <c r="V90" s="125"/>
    </row>
    <row r="91" spans="1:22" ht="20.100000000000001" customHeight="1" thickBot="1">
      <c r="A91" s="188"/>
      <c r="B91" s="186"/>
      <c r="C91" s="189"/>
      <c r="D91" s="105"/>
      <c r="E91" s="105"/>
      <c r="F91" s="105"/>
      <c r="G91" s="105"/>
      <c r="H91" s="105"/>
      <c r="I91" s="257"/>
      <c r="J91" s="106"/>
      <c r="K91" s="106"/>
      <c r="L91" s="190"/>
      <c r="M91" s="291"/>
      <c r="N91" s="80"/>
      <c r="O91" s="130"/>
      <c r="P91" s="160"/>
      <c r="Q91" s="160"/>
      <c r="R91" s="126"/>
      <c r="S91" s="126"/>
      <c r="T91" s="126"/>
      <c r="U91" s="125"/>
      <c r="V91" s="125"/>
    </row>
    <row r="92" spans="1:22" ht="20.100000000000001" customHeight="1" thickBot="1">
      <c r="A92" s="147" t="s">
        <v>0</v>
      </c>
      <c r="B92" s="148" t="s">
        <v>1</v>
      </c>
      <c r="C92" s="148" t="s">
        <v>2</v>
      </c>
      <c r="D92" s="354" t="s">
        <v>22</v>
      </c>
      <c r="E92" s="354" t="s">
        <v>23</v>
      </c>
      <c r="F92" s="354" t="s">
        <v>24</v>
      </c>
      <c r="G92" s="354" t="s">
        <v>25</v>
      </c>
      <c r="H92" s="354" t="s">
        <v>7</v>
      </c>
      <c r="I92" s="258" t="s">
        <v>8</v>
      </c>
      <c r="J92" s="354" t="s">
        <v>9</v>
      </c>
      <c r="K92" s="425" t="s">
        <v>10</v>
      </c>
      <c r="L92" s="426"/>
      <c r="M92" s="291"/>
      <c r="N92" s="80"/>
      <c r="O92" s="130"/>
      <c r="P92" s="160"/>
      <c r="Q92" s="160"/>
      <c r="R92" s="126"/>
      <c r="S92" s="126"/>
      <c r="T92" s="126"/>
      <c r="U92" s="125"/>
      <c r="V92" s="125"/>
    </row>
    <row r="93" spans="1:22" ht="20.100000000000001" customHeight="1">
      <c r="A93" s="144"/>
      <c r="B93" s="117"/>
      <c r="C93" s="298"/>
      <c r="D93" s="136">
        <v>0</v>
      </c>
      <c r="E93" s="136">
        <v>0</v>
      </c>
      <c r="F93" s="136">
        <v>0</v>
      </c>
      <c r="G93" s="136">
        <v>0</v>
      </c>
      <c r="H93" s="136">
        <v>0</v>
      </c>
      <c r="I93" s="246"/>
      <c r="J93" s="142"/>
      <c r="K93" s="142"/>
      <c r="L93" s="118"/>
      <c r="M93" s="291"/>
      <c r="N93" s="80"/>
      <c r="O93" s="130"/>
      <c r="P93" s="160"/>
      <c r="Q93" s="160"/>
      <c r="R93" s="126"/>
      <c r="S93" s="126"/>
      <c r="T93" s="126"/>
      <c r="U93" s="125"/>
      <c r="V93" s="125"/>
    </row>
    <row r="94" spans="1:22" ht="20.100000000000001" customHeight="1" thickBot="1">
      <c r="A94" s="139"/>
      <c r="B94" s="240"/>
      <c r="C94" s="299"/>
      <c r="D94" s="137"/>
      <c r="E94" s="137"/>
      <c r="F94" s="137"/>
      <c r="G94" s="137"/>
      <c r="H94" s="137"/>
      <c r="I94" s="247"/>
      <c r="J94" s="138"/>
      <c r="K94" s="138"/>
      <c r="L94" s="241"/>
      <c r="M94" s="291"/>
      <c r="N94" s="80"/>
      <c r="O94" s="130"/>
      <c r="P94" s="160"/>
      <c r="Q94" s="160"/>
      <c r="R94" s="126"/>
      <c r="S94" s="126"/>
      <c r="T94" s="126"/>
      <c r="U94" s="125"/>
      <c r="V94" s="125"/>
    </row>
    <row r="95" spans="1:22" ht="20.100000000000001" customHeight="1">
      <c r="A95" s="167" t="s">
        <v>20</v>
      </c>
      <c r="B95" s="168"/>
      <c r="C95" s="169"/>
      <c r="D95" s="194">
        <f>SUM(D93:D94)</f>
        <v>0</v>
      </c>
      <c r="E95" s="194">
        <f>SUM(E93:E94)</f>
        <v>0</v>
      </c>
      <c r="F95" s="194">
        <f>SUM(F93:F94)</f>
        <v>0</v>
      </c>
      <c r="G95" s="194">
        <f>SUM(G93:G94)</f>
        <v>0</v>
      </c>
      <c r="H95" s="194">
        <f>SUM(H93:H94)</f>
        <v>0</v>
      </c>
      <c r="I95" s="252"/>
      <c r="J95" s="8"/>
      <c r="K95" s="8"/>
      <c r="L95" s="195"/>
      <c r="M95" s="291"/>
      <c r="N95" s="80"/>
      <c r="O95" s="130"/>
      <c r="P95" s="160"/>
      <c r="Q95" s="160"/>
      <c r="R95" s="126"/>
      <c r="S95" s="126"/>
      <c r="T95" s="126"/>
      <c r="U95" s="125"/>
      <c r="V95" s="125"/>
    </row>
    <row r="96" spans="1:22" ht="20.100000000000001" customHeight="1">
      <c r="A96" s="196" t="s">
        <v>12</v>
      </c>
      <c r="B96" s="197"/>
      <c r="C96" s="89"/>
      <c r="D96" s="198">
        <v>0</v>
      </c>
      <c r="E96" s="198">
        <v>0</v>
      </c>
      <c r="F96" s="198">
        <v>0</v>
      </c>
      <c r="G96" s="198">
        <v>0</v>
      </c>
      <c r="H96" s="198">
        <v>0</v>
      </c>
      <c r="I96" s="259"/>
      <c r="J96" s="107"/>
      <c r="K96" s="107"/>
      <c r="L96" s="199"/>
      <c r="M96" s="291"/>
      <c r="N96" s="80"/>
      <c r="O96" s="130"/>
      <c r="P96" s="160"/>
      <c r="Q96" s="160"/>
      <c r="R96" s="126"/>
      <c r="S96" s="126"/>
      <c r="T96" s="126"/>
      <c r="U96" s="125"/>
      <c r="V96" s="125"/>
    </row>
    <row r="97" spans="1:22" ht="20.100000000000001" customHeight="1" thickBot="1">
      <c r="A97" s="177" t="s">
        <v>13</v>
      </c>
      <c r="B97" s="178"/>
      <c r="C97" s="179"/>
      <c r="D97" s="200">
        <f>SUM(D95:D96)</f>
        <v>0</v>
      </c>
      <c r="E97" s="200">
        <f>SUM(E95:E96)</f>
        <v>0</v>
      </c>
      <c r="F97" s="200">
        <f>SUM(F95:F96)</f>
        <v>0</v>
      </c>
      <c r="G97" s="200">
        <f>SUM(G95:G96)</f>
        <v>0</v>
      </c>
      <c r="H97" s="200">
        <f>SUM(H95:H96)</f>
        <v>0</v>
      </c>
      <c r="I97" s="254"/>
      <c r="J97" s="103"/>
      <c r="K97" s="103"/>
      <c r="L97" s="181"/>
      <c r="M97" s="291"/>
      <c r="N97" s="80"/>
      <c r="O97" s="130"/>
      <c r="P97" s="160"/>
      <c r="Q97" s="160"/>
      <c r="R97" s="126"/>
      <c r="S97" s="126"/>
      <c r="T97" s="126"/>
      <c r="U97" s="125"/>
      <c r="V97" s="125"/>
    </row>
    <row r="98" spans="1:22" ht="20.100000000000001" customHeight="1">
      <c r="A98" s="182"/>
      <c r="B98" s="183"/>
      <c r="C98" s="201"/>
      <c r="D98" s="125"/>
      <c r="E98" s="125"/>
      <c r="F98" s="125"/>
      <c r="G98" s="125"/>
      <c r="H98" s="125"/>
      <c r="I98" s="255"/>
      <c r="J98" s="104"/>
      <c r="K98" s="104"/>
      <c r="L98" s="104"/>
      <c r="M98" s="291"/>
      <c r="N98" s="80"/>
      <c r="O98" s="130"/>
      <c r="P98" s="160"/>
      <c r="Q98" s="160"/>
      <c r="R98" s="126"/>
      <c r="S98" s="126"/>
      <c r="T98" s="126"/>
      <c r="U98" s="125"/>
      <c r="V98" s="125"/>
    </row>
    <row r="99" spans="1:22" ht="20.100000000000001" customHeight="1">
      <c r="A99" s="185" t="s">
        <v>105</v>
      </c>
      <c r="B99" s="186"/>
      <c r="C99" s="186"/>
      <c r="D99" s="105"/>
      <c r="E99" s="105"/>
      <c r="F99" s="105"/>
      <c r="G99" s="105"/>
      <c r="H99" s="105"/>
      <c r="I99" s="256"/>
      <c r="J99" s="105"/>
      <c r="K99" s="105"/>
      <c r="L99" s="105"/>
      <c r="M99" s="291"/>
      <c r="N99" s="80"/>
      <c r="O99" s="130"/>
      <c r="P99" s="160"/>
      <c r="Q99" s="160"/>
      <c r="R99" s="126"/>
      <c r="S99" s="126"/>
      <c r="T99" s="126"/>
      <c r="U99" s="125"/>
      <c r="V99" s="125"/>
    </row>
    <row r="100" spans="1:22" ht="20.100000000000001" customHeight="1" thickBot="1">
      <c r="A100" s="188"/>
      <c r="B100" s="186"/>
      <c r="C100" s="189"/>
      <c r="D100" s="105"/>
      <c r="E100" s="105"/>
      <c r="F100" s="105"/>
      <c r="G100" s="105"/>
      <c r="H100" s="105"/>
      <c r="I100" s="257"/>
      <c r="J100" s="106"/>
      <c r="K100" s="106"/>
      <c r="L100" s="105"/>
      <c r="M100" s="291"/>
      <c r="N100" s="80"/>
      <c r="O100" s="130"/>
      <c r="P100" s="160"/>
      <c r="Q100" s="160"/>
      <c r="R100" s="126"/>
      <c r="S100" s="126"/>
      <c r="T100" s="126"/>
      <c r="U100" s="125"/>
      <c r="V100" s="125"/>
    </row>
    <row r="101" spans="1:22" ht="20.100000000000001" customHeight="1" thickBot="1">
      <c r="A101" s="147" t="s">
        <v>0</v>
      </c>
      <c r="B101" s="148" t="s">
        <v>1</v>
      </c>
      <c r="C101" s="148" t="s">
        <v>2</v>
      </c>
      <c r="D101" s="354" t="s">
        <v>26</v>
      </c>
      <c r="E101" s="354" t="s">
        <v>27</v>
      </c>
      <c r="F101" s="354" t="s">
        <v>28</v>
      </c>
      <c r="G101" s="354" t="s">
        <v>25</v>
      </c>
      <c r="H101" s="354" t="s">
        <v>22</v>
      </c>
      <c r="I101" s="258" t="s">
        <v>8</v>
      </c>
      <c r="J101" s="354" t="s">
        <v>9</v>
      </c>
      <c r="K101" s="425" t="s">
        <v>10</v>
      </c>
      <c r="L101" s="426"/>
      <c r="M101" s="291"/>
      <c r="N101" s="80"/>
      <c r="O101" s="130"/>
      <c r="P101" s="160"/>
      <c r="Q101" s="160"/>
      <c r="R101" s="126"/>
      <c r="S101" s="126"/>
      <c r="T101" s="126"/>
      <c r="U101" s="125"/>
      <c r="V101" s="125"/>
    </row>
    <row r="102" spans="1:22" ht="20.100000000000001" customHeight="1">
      <c r="A102" s="143"/>
      <c r="B102" s="133"/>
      <c r="C102" s="133"/>
      <c r="D102" s="273"/>
      <c r="E102" s="273"/>
      <c r="F102" s="273"/>
      <c r="G102" s="273"/>
      <c r="H102" s="273"/>
      <c r="I102" s="260"/>
      <c r="J102" s="108"/>
      <c r="K102" s="108"/>
      <c r="L102" s="244"/>
      <c r="M102" s="291"/>
      <c r="N102" s="80"/>
      <c r="O102" s="130"/>
      <c r="P102" s="160"/>
      <c r="Q102" s="160"/>
      <c r="R102" s="126"/>
      <c r="S102" s="126"/>
      <c r="T102" s="126"/>
      <c r="U102" s="125"/>
      <c r="V102" s="125"/>
    </row>
    <row r="103" spans="1:22" ht="19.5" customHeight="1" thickBot="1">
      <c r="A103" s="144"/>
      <c r="B103" s="135"/>
      <c r="C103" s="135"/>
      <c r="D103" s="274"/>
      <c r="E103" s="274"/>
      <c r="F103" s="274"/>
      <c r="G103" s="274"/>
      <c r="H103" s="274"/>
      <c r="I103" s="261"/>
      <c r="J103" s="13"/>
      <c r="K103" s="13"/>
      <c r="L103" s="149"/>
      <c r="M103" s="291"/>
      <c r="N103" s="80"/>
      <c r="O103" s="130"/>
      <c r="P103" s="160"/>
      <c r="Q103" s="160"/>
      <c r="R103" s="126"/>
      <c r="S103" s="126"/>
      <c r="T103" s="126"/>
      <c r="U103" s="125"/>
      <c r="V103" s="125"/>
    </row>
    <row r="104" spans="1:22" ht="19.5" customHeight="1">
      <c r="A104" s="167" t="s">
        <v>20</v>
      </c>
      <c r="B104" s="168"/>
      <c r="C104" s="169"/>
      <c r="D104" s="275">
        <f>SUM(D102:D103)</f>
        <v>0</v>
      </c>
      <c r="E104" s="275">
        <f>SUM(E102:E103)</f>
        <v>0</v>
      </c>
      <c r="F104" s="275">
        <f>SUM(F102:F103)</f>
        <v>0</v>
      </c>
      <c r="G104" s="275">
        <f>SUM(G102:G103)</f>
        <v>0</v>
      </c>
      <c r="H104" s="275">
        <f>SUM(H102:H103)</f>
        <v>0</v>
      </c>
      <c r="I104" s="252"/>
      <c r="J104" s="8"/>
      <c r="K104" s="8"/>
      <c r="L104" s="195"/>
      <c r="M104" s="291"/>
      <c r="N104" s="239"/>
      <c r="O104" s="130"/>
      <c r="P104" s="160"/>
      <c r="Q104" s="160"/>
      <c r="R104" s="126"/>
      <c r="S104" s="126"/>
      <c r="T104" s="126"/>
      <c r="U104" s="125"/>
      <c r="V104" s="125"/>
    </row>
    <row r="105" spans="1:22" ht="19.5" customHeight="1">
      <c r="A105" s="196" t="s">
        <v>12</v>
      </c>
      <c r="B105" s="197"/>
      <c r="C105" s="89"/>
      <c r="D105" s="276">
        <v>0</v>
      </c>
      <c r="E105" s="276">
        <v>0</v>
      </c>
      <c r="F105" s="276">
        <v>0</v>
      </c>
      <c r="G105" s="276">
        <v>0</v>
      </c>
      <c r="H105" s="276">
        <v>0</v>
      </c>
      <c r="I105" s="259"/>
      <c r="J105" s="107"/>
      <c r="K105" s="107"/>
      <c r="L105" s="199"/>
      <c r="M105" s="291"/>
      <c r="N105" s="239"/>
      <c r="O105" s="130"/>
      <c r="P105" s="160"/>
      <c r="Q105" s="160"/>
      <c r="R105" s="126"/>
      <c r="S105" s="126"/>
      <c r="T105" s="126"/>
      <c r="U105" s="125"/>
      <c r="V105" s="125"/>
    </row>
    <row r="106" spans="1:22" ht="19.5" customHeight="1" thickBot="1">
      <c r="A106" s="177" t="s">
        <v>13</v>
      </c>
      <c r="B106" s="178"/>
      <c r="C106" s="179"/>
      <c r="D106" s="277">
        <f>D104+D105</f>
        <v>0</v>
      </c>
      <c r="E106" s="277">
        <f>E104+E105</f>
        <v>0</v>
      </c>
      <c r="F106" s="277">
        <f>F104+F105</f>
        <v>0</v>
      </c>
      <c r="G106" s="277">
        <f>G104+G105</f>
        <v>0</v>
      </c>
      <c r="H106" s="277">
        <f>H104+H105</f>
        <v>0</v>
      </c>
      <c r="I106" s="254"/>
      <c r="J106" s="103"/>
      <c r="K106" s="103"/>
      <c r="L106" s="181"/>
      <c r="M106" s="291"/>
      <c r="N106" s="239"/>
      <c r="O106" s="130"/>
      <c r="P106" s="160"/>
      <c r="Q106" s="160"/>
      <c r="R106" s="126"/>
      <c r="S106" s="126"/>
      <c r="T106" s="126"/>
      <c r="U106" s="125"/>
      <c r="V106" s="125"/>
    </row>
    <row r="107" spans="1:22" ht="19.5" customHeight="1">
      <c r="A107" s="203"/>
      <c r="B107" s="183"/>
      <c r="C107" s="184"/>
      <c r="D107" s="125"/>
      <c r="E107" s="125"/>
      <c r="F107" s="125"/>
      <c r="G107" s="125"/>
      <c r="H107" s="125"/>
      <c r="I107" s="255"/>
      <c r="J107" s="104"/>
      <c r="K107" s="104"/>
      <c r="L107" s="104"/>
      <c r="M107" s="291"/>
      <c r="N107" s="239"/>
      <c r="O107" s="130"/>
      <c r="P107" s="160"/>
      <c r="Q107" s="160"/>
      <c r="R107" s="126"/>
      <c r="S107" s="126"/>
      <c r="T107" s="126"/>
      <c r="U107" s="125"/>
      <c r="V107" s="125"/>
    </row>
    <row r="108" spans="1:22" ht="19.5" customHeight="1">
      <c r="A108" s="185" t="s">
        <v>102</v>
      </c>
      <c r="B108" s="186"/>
      <c r="C108" s="186"/>
      <c r="D108" s="105"/>
      <c r="E108" s="105"/>
      <c r="F108" s="105"/>
      <c r="G108" s="105"/>
      <c r="H108" s="105"/>
      <c r="I108" s="256"/>
      <c r="J108" s="105"/>
      <c r="K108" s="105"/>
      <c r="L108" s="105"/>
      <c r="M108" s="291"/>
      <c r="N108" s="239"/>
      <c r="O108" s="130"/>
      <c r="P108" s="160"/>
      <c r="Q108" s="160"/>
      <c r="R108" s="126"/>
      <c r="S108" s="126"/>
      <c r="T108" s="126"/>
      <c r="U108" s="125"/>
      <c r="V108" s="125"/>
    </row>
    <row r="109" spans="1:22" ht="19.5" customHeight="1" thickBot="1">
      <c r="A109" s="188"/>
      <c r="B109" s="186"/>
      <c r="C109" s="189"/>
      <c r="D109" s="105"/>
      <c r="E109" s="105"/>
      <c r="F109" s="105"/>
      <c r="G109" s="105"/>
      <c r="H109" s="105"/>
      <c r="I109" s="257"/>
      <c r="J109" s="106"/>
      <c r="K109" s="106"/>
      <c r="L109" s="105"/>
      <c r="M109" s="291"/>
      <c r="N109" s="239"/>
      <c r="O109" s="130"/>
      <c r="P109" s="160"/>
      <c r="Q109" s="160"/>
      <c r="R109" s="126"/>
      <c r="S109" s="126"/>
      <c r="T109" s="126"/>
      <c r="U109" s="125"/>
      <c r="V109" s="125"/>
    </row>
    <row r="110" spans="1:22" ht="19.5" customHeight="1" thickBot="1">
      <c r="A110" s="147" t="s">
        <v>0</v>
      </c>
      <c r="B110" s="148" t="s">
        <v>1</v>
      </c>
      <c r="C110" s="148" t="s">
        <v>2</v>
      </c>
      <c r="D110" s="354" t="s">
        <v>29</v>
      </c>
      <c r="E110" s="354" t="s">
        <v>17</v>
      </c>
      <c r="F110" s="354" t="s">
        <v>30</v>
      </c>
      <c r="G110" s="354" t="s">
        <v>19</v>
      </c>
      <c r="H110" s="354" t="s">
        <v>7</v>
      </c>
      <c r="I110" s="258" t="s">
        <v>8</v>
      </c>
      <c r="J110" s="354" t="s">
        <v>9</v>
      </c>
      <c r="K110" s="302"/>
      <c r="L110" s="303" t="s">
        <v>10</v>
      </c>
      <c r="M110" s="291"/>
      <c r="N110" s="239"/>
      <c r="O110" s="130"/>
      <c r="P110" s="160"/>
      <c r="Q110" s="160"/>
      <c r="R110" s="126"/>
      <c r="S110" s="126"/>
      <c r="T110" s="126"/>
      <c r="U110" s="125"/>
      <c r="V110" s="125"/>
    </row>
    <row r="111" spans="1:22" ht="19.5" customHeight="1">
      <c r="A111" s="143"/>
      <c r="B111" s="133"/>
      <c r="C111" s="133"/>
      <c r="D111" s="134"/>
      <c r="E111" s="134"/>
      <c r="F111" s="134"/>
      <c r="G111" s="134"/>
      <c r="H111" s="134"/>
      <c r="I111" s="245"/>
      <c r="J111" s="141"/>
      <c r="K111" s="141"/>
      <c r="L111" s="202"/>
      <c r="M111" s="291"/>
      <c r="N111" s="239"/>
      <c r="O111" s="130"/>
      <c r="P111" s="160"/>
      <c r="Q111" s="160"/>
      <c r="R111" s="126"/>
      <c r="S111" s="126"/>
      <c r="T111" s="126"/>
      <c r="U111" s="125"/>
      <c r="V111" s="125"/>
    </row>
    <row r="112" spans="1:22" ht="19.5" customHeight="1" thickBot="1">
      <c r="A112" s="139"/>
      <c r="B112" s="132"/>
      <c r="C112" s="132"/>
      <c r="D112" s="137"/>
      <c r="E112" s="137"/>
      <c r="F112" s="137"/>
      <c r="G112" s="137"/>
      <c r="H112" s="137"/>
      <c r="I112" s="247"/>
      <c r="J112" s="138"/>
      <c r="K112" s="138"/>
      <c r="L112" s="204"/>
      <c r="M112" s="159"/>
      <c r="N112" s="239"/>
      <c r="O112" s="130"/>
      <c r="P112" s="160"/>
      <c r="Q112" s="160"/>
      <c r="R112" s="126"/>
      <c r="S112" s="126"/>
      <c r="T112" s="126"/>
      <c r="U112" s="125"/>
      <c r="V112" s="125"/>
    </row>
    <row r="113" spans="1:22" ht="19.5" customHeight="1">
      <c r="A113" s="167" t="s">
        <v>20</v>
      </c>
      <c r="B113" s="169"/>
      <c r="C113" s="169"/>
      <c r="D113" s="194">
        <f>SUM(D111:D112)</f>
        <v>0</v>
      </c>
      <c r="E113" s="194">
        <f>SUM(E111:E112)</f>
        <v>0</v>
      </c>
      <c r="F113" s="194">
        <f>SUM(F111:F112)</f>
        <v>0</v>
      </c>
      <c r="G113" s="194">
        <f>SUM(G111:G112)</f>
        <v>0</v>
      </c>
      <c r="H113" s="194">
        <f>SUM(H111:H112)</f>
        <v>0</v>
      </c>
      <c r="I113" s="252"/>
      <c r="J113" s="8"/>
      <c r="K113" s="8"/>
      <c r="L113" s="195"/>
      <c r="M113" s="159"/>
      <c r="N113" s="239"/>
      <c r="O113" s="130"/>
      <c r="P113" s="160"/>
      <c r="Q113" s="160"/>
      <c r="R113" s="126"/>
      <c r="S113" s="126"/>
      <c r="T113" s="126"/>
      <c r="U113" s="125"/>
      <c r="V113" s="125"/>
    </row>
    <row r="114" spans="1:22" ht="19.5" customHeight="1">
      <c r="A114" s="196" t="s">
        <v>12</v>
      </c>
      <c r="B114" s="89"/>
      <c r="C114" s="89"/>
      <c r="D114" s="198">
        <v>0</v>
      </c>
      <c r="E114" s="198">
        <v>0</v>
      </c>
      <c r="F114" s="198">
        <v>0</v>
      </c>
      <c r="G114" s="198">
        <v>0</v>
      </c>
      <c r="H114" s="198">
        <v>0</v>
      </c>
      <c r="I114" s="259"/>
      <c r="J114" s="107"/>
      <c r="K114" s="107"/>
      <c r="L114" s="199"/>
      <c r="M114" s="159"/>
      <c r="N114" s="239"/>
      <c r="O114" s="130"/>
      <c r="P114" s="160"/>
      <c r="Q114" s="160"/>
      <c r="R114" s="126"/>
      <c r="S114" s="126"/>
      <c r="T114" s="126"/>
      <c r="U114" s="125"/>
      <c r="V114" s="125"/>
    </row>
    <row r="115" spans="1:22" ht="19.5" customHeight="1" thickBot="1">
      <c r="A115" s="177" t="s">
        <v>13</v>
      </c>
      <c r="B115" s="179"/>
      <c r="C115" s="179"/>
      <c r="D115" s="200">
        <f>SUM(D113:D114)</f>
        <v>0</v>
      </c>
      <c r="E115" s="200">
        <f>SUM(E113:E114)</f>
        <v>0</v>
      </c>
      <c r="F115" s="200">
        <f>SUM(F113:F114)</f>
        <v>0</v>
      </c>
      <c r="G115" s="200">
        <f>SUM(G113:G114)</f>
        <v>0</v>
      </c>
      <c r="H115" s="200">
        <f>SUM(H113:H114)</f>
        <v>0</v>
      </c>
      <c r="I115" s="254"/>
      <c r="J115" s="103"/>
      <c r="K115" s="103"/>
      <c r="L115" s="205"/>
      <c r="M115" s="159"/>
      <c r="N115" s="239"/>
      <c r="O115" s="130"/>
      <c r="P115" s="160"/>
      <c r="Q115" s="160"/>
      <c r="R115" s="126"/>
      <c r="S115" s="126"/>
      <c r="T115" s="126"/>
      <c r="U115" s="125"/>
      <c r="V115" s="125"/>
    </row>
    <row r="116" spans="1:22" ht="19.5" customHeight="1">
      <c r="A116" s="182"/>
      <c r="B116" s="183"/>
      <c r="C116" s="184"/>
      <c r="D116" s="125"/>
      <c r="E116" s="125"/>
      <c r="F116" s="125"/>
      <c r="G116" s="125"/>
      <c r="H116" s="125"/>
      <c r="I116" s="255"/>
      <c r="J116" s="104"/>
      <c r="K116" s="104"/>
      <c r="L116" s="104"/>
      <c r="M116" s="159"/>
      <c r="N116" s="239"/>
      <c r="O116" s="130"/>
      <c r="P116" s="160"/>
      <c r="Q116" s="160"/>
      <c r="R116" s="126"/>
      <c r="S116" s="126"/>
      <c r="T116" s="126"/>
      <c r="U116" s="125"/>
      <c r="V116" s="125"/>
    </row>
    <row r="117" spans="1:22" ht="19.5" customHeight="1">
      <c r="A117" s="185" t="s">
        <v>31</v>
      </c>
      <c r="B117" s="186"/>
      <c r="C117" s="186"/>
      <c r="D117" s="105"/>
      <c r="E117" s="105"/>
      <c r="F117" s="105"/>
      <c r="G117" s="105"/>
      <c r="H117" s="105"/>
      <c r="I117" s="256"/>
      <c r="J117" s="105"/>
      <c r="K117" s="105"/>
      <c r="L117" s="105"/>
      <c r="M117" s="159"/>
      <c r="N117" s="239"/>
      <c r="O117" s="130"/>
      <c r="P117" s="160"/>
      <c r="Q117" s="160"/>
      <c r="R117" s="126"/>
      <c r="S117" s="126"/>
      <c r="T117" s="126"/>
      <c r="U117" s="125"/>
      <c r="V117" s="125"/>
    </row>
    <row r="118" spans="1:22" ht="19.5" customHeight="1">
      <c r="A118" s="185" t="s">
        <v>32</v>
      </c>
      <c r="B118" s="186"/>
      <c r="C118" s="186"/>
      <c r="D118" s="105"/>
      <c r="E118" s="105"/>
      <c r="F118" s="105"/>
      <c r="G118" s="105"/>
      <c r="H118" s="105"/>
      <c r="I118" s="256"/>
      <c r="J118" s="105"/>
      <c r="K118" s="105"/>
      <c r="L118" s="105"/>
      <c r="M118" s="159"/>
      <c r="N118" s="239"/>
      <c r="O118" s="130"/>
      <c r="P118" s="160"/>
      <c r="Q118" s="160"/>
      <c r="R118" s="126"/>
      <c r="S118" s="126"/>
      <c r="T118" s="126"/>
      <c r="U118" s="125"/>
      <c r="V118" s="125"/>
    </row>
    <row r="119" spans="1:22" ht="19.5" customHeight="1" thickBot="1">
      <c r="A119" s="188"/>
      <c r="B119" s="186"/>
      <c r="C119" s="189"/>
      <c r="D119" s="105"/>
      <c r="E119" s="105"/>
      <c r="F119" s="105"/>
      <c r="G119" s="105"/>
      <c r="H119" s="105"/>
      <c r="I119" s="257"/>
      <c r="J119" s="106"/>
      <c r="K119" s="106"/>
      <c r="L119" s="105"/>
      <c r="M119" s="159"/>
      <c r="N119" s="239"/>
      <c r="O119" s="130"/>
      <c r="P119" s="160"/>
      <c r="Q119" s="160"/>
      <c r="R119" s="126"/>
      <c r="S119" s="126"/>
      <c r="T119" s="126"/>
      <c r="U119" s="125"/>
      <c r="V119" s="125"/>
    </row>
    <row r="120" spans="1:22" ht="19.5" customHeight="1" thickBot="1">
      <c r="A120" s="147" t="s">
        <v>0</v>
      </c>
      <c r="B120" s="148" t="s">
        <v>1</v>
      </c>
      <c r="C120" s="148" t="s">
        <v>2</v>
      </c>
      <c r="D120" s="354" t="s">
        <v>33</v>
      </c>
      <c r="E120" s="354" t="s">
        <v>34</v>
      </c>
      <c r="F120" s="354" t="s">
        <v>35</v>
      </c>
      <c r="G120" s="354" t="s">
        <v>36</v>
      </c>
      <c r="H120" s="354" t="s">
        <v>115</v>
      </c>
      <c r="I120" s="258" t="s">
        <v>8</v>
      </c>
      <c r="J120" s="354" t="s">
        <v>9</v>
      </c>
      <c r="K120" s="425" t="s">
        <v>10</v>
      </c>
      <c r="L120" s="426"/>
      <c r="M120" s="159"/>
      <c r="N120" s="239"/>
      <c r="O120" s="130"/>
      <c r="P120" s="160"/>
      <c r="Q120" s="160"/>
      <c r="R120" s="126"/>
      <c r="S120" s="126"/>
      <c r="T120" s="126"/>
      <c r="U120" s="125"/>
      <c r="V120" s="125"/>
    </row>
    <row r="121" spans="1:22" ht="19.5" customHeight="1">
      <c r="A121" s="144"/>
      <c r="B121" s="135"/>
      <c r="C121" s="135"/>
      <c r="D121" s="136"/>
      <c r="E121" s="136"/>
      <c r="F121" s="136"/>
      <c r="G121" s="136"/>
      <c r="H121" s="136"/>
      <c r="I121" s="261"/>
      <c r="J121" s="142"/>
      <c r="K121" s="163"/>
      <c r="L121" s="206"/>
      <c r="M121" s="159"/>
      <c r="N121" s="239"/>
      <c r="O121" s="130"/>
      <c r="P121" s="160"/>
      <c r="Q121" s="160"/>
      <c r="R121" s="126"/>
      <c r="S121" s="126"/>
      <c r="T121" s="126"/>
      <c r="U121" s="125"/>
      <c r="V121" s="125"/>
    </row>
    <row r="122" spans="1:22" ht="19.5" customHeight="1" thickBot="1">
      <c r="A122" s="144"/>
      <c r="B122" s="135"/>
      <c r="C122" s="135"/>
      <c r="D122" s="136"/>
      <c r="E122" s="136"/>
      <c r="F122" s="136"/>
      <c r="G122" s="136"/>
      <c r="H122" s="136"/>
      <c r="I122" s="261"/>
      <c r="J122" s="142"/>
      <c r="K122" s="163"/>
      <c r="L122" s="206"/>
      <c r="M122" s="159"/>
      <c r="N122" s="239"/>
      <c r="O122" s="130"/>
      <c r="P122" s="160"/>
      <c r="Q122" s="160"/>
      <c r="R122" s="126"/>
      <c r="S122" s="126"/>
      <c r="T122" s="126"/>
      <c r="U122" s="125"/>
      <c r="V122" s="125"/>
    </row>
    <row r="123" spans="1:22" ht="19.5" customHeight="1">
      <c r="A123" s="207" t="s">
        <v>20</v>
      </c>
      <c r="B123" s="208"/>
      <c r="C123" s="208"/>
      <c r="D123" s="209">
        <f>SUM(D121:D122)</f>
        <v>0</v>
      </c>
      <c r="E123" s="209">
        <f>SUM(E121:E122)</f>
        <v>0</v>
      </c>
      <c r="F123" s="209">
        <f>SUM(F121:F122)</f>
        <v>0</v>
      </c>
      <c r="G123" s="209">
        <f>SUM(G121:G122)</f>
        <v>0</v>
      </c>
      <c r="H123" s="209">
        <f>SUM(H121:H122)</f>
        <v>0</v>
      </c>
      <c r="I123" s="262"/>
      <c r="J123" s="9"/>
      <c r="K123" s="9"/>
      <c r="L123" s="210"/>
      <c r="M123" s="159"/>
      <c r="N123" s="239"/>
      <c r="O123" s="130"/>
      <c r="P123" s="160"/>
      <c r="Q123" s="160"/>
      <c r="R123" s="126"/>
      <c r="S123" s="126"/>
      <c r="T123" s="126"/>
      <c r="U123" s="125"/>
      <c r="V123" s="125"/>
    </row>
    <row r="124" spans="1:22" ht="19.5" customHeight="1">
      <c r="A124" s="211" t="s">
        <v>12</v>
      </c>
      <c r="B124" s="212"/>
      <c r="C124" s="212"/>
      <c r="D124" s="213">
        <v>0</v>
      </c>
      <c r="E124" s="213">
        <v>0</v>
      </c>
      <c r="F124" s="213">
        <v>0</v>
      </c>
      <c r="G124" s="213">
        <v>0</v>
      </c>
      <c r="H124" s="213">
        <v>0</v>
      </c>
      <c r="I124" s="263"/>
      <c r="J124" s="109"/>
      <c r="K124" s="109"/>
      <c r="L124" s="214"/>
      <c r="M124" s="159"/>
      <c r="N124" s="239"/>
      <c r="O124" s="130"/>
      <c r="P124" s="160"/>
      <c r="Q124" s="160"/>
      <c r="R124" s="126"/>
      <c r="S124" s="126"/>
      <c r="T124" s="126"/>
      <c r="U124" s="125"/>
      <c r="V124" s="125"/>
    </row>
    <row r="125" spans="1:22" ht="19.5" customHeight="1" thickBot="1">
      <c r="A125" s="215" t="s">
        <v>13</v>
      </c>
      <c r="B125" s="216"/>
      <c r="C125" s="216"/>
      <c r="D125" s="217">
        <f>D123+D124</f>
        <v>0</v>
      </c>
      <c r="E125" s="217">
        <f>E123+E124</f>
        <v>0</v>
      </c>
      <c r="F125" s="217">
        <f>F123+F124</f>
        <v>0</v>
      </c>
      <c r="G125" s="217">
        <f>G123+G124</f>
        <v>0</v>
      </c>
      <c r="H125" s="217">
        <f>H123+H124</f>
        <v>0</v>
      </c>
      <c r="I125" s="264"/>
      <c r="J125" s="110"/>
      <c r="K125" s="110"/>
      <c r="L125" s="218"/>
      <c r="M125" s="159"/>
      <c r="N125" s="239"/>
      <c r="O125" s="130"/>
      <c r="P125" s="160"/>
      <c r="Q125" s="160"/>
      <c r="R125" s="126"/>
      <c r="S125" s="126"/>
      <c r="T125" s="126"/>
      <c r="U125" s="125"/>
      <c r="V125" s="125"/>
    </row>
    <row r="126" spans="1:22" ht="19.5" customHeight="1">
      <c r="A126" s="219"/>
      <c r="B126" s="16"/>
      <c r="C126" s="98"/>
      <c r="D126" s="1"/>
      <c r="E126" s="1"/>
      <c r="F126" s="1"/>
      <c r="G126" s="1"/>
      <c r="H126" s="1"/>
      <c r="I126" s="265"/>
      <c r="J126" s="17"/>
      <c r="K126" s="17"/>
      <c r="L126" s="17"/>
      <c r="M126" s="159"/>
      <c r="N126" s="239"/>
      <c r="O126" s="130"/>
      <c r="P126" s="160"/>
      <c r="Q126" s="160"/>
      <c r="R126" s="126"/>
      <c r="S126" s="126"/>
      <c r="T126" s="126"/>
      <c r="U126" s="125"/>
      <c r="V126" s="125"/>
    </row>
    <row r="127" spans="1:22" ht="19.5" customHeight="1">
      <c r="A127" s="185" t="s">
        <v>37</v>
      </c>
      <c r="B127" s="186"/>
      <c r="C127" s="186"/>
      <c r="D127" s="105"/>
      <c r="E127" s="105"/>
      <c r="F127" s="105"/>
      <c r="G127" s="105"/>
      <c r="H127" s="105"/>
      <c r="I127" s="256"/>
      <c r="J127" s="105"/>
      <c r="K127" s="105"/>
      <c r="L127" s="105"/>
      <c r="M127" s="159"/>
      <c r="N127" s="239"/>
      <c r="O127" s="130"/>
      <c r="P127" s="160"/>
      <c r="Q127" s="160"/>
      <c r="R127" s="126"/>
      <c r="S127" s="126"/>
      <c r="T127" s="126"/>
      <c r="U127" s="125"/>
      <c r="V127" s="125"/>
    </row>
    <row r="128" spans="1:22" ht="19.5" customHeight="1">
      <c r="A128" s="185" t="s">
        <v>101</v>
      </c>
      <c r="B128" s="186"/>
      <c r="C128" s="186"/>
      <c r="D128" s="105"/>
      <c r="E128" s="105"/>
      <c r="F128" s="105"/>
      <c r="G128" s="105"/>
      <c r="H128" s="105"/>
      <c r="I128" s="256"/>
      <c r="J128" s="105"/>
      <c r="K128" s="105"/>
      <c r="L128" s="105"/>
      <c r="M128" s="159"/>
      <c r="N128" s="239"/>
      <c r="O128" s="130"/>
      <c r="P128" s="160"/>
      <c r="Q128" s="160"/>
      <c r="R128" s="126"/>
      <c r="S128" s="126"/>
      <c r="T128" s="126"/>
      <c r="U128" s="125"/>
      <c r="V128" s="125"/>
    </row>
    <row r="129" spans="1:22" ht="19.5" customHeight="1" thickBot="1">
      <c r="A129" s="188"/>
      <c r="B129" s="186"/>
      <c r="C129" s="189"/>
      <c r="D129" s="105"/>
      <c r="E129" s="105"/>
      <c r="F129" s="105"/>
      <c r="G129" s="105"/>
      <c r="H129" s="105"/>
      <c r="I129" s="257"/>
      <c r="J129" s="106"/>
      <c r="K129" s="106"/>
      <c r="L129" s="105"/>
      <c r="M129" s="159"/>
      <c r="N129" s="239"/>
      <c r="O129" s="130"/>
      <c r="P129" s="160"/>
      <c r="Q129" s="160"/>
      <c r="R129" s="126"/>
      <c r="S129" s="126"/>
      <c r="T129" s="126"/>
      <c r="U129" s="125"/>
      <c r="V129" s="125"/>
    </row>
    <row r="130" spans="1:22" ht="19.5" customHeight="1" thickBot="1">
      <c r="A130" s="147" t="s">
        <v>0</v>
      </c>
      <c r="B130" s="148" t="s">
        <v>1</v>
      </c>
      <c r="C130" s="148" t="s">
        <v>2</v>
      </c>
      <c r="D130" s="354" t="s">
        <v>33</v>
      </c>
      <c r="E130" s="354" t="s">
        <v>27</v>
      </c>
      <c r="F130" s="354" t="s">
        <v>24</v>
      </c>
      <c r="G130" s="354" t="s">
        <v>25</v>
      </c>
      <c r="H130" s="354" t="s">
        <v>7</v>
      </c>
      <c r="I130" s="258" t="s">
        <v>8</v>
      </c>
      <c r="J130" s="354" t="s">
        <v>9</v>
      </c>
      <c r="K130" s="425" t="s">
        <v>10</v>
      </c>
      <c r="L130" s="426"/>
      <c r="M130" s="159"/>
      <c r="N130" s="239"/>
      <c r="O130" s="130"/>
      <c r="P130" s="160"/>
      <c r="Q130" s="160"/>
      <c r="R130" s="126"/>
      <c r="S130" s="126"/>
      <c r="T130" s="126"/>
      <c r="U130" s="125"/>
      <c r="V130" s="125"/>
    </row>
    <row r="131" spans="1:22" ht="19.5" customHeight="1">
      <c r="A131" s="143"/>
      <c r="B131" s="133"/>
      <c r="C131" s="133"/>
      <c r="D131" s="134"/>
      <c r="E131" s="134"/>
      <c r="F131" s="134"/>
      <c r="G131" s="134"/>
      <c r="H131" s="134"/>
      <c r="I131" s="245"/>
      <c r="J131" s="141"/>
      <c r="K131" s="141"/>
      <c r="L131" s="192"/>
      <c r="M131" s="159"/>
      <c r="N131" s="239"/>
      <c r="O131" s="130"/>
      <c r="P131" s="160"/>
      <c r="Q131" s="160"/>
      <c r="R131" s="126"/>
      <c r="S131" s="126"/>
      <c r="T131" s="126"/>
      <c r="U131" s="125"/>
      <c r="V131" s="125"/>
    </row>
    <row r="132" spans="1:22" ht="19.5" customHeight="1" thickBot="1">
      <c r="A132" s="144"/>
      <c r="B132" s="135"/>
      <c r="C132" s="135"/>
      <c r="D132" s="136"/>
      <c r="E132" s="136"/>
      <c r="F132" s="136"/>
      <c r="G132" s="136"/>
      <c r="H132" s="136"/>
      <c r="I132" s="246"/>
      <c r="J132" s="142"/>
      <c r="K132" s="142"/>
      <c r="L132" s="193"/>
      <c r="M132" s="159"/>
      <c r="N132" s="239"/>
      <c r="O132" s="130"/>
      <c r="P132" s="160"/>
      <c r="Q132" s="160"/>
      <c r="R132" s="126"/>
      <c r="S132" s="126"/>
      <c r="T132" s="126"/>
      <c r="U132" s="125"/>
      <c r="V132" s="125"/>
    </row>
    <row r="133" spans="1:22" ht="19.5" customHeight="1">
      <c r="A133" s="207" t="s">
        <v>20</v>
      </c>
      <c r="B133" s="208"/>
      <c r="C133" s="208"/>
      <c r="D133" s="209">
        <f>SUM(D131:D132)</f>
        <v>0</v>
      </c>
      <c r="E133" s="209">
        <f>SUM(E131:E132)</f>
        <v>0</v>
      </c>
      <c r="F133" s="209">
        <f>SUM(F131:F132)</f>
        <v>0</v>
      </c>
      <c r="G133" s="209">
        <f>SUM(G131:G132)</f>
        <v>0</v>
      </c>
      <c r="H133" s="209">
        <f>SUM(H131:H132)</f>
        <v>0</v>
      </c>
      <c r="I133" s="262"/>
      <c r="J133" s="9"/>
      <c r="K133" s="9"/>
      <c r="L133" s="210"/>
      <c r="M133" s="159"/>
      <c r="N133" s="239"/>
      <c r="O133" s="130"/>
      <c r="P133" s="160"/>
      <c r="Q133" s="160"/>
      <c r="R133" s="126"/>
      <c r="S133" s="126"/>
      <c r="T133" s="126"/>
      <c r="U133" s="125"/>
      <c r="V133" s="125"/>
    </row>
    <row r="134" spans="1:22" ht="19.5" customHeight="1">
      <c r="A134" s="211" t="s">
        <v>12</v>
      </c>
      <c r="B134" s="212"/>
      <c r="C134" s="212"/>
      <c r="D134" s="213">
        <v>0</v>
      </c>
      <c r="E134" s="213">
        <v>0</v>
      </c>
      <c r="F134" s="213">
        <v>0</v>
      </c>
      <c r="G134" s="213">
        <v>0</v>
      </c>
      <c r="H134" s="213">
        <v>0</v>
      </c>
      <c r="I134" s="263"/>
      <c r="J134" s="109"/>
      <c r="K134" s="109"/>
      <c r="L134" s="214"/>
      <c r="M134" s="159"/>
      <c r="N134" s="239"/>
      <c r="O134" s="130"/>
      <c r="P134" s="160"/>
      <c r="Q134" s="160"/>
      <c r="R134" s="126"/>
      <c r="S134" s="126"/>
      <c r="T134" s="126"/>
      <c r="U134" s="125"/>
      <c r="V134" s="125"/>
    </row>
    <row r="135" spans="1:22" ht="19.5" customHeight="1" thickBot="1">
      <c r="A135" s="215" t="s">
        <v>13</v>
      </c>
      <c r="B135" s="216"/>
      <c r="C135" s="216"/>
      <c r="D135" s="217">
        <f>D133+D134</f>
        <v>0</v>
      </c>
      <c r="E135" s="217">
        <f>E133+E134</f>
        <v>0</v>
      </c>
      <c r="F135" s="217">
        <f>F133+F134</f>
        <v>0</v>
      </c>
      <c r="G135" s="217">
        <f>G133+G134</f>
        <v>0</v>
      </c>
      <c r="H135" s="217">
        <f>H133+H134</f>
        <v>0</v>
      </c>
      <c r="I135" s="264"/>
      <c r="J135" s="110"/>
      <c r="K135" s="110"/>
      <c r="L135" s="218"/>
      <c r="M135" s="159"/>
      <c r="N135" s="239"/>
      <c r="O135" s="130"/>
      <c r="P135" s="160"/>
      <c r="Q135" s="160"/>
      <c r="R135" s="126"/>
      <c r="S135" s="126"/>
      <c r="T135" s="126"/>
      <c r="U135" s="125"/>
      <c r="V135" s="125"/>
    </row>
    <row r="136" spans="1:22" ht="19.5" customHeight="1">
      <c r="A136" s="219"/>
      <c r="B136" s="16"/>
      <c r="C136" s="98"/>
      <c r="D136" s="1"/>
      <c r="E136" s="1"/>
      <c r="F136" s="1"/>
      <c r="G136" s="1"/>
      <c r="H136" s="1"/>
      <c r="I136" s="265"/>
      <c r="J136" s="17"/>
      <c r="K136" s="17"/>
      <c r="L136" s="17"/>
      <c r="M136" s="159"/>
      <c r="N136" s="239"/>
      <c r="O136" s="130"/>
      <c r="P136" s="160"/>
      <c r="Q136" s="160"/>
      <c r="R136" s="126"/>
      <c r="S136" s="126"/>
      <c r="T136" s="126"/>
      <c r="U136" s="125"/>
      <c r="V136" s="125"/>
    </row>
    <row r="137" spans="1:22" ht="19.5" customHeight="1">
      <c r="A137" s="185" t="s">
        <v>106</v>
      </c>
      <c r="B137" s="186"/>
      <c r="C137" s="186"/>
      <c r="D137" s="105"/>
      <c r="E137" s="105"/>
      <c r="F137" s="105"/>
      <c r="G137" s="105"/>
      <c r="H137" s="105"/>
      <c r="I137" s="256"/>
      <c r="J137" s="105"/>
      <c r="K137" s="105"/>
      <c r="L137" s="105"/>
      <c r="M137" s="159"/>
      <c r="N137" s="239"/>
      <c r="O137" s="130"/>
      <c r="P137" s="160"/>
      <c r="Q137" s="160"/>
      <c r="R137" s="126"/>
      <c r="S137" s="126"/>
      <c r="T137" s="126"/>
      <c r="U137" s="125"/>
      <c r="V137" s="125"/>
    </row>
    <row r="138" spans="1:22" ht="19.5" customHeight="1">
      <c r="A138" s="185" t="s">
        <v>107</v>
      </c>
      <c r="B138" s="186"/>
      <c r="C138" s="186"/>
      <c r="D138" s="105"/>
      <c r="E138" s="105"/>
      <c r="F138" s="105"/>
      <c r="G138" s="105"/>
      <c r="H138" s="105"/>
      <c r="I138" s="256"/>
      <c r="J138" s="105"/>
      <c r="K138" s="105"/>
      <c r="L138" s="105"/>
      <c r="M138" s="159"/>
      <c r="N138" s="239"/>
      <c r="O138" s="130"/>
      <c r="P138" s="160"/>
      <c r="Q138" s="160"/>
      <c r="R138" s="126"/>
      <c r="S138" s="126"/>
      <c r="T138" s="126"/>
      <c r="U138" s="125"/>
      <c r="V138" s="125"/>
    </row>
    <row r="139" spans="1:22" ht="19.5" customHeight="1" thickBot="1">
      <c r="A139" s="188"/>
      <c r="B139" s="186"/>
      <c r="C139" s="189"/>
      <c r="D139" s="105"/>
      <c r="E139" s="105"/>
      <c r="F139" s="105"/>
      <c r="G139" s="105"/>
      <c r="H139" s="105"/>
      <c r="I139" s="257"/>
      <c r="J139" s="106"/>
      <c r="K139" s="106"/>
      <c r="L139" s="105"/>
      <c r="M139" s="159"/>
      <c r="N139" s="239"/>
      <c r="O139" s="130"/>
      <c r="P139" s="160"/>
      <c r="Q139" s="160"/>
      <c r="R139" s="126"/>
      <c r="S139" s="126"/>
      <c r="T139" s="126"/>
      <c r="U139" s="125"/>
      <c r="V139" s="125"/>
    </row>
    <row r="140" spans="1:22" ht="19.5" customHeight="1" thickBot="1">
      <c r="A140" s="147" t="s">
        <v>0</v>
      </c>
      <c r="B140" s="148" t="s">
        <v>1</v>
      </c>
      <c r="C140" s="148" t="s">
        <v>2</v>
      </c>
      <c r="D140" s="354" t="s">
        <v>22</v>
      </c>
      <c r="E140" s="354" t="s">
        <v>27</v>
      </c>
      <c r="F140" s="354" t="s">
        <v>24</v>
      </c>
      <c r="G140" s="354" t="s">
        <v>25</v>
      </c>
      <c r="H140" s="354" t="s">
        <v>7</v>
      </c>
      <c r="I140" s="258" t="s">
        <v>8</v>
      </c>
      <c r="J140" s="354" t="s">
        <v>9</v>
      </c>
      <c r="K140" s="354"/>
      <c r="L140" s="303" t="s">
        <v>10</v>
      </c>
      <c r="M140" s="159"/>
      <c r="N140" s="239"/>
      <c r="O140" s="130"/>
      <c r="P140" s="160"/>
      <c r="Q140" s="160"/>
      <c r="R140" s="126"/>
      <c r="S140" s="126"/>
      <c r="T140" s="126"/>
      <c r="U140" s="125"/>
      <c r="V140" s="125"/>
    </row>
    <row r="141" spans="1:22" ht="19.5" customHeight="1">
      <c r="A141" s="143"/>
      <c r="B141" s="133"/>
      <c r="C141" s="133"/>
      <c r="D141" s="301"/>
      <c r="E141" s="134"/>
      <c r="F141" s="301"/>
      <c r="G141" s="301"/>
      <c r="H141" s="301"/>
      <c r="I141" s="245"/>
      <c r="J141" s="141"/>
      <c r="K141" s="141"/>
      <c r="L141" s="192"/>
      <c r="M141" s="159"/>
      <c r="N141" s="239"/>
      <c r="O141" s="130"/>
      <c r="P141" s="160"/>
      <c r="Q141" s="160"/>
      <c r="R141" s="126"/>
      <c r="S141" s="126"/>
      <c r="T141" s="126"/>
      <c r="U141" s="125"/>
      <c r="V141" s="125"/>
    </row>
    <row r="142" spans="1:22" ht="19.5" customHeight="1" thickBot="1">
      <c r="A142" s="144"/>
      <c r="B142" s="135"/>
      <c r="C142" s="135"/>
      <c r="D142" s="220"/>
      <c r="E142" s="136"/>
      <c r="F142" s="220"/>
      <c r="G142" s="220"/>
      <c r="H142" s="220"/>
      <c r="I142" s="246"/>
      <c r="J142" s="142"/>
      <c r="K142" s="142"/>
      <c r="L142" s="193"/>
      <c r="M142" s="159"/>
      <c r="N142" s="239"/>
      <c r="O142" s="130"/>
      <c r="P142" s="160"/>
      <c r="Q142" s="160"/>
      <c r="R142" s="126"/>
      <c r="S142" s="126"/>
      <c r="T142" s="126"/>
      <c r="U142" s="125"/>
      <c r="V142" s="125"/>
    </row>
    <row r="143" spans="1:22" ht="19.5" customHeight="1">
      <c r="A143" s="207" t="s">
        <v>20</v>
      </c>
      <c r="B143" s="208"/>
      <c r="C143" s="208"/>
      <c r="D143" s="209">
        <f>SUM(D141:D142)</f>
        <v>0</v>
      </c>
      <c r="E143" s="209">
        <f>SUM(E141:E142)</f>
        <v>0</v>
      </c>
      <c r="F143" s="209">
        <f>SUM(F141:F142)</f>
        <v>0</v>
      </c>
      <c r="G143" s="209">
        <f>SUM(G141:G142)</f>
        <v>0</v>
      </c>
      <c r="H143" s="209">
        <f>SUM(H141:H142)</f>
        <v>0</v>
      </c>
      <c r="I143" s="262"/>
      <c r="J143" s="9"/>
      <c r="K143" s="9"/>
      <c r="L143" s="210"/>
      <c r="M143" s="159"/>
      <c r="N143" s="239"/>
      <c r="O143" s="130"/>
      <c r="P143" s="160"/>
      <c r="Q143" s="160"/>
      <c r="R143" s="126"/>
      <c r="S143" s="126"/>
      <c r="T143" s="126"/>
      <c r="U143" s="125"/>
      <c r="V143" s="125"/>
    </row>
    <row r="144" spans="1:22" ht="19.5" customHeight="1">
      <c r="A144" s="211" t="s">
        <v>12</v>
      </c>
      <c r="B144" s="212"/>
      <c r="C144" s="212"/>
      <c r="D144" s="213">
        <v>0</v>
      </c>
      <c r="E144" s="213">
        <v>0</v>
      </c>
      <c r="F144" s="213">
        <v>0</v>
      </c>
      <c r="G144" s="213">
        <v>0</v>
      </c>
      <c r="H144" s="213">
        <v>0</v>
      </c>
      <c r="I144" s="263"/>
      <c r="J144" s="109"/>
      <c r="K144" s="109"/>
      <c r="L144" s="214"/>
      <c r="M144" s="159"/>
      <c r="N144" s="239"/>
      <c r="O144" s="130"/>
      <c r="P144" s="160"/>
      <c r="Q144" s="160"/>
      <c r="R144" s="126"/>
      <c r="S144" s="126"/>
      <c r="T144" s="126"/>
      <c r="U144" s="125"/>
      <c r="V144" s="125"/>
    </row>
    <row r="145" spans="1:22" ht="19.5" customHeight="1" thickBot="1">
      <c r="A145" s="215" t="s">
        <v>13</v>
      </c>
      <c r="B145" s="216"/>
      <c r="C145" s="216"/>
      <c r="D145" s="217">
        <f>D143+D144</f>
        <v>0</v>
      </c>
      <c r="E145" s="217">
        <f>E143+E144</f>
        <v>0</v>
      </c>
      <c r="F145" s="217">
        <f>F143+F144</f>
        <v>0</v>
      </c>
      <c r="G145" s="217">
        <f>G143+G144</f>
        <v>0</v>
      </c>
      <c r="H145" s="217">
        <f>H143+H144</f>
        <v>0</v>
      </c>
      <c r="I145" s="264"/>
      <c r="J145" s="110"/>
      <c r="K145" s="110"/>
      <c r="L145" s="218"/>
      <c r="M145" s="159"/>
      <c r="N145" s="239"/>
      <c r="O145" s="130"/>
      <c r="P145" s="160"/>
      <c r="Q145" s="160"/>
      <c r="R145" s="126"/>
      <c r="S145" s="126"/>
      <c r="T145" s="126"/>
      <c r="U145" s="125"/>
      <c r="V145" s="125"/>
    </row>
    <row r="146" spans="1:22" ht="19.5" customHeight="1">
      <c r="A146" s="221"/>
      <c r="B146" s="16"/>
      <c r="C146" s="16"/>
      <c r="D146" s="1"/>
      <c r="E146" s="1"/>
      <c r="F146" s="1"/>
      <c r="G146" s="1"/>
      <c r="H146" s="1"/>
      <c r="I146" s="265"/>
      <c r="J146" s="17"/>
      <c r="K146" s="17"/>
      <c r="L146" s="17"/>
      <c r="M146" s="159"/>
      <c r="N146" s="239"/>
      <c r="O146" s="130"/>
      <c r="P146" s="160"/>
      <c r="Q146" s="160"/>
      <c r="R146" s="126"/>
      <c r="S146" s="126"/>
      <c r="T146" s="126"/>
      <c r="U146" s="125"/>
      <c r="V146" s="125"/>
    </row>
    <row r="147" spans="1:22" ht="19.5" customHeight="1">
      <c r="A147" s="185" t="s">
        <v>38</v>
      </c>
      <c r="B147" s="18"/>
      <c r="C147" s="18"/>
      <c r="D147" s="19"/>
      <c r="E147" s="19"/>
      <c r="F147" s="19"/>
      <c r="G147" s="19"/>
      <c r="H147" s="19"/>
      <c r="I147" s="266"/>
      <c r="J147" s="19"/>
      <c r="K147" s="19"/>
      <c r="L147" s="19"/>
      <c r="M147" s="159"/>
      <c r="N147" s="239"/>
      <c r="O147" s="130"/>
      <c r="P147" s="160"/>
      <c r="Q147" s="160"/>
      <c r="R147" s="126"/>
      <c r="S147" s="126"/>
      <c r="T147" s="126"/>
      <c r="U147" s="125"/>
      <c r="V147" s="125"/>
    </row>
    <row r="148" spans="1:22" ht="19.5" customHeight="1" thickBot="1">
      <c r="A148" s="182"/>
      <c r="B148" s="183"/>
      <c r="C148" s="184"/>
      <c r="D148" s="125"/>
      <c r="E148" s="125"/>
      <c r="F148" s="125"/>
      <c r="G148" s="125"/>
      <c r="H148" s="125"/>
      <c r="I148" s="255"/>
      <c r="J148" s="104"/>
      <c r="K148" s="104"/>
      <c r="L148" s="104"/>
      <c r="M148" s="159"/>
      <c r="N148" s="239"/>
      <c r="O148" s="130"/>
      <c r="P148" s="160"/>
      <c r="Q148" s="160"/>
      <c r="R148" s="126"/>
      <c r="S148" s="126"/>
      <c r="T148" s="126"/>
      <c r="U148" s="125"/>
      <c r="V148" s="125"/>
    </row>
    <row r="149" spans="1:22" ht="19.5" customHeight="1" thickBot="1">
      <c r="A149" s="222" t="s">
        <v>0</v>
      </c>
      <c r="B149" s="223" t="s">
        <v>1</v>
      </c>
      <c r="C149" s="223" t="s">
        <v>2</v>
      </c>
      <c r="D149" s="111" t="s">
        <v>3</v>
      </c>
      <c r="E149" s="111" t="s">
        <v>4</v>
      </c>
      <c r="F149" s="111" t="s">
        <v>5</v>
      </c>
      <c r="G149" s="111" t="s">
        <v>6</v>
      </c>
      <c r="H149" s="111" t="s">
        <v>7</v>
      </c>
      <c r="I149" s="267" t="s">
        <v>8</v>
      </c>
      <c r="J149" s="111" t="s">
        <v>9</v>
      </c>
      <c r="K149" s="429" t="s">
        <v>10</v>
      </c>
      <c r="L149" s="430"/>
      <c r="M149" s="159"/>
      <c r="N149" s="239"/>
      <c r="O149" s="130"/>
      <c r="P149" s="160"/>
      <c r="Q149" s="160"/>
      <c r="R149" s="126"/>
      <c r="S149" s="126"/>
      <c r="T149" s="126"/>
      <c r="U149" s="125"/>
      <c r="V149" s="125"/>
    </row>
    <row r="150" spans="1:22" ht="19.5" customHeight="1">
      <c r="A150" s="224" t="s">
        <v>20</v>
      </c>
      <c r="B150" s="225"/>
      <c r="C150" s="225"/>
      <c r="D150" s="226">
        <f t="shared" ref="D150:H152" si="14">SUM(D73,D85,D104,D113)</f>
        <v>341</v>
      </c>
      <c r="E150" s="226">
        <f t="shared" si="14"/>
        <v>26</v>
      </c>
      <c r="F150" s="226">
        <f t="shared" si="14"/>
        <v>0</v>
      </c>
      <c r="G150" s="226">
        <f t="shared" si="14"/>
        <v>339</v>
      </c>
      <c r="H150" s="226">
        <f t="shared" si="14"/>
        <v>0</v>
      </c>
      <c r="I150" s="268"/>
      <c r="J150" s="10"/>
      <c r="K150" s="10"/>
      <c r="L150" s="227"/>
      <c r="M150" s="159"/>
      <c r="N150" s="239"/>
      <c r="O150" s="130"/>
      <c r="P150" s="160"/>
      <c r="Q150" s="160"/>
      <c r="R150" s="126"/>
      <c r="S150" s="126"/>
      <c r="T150" s="126"/>
      <c r="U150" s="125"/>
      <c r="V150" s="125"/>
    </row>
    <row r="151" spans="1:22" ht="19.5" customHeight="1">
      <c r="A151" s="228" t="s">
        <v>12</v>
      </c>
      <c r="B151" s="229"/>
      <c r="C151" s="229"/>
      <c r="D151" s="230">
        <f t="shared" si="14"/>
        <v>632</v>
      </c>
      <c r="E151" s="230">
        <f t="shared" si="14"/>
        <v>40</v>
      </c>
      <c r="F151" s="230">
        <f t="shared" si="14"/>
        <v>42</v>
      </c>
      <c r="G151" s="230">
        <f t="shared" si="14"/>
        <v>668</v>
      </c>
      <c r="H151" s="230">
        <f t="shared" si="14"/>
        <v>0</v>
      </c>
      <c r="I151" s="269"/>
      <c r="J151" s="112"/>
      <c r="K151" s="112"/>
      <c r="L151" s="231"/>
      <c r="M151" s="159"/>
      <c r="N151" s="239"/>
      <c r="O151" s="130"/>
      <c r="P151" s="160"/>
      <c r="Q151" s="160"/>
      <c r="R151" s="126"/>
      <c r="S151" s="126"/>
      <c r="T151" s="126"/>
      <c r="U151" s="125"/>
      <c r="V151" s="125"/>
    </row>
    <row r="152" spans="1:22" ht="19.5" customHeight="1" thickBot="1">
      <c r="A152" s="232" t="s">
        <v>13</v>
      </c>
      <c r="B152" s="233"/>
      <c r="C152" s="233"/>
      <c r="D152" s="234">
        <f t="shared" si="14"/>
        <v>973</v>
      </c>
      <c r="E152" s="234">
        <f t="shared" si="14"/>
        <v>66</v>
      </c>
      <c r="F152" s="234">
        <f t="shared" si="14"/>
        <v>42</v>
      </c>
      <c r="G152" s="234">
        <f t="shared" si="14"/>
        <v>1007</v>
      </c>
      <c r="H152" s="234">
        <f t="shared" si="14"/>
        <v>0</v>
      </c>
      <c r="I152" s="270"/>
      <c r="J152" s="113"/>
      <c r="K152" s="113"/>
      <c r="L152" s="235"/>
      <c r="M152" s="159"/>
      <c r="N152" s="239"/>
      <c r="O152" s="130"/>
      <c r="P152" s="160"/>
      <c r="Q152" s="160"/>
      <c r="R152" s="126"/>
      <c r="S152" s="126"/>
      <c r="T152" s="126"/>
      <c r="U152" s="125"/>
      <c r="V152" s="125"/>
    </row>
    <row r="153" spans="1:22" ht="19.5" customHeight="1">
      <c r="M153" s="159"/>
      <c r="N153" s="239"/>
      <c r="O153" s="130"/>
      <c r="P153" s="160"/>
      <c r="Q153" s="160"/>
      <c r="R153" s="126"/>
      <c r="S153" s="126"/>
      <c r="T153" s="126"/>
      <c r="U153" s="125"/>
      <c r="V153" s="125"/>
    </row>
    <row r="154" spans="1:22" ht="19.5" customHeight="1">
      <c r="M154" s="159"/>
      <c r="N154" s="239"/>
      <c r="O154" s="130"/>
      <c r="P154" s="160"/>
      <c r="Q154" s="160"/>
      <c r="R154" s="126"/>
      <c r="S154" s="126"/>
      <c r="T154" s="126"/>
      <c r="U154" s="125"/>
      <c r="V154" s="125"/>
    </row>
    <row r="155" spans="1:22" ht="19.5" customHeight="1">
      <c r="M155" s="159"/>
      <c r="N155" s="239"/>
      <c r="O155" s="130"/>
      <c r="P155" s="160"/>
      <c r="Q155" s="160"/>
      <c r="R155" s="126"/>
      <c r="S155" s="126"/>
      <c r="T155" s="126"/>
      <c r="U155" s="125"/>
      <c r="V155" s="125"/>
    </row>
    <row r="156" spans="1:22" ht="20.100000000000001" customHeight="1">
      <c r="M156" s="159"/>
      <c r="N156" s="239"/>
      <c r="O156" s="130"/>
      <c r="P156" s="160"/>
      <c r="Q156" s="160"/>
      <c r="R156" s="126"/>
      <c r="S156" s="126"/>
      <c r="T156" s="126"/>
      <c r="U156" s="125"/>
      <c r="V156" s="125"/>
    </row>
    <row r="157" spans="1:22" ht="20.100000000000001" customHeight="1">
      <c r="M157" s="159"/>
      <c r="N157" s="239"/>
      <c r="O157" s="130"/>
      <c r="P157" s="160"/>
      <c r="Q157" s="160"/>
      <c r="R157" s="126"/>
      <c r="S157" s="126"/>
      <c r="T157" s="126"/>
      <c r="U157" s="125"/>
      <c r="V157" s="125"/>
    </row>
    <row r="158" spans="1:22" ht="20.100000000000001" customHeight="1">
      <c r="M158" s="159"/>
      <c r="N158" s="239"/>
      <c r="O158" s="130"/>
      <c r="P158" s="160"/>
      <c r="Q158" s="160"/>
      <c r="R158" s="126"/>
      <c r="S158" s="126"/>
      <c r="T158" s="126"/>
      <c r="U158" s="125"/>
      <c r="V158" s="125"/>
    </row>
    <row r="159" spans="1:22" ht="20.100000000000001" customHeight="1">
      <c r="M159" s="159"/>
      <c r="N159" s="239"/>
      <c r="O159" s="130"/>
      <c r="P159" s="160"/>
      <c r="Q159" s="160"/>
      <c r="R159" s="126"/>
      <c r="S159" s="126"/>
      <c r="T159" s="126"/>
      <c r="U159" s="125"/>
      <c r="V159" s="125"/>
    </row>
    <row r="160" spans="1:22" ht="20.100000000000001" customHeight="1">
      <c r="M160" s="159"/>
      <c r="N160" s="239"/>
      <c r="O160" s="130"/>
      <c r="P160" s="160"/>
      <c r="Q160" s="160"/>
      <c r="R160" s="126"/>
      <c r="S160" s="126"/>
      <c r="T160" s="126"/>
      <c r="U160" s="125"/>
      <c r="V160" s="125"/>
    </row>
    <row r="161" spans="13:22" ht="20.100000000000001" customHeight="1">
      <c r="M161" s="159"/>
      <c r="N161" s="239"/>
      <c r="O161" s="130"/>
      <c r="P161" s="160"/>
      <c r="Q161" s="160"/>
      <c r="R161" s="126"/>
      <c r="S161" s="126"/>
      <c r="T161" s="126"/>
      <c r="U161" s="125"/>
      <c r="V161" s="125"/>
    </row>
    <row r="162" spans="13:22" ht="20.100000000000001" customHeight="1">
      <c r="M162" s="159"/>
      <c r="O162" s="130"/>
      <c r="P162" s="160"/>
      <c r="Q162" s="160"/>
      <c r="R162" s="126"/>
      <c r="S162" s="126"/>
      <c r="T162" s="126"/>
      <c r="U162" s="125"/>
      <c r="V162" s="125"/>
    </row>
    <row r="163" spans="13:22" ht="20.100000000000001" customHeight="1">
      <c r="M163" s="159"/>
      <c r="O163" s="130"/>
      <c r="P163" s="160"/>
      <c r="Q163" s="160"/>
      <c r="R163" s="126"/>
      <c r="S163" s="126"/>
      <c r="T163" s="126"/>
      <c r="U163" s="125"/>
      <c r="V163" s="125"/>
    </row>
    <row r="164" spans="13:22" ht="20.100000000000001" customHeight="1">
      <c r="M164" s="159"/>
      <c r="O164" s="130"/>
      <c r="P164" s="160"/>
      <c r="Q164" s="160"/>
      <c r="R164" s="126"/>
      <c r="S164" s="126"/>
      <c r="T164" s="126"/>
      <c r="U164" s="125"/>
      <c r="V164" s="125"/>
    </row>
    <row r="165" spans="13:22" ht="20.100000000000001" customHeight="1">
      <c r="M165" s="159"/>
      <c r="O165" s="130"/>
      <c r="P165" s="160"/>
      <c r="Q165" s="160"/>
      <c r="R165" s="126"/>
      <c r="S165" s="126"/>
      <c r="T165" s="126"/>
      <c r="U165" s="125"/>
      <c r="V165" s="125"/>
    </row>
    <row r="166" spans="13:22" ht="20.100000000000001" customHeight="1">
      <c r="M166" s="159"/>
      <c r="O166" s="130"/>
      <c r="P166" s="160"/>
      <c r="Q166" s="160"/>
      <c r="R166" s="126"/>
      <c r="S166" s="126"/>
      <c r="T166" s="126"/>
      <c r="U166" s="125"/>
      <c r="V166" s="125"/>
    </row>
    <row r="167" spans="13:22" ht="20.100000000000001" customHeight="1">
      <c r="M167" s="159"/>
      <c r="O167" s="130"/>
      <c r="P167" s="160"/>
      <c r="Q167" s="160"/>
      <c r="R167" s="126"/>
      <c r="S167" s="126"/>
      <c r="T167" s="126"/>
      <c r="U167" s="125"/>
      <c r="V167" s="125"/>
    </row>
    <row r="168" spans="13:22" ht="20.100000000000001" customHeight="1">
      <c r="M168" s="159"/>
      <c r="O168" s="130"/>
      <c r="P168" s="160"/>
      <c r="Q168" s="160"/>
      <c r="R168" s="126"/>
      <c r="S168" s="126"/>
      <c r="T168" s="126"/>
      <c r="U168" s="125"/>
      <c r="V168" s="125"/>
    </row>
    <row r="169" spans="13:22" ht="20.100000000000001" customHeight="1">
      <c r="M169" s="159"/>
      <c r="O169" s="130"/>
      <c r="P169" s="160"/>
      <c r="Q169" s="160"/>
      <c r="R169" s="126"/>
      <c r="S169" s="126"/>
      <c r="T169" s="126"/>
      <c r="U169" s="125"/>
      <c r="V169" s="125"/>
    </row>
    <row r="170" spans="13:22" ht="20.100000000000001" customHeight="1">
      <c r="M170" s="159"/>
      <c r="O170" s="130"/>
      <c r="P170" s="160"/>
      <c r="Q170" s="160"/>
      <c r="R170" s="126"/>
      <c r="S170" s="126"/>
      <c r="T170" s="126"/>
      <c r="U170" s="125"/>
      <c r="V170" s="125"/>
    </row>
    <row r="171" spans="13:22" ht="20.100000000000001" customHeight="1">
      <c r="M171" s="159"/>
      <c r="O171" s="130"/>
      <c r="P171" s="160"/>
      <c r="Q171" s="160"/>
      <c r="R171" s="126"/>
      <c r="S171" s="126"/>
      <c r="T171" s="126"/>
      <c r="U171" s="125"/>
      <c r="V171" s="125"/>
    </row>
    <row r="172" spans="13:22" ht="20.100000000000001" customHeight="1">
      <c r="M172" s="159"/>
      <c r="O172" s="130"/>
      <c r="P172" s="160"/>
      <c r="Q172" s="160"/>
      <c r="R172" s="126"/>
      <c r="S172" s="126"/>
      <c r="T172" s="126"/>
      <c r="U172" s="125"/>
      <c r="V172" s="125"/>
    </row>
    <row r="173" spans="13:22" ht="20.100000000000001" customHeight="1">
      <c r="M173" s="159"/>
      <c r="O173" s="130"/>
      <c r="P173" s="160"/>
      <c r="Q173" s="160"/>
      <c r="R173" s="126"/>
      <c r="S173" s="126"/>
      <c r="T173" s="126"/>
      <c r="U173" s="125"/>
      <c r="V173" s="125"/>
    </row>
    <row r="174" spans="13:22" ht="20.100000000000001" customHeight="1">
      <c r="M174" s="159"/>
      <c r="O174" s="130"/>
      <c r="P174" s="160"/>
      <c r="Q174" s="160"/>
      <c r="R174" s="126"/>
      <c r="S174" s="126"/>
      <c r="T174" s="126"/>
      <c r="U174" s="125"/>
      <c r="V174" s="125"/>
    </row>
    <row r="175" spans="13:22" ht="20.100000000000001" customHeight="1">
      <c r="M175" s="159"/>
      <c r="O175" s="130"/>
      <c r="P175" s="160"/>
      <c r="Q175" s="160"/>
      <c r="R175" s="126"/>
      <c r="S175" s="126"/>
      <c r="T175" s="126"/>
      <c r="U175" s="125"/>
      <c r="V175" s="125"/>
    </row>
    <row r="176" spans="13:22" ht="20.100000000000001" customHeight="1">
      <c r="M176" s="159"/>
      <c r="O176" s="130"/>
      <c r="P176" s="160"/>
      <c r="Q176" s="160"/>
      <c r="R176" s="126"/>
      <c r="S176" s="126"/>
      <c r="T176" s="126"/>
      <c r="U176" s="125"/>
      <c r="V176" s="125"/>
    </row>
    <row r="177" spans="13:22" ht="20.100000000000001" customHeight="1">
      <c r="M177" s="159"/>
      <c r="O177" s="130"/>
      <c r="P177" s="160"/>
      <c r="Q177" s="160"/>
      <c r="R177" s="126"/>
      <c r="S177" s="126"/>
      <c r="T177" s="126"/>
      <c r="U177" s="125"/>
      <c r="V177" s="125"/>
    </row>
    <row r="178" spans="13:22" ht="20.100000000000001" customHeight="1">
      <c r="M178" s="159"/>
      <c r="O178" s="130"/>
      <c r="P178" s="160"/>
      <c r="Q178" s="160"/>
      <c r="R178" s="126"/>
      <c r="S178" s="126"/>
      <c r="T178" s="126"/>
      <c r="U178" s="125"/>
      <c r="V178" s="125"/>
    </row>
    <row r="179" spans="13:22" ht="20.100000000000001" customHeight="1">
      <c r="M179" s="159"/>
      <c r="O179" s="130"/>
      <c r="P179" s="160"/>
      <c r="Q179" s="160"/>
      <c r="R179" s="126"/>
      <c r="S179" s="126"/>
      <c r="T179" s="126"/>
      <c r="U179" s="125"/>
      <c r="V179" s="125"/>
    </row>
    <row r="180" spans="13:22" ht="20.100000000000001" customHeight="1">
      <c r="M180" s="159"/>
      <c r="O180" s="130"/>
      <c r="P180" s="160"/>
      <c r="Q180" s="160"/>
      <c r="R180" s="126"/>
      <c r="S180" s="126"/>
      <c r="T180" s="126"/>
      <c r="U180" s="125"/>
      <c r="V180" s="125"/>
    </row>
    <row r="181" spans="13:22" ht="20.100000000000001" customHeight="1">
      <c r="M181" s="159"/>
      <c r="O181" s="130"/>
      <c r="P181" s="160"/>
      <c r="Q181" s="160"/>
      <c r="R181" s="126"/>
      <c r="S181" s="126"/>
      <c r="T181" s="126"/>
      <c r="U181" s="125"/>
      <c r="V181" s="125"/>
    </row>
    <row r="182" spans="13:22" ht="20.100000000000001" customHeight="1">
      <c r="M182" s="159"/>
      <c r="O182" s="130"/>
      <c r="P182" s="160"/>
      <c r="Q182" s="160"/>
      <c r="R182" s="126"/>
      <c r="S182" s="126"/>
      <c r="T182" s="126"/>
      <c r="U182" s="125"/>
      <c r="V182" s="125"/>
    </row>
    <row r="183" spans="13:22" ht="20.100000000000001" customHeight="1">
      <c r="M183" s="159"/>
      <c r="O183" s="130"/>
      <c r="P183" s="160"/>
      <c r="Q183" s="160"/>
      <c r="R183" s="126"/>
      <c r="S183" s="126"/>
      <c r="T183" s="126"/>
      <c r="U183" s="125"/>
      <c r="V183" s="125"/>
    </row>
    <row r="184" spans="13:22" ht="20.100000000000001" customHeight="1">
      <c r="M184" s="159"/>
      <c r="O184" s="130"/>
      <c r="P184" s="160"/>
      <c r="Q184" s="160"/>
      <c r="R184" s="126"/>
      <c r="S184" s="126"/>
      <c r="T184" s="126"/>
      <c r="U184" s="125"/>
      <c r="V184" s="125"/>
    </row>
    <row r="185" spans="13:22" ht="20.100000000000001" customHeight="1">
      <c r="M185" s="159"/>
      <c r="O185" s="130"/>
      <c r="P185" s="160"/>
      <c r="Q185" s="160"/>
      <c r="R185" s="126"/>
      <c r="S185" s="126"/>
      <c r="T185" s="126"/>
      <c r="U185" s="125"/>
      <c r="V185" s="125"/>
    </row>
    <row r="186" spans="13:22" ht="20.100000000000001" customHeight="1">
      <c r="M186" s="159"/>
      <c r="O186" s="130"/>
      <c r="P186" s="160"/>
      <c r="Q186" s="160"/>
      <c r="R186" s="126"/>
      <c r="S186" s="126"/>
      <c r="T186" s="126"/>
      <c r="U186" s="125"/>
      <c r="V186" s="125"/>
    </row>
    <row r="187" spans="13:22" ht="20.100000000000001" customHeight="1">
      <c r="M187" s="159"/>
      <c r="O187" s="130"/>
      <c r="P187" s="160"/>
      <c r="Q187" s="160"/>
      <c r="R187" s="126"/>
      <c r="S187" s="126"/>
      <c r="T187" s="126"/>
      <c r="U187" s="125"/>
      <c r="V187" s="125"/>
    </row>
    <row r="188" spans="13:22" ht="20.100000000000001" customHeight="1">
      <c r="M188" s="159"/>
      <c r="O188" s="130"/>
      <c r="P188" s="160"/>
      <c r="Q188" s="160"/>
      <c r="R188" s="126"/>
      <c r="S188" s="126"/>
      <c r="T188" s="126"/>
      <c r="U188" s="125"/>
      <c r="V188" s="125"/>
    </row>
    <row r="189" spans="13:22" ht="20.100000000000001" customHeight="1">
      <c r="M189" s="159"/>
      <c r="O189" s="130"/>
      <c r="P189" s="160"/>
      <c r="Q189" s="160"/>
      <c r="R189" s="126"/>
      <c r="S189" s="126"/>
      <c r="T189" s="126"/>
      <c r="U189" s="125"/>
      <c r="V189" s="125"/>
    </row>
    <row r="190" spans="13:22" ht="20.100000000000001" customHeight="1">
      <c r="M190" s="159"/>
      <c r="O190" s="130"/>
      <c r="P190" s="160"/>
      <c r="Q190" s="160"/>
      <c r="R190" s="126"/>
      <c r="S190" s="126"/>
      <c r="T190" s="126"/>
      <c r="U190" s="125"/>
      <c r="V190" s="125"/>
    </row>
    <row r="191" spans="13:22" ht="20.100000000000001" customHeight="1">
      <c r="M191" s="159"/>
      <c r="O191" s="130"/>
      <c r="P191" s="160"/>
      <c r="Q191" s="160"/>
      <c r="R191" s="126"/>
      <c r="S191" s="126"/>
      <c r="T191" s="126"/>
      <c r="U191" s="125"/>
      <c r="V191" s="125"/>
    </row>
    <row r="192" spans="13:22" ht="20.100000000000001" customHeight="1">
      <c r="M192" s="159"/>
      <c r="O192" s="130"/>
      <c r="P192" s="160"/>
      <c r="Q192" s="160"/>
      <c r="R192" s="126"/>
      <c r="S192" s="126"/>
      <c r="T192" s="126"/>
      <c r="U192" s="125"/>
      <c r="V192" s="125"/>
    </row>
    <row r="193" spans="13:22" ht="20.100000000000001" customHeight="1">
      <c r="M193" s="159"/>
      <c r="O193" s="130"/>
      <c r="P193" s="160"/>
      <c r="Q193" s="160"/>
      <c r="R193" s="126"/>
      <c r="S193" s="126"/>
      <c r="T193" s="126"/>
      <c r="U193" s="125"/>
      <c r="V193" s="125"/>
    </row>
    <row r="194" spans="13:22" ht="20.100000000000001" customHeight="1">
      <c r="M194" s="159"/>
      <c r="O194" s="130"/>
      <c r="P194" s="160"/>
      <c r="Q194" s="160"/>
      <c r="R194" s="126"/>
      <c r="S194" s="126"/>
      <c r="T194" s="126"/>
      <c r="U194" s="125"/>
      <c r="V194" s="125"/>
    </row>
    <row r="195" spans="13:22" ht="20.100000000000001" customHeight="1">
      <c r="M195" s="159"/>
      <c r="O195" s="130"/>
      <c r="P195" s="160"/>
      <c r="Q195" s="160"/>
      <c r="R195" s="126"/>
      <c r="S195" s="126"/>
      <c r="T195" s="126"/>
      <c r="U195" s="125"/>
      <c r="V195" s="125"/>
    </row>
    <row r="196" spans="13:22" ht="20.100000000000001" customHeight="1">
      <c r="M196" s="159"/>
      <c r="O196" s="130"/>
      <c r="P196" s="160"/>
      <c r="Q196" s="160"/>
      <c r="R196" s="126"/>
      <c r="S196" s="126"/>
      <c r="T196" s="126"/>
      <c r="U196" s="125"/>
      <c r="V196" s="125"/>
    </row>
    <row r="197" spans="13:22" ht="20.100000000000001" customHeight="1">
      <c r="M197" s="159"/>
      <c r="O197" s="130"/>
      <c r="P197" s="160"/>
      <c r="Q197" s="160"/>
      <c r="R197" s="126"/>
      <c r="S197" s="126"/>
      <c r="T197" s="126"/>
      <c r="U197" s="125"/>
      <c r="V197" s="125"/>
    </row>
    <row r="198" spans="13:22" ht="20.100000000000001" customHeight="1">
      <c r="M198" s="159"/>
      <c r="O198" s="130"/>
      <c r="P198" s="160"/>
      <c r="Q198" s="160"/>
      <c r="R198" s="126"/>
      <c r="S198" s="126"/>
      <c r="T198" s="126"/>
      <c r="U198" s="125"/>
      <c r="V198" s="125"/>
    </row>
    <row r="199" spans="13:22" ht="20.100000000000001" customHeight="1">
      <c r="M199" s="159"/>
      <c r="O199" s="130"/>
      <c r="P199" s="160"/>
      <c r="Q199" s="160"/>
      <c r="R199" s="126"/>
      <c r="S199" s="126"/>
      <c r="T199" s="126"/>
      <c r="U199" s="125"/>
      <c r="V199" s="125"/>
    </row>
    <row r="200" spans="13:22" ht="20.100000000000001" customHeight="1">
      <c r="M200" s="159"/>
      <c r="O200" s="130"/>
      <c r="P200" s="160"/>
      <c r="Q200" s="160"/>
      <c r="R200" s="126"/>
      <c r="S200" s="126"/>
      <c r="T200" s="126"/>
      <c r="U200" s="125"/>
      <c r="V200" s="125"/>
    </row>
    <row r="201" spans="13:22" ht="20.100000000000001" customHeight="1">
      <c r="M201" s="159"/>
      <c r="O201" s="130"/>
      <c r="P201" s="160"/>
      <c r="Q201" s="160"/>
      <c r="R201" s="126"/>
      <c r="S201" s="126"/>
      <c r="T201" s="126"/>
      <c r="U201" s="125"/>
      <c r="V201" s="125"/>
    </row>
    <row r="202" spans="13:22" ht="20.100000000000001" customHeight="1">
      <c r="M202" s="159"/>
      <c r="O202" s="130"/>
      <c r="P202" s="160"/>
      <c r="Q202" s="160"/>
      <c r="R202" s="126"/>
      <c r="S202" s="126"/>
      <c r="T202" s="126"/>
      <c r="U202" s="125"/>
      <c r="V202" s="125"/>
    </row>
    <row r="203" spans="13:22" ht="20.100000000000001" customHeight="1">
      <c r="M203" s="159"/>
      <c r="O203" s="130"/>
      <c r="P203" s="160"/>
      <c r="Q203" s="160"/>
      <c r="R203" s="126"/>
      <c r="S203" s="126"/>
      <c r="T203" s="126"/>
      <c r="U203" s="125"/>
      <c r="V203" s="125"/>
    </row>
    <row r="204" spans="13:22" ht="20.100000000000001" customHeight="1">
      <c r="M204" s="159"/>
      <c r="O204" s="130"/>
      <c r="P204" s="160"/>
      <c r="Q204" s="160"/>
      <c r="R204" s="126"/>
      <c r="S204" s="126"/>
      <c r="T204" s="126"/>
      <c r="U204" s="125"/>
      <c r="V204" s="125"/>
    </row>
    <row r="205" spans="13:22" ht="20.100000000000001" customHeight="1">
      <c r="M205" s="159"/>
      <c r="O205" s="130"/>
      <c r="P205" s="160"/>
      <c r="Q205" s="160"/>
      <c r="R205" s="126"/>
      <c r="S205" s="126"/>
      <c r="T205" s="126"/>
      <c r="U205" s="125"/>
      <c r="V205" s="125"/>
    </row>
    <row r="206" spans="13:22" ht="20.100000000000001" customHeight="1">
      <c r="M206" s="159"/>
      <c r="O206" s="130"/>
      <c r="P206" s="160"/>
      <c r="Q206" s="160"/>
      <c r="R206" s="126"/>
      <c r="S206" s="126"/>
      <c r="T206" s="126"/>
      <c r="U206" s="125"/>
      <c r="V206" s="125"/>
    </row>
    <row r="207" spans="13:22" ht="20.100000000000001" customHeight="1">
      <c r="M207" s="159"/>
      <c r="O207" s="130"/>
      <c r="P207" s="160"/>
      <c r="Q207" s="160"/>
      <c r="R207" s="126"/>
      <c r="S207" s="126"/>
      <c r="T207" s="126"/>
      <c r="U207" s="125"/>
      <c r="V207" s="125"/>
    </row>
    <row r="208" spans="13:22" ht="20.100000000000001" customHeight="1">
      <c r="M208" s="159"/>
      <c r="O208" s="130"/>
      <c r="P208" s="160"/>
      <c r="Q208" s="160"/>
      <c r="R208" s="126"/>
      <c r="S208" s="126"/>
      <c r="T208" s="126"/>
      <c r="U208" s="125"/>
      <c r="V208" s="125"/>
    </row>
    <row r="209" spans="13:22" ht="20.100000000000001" customHeight="1">
      <c r="M209" s="159"/>
      <c r="O209" s="130"/>
      <c r="P209" s="160"/>
      <c r="Q209" s="160"/>
      <c r="R209" s="126"/>
      <c r="S209" s="126"/>
      <c r="T209" s="126"/>
      <c r="U209" s="125"/>
      <c r="V209" s="125"/>
    </row>
    <row r="210" spans="13:22" ht="20.100000000000001" customHeight="1">
      <c r="M210" s="159"/>
      <c r="O210" s="130"/>
      <c r="P210" s="160"/>
      <c r="Q210" s="160"/>
      <c r="R210" s="126"/>
      <c r="S210" s="126"/>
      <c r="T210" s="126"/>
      <c r="U210" s="125"/>
      <c r="V210" s="125"/>
    </row>
    <row r="211" spans="13:22" ht="20.100000000000001" customHeight="1">
      <c r="M211" s="159"/>
      <c r="O211" s="130"/>
      <c r="P211" s="160"/>
      <c r="Q211" s="160"/>
      <c r="R211" s="126"/>
      <c r="S211" s="126"/>
      <c r="T211" s="126"/>
      <c r="U211" s="125"/>
      <c r="V211" s="125"/>
    </row>
    <row r="212" spans="13:22" ht="20.100000000000001" customHeight="1">
      <c r="M212" s="159"/>
      <c r="O212" s="130"/>
      <c r="P212" s="160"/>
      <c r="Q212" s="160"/>
      <c r="R212" s="126"/>
      <c r="S212" s="126"/>
      <c r="T212" s="126"/>
      <c r="U212" s="125"/>
      <c r="V212" s="125"/>
    </row>
    <row r="213" spans="13:22" ht="20.100000000000001" customHeight="1">
      <c r="M213" s="159"/>
      <c r="O213" s="130"/>
      <c r="P213" s="160"/>
      <c r="Q213" s="160"/>
      <c r="R213" s="126"/>
      <c r="S213" s="126"/>
      <c r="T213" s="126"/>
      <c r="U213" s="125"/>
      <c r="V213" s="125"/>
    </row>
    <row r="214" spans="13:22" ht="20.100000000000001" customHeight="1">
      <c r="M214" s="159"/>
      <c r="O214" s="130"/>
      <c r="P214" s="160"/>
      <c r="Q214" s="160"/>
      <c r="R214" s="126"/>
      <c r="S214" s="126"/>
      <c r="T214" s="126"/>
      <c r="U214" s="125"/>
      <c r="V214" s="125"/>
    </row>
    <row r="215" spans="13:22" ht="20.100000000000001" customHeight="1">
      <c r="M215" s="159"/>
      <c r="O215" s="130"/>
      <c r="P215" s="160"/>
      <c r="Q215" s="160"/>
      <c r="R215" s="126"/>
      <c r="S215" s="126"/>
      <c r="T215" s="126"/>
      <c r="U215" s="125"/>
      <c r="V215" s="125"/>
    </row>
    <row r="216" spans="13:22" ht="20.100000000000001" customHeight="1">
      <c r="M216" s="159"/>
      <c r="O216" s="130"/>
      <c r="P216" s="160"/>
      <c r="Q216" s="160"/>
      <c r="R216" s="126"/>
      <c r="S216" s="126"/>
      <c r="T216" s="126"/>
      <c r="U216" s="125"/>
      <c r="V216" s="125"/>
    </row>
    <row r="217" spans="13:22" ht="20.100000000000001" customHeight="1">
      <c r="M217" s="159"/>
      <c r="O217" s="130"/>
      <c r="P217" s="160"/>
      <c r="Q217" s="160"/>
      <c r="R217" s="126"/>
      <c r="S217" s="126"/>
      <c r="T217" s="126"/>
      <c r="U217" s="125"/>
      <c r="V217" s="125"/>
    </row>
    <row r="218" spans="13:22" ht="20.100000000000001" customHeight="1">
      <c r="M218" s="159"/>
      <c r="O218" s="130"/>
      <c r="P218" s="160"/>
      <c r="Q218" s="160"/>
      <c r="R218" s="126"/>
      <c r="S218" s="126"/>
      <c r="T218" s="126"/>
      <c r="U218" s="125"/>
      <c r="V218" s="125"/>
    </row>
    <row r="219" spans="13:22" ht="20.100000000000001" customHeight="1">
      <c r="M219" s="159"/>
      <c r="O219" s="130"/>
      <c r="P219" s="160"/>
      <c r="Q219" s="160"/>
      <c r="R219" s="126"/>
      <c r="S219" s="126"/>
      <c r="T219" s="126"/>
      <c r="U219" s="125"/>
      <c r="V219" s="125"/>
    </row>
    <row r="220" spans="13:22" ht="20.100000000000001" customHeight="1">
      <c r="M220" s="159"/>
      <c r="O220" s="130"/>
      <c r="P220" s="160"/>
      <c r="Q220" s="160"/>
      <c r="R220" s="126"/>
      <c r="S220" s="126"/>
      <c r="T220" s="126"/>
      <c r="U220" s="125"/>
      <c r="V220" s="125"/>
    </row>
    <row r="221" spans="13:22" ht="20.100000000000001" customHeight="1">
      <c r="M221" s="159"/>
      <c r="O221" s="130"/>
      <c r="P221" s="160"/>
      <c r="Q221" s="160"/>
      <c r="R221" s="126"/>
      <c r="S221" s="126"/>
      <c r="T221" s="126"/>
      <c r="U221" s="125"/>
      <c r="V221" s="125"/>
    </row>
    <row r="222" spans="13:22" ht="20.100000000000001" customHeight="1">
      <c r="M222" s="159"/>
      <c r="O222" s="130"/>
      <c r="P222" s="160"/>
      <c r="Q222" s="160"/>
      <c r="R222" s="126"/>
      <c r="S222" s="126"/>
      <c r="T222" s="126"/>
      <c r="U222" s="125"/>
      <c r="V222" s="125"/>
    </row>
    <row r="223" spans="13:22" ht="20.100000000000001" customHeight="1">
      <c r="M223" s="159"/>
      <c r="O223" s="130"/>
      <c r="P223" s="160"/>
      <c r="Q223" s="160"/>
      <c r="R223" s="126"/>
      <c r="S223" s="126"/>
      <c r="T223" s="126"/>
      <c r="U223" s="125"/>
      <c r="V223" s="125"/>
    </row>
    <row r="224" spans="13:22" ht="20.100000000000001" customHeight="1">
      <c r="M224" s="159"/>
      <c r="O224" s="130"/>
      <c r="P224" s="160"/>
      <c r="Q224" s="160"/>
      <c r="R224" s="126"/>
      <c r="S224" s="126"/>
      <c r="T224" s="126"/>
      <c r="U224" s="125"/>
      <c r="V224" s="125"/>
    </row>
    <row r="225" spans="13:22" ht="20.100000000000001" customHeight="1">
      <c r="M225" s="159"/>
      <c r="O225" s="130"/>
      <c r="P225" s="160"/>
      <c r="Q225" s="160"/>
      <c r="R225" s="126"/>
      <c r="S225" s="126"/>
      <c r="T225" s="126"/>
      <c r="U225" s="125"/>
      <c r="V225" s="125"/>
    </row>
    <row r="226" spans="13:22" ht="20.100000000000001" customHeight="1">
      <c r="M226" s="159"/>
      <c r="O226" s="130"/>
      <c r="P226" s="160"/>
      <c r="Q226" s="160"/>
      <c r="R226" s="126"/>
      <c r="S226" s="126"/>
      <c r="T226" s="126"/>
      <c r="U226" s="125"/>
      <c r="V226" s="125"/>
    </row>
    <row r="227" spans="13:22" ht="20.100000000000001" customHeight="1">
      <c r="M227" s="159"/>
      <c r="O227" s="130"/>
      <c r="P227" s="160"/>
      <c r="Q227" s="160"/>
      <c r="R227" s="126"/>
      <c r="S227" s="126"/>
      <c r="T227" s="126"/>
      <c r="U227" s="125"/>
      <c r="V227" s="125"/>
    </row>
    <row r="228" spans="13:22" ht="20.100000000000001" customHeight="1">
      <c r="M228" s="159"/>
      <c r="O228" s="130"/>
      <c r="P228" s="160"/>
      <c r="Q228" s="160"/>
      <c r="R228" s="126"/>
      <c r="S228" s="126"/>
      <c r="T228" s="126"/>
      <c r="U228" s="125"/>
      <c r="V228" s="125"/>
    </row>
    <row r="229" spans="13:22" ht="20.100000000000001" customHeight="1">
      <c r="M229" s="159"/>
      <c r="O229" s="130"/>
      <c r="P229" s="160"/>
      <c r="Q229" s="160"/>
      <c r="R229" s="126"/>
      <c r="S229" s="126"/>
      <c r="T229" s="126"/>
      <c r="U229" s="125"/>
      <c r="V229" s="125"/>
    </row>
    <row r="230" spans="13:22" ht="20.100000000000001" customHeight="1">
      <c r="M230" s="159"/>
      <c r="O230" s="130"/>
      <c r="P230" s="160"/>
      <c r="Q230" s="160"/>
      <c r="R230" s="126"/>
      <c r="S230" s="126"/>
      <c r="T230" s="126"/>
      <c r="U230" s="125"/>
      <c r="V230" s="125"/>
    </row>
    <row r="231" spans="13:22" ht="20.100000000000001" customHeight="1">
      <c r="M231" s="159"/>
      <c r="O231" s="130"/>
      <c r="P231" s="160"/>
      <c r="Q231" s="160"/>
      <c r="R231" s="126"/>
      <c r="S231" s="126"/>
      <c r="T231" s="126"/>
      <c r="U231" s="125"/>
      <c r="V231" s="125"/>
    </row>
    <row r="232" spans="13:22" ht="20.100000000000001" customHeight="1">
      <c r="M232" s="159"/>
      <c r="O232" s="130"/>
      <c r="P232" s="160"/>
      <c r="Q232" s="160"/>
      <c r="R232" s="126"/>
      <c r="S232" s="126"/>
      <c r="T232" s="126"/>
      <c r="U232" s="125"/>
      <c r="V232" s="125"/>
    </row>
    <row r="233" spans="13:22" ht="20.100000000000001" customHeight="1">
      <c r="M233" s="159"/>
      <c r="O233" s="130"/>
      <c r="P233" s="160"/>
      <c r="Q233" s="160"/>
      <c r="R233" s="126"/>
      <c r="S233" s="126"/>
      <c r="T233" s="126"/>
      <c r="U233" s="125"/>
      <c r="V233" s="125"/>
    </row>
    <row r="234" spans="13:22" ht="20.100000000000001" customHeight="1">
      <c r="M234" s="159"/>
      <c r="O234" s="130"/>
      <c r="P234" s="160"/>
      <c r="Q234" s="160"/>
      <c r="R234" s="126"/>
      <c r="S234" s="126"/>
      <c r="T234" s="126"/>
      <c r="U234" s="125"/>
      <c r="V234" s="125"/>
    </row>
    <row r="235" spans="13:22" ht="20.100000000000001" customHeight="1">
      <c r="M235" s="159"/>
      <c r="O235" s="130"/>
      <c r="P235" s="160"/>
      <c r="Q235" s="160"/>
      <c r="R235" s="126"/>
      <c r="S235" s="126"/>
      <c r="T235" s="126"/>
      <c r="U235" s="125"/>
      <c r="V235" s="125"/>
    </row>
    <row r="236" spans="13:22" ht="20.100000000000001" customHeight="1">
      <c r="M236" s="159"/>
      <c r="O236" s="130"/>
      <c r="P236" s="160"/>
      <c r="Q236" s="160"/>
      <c r="R236" s="126"/>
      <c r="S236" s="126"/>
      <c r="T236" s="126"/>
      <c r="U236" s="125"/>
      <c r="V236" s="125"/>
    </row>
    <row r="237" spans="13:22" ht="20.100000000000001" customHeight="1">
      <c r="M237" s="159"/>
      <c r="O237" s="130"/>
      <c r="P237" s="160"/>
      <c r="Q237" s="160"/>
      <c r="R237" s="126"/>
      <c r="S237" s="126"/>
      <c r="T237" s="126"/>
      <c r="U237" s="125"/>
      <c r="V237" s="125"/>
    </row>
    <row r="238" spans="13:22" ht="20.100000000000001" customHeight="1">
      <c r="M238" s="159"/>
      <c r="O238" s="130"/>
      <c r="P238" s="160"/>
      <c r="Q238" s="160"/>
      <c r="R238" s="126"/>
      <c r="S238" s="126"/>
      <c r="T238" s="126"/>
      <c r="U238" s="125"/>
      <c r="V238" s="125"/>
    </row>
    <row r="239" spans="13:22" ht="20.100000000000001" customHeight="1">
      <c r="M239" s="159"/>
      <c r="O239" s="130"/>
      <c r="P239" s="160"/>
      <c r="Q239" s="160"/>
      <c r="R239" s="126"/>
      <c r="S239" s="126"/>
      <c r="T239" s="126"/>
      <c r="U239" s="125"/>
      <c r="V239" s="125"/>
    </row>
    <row r="240" spans="13:22" ht="20.100000000000001" customHeight="1">
      <c r="M240" s="159"/>
      <c r="O240" s="130"/>
      <c r="P240" s="160"/>
      <c r="Q240" s="160"/>
      <c r="R240" s="126"/>
      <c r="S240" s="126"/>
      <c r="T240" s="126"/>
      <c r="U240" s="125"/>
      <c r="V240" s="125"/>
    </row>
    <row r="241" spans="13:22" ht="20.100000000000001" customHeight="1">
      <c r="M241" s="159"/>
      <c r="O241" s="130"/>
      <c r="P241" s="160"/>
      <c r="Q241" s="160"/>
      <c r="R241" s="126"/>
      <c r="S241" s="126"/>
      <c r="T241" s="126"/>
      <c r="U241" s="125"/>
      <c r="V241" s="125"/>
    </row>
    <row r="242" spans="13:22" ht="20.100000000000001" customHeight="1">
      <c r="M242" s="159"/>
      <c r="O242" s="130"/>
      <c r="P242" s="160"/>
      <c r="Q242" s="160"/>
      <c r="R242" s="126"/>
      <c r="S242" s="126"/>
      <c r="T242" s="126"/>
      <c r="U242" s="125"/>
      <c r="V242" s="125"/>
    </row>
    <row r="243" spans="13:22" ht="20.100000000000001" customHeight="1">
      <c r="M243" s="159"/>
      <c r="O243" s="130"/>
      <c r="P243" s="160"/>
      <c r="Q243" s="160"/>
      <c r="R243" s="126"/>
      <c r="S243" s="126"/>
      <c r="T243" s="126"/>
      <c r="U243" s="125"/>
      <c r="V243" s="125"/>
    </row>
    <row r="244" spans="13:22" ht="20.100000000000001" customHeight="1">
      <c r="M244" s="159"/>
      <c r="O244" s="130"/>
      <c r="P244" s="160"/>
      <c r="Q244" s="160"/>
      <c r="R244" s="126"/>
      <c r="S244" s="126"/>
      <c r="T244" s="126"/>
      <c r="U244" s="125"/>
      <c r="V244" s="125"/>
    </row>
    <row r="245" spans="13:22" ht="20.100000000000001" customHeight="1">
      <c r="M245" s="159"/>
      <c r="O245" s="130"/>
      <c r="P245" s="160"/>
      <c r="Q245" s="160"/>
      <c r="R245" s="126"/>
      <c r="S245" s="126"/>
      <c r="T245" s="126"/>
      <c r="U245" s="125"/>
      <c r="V245" s="125"/>
    </row>
    <row r="246" spans="13:22" ht="20.100000000000001" customHeight="1">
      <c r="M246" s="159"/>
      <c r="O246" s="130"/>
      <c r="P246" s="160"/>
      <c r="Q246" s="160"/>
      <c r="R246" s="126"/>
      <c r="S246" s="126"/>
      <c r="T246" s="126"/>
      <c r="U246" s="125"/>
      <c r="V246" s="125"/>
    </row>
    <row r="247" spans="13:22" ht="20.100000000000001" customHeight="1">
      <c r="M247" s="159"/>
      <c r="O247" s="130"/>
      <c r="P247" s="160"/>
      <c r="Q247" s="160"/>
      <c r="R247" s="126"/>
      <c r="S247" s="126"/>
      <c r="T247" s="126"/>
      <c r="U247" s="125"/>
      <c r="V247" s="125"/>
    </row>
    <row r="248" spans="13:22" ht="20.100000000000001" customHeight="1">
      <c r="M248" s="159"/>
      <c r="O248" s="130"/>
      <c r="P248" s="160"/>
      <c r="Q248" s="160"/>
      <c r="R248" s="126"/>
      <c r="S248" s="126"/>
      <c r="T248" s="126"/>
      <c r="U248" s="125"/>
      <c r="V248" s="125"/>
    </row>
    <row r="249" spans="13:22" ht="20.100000000000001" customHeight="1">
      <c r="M249" s="159"/>
      <c r="O249" s="130"/>
      <c r="P249" s="160"/>
      <c r="Q249" s="160"/>
      <c r="R249" s="126"/>
      <c r="S249" s="126"/>
      <c r="T249" s="126"/>
      <c r="U249" s="125"/>
      <c r="V249" s="125"/>
    </row>
    <row r="250" spans="13:22" ht="20.100000000000001" customHeight="1">
      <c r="M250" s="159"/>
      <c r="O250" s="130"/>
      <c r="P250" s="160"/>
      <c r="Q250" s="160"/>
      <c r="R250" s="126"/>
      <c r="S250" s="126"/>
      <c r="T250" s="126"/>
      <c r="U250" s="125"/>
      <c r="V250" s="125"/>
    </row>
    <row r="251" spans="13:22" ht="20.100000000000001" customHeight="1">
      <c r="M251" s="159"/>
      <c r="O251" s="130"/>
      <c r="P251" s="160"/>
      <c r="Q251" s="160"/>
      <c r="R251" s="126"/>
      <c r="S251" s="126"/>
      <c r="T251" s="126"/>
      <c r="U251" s="125"/>
      <c r="V251" s="125"/>
    </row>
    <row r="252" spans="13:22" ht="20.100000000000001" customHeight="1">
      <c r="M252" s="159"/>
      <c r="O252" s="130"/>
      <c r="P252" s="160"/>
      <c r="Q252" s="160"/>
      <c r="R252" s="126"/>
      <c r="S252" s="126"/>
      <c r="T252" s="126"/>
      <c r="U252" s="125"/>
      <c r="V252" s="125"/>
    </row>
    <row r="253" spans="13:22" ht="20.100000000000001" customHeight="1">
      <c r="M253" s="159"/>
      <c r="O253" s="130"/>
      <c r="P253" s="160"/>
      <c r="Q253" s="160"/>
      <c r="R253" s="126"/>
      <c r="S253" s="126"/>
      <c r="T253" s="126"/>
      <c r="U253" s="125"/>
      <c r="V253" s="125"/>
    </row>
    <row r="254" spans="13:22" ht="20.100000000000001" customHeight="1">
      <c r="M254" s="159"/>
      <c r="O254" s="130"/>
      <c r="P254" s="160"/>
      <c r="Q254" s="160"/>
      <c r="R254" s="126"/>
      <c r="S254" s="126"/>
      <c r="T254" s="126"/>
      <c r="U254" s="125"/>
      <c r="V254" s="125"/>
    </row>
    <row r="255" spans="13:22" ht="20.100000000000001" customHeight="1">
      <c r="M255" s="159"/>
      <c r="O255" s="130"/>
      <c r="P255" s="160"/>
      <c r="Q255" s="160"/>
      <c r="R255" s="126"/>
      <c r="S255" s="126"/>
      <c r="T255" s="126"/>
      <c r="U255" s="125"/>
      <c r="V255" s="125"/>
    </row>
    <row r="256" spans="13:22" ht="20.100000000000001" customHeight="1">
      <c r="M256" s="159"/>
      <c r="O256" s="130"/>
      <c r="P256" s="160"/>
      <c r="Q256" s="160"/>
      <c r="R256" s="126"/>
      <c r="S256" s="126"/>
      <c r="T256" s="126"/>
      <c r="U256" s="125"/>
      <c r="V256" s="125"/>
    </row>
    <row r="257" spans="13:22" ht="20.100000000000001" customHeight="1">
      <c r="M257" s="159"/>
      <c r="O257" s="130"/>
      <c r="P257" s="160"/>
      <c r="Q257" s="160"/>
      <c r="R257" s="126"/>
      <c r="S257" s="126"/>
      <c r="T257" s="126"/>
      <c r="U257" s="125"/>
      <c r="V257" s="125"/>
    </row>
    <row r="258" spans="13:22" ht="20.100000000000001" customHeight="1">
      <c r="M258" s="159"/>
      <c r="O258" s="130"/>
      <c r="P258" s="160"/>
      <c r="Q258" s="160"/>
      <c r="R258" s="126"/>
      <c r="S258" s="126"/>
      <c r="T258" s="126"/>
      <c r="U258" s="125"/>
      <c r="V258" s="125"/>
    </row>
    <row r="259" spans="13:22" ht="20.100000000000001" customHeight="1">
      <c r="M259" s="159"/>
      <c r="O259" s="130"/>
      <c r="P259" s="160"/>
      <c r="Q259" s="160"/>
      <c r="R259" s="126"/>
      <c r="S259" s="126"/>
      <c r="T259" s="126"/>
      <c r="U259" s="125"/>
      <c r="V259" s="125"/>
    </row>
    <row r="260" spans="13:22" ht="20.100000000000001" customHeight="1">
      <c r="M260" s="159"/>
      <c r="O260" s="130"/>
      <c r="P260" s="160"/>
      <c r="Q260" s="160"/>
      <c r="R260" s="126"/>
      <c r="S260" s="126"/>
      <c r="T260" s="126"/>
      <c r="U260" s="125"/>
      <c r="V260" s="125"/>
    </row>
    <row r="261" spans="13:22" ht="20.100000000000001" customHeight="1">
      <c r="M261" s="159"/>
      <c r="O261" s="130"/>
      <c r="P261" s="160"/>
      <c r="Q261" s="160"/>
      <c r="R261" s="126"/>
      <c r="S261" s="126"/>
      <c r="T261" s="126"/>
      <c r="U261" s="125"/>
      <c r="V261" s="125"/>
    </row>
    <row r="262" spans="13:22" ht="20.100000000000001" customHeight="1">
      <c r="M262" s="159"/>
      <c r="O262" s="130"/>
      <c r="P262" s="160"/>
      <c r="Q262" s="160"/>
      <c r="R262" s="126"/>
      <c r="S262" s="126"/>
      <c r="T262" s="126"/>
      <c r="U262" s="125"/>
      <c r="V262" s="125"/>
    </row>
    <row r="263" spans="13:22" ht="20.100000000000001" customHeight="1">
      <c r="M263" s="159"/>
      <c r="O263" s="130"/>
      <c r="P263" s="160"/>
      <c r="Q263" s="160"/>
      <c r="R263" s="126"/>
      <c r="S263" s="126"/>
      <c r="T263" s="126"/>
      <c r="U263" s="125"/>
      <c r="V263" s="125"/>
    </row>
    <row r="264" spans="13:22" ht="20.100000000000001" customHeight="1">
      <c r="M264" s="159"/>
      <c r="O264" s="130"/>
      <c r="P264" s="160"/>
      <c r="Q264" s="160"/>
      <c r="R264" s="126"/>
      <c r="S264" s="126"/>
      <c r="T264" s="126"/>
      <c r="U264" s="125"/>
      <c r="V264" s="125"/>
    </row>
    <row r="265" spans="13:22" ht="20.100000000000001" customHeight="1">
      <c r="M265" s="159"/>
      <c r="O265" s="130"/>
      <c r="P265" s="160"/>
      <c r="Q265" s="160"/>
      <c r="R265" s="126"/>
      <c r="S265" s="126"/>
      <c r="T265" s="126"/>
      <c r="U265" s="125"/>
      <c r="V265" s="125"/>
    </row>
    <row r="266" spans="13:22" ht="20.100000000000001" customHeight="1">
      <c r="M266" s="159"/>
      <c r="O266" s="130"/>
      <c r="P266" s="160"/>
      <c r="Q266" s="160"/>
      <c r="R266" s="126"/>
      <c r="S266" s="126"/>
      <c r="T266" s="126"/>
      <c r="U266" s="125"/>
      <c r="V266" s="125"/>
    </row>
    <row r="267" spans="13:22" ht="20.100000000000001" customHeight="1">
      <c r="M267" s="159"/>
      <c r="O267" s="130"/>
      <c r="P267" s="160"/>
      <c r="Q267" s="160"/>
      <c r="R267" s="126"/>
      <c r="S267" s="126"/>
      <c r="T267" s="126"/>
      <c r="U267" s="125"/>
      <c r="V267" s="125"/>
    </row>
    <row r="268" spans="13:22" ht="20.100000000000001" customHeight="1">
      <c r="M268" s="159"/>
      <c r="O268" s="130"/>
      <c r="P268" s="160"/>
      <c r="Q268" s="160"/>
      <c r="R268" s="126"/>
      <c r="S268" s="126"/>
      <c r="T268" s="126"/>
      <c r="U268" s="125"/>
      <c r="V268" s="125"/>
    </row>
    <row r="269" spans="13:22" ht="20.100000000000001" customHeight="1">
      <c r="M269" s="159"/>
      <c r="O269" s="130"/>
      <c r="P269" s="160"/>
      <c r="Q269" s="160"/>
      <c r="R269" s="126"/>
      <c r="S269" s="126"/>
      <c r="T269" s="126"/>
      <c r="U269" s="125"/>
      <c r="V269" s="125"/>
    </row>
    <row r="270" spans="13:22" ht="20.100000000000001" customHeight="1">
      <c r="M270" s="159"/>
      <c r="O270" s="130"/>
      <c r="P270" s="160"/>
      <c r="Q270" s="160"/>
      <c r="R270" s="126"/>
      <c r="S270" s="126"/>
      <c r="T270" s="126"/>
      <c r="U270" s="125"/>
      <c r="V270" s="125"/>
    </row>
    <row r="271" spans="13:22" ht="20.100000000000001" customHeight="1">
      <c r="M271" s="159"/>
      <c r="O271" s="130"/>
      <c r="P271" s="160"/>
      <c r="Q271" s="160"/>
      <c r="R271" s="126"/>
      <c r="S271" s="126"/>
      <c r="T271" s="126"/>
      <c r="U271" s="125"/>
      <c r="V271" s="125"/>
    </row>
    <row r="272" spans="13:22" ht="20.100000000000001" customHeight="1">
      <c r="M272" s="159"/>
      <c r="O272" s="130"/>
      <c r="P272" s="160"/>
      <c r="Q272" s="160"/>
      <c r="R272" s="126"/>
      <c r="S272" s="126"/>
      <c r="T272" s="126"/>
      <c r="U272" s="125"/>
      <c r="V272" s="125"/>
    </row>
    <row r="273" spans="13:22" ht="20.100000000000001" customHeight="1">
      <c r="M273" s="159"/>
      <c r="O273" s="130"/>
      <c r="P273" s="160"/>
      <c r="Q273" s="160"/>
      <c r="R273" s="126"/>
      <c r="S273" s="126"/>
      <c r="T273" s="126"/>
      <c r="U273" s="125"/>
      <c r="V273" s="125"/>
    </row>
    <row r="274" spans="13:22" ht="20.100000000000001" customHeight="1">
      <c r="M274" s="159"/>
      <c r="O274" s="130"/>
      <c r="P274" s="160"/>
      <c r="Q274" s="160"/>
      <c r="R274" s="126"/>
      <c r="S274" s="126"/>
      <c r="T274" s="126"/>
      <c r="U274" s="125"/>
      <c r="V274" s="125"/>
    </row>
    <row r="275" spans="13:22" ht="20.100000000000001" customHeight="1">
      <c r="M275" s="159"/>
      <c r="O275" s="130"/>
      <c r="P275" s="160"/>
      <c r="Q275" s="160"/>
      <c r="R275" s="126"/>
      <c r="S275" s="126"/>
      <c r="T275" s="126"/>
      <c r="U275" s="125"/>
      <c r="V275" s="125"/>
    </row>
    <row r="276" spans="13:22" ht="20.100000000000001" customHeight="1">
      <c r="M276" s="159"/>
      <c r="O276" s="130"/>
      <c r="P276" s="160"/>
      <c r="Q276" s="160"/>
      <c r="R276" s="126"/>
      <c r="S276" s="126"/>
      <c r="T276" s="126"/>
      <c r="U276" s="125"/>
      <c r="V276" s="125"/>
    </row>
    <row r="277" spans="13:22" ht="20.100000000000001" customHeight="1">
      <c r="M277" s="159"/>
      <c r="O277" s="130"/>
      <c r="P277" s="160"/>
      <c r="Q277" s="160"/>
      <c r="R277" s="126"/>
      <c r="S277" s="126"/>
      <c r="T277" s="126"/>
      <c r="U277" s="125"/>
      <c r="V277" s="125"/>
    </row>
    <row r="278" spans="13:22" ht="20.100000000000001" customHeight="1">
      <c r="M278" s="159"/>
      <c r="O278" s="130"/>
      <c r="P278" s="160"/>
      <c r="Q278" s="160"/>
      <c r="R278" s="126"/>
      <c r="S278" s="126"/>
      <c r="T278" s="126"/>
      <c r="U278" s="125"/>
      <c r="V278" s="125"/>
    </row>
    <row r="279" spans="13:22" ht="20.100000000000001" customHeight="1">
      <c r="M279" s="159"/>
      <c r="O279" s="130"/>
      <c r="P279" s="160"/>
      <c r="Q279" s="160"/>
      <c r="R279" s="126"/>
      <c r="S279" s="126"/>
      <c r="T279" s="126"/>
      <c r="U279" s="125"/>
      <c r="V279" s="125"/>
    </row>
    <row r="280" spans="13:22" ht="20.100000000000001" customHeight="1">
      <c r="M280" s="159"/>
      <c r="O280" s="130"/>
      <c r="P280" s="160"/>
      <c r="Q280" s="160"/>
      <c r="R280" s="126"/>
      <c r="S280" s="126"/>
      <c r="T280" s="126"/>
      <c r="U280" s="125"/>
      <c r="V280" s="125"/>
    </row>
    <row r="281" spans="13:22" ht="20.100000000000001" customHeight="1">
      <c r="M281" s="159"/>
      <c r="O281" s="130"/>
      <c r="P281" s="160"/>
      <c r="Q281" s="160"/>
      <c r="R281" s="126"/>
      <c r="S281" s="126"/>
      <c r="T281" s="126"/>
      <c r="U281" s="125"/>
      <c r="V281" s="125"/>
    </row>
    <row r="282" spans="13:22" ht="20.100000000000001" customHeight="1">
      <c r="M282" s="159"/>
      <c r="O282" s="130"/>
      <c r="P282" s="160"/>
      <c r="Q282" s="160"/>
      <c r="R282" s="126"/>
      <c r="S282" s="126"/>
      <c r="T282" s="126"/>
      <c r="U282" s="125"/>
      <c r="V282" s="125"/>
    </row>
    <row r="283" spans="13:22" ht="20.100000000000001" customHeight="1">
      <c r="M283" s="159"/>
      <c r="O283" s="130"/>
      <c r="P283" s="160"/>
      <c r="Q283" s="160"/>
      <c r="R283" s="126"/>
      <c r="S283" s="126"/>
      <c r="T283" s="126"/>
      <c r="U283" s="125"/>
      <c r="V283" s="125"/>
    </row>
    <row r="284" spans="13:22" ht="20.100000000000001" customHeight="1">
      <c r="M284" s="159"/>
      <c r="O284" s="130"/>
      <c r="P284" s="160"/>
      <c r="Q284" s="160"/>
      <c r="R284" s="126"/>
      <c r="S284" s="126"/>
      <c r="T284" s="126"/>
      <c r="U284" s="125"/>
      <c r="V284" s="125"/>
    </row>
    <row r="285" spans="13:22" ht="20.100000000000001" customHeight="1">
      <c r="M285" s="159"/>
      <c r="O285" s="130"/>
      <c r="P285" s="160"/>
      <c r="Q285" s="160"/>
      <c r="R285" s="126"/>
      <c r="S285" s="126"/>
      <c r="T285" s="126"/>
      <c r="U285" s="125"/>
      <c r="V285" s="125"/>
    </row>
    <row r="286" spans="13:22" ht="20.100000000000001" customHeight="1">
      <c r="M286" s="159"/>
      <c r="O286" s="130"/>
      <c r="P286" s="160"/>
      <c r="Q286" s="160"/>
      <c r="R286" s="126"/>
      <c r="S286" s="126"/>
      <c r="T286" s="126"/>
      <c r="U286" s="125"/>
      <c r="V286" s="125"/>
    </row>
    <row r="287" spans="13:22" ht="20.100000000000001" customHeight="1">
      <c r="M287" s="159"/>
      <c r="O287" s="130"/>
      <c r="P287" s="160"/>
      <c r="Q287" s="160"/>
      <c r="R287" s="126"/>
      <c r="S287" s="126"/>
      <c r="T287" s="126"/>
      <c r="U287" s="125"/>
      <c r="V287" s="125"/>
    </row>
    <row r="288" spans="13:22" ht="20.100000000000001" customHeight="1">
      <c r="M288" s="159"/>
      <c r="O288" s="130"/>
      <c r="P288" s="160"/>
      <c r="Q288" s="160"/>
      <c r="R288" s="126"/>
      <c r="S288" s="126"/>
      <c r="T288" s="126"/>
      <c r="U288" s="125"/>
      <c r="V288" s="125"/>
    </row>
    <row r="289" spans="13:22" ht="20.100000000000001" customHeight="1">
      <c r="M289" s="159"/>
      <c r="O289" s="130"/>
      <c r="P289" s="160"/>
      <c r="Q289" s="160"/>
      <c r="R289" s="126"/>
      <c r="S289" s="126"/>
      <c r="T289" s="126"/>
      <c r="U289" s="125"/>
      <c r="V289" s="125"/>
    </row>
    <row r="290" spans="13:22" ht="20.100000000000001" customHeight="1">
      <c r="M290" s="159"/>
      <c r="O290" s="130"/>
      <c r="P290" s="160"/>
      <c r="Q290" s="160"/>
      <c r="R290" s="126"/>
      <c r="S290" s="126"/>
      <c r="T290" s="126"/>
      <c r="U290" s="125"/>
      <c r="V290" s="125"/>
    </row>
    <row r="291" spans="13:22" ht="20.100000000000001" customHeight="1">
      <c r="M291" s="159"/>
      <c r="O291" s="130"/>
      <c r="P291" s="160"/>
      <c r="Q291" s="160"/>
      <c r="R291" s="126"/>
      <c r="S291" s="126"/>
      <c r="T291" s="126"/>
      <c r="U291" s="125"/>
      <c r="V291" s="125"/>
    </row>
    <row r="292" spans="13:22" ht="20.100000000000001" customHeight="1">
      <c r="M292" s="159"/>
      <c r="O292" s="130"/>
      <c r="P292" s="160"/>
      <c r="Q292" s="160"/>
      <c r="R292" s="126"/>
      <c r="S292" s="126"/>
      <c r="T292" s="126"/>
      <c r="U292" s="125"/>
      <c r="V292" s="125"/>
    </row>
    <row r="293" spans="13:22" ht="20.100000000000001" customHeight="1">
      <c r="M293" s="159"/>
      <c r="O293" s="130"/>
      <c r="P293" s="160"/>
      <c r="Q293" s="160"/>
      <c r="R293" s="126"/>
      <c r="S293" s="126"/>
      <c r="T293" s="126"/>
      <c r="U293" s="125"/>
      <c r="V293" s="125"/>
    </row>
    <row r="294" spans="13:22" ht="20.100000000000001" customHeight="1">
      <c r="M294" s="159"/>
      <c r="O294" s="130"/>
      <c r="P294" s="160"/>
      <c r="Q294" s="160"/>
      <c r="R294" s="126"/>
      <c r="S294" s="126"/>
      <c r="T294" s="126"/>
      <c r="U294" s="125"/>
      <c r="V294" s="125"/>
    </row>
    <row r="295" spans="13:22" ht="20.100000000000001" customHeight="1">
      <c r="M295" s="159"/>
      <c r="O295" s="130"/>
      <c r="P295" s="160"/>
      <c r="Q295" s="160"/>
      <c r="R295" s="126"/>
      <c r="S295" s="126"/>
      <c r="T295" s="126"/>
      <c r="U295" s="125"/>
      <c r="V295" s="125"/>
    </row>
    <row r="296" spans="13:22" ht="20.100000000000001" customHeight="1">
      <c r="M296" s="159"/>
      <c r="O296" s="130"/>
      <c r="P296" s="160"/>
      <c r="Q296" s="160"/>
      <c r="R296" s="126"/>
      <c r="S296" s="126"/>
      <c r="T296" s="126"/>
      <c r="U296" s="125"/>
      <c r="V296" s="125"/>
    </row>
    <row r="297" spans="13:22" ht="20.100000000000001" customHeight="1">
      <c r="M297" s="159"/>
      <c r="O297" s="130"/>
      <c r="P297" s="160"/>
      <c r="Q297" s="160"/>
      <c r="R297" s="126"/>
      <c r="S297" s="126"/>
      <c r="T297" s="126"/>
      <c r="U297" s="125"/>
      <c r="V297" s="125"/>
    </row>
    <row r="298" spans="13:22" ht="20.100000000000001" customHeight="1">
      <c r="M298" s="159"/>
      <c r="O298" s="130"/>
      <c r="P298" s="160"/>
      <c r="Q298" s="160"/>
      <c r="R298" s="126"/>
      <c r="S298" s="126"/>
      <c r="T298" s="126"/>
      <c r="U298" s="125"/>
      <c r="V298" s="125"/>
    </row>
    <row r="299" spans="13:22" ht="20.100000000000001" customHeight="1">
      <c r="M299" s="159"/>
      <c r="O299" s="130"/>
      <c r="P299" s="160"/>
      <c r="Q299" s="160"/>
      <c r="R299" s="126"/>
      <c r="S299" s="126"/>
      <c r="T299" s="126"/>
      <c r="U299" s="125"/>
      <c r="V299" s="125"/>
    </row>
    <row r="300" spans="13:22" ht="20.100000000000001" customHeight="1">
      <c r="M300" s="159"/>
      <c r="O300" s="130"/>
      <c r="P300" s="160"/>
      <c r="Q300" s="160"/>
      <c r="R300" s="126"/>
      <c r="S300" s="126"/>
      <c r="T300" s="126"/>
      <c r="U300" s="125"/>
      <c r="V300" s="125"/>
    </row>
    <row r="301" spans="13:22" ht="20.100000000000001" customHeight="1">
      <c r="M301" s="159"/>
      <c r="O301" s="130"/>
      <c r="P301" s="160"/>
      <c r="Q301" s="160"/>
      <c r="R301" s="126"/>
      <c r="S301" s="126"/>
      <c r="T301" s="126"/>
      <c r="U301" s="125"/>
      <c r="V301" s="125"/>
    </row>
    <row r="302" spans="13:22" ht="20.100000000000001" customHeight="1">
      <c r="M302" s="159"/>
      <c r="O302" s="130"/>
      <c r="P302" s="160"/>
      <c r="Q302" s="160"/>
      <c r="R302" s="126"/>
      <c r="S302" s="126"/>
      <c r="T302" s="126"/>
      <c r="U302" s="125"/>
      <c r="V302" s="125"/>
    </row>
    <row r="303" spans="13:22" ht="20.100000000000001" customHeight="1">
      <c r="M303" s="159"/>
      <c r="O303" s="130"/>
      <c r="P303" s="160"/>
      <c r="Q303" s="160"/>
      <c r="R303" s="126"/>
      <c r="S303" s="126"/>
      <c r="T303" s="126"/>
      <c r="U303" s="125"/>
      <c r="V303" s="125"/>
    </row>
    <row r="304" spans="13:22" ht="20.100000000000001" customHeight="1">
      <c r="M304" s="159"/>
      <c r="O304" s="130"/>
      <c r="P304" s="160"/>
      <c r="Q304" s="160"/>
      <c r="R304" s="126"/>
      <c r="S304" s="126"/>
      <c r="T304" s="126"/>
      <c r="U304" s="125"/>
      <c r="V304" s="125"/>
    </row>
    <row r="305" spans="13:22" ht="20.100000000000001" customHeight="1">
      <c r="M305" s="159"/>
      <c r="O305" s="130"/>
      <c r="P305" s="160"/>
      <c r="Q305" s="160"/>
      <c r="R305" s="126"/>
      <c r="S305" s="126"/>
      <c r="T305" s="126"/>
      <c r="U305" s="125"/>
      <c r="V305" s="125"/>
    </row>
    <row r="306" spans="13:22" ht="20.100000000000001" customHeight="1">
      <c r="M306" s="159"/>
      <c r="O306" s="130"/>
      <c r="P306" s="160"/>
      <c r="Q306" s="160"/>
      <c r="R306" s="126"/>
      <c r="S306" s="126"/>
      <c r="T306" s="126"/>
      <c r="U306" s="125"/>
      <c r="V306" s="125"/>
    </row>
    <row r="307" spans="13:22" ht="20.100000000000001" customHeight="1">
      <c r="M307" s="159"/>
      <c r="O307" s="130"/>
      <c r="P307" s="160"/>
      <c r="Q307" s="160"/>
      <c r="R307" s="126"/>
      <c r="S307" s="126"/>
      <c r="T307" s="126"/>
      <c r="U307" s="125"/>
      <c r="V307" s="125"/>
    </row>
    <row r="308" spans="13:22" ht="20.100000000000001" customHeight="1">
      <c r="M308" s="159"/>
      <c r="O308" s="130"/>
      <c r="P308" s="160"/>
      <c r="Q308" s="160"/>
      <c r="R308" s="126"/>
      <c r="S308" s="126"/>
      <c r="T308" s="126"/>
      <c r="U308" s="125"/>
      <c r="V308" s="125"/>
    </row>
    <row r="309" spans="13:22" ht="20.100000000000001" customHeight="1">
      <c r="M309" s="159"/>
      <c r="O309" s="130"/>
      <c r="P309" s="160"/>
      <c r="Q309" s="160"/>
      <c r="R309" s="126"/>
      <c r="S309" s="126"/>
      <c r="T309" s="126"/>
      <c r="U309" s="125"/>
      <c r="V309" s="125"/>
    </row>
    <row r="310" spans="13:22" ht="20.100000000000001" customHeight="1">
      <c r="M310" s="159"/>
      <c r="O310" s="130"/>
      <c r="P310" s="160"/>
      <c r="Q310" s="160"/>
      <c r="R310" s="126"/>
      <c r="S310" s="126"/>
      <c r="T310" s="126"/>
      <c r="U310" s="125"/>
      <c r="V310" s="125"/>
    </row>
    <row r="311" spans="13:22" ht="20.100000000000001" customHeight="1">
      <c r="M311" s="159"/>
      <c r="O311" s="130"/>
      <c r="P311" s="160"/>
      <c r="Q311" s="160"/>
      <c r="R311" s="126"/>
      <c r="S311" s="126"/>
      <c r="T311" s="126"/>
      <c r="U311" s="125"/>
      <c r="V311" s="125"/>
    </row>
    <row r="312" spans="13:22" ht="20.100000000000001" customHeight="1">
      <c r="M312" s="159"/>
      <c r="O312" s="130"/>
      <c r="P312" s="160"/>
      <c r="Q312" s="160"/>
      <c r="R312" s="126"/>
      <c r="S312" s="126"/>
      <c r="T312" s="126"/>
      <c r="U312" s="125"/>
      <c r="V312" s="125"/>
    </row>
    <row r="313" spans="13:22" ht="20.100000000000001" customHeight="1">
      <c r="M313" s="159"/>
      <c r="O313" s="130"/>
      <c r="P313" s="160"/>
      <c r="Q313" s="160"/>
      <c r="R313" s="126"/>
      <c r="S313" s="126"/>
      <c r="T313" s="126"/>
      <c r="U313" s="125"/>
      <c r="V313" s="125"/>
    </row>
    <row r="314" spans="13:22" ht="20.100000000000001" customHeight="1">
      <c r="M314" s="159"/>
      <c r="O314" s="130"/>
      <c r="P314" s="160"/>
      <c r="Q314" s="160"/>
      <c r="R314" s="126"/>
      <c r="S314" s="126"/>
      <c r="T314" s="126"/>
      <c r="U314" s="125"/>
      <c r="V314" s="125"/>
    </row>
    <row r="315" spans="13:22" ht="20.100000000000001" customHeight="1">
      <c r="M315" s="159"/>
      <c r="O315" s="130"/>
      <c r="P315" s="160"/>
      <c r="Q315" s="160"/>
      <c r="R315" s="126"/>
      <c r="S315" s="126"/>
      <c r="T315" s="126"/>
      <c r="U315" s="125"/>
      <c r="V315" s="125"/>
    </row>
    <row r="316" spans="13:22" ht="20.100000000000001" customHeight="1">
      <c r="M316" s="159"/>
      <c r="O316" s="130"/>
      <c r="P316" s="160"/>
      <c r="Q316" s="160"/>
      <c r="R316" s="126"/>
      <c r="S316" s="126"/>
      <c r="T316" s="126"/>
      <c r="U316" s="125"/>
      <c r="V316" s="125"/>
    </row>
    <row r="317" spans="13:22" ht="20.100000000000001" customHeight="1">
      <c r="M317" s="159"/>
      <c r="O317" s="130"/>
      <c r="P317" s="160"/>
      <c r="Q317" s="160"/>
      <c r="R317" s="126"/>
      <c r="S317" s="126"/>
      <c r="T317" s="126"/>
      <c r="U317" s="125"/>
      <c r="V317" s="125"/>
    </row>
    <row r="318" spans="13:22" ht="20.100000000000001" customHeight="1">
      <c r="M318" s="159"/>
      <c r="O318" s="130"/>
      <c r="P318" s="160"/>
      <c r="Q318" s="160"/>
      <c r="R318" s="126"/>
      <c r="S318" s="126"/>
      <c r="T318" s="126"/>
      <c r="U318" s="125"/>
      <c r="V318" s="125"/>
    </row>
    <row r="319" spans="13:22" ht="20.100000000000001" customHeight="1">
      <c r="M319" s="159"/>
      <c r="O319" s="130"/>
      <c r="P319" s="160"/>
      <c r="Q319" s="160"/>
      <c r="R319" s="126"/>
      <c r="S319" s="126"/>
      <c r="T319" s="126"/>
      <c r="U319" s="125"/>
      <c r="V319" s="125"/>
    </row>
    <row r="320" spans="13:22" ht="20.100000000000001" customHeight="1">
      <c r="M320" s="159"/>
      <c r="O320" s="130"/>
      <c r="P320" s="160"/>
      <c r="Q320" s="160"/>
      <c r="R320" s="126"/>
      <c r="S320" s="126"/>
      <c r="T320" s="126"/>
      <c r="U320" s="125"/>
      <c r="V320" s="125"/>
    </row>
    <row r="321" spans="13:22" ht="20.100000000000001" customHeight="1">
      <c r="M321" s="159"/>
      <c r="O321" s="130"/>
      <c r="P321" s="160"/>
      <c r="Q321" s="160"/>
      <c r="R321" s="126"/>
      <c r="S321" s="126"/>
      <c r="T321" s="126"/>
      <c r="U321" s="125"/>
      <c r="V321" s="125"/>
    </row>
    <row r="322" spans="13:22" ht="20.100000000000001" customHeight="1">
      <c r="M322" s="159"/>
      <c r="O322" s="130"/>
      <c r="P322" s="160"/>
      <c r="Q322" s="160"/>
      <c r="R322" s="126"/>
      <c r="S322" s="126"/>
      <c r="T322" s="126"/>
      <c r="U322" s="125"/>
      <c r="V322" s="125"/>
    </row>
    <row r="323" spans="13:22" ht="20.100000000000001" customHeight="1">
      <c r="M323" s="159"/>
      <c r="O323" s="130"/>
      <c r="P323" s="160"/>
      <c r="Q323" s="160"/>
      <c r="R323" s="126"/>
      <c r="S323" s="126"/>
      <c r="T323" s="126"/>
      <c r="U323" s="125"/>
      <c r="V323" s="125"/>
    </row>
    <row r="324" spans="13:22" ht="20.100000000000001" customHeight="1">
      <c r="M324" s="159"/>
      <c r="O324" s="130"/>
      <c r="P324" s="160"/>
      <c r="Q324" s="160"/>
      <c r="R324" s="126"/>
      <c r="S324" s="126"/>
      <c r="T324" s="126"/>
      <c r="U324" s="125"/>
      <c r="V324" s="125"/>
    </row>
    <row r="325" spans="13:22" ht="20.100000000000001" customHeight="1">
      <c r="M325" s="159"/>
      <c r="O325" s="130"/>
      <c r="P325" s="160"/>
      <c r="Q325" s="160"/>
      <c r="R325" s="126"/>
      <c r="S325" s="126"/>
      <c r="T325" s="126"/>
      <c r="U325" s="125"/>
      <c r="V325" s="125"/>
    </row>
    <row r="326" spans="13:22" ht="20.100000000000001" customHeight="1">
      <c r="M326" s="159"/>
      <c r="O326" s="130"/>
      <c r="P326" s="160"/>
      <c r="Q326" s="160"/>
      <c r="R326" s="126"/>
      <c r="S326" s="126"/>
      <c r="T326" s="126"/>
      <c r="U326" s="125"/>
      <c r="V326" s="125"/>
    </row>
    <row r="327" spans="13:22" ht="20.100000000000001" customHeight="1">
      <c r="M327" s="159"/>
      <c r="O327" s="130"/>
      <c r="P327" s="160"/>
      <c r="Q327" s="160"/>
      <c r="R327" s="126"/>
      <c r="S327" s="126"/>
      <c r="T327" s="126"/>
      <c r="U327" s="125"/>
      <c r="V327" s="125"/>
    </row>
    <row r="328" spans="13:22" ht="20.100000000000001" customHeight="1">
      <c r="M328" s="159"/>
      <c r="O328" s="130"/>
      <c r="P328" s="160"/>
      <c r="Q328" s="160"/>
      <c r="R328" s="126"/>
      <c r="S328" s="126"/>
      <c r="T328" s="126"/>
      <c r="U328" s="125"/>
      <c r="V328" s="125"/>
    </row>
    <row r="329" spans="13:22" ht="20.100000000000001" customHeight="1">
      <c r="M329" s="159"/>
      <c r="O329" s="130"/>
      <c r="P329" s="160"/>
      <c r="Q329" s="160"/>
      <c r="R329" s="126"/>
      <c r="S329" s="126"/>
      <c r="T329" s="126"/>
      <c r="U329" s="125"/>
      <c r="V329" s="125"/>
    </row>
    <row r="330" spans="13:22" ht="20.100000000000001" customHeight="1">
      <c r="M330" s="159"/>
      <c r="O330" s="130"/>
      <c r="P330" s="160"/>
      <c r="Q330" s="160"/>
      <c r="R330" s="126"/>
      <c r="S330" s="126"/>
      <c r="T330" s="126"/>
      <c r="U330" s="125"/>
      <c r="V330" s="125"/>
    </row>
    <row r="331" spans="13:22" ht="20.100000000000001" customHeight="1">
      <c r="M331" s="159"/>
      <c r="O331" s="130"/>
      <c r="P331" s="160"/>
      <c r="Q331" s="160"/>
      <c r="R331" s="126"/>
      <c r="S331" s="126"/>
      <c r="T331" s="126"/>
      <c r="U331" s="125"/>
      <c r="V331" s="125"/>
    </row>
    <row r="332" spans="13:22" ht="20.100000000000001" customHeight="1">
      <c r="M332" s="159"/>
      <c r="O332" s="130"/>
      <c r="P332" s="160"/>
      <c r="Q332" s="160"/>
      <c r="R332" s="126"/>
      <c r="S332" s="126"/>
      <c r="T332" s="126"/>
      <c r="U332" s="125"/>
      <c r="V332" s="125"/>
    </row>
    <row r="333" spans="13:22" ht="20.100000000000001" customHeight="1">
      <c r="M333" s="159"/>
      <c r="O333" s="130"/>
      <c r="P333" s="160"/>
      <c r="Q333" s="160"/>
      <c r="R333" s="126"/>
      <c r="S333" s="126"/>
      <c r="T333" s="126"/>
      <c r="U333" s="125"/>
      <c r="V333" s="125"/>
    </row>
    <row r="334" spans="13:22" ht="20.100000000000001" customHeight="1">
      <c r="M334" s="159"/>
      <c r="O334" s="130"/>
      <c r="P334" s="160"/>
      <c r="Q334" s="160"/>
      <c r="R334" s="126"/>
      <c r="S334" s="126"/>
      <c r="T334" s="126"/>
      <c r="U334" s="125"/>
      <c r="V334" s="125"/>
    </row>
    <row r="335" spans="13:22" ht="20.100000000000001" customHeight="1">
      <c r="M335" s="159"/>
      <c r="O335" s="130"/>
      <c r="P335" s="160"/>
      <c r="Q335" s="160"/>
      <c r="R335" s="126"/>
      <c r="S335" s="126"/>
      <c r="T335" s="126"/>
      <c r="U335" s="125"/>
      <c r="V335" s="125"/>
    </row>
    <row r="336" spans="13:22" ht="20.100000000000001" customHeight="1">
      <c r="M336" s="159"/>
      <c r="O336" s="130"/>
      <c r="P336" s="160"/>
      <c r="Q336" s="160"/>
      <c r="R336" s="126"/>
      <c r="S336" s="126"/>
      <c r="T336" s="126"/>
      <c r="U336" s="125"/>
      <c r="V336" s="125"/>
    </row>
    <row r="337" spans="13:22" ht="20.100000000000001" customHeight="1">
      <c r="M337" s="159"/>
      <c r="O337" s="130"/>
      <c r="P337" s="160"/>
      <c r="Q337" s="160"/>
      <c r="R337" s="126"/>
      <c r="S337" s="126"/>
      <c r="T337" s="126"/>
      <c r="U337" s="125"/>
      <c r="V337" s="125"/>
    </row>
    <row r="338" spans="13:22" ht="20.100000000000001" customHeight="1">
      <c r="M338" s="159"/>
      <c r="O338" s="130"/>
      <c r="P338" s="160"/>
      <c r="Q338" s="160"/>
      <c r="R338" s="126"/>
      <c r="S338" s="126"/>
      <c r="T338" s="126"/>
      <c r="U338" s="125"/>
      <c r="V338" s="125"/>
    </row>
    <row r="339" spans="13:22" ht="20.100000000000001" customHeight="1">
      <c r="M339" s="159"/>
      <c r="O339" s="130"/>
      <c r="P339" s="160"/>
      <c r="Q339" s="160"/>
      <c r="R339" s="126"/>
      <c r="S339" s="126"/>
      <c r="T339" s="126"/>
      <c r="U339" s="125"/>
      <c r="V339" s="125"/>
    </row>
    <row r="340" spans="13:22" ht="20.100000000000001" customHeight="1">
      <c r="M340" s="159"/>
      <c r="O340" s="130"/>
      <c r="P340" s="160"/>
      <c r="Q340" s="160"/>
      <c r="R340" s="126"/>
      <c r="S340" s="126"/>
      <c r="T340" s="126"/>
      <c r="U340" s="125"/>
      <c r="V340" s="125"/>
    </row>
    <row r="341" spans="13:22" ht="20.100000000000001" customHeight="1">
      <c r="M341" s="159"/>
      <c r="O341" s="130"/>
      <c r="P341" s="160"/>
      <c r="Q341" s="160"/>
      <c r="R341" s="126"/>
      <c r="S341" s="126"/>
      <c r="T341" s="126"/>
      <c r="U341" s="125"/>
      <c r="V341" s="125"/>
    </row>
    <row r="342" spans="13:22" ht="20.100000000000001" customHeight="1">
      <c r="M342" s="159"/>
      <c r="O342" s="130"/>
      <c r="P342" s="160"/>
      <c r="Q342" s="160"/>
      <c r="R342" s="126"/>
      <c r="S342" s="126"/>
      <c r="T342" s="126"/>
      <c r="U342" s="125"/>
      <c r="V342" s="125"/>
    </row>
    <row r="343" spans="13:22" ht="20.100000000000001" customHeight="1">
      <c r="M343" s="159"/>
      <c r="O343" s="130"/>
      <c r="P343" s="160"/>
      <c r="Q343" s="160"/>
      <c r="R343" s="126"/>
      <c r="S343" s="126"/>
      <c r="T343" s="126"/>
      <c r="U343" s="125"/>
      <c r="V343" s="125"/>
    </row>
    <row r="344" spans="13:22" ht="20.100000000000001" customHeight="1">
      <c r="M344" s="159"/>
      <c r="O344" s="130"/>
      <c r="P344" s="160"/>
      <c r="Q344" s="160"/>
      <c r="R344" s="126"/>
      <c r="S344" s="126"/>
      <c r="T344" s="126"/>
      <c r="U344" s="125"/>
      <c r="V344" s="125"/>
    </row>
    <row r="345" spans="13:22" ht="20.100000000000001" customHeight="1">
      <c r="M345" s="159"/>
      <c r="O345" s="130"/>
      <c r="P345" s="160"/>
      <c r="Q345" s="160"/>
      <c r="R345" s="126"/>
      <c r="S345" s="126"/>
      <c r="T345" s="126"/>
      <c r="U345" s="125"/>
      <c r="V345" s="125"/>
    </row>
    <row r="346" spans="13:22" ht="20.100000000000001" customHeight="1">
      <c r="M346" s="159"/>
      <c r="O346" s="130"/>
      <c r="P346" s="160"/>
      <c r="Q346" s="160"/>
      <c r="R346" s="126"/>
      <c r="S346" s="126"/>
      <c r="T346" s="126"/>
      <c r="U346" s="125"/>
      <c r="V346" s="125"/>
    </row>
    <row r="347" spans="13:22" ht="20.100000000000001" customHeight="1">
      <c r="M347" s="159"/>
      <c r="O347" s="130"/>
      <c r="P347" s="160"/>
      <c r="Q347" s="160"/>
      <c r="R347" s="126"/>
      <c r="S347" s="126"/>
      <c r="T347" s="126"/>
      <c r="U347" s="125"/>
      <c r="V347" s="125"/>
    </row>
    <row r="348" spans="13:22" ht="20.100000000000001" customHeight="1">
      <c r="M348" s="159"/>
      <c r="O348" s="130"/>
      <c r="P348" s="160"/>
      <c r="Q348" s="160"/>
      <c r="R348" s="126"/>
      <c r="S348" s="126"/>
      <c r="T348" s="126"/>
      <c r="U348" s="125"/>
      <c r="V348" s="125"/>
    </row>
    <row r="349" spans="13:22" ht="20.100000000000001" customHeight="1">
      <c r="M349" s="159"/>
      <c r="O349" s="130"/>
      <c r="P349" s="237"/>
      <c r="Q349" s="237"/>
      <c r="R349" s="128"/>
      <c r="S349" s="128"/>
      <c r="T349" s="126"/>
      <c r="U349" s="125"/>
      <c r="V349" s="125"/>
    </row>
    <row r="350" spans="13:22" ht="20.100000000000001" customHeight="1">
      <c r="M350" s="159"/>
      <c r="O350" s="130"/>
      <c r="P350" s="237"/>
      <c r="Q350" s="237"/>
      <c r="R350" s="128"/>
      <c r="S350" s="128"/>
      <c r="T350" s="126"/>
      <c r="U350" s="125"/>
      <c r="V350" s="125"/>
    </row>
    <row r="351" spans="13:22" ht="20.100000000000001" customHeight="1">
      <c r="M351" s="159"/>
      <c r="O351" s="130"/>
      <c r="P351" s="160"/>
      <c r="Q351" s="160"/>
      <c r="R351" s="126"/>
      <c r="S351" s="126"/>
      <c r="T351" s="126"/>
      <c r="U351" s="125"/>
      <c r="V351" s="125"/>
    </row>
    <row r="352" spans="13:22" ht="20.100000000000001" customHeight="1">
      <c r="M352" s="159"/>
      <c r="O352" s="130"/>
      <c r="P352" s="160"/>
      <c r="Q352" s="160"/>
      <c r="R352" s="126"/>
      <c r="S352" s="126"/>
      <c r="T352" s="126"/>
      <c r="U352" s="125"/>
      <c r="V352" s="125"/>
    </row>
    <row r="353" spans="1:28" ht="20.100000000000001" customHeight="1">
      <c r="M353" s="159"/>
      <c r="O353" s="130"/>
      <c r="P353" s="160"/>
      <c r="Q353" s="160"/>
      <c r="R353" s="126"/>
      <c r="S353" s="126"/>
      <c r="T353" s="126"/>
      <c r="U353" s="125"/>
      <c r="V353" s="125"/>
      <c r="X353" s="119"/>
      <c r="AA353" s="119"/>
      <c r="AB353" s="119"/>
    </row>
    <row r="354" spans="1:28" ht="20.100000000000001" customHeight="1">
      <c r="M354" s="159"/>
      <c r="O354" s="130"/>
      <c r="P354" s="160"/>
      <c r="Q354" s="160"/>
      <c r="R354" s="126"/>
      <c r="S354" s="126"/>
      <c r="T354" s="126"/>
      <c r="U354" s="125"/>
      <c r="V354" s="125"/>
      <c r="X354" s="119"/>
      <c r="AA354" s="119"/>
      <c r="AB354" s="119"/>
    </row>
    <row r="355" spans="1:28" s="119" customFormat="1" ht="20.100000000000001" customHeight="1">
      <c r="A355" s="236"/>
      <c r="B355" s="97"/>
      <c r="C355" s="97"/>
      <c r="D355" s="97"/>
      <c r="E355" s="97"/>
      <c r="F355" s="97"/>
      <c r="G355" s="97"/>
      <c r="H355" s="97"/>
      <c r="I355" s="271"/>
      <c r="J355" s="97"/>
      <c r="K355" s="97"/>
      <c r="L355" s="97"/>
      <c r="M355" s="159"/>
      <c r="N355" s="124"/>
      <c r="O355" s="130"/>
      <c r="P355" s="160"/>
      <c r="Q355" s="160"/>
      <c r="R355" s="126"/>
      <c r="S355" s="126"/>
      <c r="T355" s="128"/>
      <c r="U355" s="29"/>
      <c r="V355" s="29"/>
      <c r="W355" s="124"/>
      <c r="Y355" s="124"/>
      <c r="Z355" s="124"/>
      <c r="AA355" s="124"/>
      <c r="AB355" s="124"/>
    </row>
    <row r="356" spans="1:28" s="119" customFormat="1" ht="20.100000000000001" customHeight="1">
      <c r="A356" s="236"/>
      <c r="B356" s="97"/>
      <c r="C356" s="97"/>
      <c r="D356" s="97"/>
      <c r="E356" s="97"/>
      <c r="F356" s="97"/>
      <c r="G356" s="97"/>
      <c r="H356" s="97"/>
      <c r="I356" s="271"/>
      <c r="J356" s="97"/>
      <c r="K356" s="97"/>
      <c r="L356" s="97"/>
      <c r="M356" s="159"/>
      <c r="O356" s="130"/>
      <c r="P356" s="160"/>
      <c r="Q356" s="160"/>
      <c r="R356" s="126"/>
      <c r="S356" s="126"/>
      <c r="T356" s="128"/>
      <c r="U356" s="29"/>
      <c r="V356" s="29"/>
      <c r="W356" s="124"/>
      <c r="Z356" s="124"/>
      <c r="AA356" s="124"/>
      <c r="AB356" s="124"/>
    </row>
    <row r="357" spans="1:28" ht="20.100000000000001" customHeight="1">
      <c r="M357" s="159"/>
      <c r="N357" s="119"/>
      <c r="O357" s="130"/>
      <c r="P357" s="160"/>
      <c r="Q357" s="160"/>
      <c r="R357" s="126"/>
      <c r="S357" s="126"/>
      <c r="T357" s="126"/>
      <c r="U357" s="125"/>
      <c r="V357" s="125"/>
      <c r="W357" s="119"/>
      <c r="X357" s="119"/>
      <c r="Y357" s="119"/>
      <c r="Z357" s="119"/>
    </row>
    <row r="358" spans="1:28" ht="20.100000000000001" customHeight="1">
      <c r="M358" s="159"/>
      <c r="O358" s="130"/>
      <c r="P358" s="160"/>
      <c r="Q358" s="160"/>
      <c r="R358" s="126"/>
      <c r="S358" s="126"/>
      <c r="T358" s="126"/>
      <c r="U358" s="125"/>
      <c r="V358" s="125"/>
      <c r="W358" s="119"/>
      <c r="X358" s="119"/>
      <c r="Y358" s="119"/>
      <c r="Z358" s="119"/>
    </row>
    <row r="359" spans="1:28" ht="20.100000000000001" customHeight="1">
      <c r="M359" s="159"/>
      <c r="O359" s="130"/>
      <c r="P359" s="160"/>
      <c r="Q359" s="160"/>
      <c r="R359" s="126"/>
      <c r="S359" s="126"/>
      <c r="T359" s="126"/>
      <c r="U359" s="125"/>
      <c r="V359" s="125"/>
      <c r="X359" s="119"/>
      <c r="Y359" s="119"/>
    </row>
    <row r="360" spans="1:28" ht="20.100000000000001" customHeight="1">
      <c r="M360" s="159"/>
      <c r="O360" s="130"/>
      <c r="P360" s="160"/>
      <c r="Q360" s="160"/>
      <c r="R360" s="126"/>
      <c r="S360" s="126"/>
      <c r="T360" s="126"/>
      <c r="U360" s="125"/>
      <c r="V360" s="125"/>
      <c r="X360" s="119"/>
      <c r="Y360" s="119"/>
    </row>
    <row r="361" spans="1:28" ht="20.100000000000001" customHeight="1">
      <c r="M361" s="159"/>
      <c r="O361" s="130"/>
      <c r="P361" s="160"/>
      <c r="Q361" s="160"/>
      <c r="R361" s="126"/>
      <c r="S361" s="126"/>
      <c r="T361" s="126"/>
      <c r="U361" s="125"/>
      <c r="V361" s="125"/>
      <c r="X361" s="119"/>
      <c r="Y361" s="119"/>
    </row>
    <row r="362" spans="1:28" ht="20.100000000000001" customHeight="1">
      <c r="M362" s="159"/>
      <c r="O362" s="130"/>
      <c r="P362" s="160"/>
      <c r="Q362" s="160"/>
      <c r="R362" s="126"/>
      <c r="S362" s="126"/>
      <c r="T362" s="126"/>
      <c r="U362" s="125"/>
      <c r="V362" s="125"/>
      <c r="Y362" s="119"/>
    </row>
    <row r="363" spans="1:28" ht="20.100000000000001" customHeight="1">
      <c r="M363" s="159"/>
      <c r="O363" s="130"/>
      <c r="P363" s="160"/>
      <c r="Q363" s="160"/>
      <c r="R363" s="126"/>
      <c r="S363" s="126"/>
      <c r="T363" s="126"/>
      <c r="U363" s="125"/>
      <c r="V363" s="125"/>
      <c r="Y363" s="119"/>
    </row>
    <row r="364" spans="1:28" ht="20.100000000000001" customHeight="1">
      <c r="M364" s="159"/>
      <c r="O364" s="130"/>
      <c r="P364" s="160"/>
      <c r="Q364" s="160"/>
      <c r="R364" s="126"/>
      <c r="S364" s="126"/>
      <c r="T364" s="126"/>
      <c r="U364" s="125"/>
      <c r="V364" s="125"/>
      <c r="Y364" s="119"/>
    </row>
    <row r="365" spans="1:28" ht="20.100000000000001" customHeight="1">
      <c r="M365" s="159"/>
      <c r="O365" s="130"/>
      <c r="P365" s="160"/>
      <c r="Q365" s="160"/>
      <c r="R365" s="126"/>
      <c r="S365" s="126"/>
      <c r="T365" s="126"/>
      <c r="U365" s="125"/>
      <c r="V365" s="125"/>
    </row>
    <row r="366" spans="1:28" ht="20.100000000000001" customHeight="1">
      <c r="M366" s="159"/>
      <c r="O366" s="130"/>
      <c r="P366" s="160"/>
      <c r="Q366" s="160"/>
      <c r="R366" s="126"/>
      <c r="S366" s="126"/>
      <c r="T366" s="126"/>
      <c r="U366" s="125"/>
      <c r="V366" s="125"/>
    </row>
    <row r="367" spans="1:28" ht="20.100000000000001" customHeight="1">
      <c r="M367" s="159"/>
      <c r="O367" s="130"/>
      <c r="P367" s="160"/>
      <c r="Q367" s="160"/>
      <c r="R367" s="126"/>
      <c r="S367" s="126"/>
      <c r="T367" s="126"/>
      <c r="U367" s="125"/>
      <c r="V367" s="125"/>
    </row>
    <row r="368" spans="1:28" ht="20.100000000000001" customHeight="1">
      <c r="M368" s="159"/>
      <c r="O368" s="130"/>
      <c r="P368" s="160"/>
      <c r="Q368" s="160"/>
      <c r="R368" s="126"/>
      <c r="S368" s="126"/>
      <c r="T368" s="126"/>
      <c r="U368" s="125"/>
      <c r="V368" s="125"/>
    </row>
    <row r="369" spans="13:22" ht="20.100000000000001" customHeight="1">
      <c r="M369" s="159"/>
      <c r="O369" s="130"/>
      <c r="P369" s="160"/>
      <c r="Q369" s="160"/>
      <c r="R369" s="126"/>
      <c r="S369" s="126"/>
      <c r="T369" s="126"/>
      <c r="U369" s="125"/>
      <c r="V369" s="125"/>
    </row>
    <row r="370" spans="13:22" ht="20.100000000000001" customHeight="1">
      <c r="M370" s="159"/>
      <c r="O370" s="130"/>
      <c r="P370" s="160"/>
      <c r="Q370" s="160"/>
      <c r="R370" s="126"/>
      <c r="S370" s="126"/>
      <c r="T370" s="126"/>
      <c r="U370" s="125"/>
      <c r="V370" s="125"/>
    </row>
    <row r="371" spans="13:22" ht="20.100000000000001" customHeight="1">
      <c r="M371" s="159"/>
      <c r="O371" s="130"/>
      <c r="P371" s="160"/>
      <c r="Q371" s="160"/>
      <c r="R371" s="126"/>
      <c r="S371" s="126"/>
      <c r="T371" s="126"/>
      <c r="U371" s="125"/>
      <c r="V371" s="125"/>
    </row>
    <row r="372" spans="13:22" ht="20.100000000000001" customHeight="1">
      <c r="M372" s="159"/>
      <c r="O372" s="130"/>
      <c r="P372" s="160"/>
      <c r="Q372" s="160"/>
      <c r="R372" s="126"/>
      <c r="S372" s="126"/>
      <c r="T372" s="126"/>
      <c r="U372" s="125"/>
      <c r="V372" s="125"/>
    </row>
    <row r="373" spans="13:22" ht="20.100000000000001" customHeight="1">
      <c r="M373" s="159"/>
      <c r="O373" s="130"/>
      <c r="P373" s="160"/>
      <c r="Q373" s="160"/>
      <c r="R373" s="126"/>
      <c r="S373" s="126"/>
      <c r="T373" s="126"/>
      <c r="U373" s="125"/>
      <c r="V373" s="125"/>
    </row>
    <row r="374" spans="13:22" ht="20.100000000000001" customHeight="1">
      <c r="M374" s="159"/>
      <c r="O374" s="130"/>
      <c r="P374" s="160"/>
      <c r="Q374" s="160"/>
      <c r="R374" s="126"/>
      <c r="S374" s="126"/>
      <c r="T374" s="126"/>
      <c r="U374" s="125"/>
      <c r="V374" s="125"/>
    </row>
    <row r="375" spans="13:22" ht="20.100000000000001" customHeight="1">
      <c r="M375" s="159"/>
      <c r="O375" s="130"/>
      <c r="P375" s="160"/>
      <c r="Q375" s="160"/>
      <c r="R375" s="126"/>
      <c r="S375" s="126"/>
      <c r="T375" s="126"/>
      <c r="U375" s="125"/>
      <c r="V375" s="125"/>
    </row>
    <row r="376" spans="13:22" ht="20.100000000000001" customHeight="1">
      <c r="M376" s="159"/>
      <c r="O376" s="130"/>
      <c r="P376" s="160"/>
      <c r="Q376" s="160"/>
      <c r="R376" s="126"/>
      <c r="S376" s="126"/>
      <c r="T376" s="126"/>
      <c r="U376" s="125"/>
      <c r="V376" s="125"/>
    </row>
    <row r="377" spans="13:22" ht="20.100000000000001" customHeight="1">
      <c r="M377" s="159"/>
      <c r="O377" s="130"/>
      <c r="P377" s="160"/>
      <c r="Q377" s="160"/>
      <c r="R377" s="126"/>
      <c r="S377" s="126"/>
      <c r="T377" s="126"/>
      <c r="U377" s="125"/>
      <c r="V377" s="125"/>
    </row>
    <row r="378" spans="13:22" ht="20.100000000000001" customHeight="1">
      <c r="M378" s="159"/>
      <c r="O378" s="130"/>
      <c r="P378" s="160"/>
      <c r="Q378" s="160"/>
      <c r="R378" s="126"/>
      <c r="S378" s="126"/>
      <c r="T378" s="126"/>
      <c r="U378" s="125"/>
      <c r="V378" s="125"/>
    </row>
    <row r="379" spans="13:22" ht="20.100000000000001" customHeight="1">
      <c r="M379" s="159"/>
      <c r="O379" s="130"/>
      <c r="P379" s="160"/>
      <c r="Q379" s="160"/>
      <c r="R379" s="126"/>
      <c r="S379" s="126"/>
      <c r="T379" s="126"/>
      <c r="U379" s="125"/>
      <c r="V379" s="125"/>
    </row>
    <row r="380" spans="13:22" ht="20.100000000000001" customHeight="1">
      <c r="M380" s="159"/>
      <c r="O380" s="130"/>
      <c r="P380" s="160"/>
      <c r="Q380" s="160"/>
      <c r="R380" s="126"/>
      <c r="S380" s="126"/>
      <c r="T380" s="126"/>
      <c r="U380" s="125"/>
      <c r="V380" s="125"/>
    </row>
    <row r="381" spans="13:22" ht="20.100000000000001" customHeight="1">
      <c r="M381" s="159"/>
      <c r="O381" s="130"/>
      <c r="P381" s="160"/>
      <c r="Q381" s="160"/>
      <c r="R381" s="126"/>
      <c r="S381" s="126"/>
      <c r="T381" s="126"/>
      <c r="U381" s="125"/>
      <c r="V381" s="125"/>
    </row>
    <row r="382" spans="13:22" ht="20.100000000000001" customHeight="1">
      <c r="M382" s="159"/>
      <c r="O382" s="130"/>
      <c r="P382" s="160"/>
      <c r="Q382" s="160"/>
      <c r="R382" s="126"/>
      <c r="S382" s="126"/>
      <c r="T382" s="126"/>
      <c r="U382" s="125"/>
      <c r="V382" s="125"/>
    </row>
    <row r="383" spans="13:22" ht="20.100000000000001" customHeight="1">
      <c r="M383" s="159"/>
      <c r="O383" s="130"/>
      <c r="P383" s="160"/>
      <c r="Q383" s="160"/>
      <c r="R383" s="126"/>
      <c r="S383" s="126"/>
      <c r="T383" s="126"/>
      <c r="U383" s="125"/>
      <c r="V383" s="125"/>
    </row>
    <row r="384" spans="13:22" ht="20.100000000000001" customHeight="1">
      <c r="M384" s="159"/>
      <c r="O384" s="130"/>
      <c r="P384" s="160"/>
      <c r="Q384" s="160"/>
      <c r="R384" s="126"/>
      <c r="S384" s="126"/>
      <c r="T384" s="126"/>
      <c r="U384" s="125"/>
      <c r="V384" s="125"/>
    </row>
    <row r="385" spans="13:22" ht="20.100000000000001" customHeight="1">
      <c r="M385" s="159"/>
      <c r="O385" s="130"/>
      <c r="P385" s="160"/>
      <c r="Q385" s="160"/>
      <c r="R385" s="126"/>
      <c r="S385" s="126"/>
      <c r="T385" s="126"/>
      <c r="U385" s="125"/>
      <c r="V385" s="125"/>
    </row>
    <row r="386" spans="13:22" ht="20.100000000000001" customHeight="1">
      <c r="M386" s="159"/>
      <c r="O386" s="130"/>
      <c r="P386" s="160"/>
      <c r="Q386" s="160"/>
      <c r="R386" s="126"/>
      <c r="S386" s="126"/>
      <c r="T386" s="126"/>
      <c r="U386" s="125"/>
      <c r="V386" s="125"/>
    </row>
    <row r="387" spans="13:22" ht="20.100000000000001" customHeight="1">
      <c r="M387" s="159"/>
      <c r="O387" s="130"/>
      <c r="P387" s="160"/>
      <c r="Q387" s="160"/>
      <c r="R387" s="126"/>
      <c r="S387" s="126"/>
      <c r="T387" s="126"/>
      <c r="U387" s="125"/>
      <c r="V387" s="125"/>
    </row>
    <row r="388" spans="13:22" ht="20.100000000000001" customHeight="1">
      <c r="M388" s="159"/>
      <c r="O388" s="130"/>
      <c r="P388" s="160"/>
      <c r="Q388" s="160"/>
      <c r="R388" s="126"/>
      <c r="S388" s="126"/>
      <c r="T388" s="126"/>
      <c r="U388" s="125"/>
      <c r="V388" s="125"/>
    </row>
    <row r="389" spans="13:22" ht="20.100000000000001" customHeight="1">
      <c r="M389" s="159"/>
      <c r="O389" s="130"/>
      <c r="P389" s="160"/>
      <c r="Q389" s="160"/>
      <c r="R389" s="126"/>
      <c r="S389" s="126"/>
      <c r="T389" s="126"/>
      <c r="U389" s="125"/>
      <c r="V389" s="125"/>
    </row>
    <row r="390" spans="13:22" ht="20.100000000000001" customHeight="1">
      <c r="M390" s="159"/>
      <c r="O390" s="130"/>
      <c r="P390" s="160"/>
      <c r="Q390" s="160"/>
      <c r="R390" s="126"/>
      <c r="S390" s="126"/>
      <c r="T390" s="126"/>
      <c r="U390" s="125"/>
      <c r="V390" s="125"/>
    </row>
    <row r="391" spans="13:22" ht="20.100000000000001" customHeight="1">
      <c r="M391" s="159"/>
      <c r="O391" s="130"/>
      <c r="P391" s="160"/>
      <c r="Q391" s="160"/>
      <c r="R391" s="126"/>
      <c r="S391" s="126"/>
      <c r="T391" s="126"/>
      <c r="U391" s="125"/>
      <c r="V391" s="125"/>
    </row>
    <row r="392" spans="13:22" ht="20.100000000000001" customHeight="1">
      <c r="M392" s="159"/>
      <c r="O392" s="130"/>
      <c r="P392" s="160"/>
      <c r="Q392" s="160"/>
      <c r="R392" s="126"/>
      <c r="S392" s="126"/>
      <c r="T392" s="126"/>
      <c r="U392" s="125"/>
      <c r="V392" s="125"/>
    </row>
    <row r="393" spans="13:22" ht="20.100000000000001" customHeight="1">
      <c r="M393" s="159"/>
      <c r="O393" s="130"/>
      <c r="P393" s="160"/>
      <c r="Q393" s="160"/>
      <c r="R393" s="126"/>
      <c r="S393" s="126"/>
      <c r="T393" s="126"/>
      <c r="U393" s="125"/>
      <c r="V393" s="125"/>
    </row>
    <row r="394" spans="13:22" ht="20.100000000000001" customHeight="1">
      <c r="M394" s="159"/>
      <c r="O394" s="130"/>
      <c r="P394" s="160"/>
      <c r="Q394" s="160"/>
      <c r="R394" s="126"/>
      <c r="S394" s="126"/>
      <c r="T394" s="126"/>
      <c r="U394" s="125"/>
      <c r="V394" s="125"/>
    </row>
    <row r="395" spans="13:22" ht="20.100000000000001" customHeight="1">
      <c r="M395" s="159"/>
      <c r="O395" s="130"/>
      <c r="P395" s="160"/>
      <c r="Q395" s="160"/>
      <c r="R395" s="126"/>
      <c r="S395" s="126"/>
      <c r="T395" s="126"/>
      <c r="U395" s="125"/>
      <c r="V395" s="125"/>
    </row>
    <row r="396" spans="13:22" ht="20.100000000000001" customHeight="1">
      <c r="M396" s="159"/>
      <c r="O396" s="130"/>
      <c r="P396" s="160"/>
      <c r="Q396" s="160"/>
      <c r="R396" s="126"/>
      <c r="S396" s="126"/>
      <c r="T396" s="126"/>
      <c r="U396" s="125"/>
      <c r="V396" s="125"/>
    </row>
    <row r="397" spans="13:22" ht="20.100000000000001" customHeight="1">
      <c r="M397" s="159"/>
      <c r="O397" s="130"/>
      <c r="P397" s="160"/>
      <c r="Q397" s="160"/>
      <c r="R397" s="126"/>
      <c r="S397" s="126"/>
      <c r="T397" s="126"/>
      <c r="U397" s="125"/>
      <c r="V397" s="125"/>
    </row>
    <row r="398" spans="13:22" ht="20.100000000000001" customHeight="1">
      <c r="M398" s="159"/>
      <c r="O398" s="130"/>
      <c r="P398" s="160"/>
      <c r="Q398" s="160"/>
      <c r="R398" s="126"/>
      <c r="S398" s="126"/>
      <c r="T398" s="126"/>
      <c r="U398" s="125"/>
      <c r="V398" s="125"/>
    </row>
    <row r="399" spans="13:22" ht="20.100000000000001" customHeight="1">
      <c r="M399" s="159"/>
      <c r="O399" s="130"/>
      <c r="P399" s="160"/>
      <c r="Q399" s="160"/>
      <c r="R399" s="126"/>
      <c r="S399" s="126"/>
      <c r="T399" s="126"/>
      <c r="U399" s="125"/>
      <c r="V399" s="125"/>
    </row>
    <row r="400" spans="13:22" ht="20.100000000000001" customHeight="1">
      <c r="M400" s="159"/>
      <c r="P400" s="12"/>
      <c r="Q400" s="12"/>
      <c r="R400" s="12"/>
      <c r="S400" s="12"/>
      <c r="T400" s="126"/>
      <c r="U400" s="125"/>
      <c r="V400" s="125"/>
    </row>
    <row r="401" spans="13:22" ht="20.100000000000001" customHeight="1">
      <c r="M401" s="159"/>
      <c r="P401" s="12"/>
      <c r="Q401" s="12"/>
      <c r="R401" s="12"/>
      <c r="S401" s="12"/>
      <c r="T401" s="126"/>
      <c r="U401" s="125"/>
      <c r="V401" s="125"/>
    </row>
    <row r="402" spans="13:22" ht="20.100000000000001" customHeight="1">
      <c r="M402" s="159"/>
      <c r="P402" s="12"/>
      <c r="Q402" s="12"/>
      <c r="R402" s="12"/>
      <c r="S402" s="12"/>
      <c r="T402" s="126"/>
      <c r="U402" s="125"/>
      <c r="V402" s="125"/>
    </row>
    <row r="403" spans="13:22" ht="20.100000000000001" customHeight="1">
      <c r="M403" s="159"/>
      <c r="P403" s="12"/>
      <c r="Q403" s="12"/>
      <c r="R403" s="12"/>
      <c r="S403" s="12"/>
      <c r="T403" s="126"/>
      <c r="U403" s="125"/>
      <c r="V403" s="125"/>
    </row>
    <row r="404" spans="13:22" ht="20.100000000000001" customHeight="1">
      <c r="M404" s="159"/>
      <c r="P404" s="12"/>
      <c r="Q404" s="12"/>
      <c r="R404" s="12"/>
      <c r="S404" s="12"/>
      <c r="T404" s="126"/>
      <c r="U404" s="125"/>
      <c r="V404" s="125"/>
    </row>
    <row r="405" spans="13:22" ht="20.100000000000001" customHeight="1">
      <c r="M405" s="159"/>
      <c r="P405" s="12"/>
      <c r="Q405" s="12"/>
      <c r="R405" s="12"/>
      <c r="S405" s="12"/>
      <c r="T405" s="126"/>
      <c r="U405" s="125"/>
      <c r="V405" s="125"/>
    </row>
    <row r="406" spans="13:22" ht="20.100000000000001" customHeight="1">
      <c r="M406" s="159"/>
      <c r="P406" s="12"/>
      <c r="Q406" s="12"/>
      <c r="R406" s="12"/>
      <c r="S406" s="12"/>
      <c r="T406" s="12"/>
    </row>
    <row r="407" spans="13:22" ht="20.100000000000001" customHeight="1">
      <c r="M407" s="159"/>
      <c r="P407" s="12"/>
      <c r="Q407" s="12"/>
      <c r="R407" s="12"/>
      <c r="S407" s="12"/>
      <c r="T407" s="12"/>
    </row>
    <row r="408" spans="13:22" ht="20.100000000000001" customHeight="1">
      <c r="M408" s="159"/>
      <c r="P408" s="12"/>
      <c r="Q408" s="12"/>
      <c r="R408" s="12"/>
      <c r="S408" s="12"/>
      <c r="T408" s="12"/>
    </row>
    <row r="409" spans="13:22" ht="20.100000000000001" customHeight="1">
      <c r="M409" s="159"/>
      <c r="P409" s="12"/>
      <c r="Q409" s="12"/>
      <c r="R409" s="12"/>
      <c r="S409" s="12"/>
      <c r="T409" s="12"/>
    </row>
    <row r="410" spans="13:22" ht="20.100000000000001" customHeight="1">
      <c r="M410" s="159"/>
      <c r="P410" s="12"/>
      <c r="Q410" s="12"/>
      <c r="R410" s="12"/>
      <c r="S410" s="12"/>
      <c r="T410" s="12"/>
    </row>
    <row r="411" spans="13:22" ht="20.100000000000001" customHeight="1">
      <c r="M411" s="159"/>
      <c r="P411" s="12"/>
      <c r="Q411" s="12"/>
      <c r="R411" s="12"/>
      <c r="S411" s="12"/>
      <c r="T411" s="12"/>
    </row>
    <row r="412" spans="13:22" ht="20.100000000000001" customHeight="1">
      <c r="M412" s="159"/>
      <c r="P412" s="12"/>
      <c r="Q412" s="12"/>
      <c r="R412" s="12"/>
      <c r="S412" s="12"/>
      <c r="T412" s="12"/>
    </row>
    <row r="413" spans="13:22" ht="20.100000000000001" customHeight="1">
      <c r="M413" s="159"/>
      <c r="P413" s="12"/>
      <c r="Q413" s="12"/>
      <c r="R413" s="12"/>
      <c r="S413" s="12"/>
      <c r="T413" s="12"/>
    </row>
    <row r="414" spans="13:22" ht="20.100000000000001" customHeight="1">
      <c r="M414" s="159"/>
      <c r="P414" s="12"/>
      <c r="Q414" s="12"/>
      <c r="R414" s="12"/>
      <c r="S414" s="12"/>
      <c r="T414" s="12"/>
    </row>
    <row r="415" spans="13:22" ht="20.100000000000001" customHeight="1">
      <c r="M415" s="159"/>
      <c r="P415" s="12"/>
      <c r="Q415" s="12"/>
      <c r="R415" s="12"/>
      <c r="S415" s="12"/>
      <c r="T415" s="12"/>
    </row>
    <row r="416" spans="13:22" ht="20.100000000000001" customHeight="1">
      <c r="M416" s="159"/>
      <c r="P416" s="12"/>
      <c r="Q416" s="12"/>
      <c r="R416" s="12"/>
      <c r="S416" s="12"/>
      <c r="T416" s="12"/>
    </row>
    <row r="417" spans="13:20" ht="20.100000000000001" customHeight="1">
      <c r="M417" s="159"/>
      <c r="P417" s="12"/>
      <c r="Q417" s="12"/>
      <c r="R417" s="12"/>
      <c r="S417" s="12"/>
      <c r="T417" s="12"/>
    </row>
    <row r="418" spans="13:20" ht="20.100000000000001" customHeight="1">
      <c r="M418" s="159"/>
      <c r="P418" s="12"/>
      <c r="Q418" s="12"/>
      <c r="R418" s="12"/>
      <c r="S418" s="12"/>
      <c r="T418" s="12"/>
    </row>
    <row r="419" spans="13:20" ht="20.100000000000001" customHeight="1">
      <c r="M419" s="159"/>
      <c r="P419" s="12"/>
      <c r="Q419" s="12"/>
      <c r="R419" s="12"/>
      <c r="S419" s="12"/>
      <c r="T419" s="12"/>
    </row>
    <row r="420" spans="13:20" ht="20.100000000000001" customHeight="1">
      <c r="M420" s="159"/>
      <c r="P420" s="12"/>
      <c r="Q420" s="12"/>
      <c r="R420" s="12"/>
      <c r="S420" s="12"/>
      <c r="T420" s="12"/>
    </row>
    <row r="421" spans="13:20" ht="20.100000000000001" customHeight="1">
      <c r="M421" s="159"/>
      <c r="P421" s="12"/>
      <c r="Q421" s="12"/>
      <c r="R421" s="12"/>
      <c r="S421" s="12"/>
      <c r="T421" s="12"/>
    </row>
    <row r="422" spans="13:20" ht="20.100000000000001" customHeight="1">
      <c r="M422" s="159"/>
      <c r="P422" s="12"/>
      <c r="Q422" s="12"/>
      <c r="R422" s="12"/>
      <c r="S422" s="12"/>
      <c r="T422" s="12"/>
    </row>
    <row r="423" spans="13:20" ht="20.100000000000001" customHeight="1">
      <c r="M423" s="159"/>
      <c r="P423" s="12"/>
      <c r="Q423" s="12"/>
      <c r="R423" s="12"/>
      <c r="S423" s="12"/>
      <c r="T423" s="12"/>
    </row>
    <row r="424" spans="13:20" ht="20.100000000000001" customHeight="1">
      <c r="M424" s="159"/>
      <c r="P424" s="12"/>
      <c r="Q424" s="12"/>
      <c r="R424" s="12"/>
      <c r="S424" s="12"/>
      <c r="T424" s="12"/>
    </row>
    <row r="425" spans="13:20" ht="20.100000000000001" customHeight="1">
      <c r="M425" s="159"/>
      <c r="P425" s="12"/>
      <c r="Q425" s="12"/>
      <c r="R425" s="12"/>
      <c r="S425" s="12"/>
      <c r="T425" s="12"/>
    </row>
    <row r="426" spans="13:20" ht="20.100000000000001" customHeight="1">
      <c r="M426" s="159"/>
      <c r="P426" s="12"/>
      <c r="Q426" s="12"/>
      <c r="R426" s="12"/>
      <c r="S426" s="12"/>
      <c r="T426" s="12"/>
    </row>
    <row r="427" spans="13:20" ht="20.100000000000001" customHeight="1">
      <c r="M427" s="159"/>
      <c r="P427" s="12"/>
      <c r="Q427" s="12"/>
      <c r="R427" s="12"/>
      <c r="S427" s="12"/>
      <c r="T427" s="12"/>
    </row>
    <row r="428" spans="13:20" ht="20.100000000000001" customHeight="1">
      <c r="M428" s="159"/>
      <c r="P428" s="12"/>
      <c r="Q428" s="12"/>
      <c r="R428" s="12"/>
      <c r="S428" s="12"/>
      <c r="T428" s="12"/>
    </row>
    <row r="429" spans="13:20" ht="20.100000000000001" customHeight="1">
      <c r="M429" s="159"/>
      <c r="P429" s="12"/>
      <c r="Q429" s="12"/>
      <c r="R429" s="12"/>
      <c r="S429" s="12"/>
      <c r="T429" s="12"/>
    </row>
    <row r="430" spans="13:20" ht="20.100000000000001" customHeight="1">
      <c r="M430" s="159"/>
      <c r="P430" s="12"/>
      <c r="Q430" s="12"/>
      <c r="R430" s="12"/>
      <c r="S430" s="12"/>
      <c r="T430" s="12"/>
    </row>
    <row r="431" spans="13:20" ht="20.100000000000001" customHeight="1">
      <c r="M431" s="159"/>
      <c r="P431" s="12"/>
      <c r="Q431" s="12"/>
      <c r="R431" s="12"/>
      <c r="S431" s="12"/>
      <c r="T431" s="12"/>
    </row>
    <row r="432" spans="13:20" ht="20.100000000000001" customHeight="1">
      <c r="M432" s="159"/>
      <c r="P432" s="12"/>
      <c r="Q432" s="12"/>
      <c r="R432" s="12"/>
      <c r="S432" s="12"/>
      <c r="T432" s="12"/>
    </row>
    <row r="433" spans="13:20" ht="20.100000000000001" customHeight="1">
      <c r="M433" s="159"/>
      <c r="P433" s="12"/>
      <c r="Q433" s="12"/>
      <c r="R433" s="12"/>
      <c r="S433" s="12"/>
      <c r="T433" s="12"/>
    </row>
    <row r="434" spans="13:20" ht="20.100000000000001" customHeight="1">
      <c r="M434" s="159"/>
      <c r="P434" s="12"/>
      <c r="Q434" s="12"/>
      <c r="R434" s="12"/>
      <c r="S434" s="12"/>
      <c r="T434" s="12"/>
    </row>
    <row r="435" spans="13:20" ht="20.100000000000001" customHeight="1">
      <c r="M435" s="159"/>
      <c r="P435" s="12"/>
      <c r="Q435" s="12"/>
      <c r="R435" s="12"/>
      <c r="S435" s="12"/>
      <c r="T435" s="12"/>
    </row>
    <row r="436" spans="13:20" ht="20.100000000000001" customHeight="1">
      <c r="M436" s="159"/>
      <c r="P436" s="12"/>
      <c r="Q436" s="12"/>
      <c r="R436" s="12"/>
      <c r="S436" s="12"/>
      <c r="T436" s="12"/>
    </row>
    <row r="437" spans="13:20" ht="20.100000000000001" customHeight="1">
      <c r="M437" s="159"/>
      <c r="P437" s="12"/>
      <c r="Q437" s="12"/>
      <c r="R437" s="12"/>
      <c r="S437" s="12"/>
      <c r="T437" s="12"/>
    </row>
    <row r="438" spans="13:20" ht="20.100000000000001" customHeight="1">
      <c r="M438" s="159"/>
      <c r="P438" s="12"/>
      <c r="Q438" s="12"/>
      <c r="R438" s="12"/>
      <c r="S438" s="12"/>
      <c r="T438" s="12"/>
    </row>
    <row r="439" spans="13:20" ht="20.100000000000001" customHeight="1">
      <c r="M439" s="159"/>
      <c r="P439" s="12"/>
      <c r="Q439" s="12"/>
      <c r="R439" s="12"/>
      <c r="S439" s="12"/>
      <c r="T439" s="12"/>
    </row>
    <row r="440" spans="13:20" ht="20.100000000000001" customHeight="1">
      <c r="M440" s="159"/>
      <c r="P440" s="12"/>
      <c r="Q440" s="12"/>
      <c r="R440" s="12"/>
      <c r="S440" s="12"/>
      <c r="T440" s="12"/>
    </row>
    <row r="441" spans="13:20" ht="20.100000000000001" customHeight="1">
      <c r="M441" s="159"/>
      <c r="P441" s="12"/>
      <c r="Q441" s="12"/>
      <c r="R441" s="12"/>
      <c r="S441" s="12"/>
      <c r="T441" s="12"/>
    </row>
    <row r="442" spans="13:20" ht="20.100000000000001" customHeight="1">
      <c r="M442" s="159"/>
      <c r="P442" s="12"/>
      <c r="Q442" s="12"/>
      <c r="R442" s="12"/>
      <c r="S442" s="12"/>
      <c r="T442" s="12"/>
    </row>
    <row r="443" spans="13:20" ht="20.100000000000001" customHeight="1">
      <c r="M443" s="159"/>
      <c r="P443" s="12"/>
      <c r="Q443" s="12"/>
      <c r="R443" s="12"/>
      <c r="S443" s="12"/>
      <c r="T443" s="12"/>
    </row>
    <row r="444" spans="13:20" ht="20.100000000000001" customHeight="1">
      <c r="M444" s="159"/>
      <c r="P444" s="12"/>
      <c r="Q444" s="12"/>
      <c r="R444" s="12"/>
      <c r="S444" s="12"/>
      <c r="T444" s="12"/>
    </row>
    <row r="445" spans="13:20" ht="20.100000000000001" customHeight="1">
      <c r="M445" s="159"/>
      <c r="P445" s="12"/>
      <c r="Q445" s="12"/>
      <c r="R445" s="12"/>
      <c r="S445" s="12"/>
      <c r="T445" s="12"/>
    </row>
    <row r="446" spans="13:20" ht="20.100000000000001" customHeight="1">
      <c r="M446" s="159"/>
      <c r="P446" s="12"/>
      <c r="Q446" s="12"/>
      <c r="R446" s="12"/>
      <c r="S446" s="12"/>
      <c r="T446" s="12"/>
    </row>
    <row r="447" spans="13:20" ht="20.100000000000001" customHeight="1">
      <c r="M447" s="159"/>
      <c r="P447" s="12"/>
      <c r="Q447" s="12"/>
      <c r="R447" s="12"/>
      <c r="S447" s="12"/>
      <c r="T447" s="12"/>
    </row>
    <row r="448" spans="13:20" ht="20.100000000000001" customHeight="1">
      <c r="M448" s="159"/>
      <c r="P448" s="12"/>
      <c r="Q448" s="12"/>
      <c r="R448" s="12"/>
      <c r="S448" s="12"/>
      <c r="T448" s="12"/>
    </row>
    <row r="449" spans="13:20" ht="20.100000000000001" customHeight="1">
      <c r="M449" s="159"/>
      <c r="P449" s="12"/>
      <c r="Q449" s="12"/>
      <c r="R449" s="12"/>
      <c r="S449" s="12"/>
      <c r="T449" s="12"/>
    </row>
    <row r="450" spans="13:20" ht="20.100000000000001" customHeight="1">
      <c r="M450" s="159"/>
      <c r="P450" s="12"/>
      <c r="Q450" s="12"/>
      <c r="R450" s="12"/>
      <c r="S450" s="12"/>
      <c r="T450" s="12"/>
    </row>
    <row r="451" spans="13:20" ht="20.100000000000001" customHeight="1">
      <c r="M451" s="159"/>
      <c r="P451" s="12"/>
      <c r="Q451" s="12"/>
      <c r="R451" s="12"/>
      <c r="S451" s="12"/>
      <c r="T451" s="12"/>
    </row>
    <row r="452" spans="13:20" ht="20.100000000000001" customHeight="1">
      <c r="M452" s="159"/>
      <c r="P452" s="12"/>
      <c r="Q452" s="12"/>
      <c r="R452" s="12"/>
      <c r="S452" s="12"/>
      <c r="T452" s="12"/>
    </row>
    <row r="453" spans="13:20" ht="20.100000000000001" customHeight="1">
      <c r="M453" s="159"/>
      <c r="P453" s="12"/>
      <c r="Q453" s="12"/>
      <c r="R453" s="12"/>
      <c r="S453" s="12"/>
      <c r="T453" s="12"/>
    </row>
    <row r="454" spans="13:20" ht="20.100000000000001" customHeight="1">
      <c r="M454" s="159"/>
      <c r="P454" s="12"/>
      <c r="Q454" s="12"/>
      <c r="R454" s="12"/>
      <c r="S454" s="12"/>
      <c r="T454" s="12"/>
    </row>
    <row r="455" spans="13:20" ht="20.100000000000001" customHeight="1">
      <c r="M455" s="159"/>
      <c r="P455" s="12"/>
      <c r="Q455" s="12"/>
      <c r="R455" s="12"/>
      <c r="S455" s="12"/>
      <c r="T455" s="12"/>
    </row>
    <row r="456" spans="13:20" ht="20.100000000000001" customHeight="1">
      <c r="M456" s="159"/>
      <c r="P456" s="12"/>
      <c r="Q456" s="12"/>
      <c r="R456" s="12"/>
      <c r="S456" s="12"/>
      <c r="T456" s="12"/>
    </row>
    <row r="457" spans="13:20" ht="20.100000000000001" customHeight="1">
      <c r="M457" s="124"/>
      <c r="P457" s="12"/>
      <c r="Q457" s="12"/>
      <c r="R457" s="12"/>
      <c r="S457" s="12"/>
      <c r="T457" s="12"/>
    </row>
    <row r="458" spans="13:20" ht="20.100000000000001" customHeight="1">
      <c r="M458" s="124"/>
      <c r="P458" s="12"/>
      <c r="Q458" s="12"/>
      <c r="R458" s="12"/>
      <c r="S458" s="12"/>
      <c r="T458" s="12"/>
    </row>
    <row r="459" spans="13:20" ht="20.100000000000001" customHeight="1">
      <c r="M459" s="124"/>
      <c r="P459" s="12"/>
      <c r="Q459" s="12"/>
      <c r="R459" s="12"/>
      <c r="S459" s="12"/>
      <c r="T459" s="12"/>
    </row>
    <row r="460" spans="13:20" ht="20.100000000000001" customHeight="1">
      <c r="M460" s="124"/>
      <c r="P460" s="12"/>
      <c r="Q460" s="12"/>
      <c r="R460" s="12"/>
      <c r="S460" s="12"/>
      <c r="T460" s="12"/>
    </row>
    <row r="461" spans="13:20" ht="20.100000000000001" customHeight="1">
      <c r="M461" s="124"/>
      <c r="P461" s="12"/>
      <c r="Q461" s="12"/>
      <c r="R461" s="12"/>
      <c r="S461" s="12"/>
      <c r="T461" s="12"/>
    </row>
    <row r="462" spans="13:20" ht="20.100000000000001" customHeight="1">
      <c r="M462" s="124"/>
      <c r="P462" s="12"/>
      <c r="Q462" s="12"/>
      <c r="R462" s="12"/>
      <c r="S462" s="12"/>
      <c r="T462" s="12"/>
    </row>
    <row r="463" spans="13:20" ht="20.100000000000001" customHeight="1">
      <c r="M463" s="124"/>
      <c r="P463" s="12"/>
      <c r="Q463" s="12"/>
      <c r="R463" s="12"/>
      <c r="S463" s="12"/>
      <c r="T463" s="12"/>
    </row>
    <row r="464" spans="13:20" ht="20.100000000000001" customHeight="1">
      <c r="M464" s="124"/>
      <c r="P464" s="12"/>
      <c r="Q464" s="12"/>
      <c r="R464" s="12"/>
      <c r="S464" s="12"/>
      <c r="T464" s="12"/>
    </row>
    <row r="465" spans="13:20" ht="20.100000000000001" customHeight="1">
      <c r="M465" s="124"/>
      <c r="P465" s="12"/>
      <c r="Q465" s="12"/>
      <c r="R465" s="12"/>
      <c r="S465" s="12"/>
      <c r="T465" s="12"/>
    </row>
    <row r="466" spans="13:20" ht="20.100000000000001" customHeight="1">
      <c r="M466" s="124"/>
      <c r="P466" s="12"/>
      <c r="Q466" s="12"/>
      <c r="R466" s="12"/>
      <c r="S466" s="12"/>
      <c r="T466" s="12"/>
    </row>
    <row r="467" spans="13:20" ht="20.100000000000001" customHeight="1">
      <c r="M467" s="124"/>
      <c r="P467" s="12"/>
      <c r="Q467" s="12"/>
      <c r="R467" s="12"/>
      <c r="S467" s="12"/>
      <c r="T467" s="12"/>
    </row>
    <row r="468" spans="13:20" ht="20.100000000000001" customHeight="1">
      <c r="M468" s="124"/>
      <c r="P468" s="12"/>
      <c r="Q468" s="12"/>
      <c r="R468" s="12"/>
      <c r="S468" s="12"/>
      <c r="T468" s="12"/>
    </row>
    <row r="469" spans="13:20" ht="20.100000000000001" customHeight="1">
      <c r="M469" s="124"/>
      <c r="P469" s="12"/>
      <c r="Q469" s="12"/>
      <c r="R469" s="12"/>
      <c r="S469" s="12"/>
      <c r="T469" s="12"/>
    </row>
    <row r="470" spans="13:20" ht="20.100000000000001" customHeight="1">
      <c r="M470" s="124"/>
      <c r="P470" s="12"/>
      <c r="Q470" s="12"/>
      <c r="R470" s="12"/>
      <c r="S470" s="12"/>
      <c r="T470" s="12"/>
    </row>
    <row r="471" spans="13:20" ht="20.100000000000001" customHeight="1">
      <c r="M471" s="124"/>
      <c r="P471" s="12"/>
      <c r="Q471" s="12"/>
      <c r="R471" s="12"/>
      <c r="S471" s="12"/>
      <c r="T471" s="12"/>
    </row>
    <row r="472" spans="13:20" ht="20.100000000000001" customHeight="1">
      <c r="M472" s="124"/>
      <c r="P472" s="12"/>
      <c r="Q472" s="12"/>
      <c r="R472" s="12"/>
      <c r="S472" s="12"/>
      <c r="T472" s="12"/>
    </row>
    <row r="473" spans="13:20" ht="20.100000000000001" customHeight="1">
      <c r="M473" s="124"/>
      <c r="P473" s="12"/>
      <c r="Q473" s="12"/>
      <c r="R473" s="12"/>
      <c r="S473" s="12"/>
      <c r="T473" s="12"/>
    </row>
    <row r="474" spans="13:20" ht="20.100000000000001" customHeight="1">
      <c r="M474" s="124"/>
      <c r="P474" s="12"/>
      <c r="Q474" s="12"/>
      <c r="R474" s="12"/>
      <c r="S474" s="12"/>
      <c r="T474" s="12"/>
    </row>
    <row r="475" spans="13:20" ht="20.100000000000001" customHeight="1">
      <c r="M475" s="124"/>
      <c r="P475" s="12"/>
      <c r="Q475" s="12"/>
      <c r="R475" s="12"/>
      <c r="S475" s="12"/>
      <c r="T475" s="12"/>
    </row>
    <row r="476" spans="13:20" ht="20.100000000000001" customHeight="1">
      <c r="M476" s="124"/>
      <c r="P476" s="12"/>
      <c r="Q476" s="12"/>
      <c r="R476" s="12"/>
      <c r="S476" s="12"/>
      <c r="T476" s="12"/>
    </row>
    <row r="477" spans="13:20" ht="20.100000000000001" customHeight="1">
      <c r="M477" s="124"/>
      <c r="P477" s="12"/>
      <c r="Q477" s="12"/>
      <c r="R477" s="12"/>
      <c r="S477" s="12"/>
      <c r="T477" s="12"/>
    </row>
    <row r="478" spans="13:20" ht="20.100000000000001" customHeight="1">
      <c r="M478" s="124"/>
      <c r="P478" s="12"/>
      <c r="Q478" s="12"/>
      <c r="R478" s="12"/>
      <c r="S478" s="12"/>
      <c r="T478" s="12"/>
    </row>
    <row r="479" spans="13:20" ht="20.100000000000001" customHeight="1">
      <c r="M479" s="124"/>
      <c r="P479" s="12"/>
      <c r="Q479" s="12"/>
      <c r="R479" s="12"/>
      <c r="S479" s="12"/>
      <c r="T479" s="12"/>
    </row>
    <row r="480" spans="13:20" ht="20.100000000000001" customHeight="1">
      <c r="M480" s="124"/>
      <c r="P480" s="12"/>
      <c r="Q480" s="12"/>
      <c r="R480" s="12"/>
      <c r="S480" s="12"/>
      <c r="T480" s="12"/>
    </row>
    <row r="481" spans="13:20" ht="20.100000000000001" customHeight="1">
      <c r="M481" s="124"/>
      <c r="P481" s="12"/>
      <c r="Q481" s="12"/>
      <c r="R481" s="12"/>
      <c r="S481" s="12"/>
      <c r="T481" s="12"/>
    </row>
    <row r="482" spans="13:20" ht="20.100000000000001" customHeight="1">
      <c r="M482" s="124"/>
      <c r="P482" s="12"/>
      <c r="Q482" s="12"/>
      <c r="R482" s="12"/>
      <c r="S482" s="12"/>
      <c r="T482" s="12"/>
    </row>
    <row r="483" spans="13:20" ht="20.100000000000001" customHeight="1">
      <c r="M483" s="124"/>
      <c r="P483" s="12"/>
      <c r="Q483" s="12"/>
      <c r="R483" s="12"/>
      <c r="S483" s="12"/>
      <c r="T483" s="12"/>
    </row>
    <row r="484" spans="13:20" ht="20.100000000000001" customHeight="1">
      <c r="M484" s="124"/>
      <c r="P484" s="12"/>
      <c r="Q484" s="12"/>
      <c r="R484" s="12"/>
      <c r="S484" s="12"/>
      <c r="T484" s="12"/>
    </row>
    <row r="485" spans="13:20" ht="20.100000000000001" customHeight="1">
      <c r="M485" s="124"/>
      <c r="P485" s="12"/>
      <c r="Q485" s="12"/>
      <c r="R485" s="12"/>
      <c r="S485" s="12"/>
      <c r="T485" s="12"/>
    </row>
    <row r="486" spans="13:20" ht="20.100000000000001" customHeight="1">
      <c r="M486" s="124"/>
      <c r="P486" s="12"/>
      <c r="Q486" s="12"/>
      <c r="R486" s="12"/>
      <c r="S486" s="12"/>
      <c r="T486" s="12"/>
    </row>
    <row r="487" spans="13:20" ht="20.100000000000001" customHeight="1">
      <c r="M487" s="124"/>
      <c r="P487" s="12"/>
      <c r="Q487" s="12"/>
      <c r="R487" s="12"/>
      <c r="S487" s="12"/>
      <c r="T487" s="12"/>
    </row>
    <row r="488" spans="13:20" ht="20.100000000000001" customHeight="1">
      <c r="M488" s="124"/>
      <c r="P488" s="12"/>
      <c r="Q488" s="12"/>
      <c r="R488" s="12"/>
      <c r="S488" s="12"/>
      <c r="T488" s="12"/>
    </row>
    <row r="489" spans="13:20" ht="20.100000000000001" customHeight="1">
      <c r="M489" s="124"/>
      <c r="P489" s="12"/>
      <c r="Q489" s="12"/>
      <c r="R489" s="12"/>
      <c r="S489" s="12"/>
      <c r="T489" s="12"/>
    </row>
    <row r="490" spans="13:20" ht="20.100000000000001" customHeight="1">
      <c r="M490" s="124"/>
      <c r="P490" s="12"/>
      <c r="Q490" s="12"/>
      <c r="R490" s="12"/>
      <c r="S490" s="12"/>
      <c r="T490" s="12"/>
    </row>
    <row r="491" spans="13:20" ht="20.100000000000001" customHeight="1">
      <c r="M491" s="124"/>
      <c r="P491" s="12"/>
      <c r="Q491" s="12"/>
      <c r="R491" s="12"/>
      <c r="S491" s="12"/>
      <c r="T491" s="12"/>
    </row>
    <row r="492" spans="13:20" ht="20.100000000000001" customHeight="1">
      <c r="M492" s="124"/>
      <c r="P492" s="12"/>
      <c r="Q492" s="12"/>
      <c r="R492" s="12"/>
      <c r="S492" s="12"/>
      <c r="T492" s="12"/>
    </row>
    <row r="493" spans="13:20" ht="20.100000000000001" customHeight="1">
      <c r="M493" s="124"/>
      <c r="P493" s="12"/>
      <c r="Q493" s="12"/>
      <c r="R493" s="12"/>
      <c r="S493" s="12"/>
      <c r="T493" s="12"/>
    </row>
    <row r="494" spans="13:20" ht="20.100000000000001" customHeight="1">
      <c r="M494" s="124"/>
      <c r="P494" s="12"/>
      <c r="Q494" s="12"/>
      <c r="R494" s="12"/>
      <c r="S494" s="12"/>
      <c r="T494" s="12"/>
    </row>
    <row r="495" spans="13:20" ht="20.100000000000001" customHeight="1">
      <c r="M495" s="124"/>
      <c r="P495" s="12"/>
      <c r="Q495" s="12"/>
      <c r="R495" s="12"/>
      <c r="S495" s="12"/>
      <c r="T495" s="12"/>
    </row>
    <row r="496" spans="13:20" ht="20.100000000000001" customHeight="1">
      <c r="M496" s="124"/>
      <c r="P496" s="12"/>
      <c r="Q496" s="12"/>
      <c r="R496" s="12"/>
      <c r="S496" s="12"/>
      <c r="T496" s="12"/>
    </row>
    <row r="497" spans="13:20" ht="20.100000000000001" customHeight="1">
      <c r="M497" s="124"/>
      <c r="P497" s="12"/>
      <c r="Q497" s="12"/>
      <c r="R497" s="12"/>
      <c r="S497" s="12"/>
      <c r="T497" s="12"/>
    </row>
    <row r="498" spans="13:20" ht="20.100000000000001" customHeight="1">
      <c r="M498" s="124"/>
      <c r="P498" s="12"/>
      <c r="Q498" s="12"/>
      <c r="R498" s="12"/>
      <c r="S498" s="12"/>
      <c r="T498" s="12"/>
    </row>
    <row r="499" spans="13:20" ht="20.100000000000001" customHeight="1">
      <c r="M499" s="124"/>
      <c r="P499" s="12"/>
      <c r="Q499" s="12"/>
      <c r="R499" s="12"/>
      <c r="S499" s="12"/>
      <c r="T499" s="12"/>
    </row>
    <row r="500" spans="13:20" ht="20.100000000000001" customHeight="1">
      <c r="M500" s="124"/>
      <c r="P500" s="12"/>
      <c r="Q500" s="12"/>
      <c r="R500" s="12"/>
      <c r="S500" s="12"/>
      <c r="T500" s="12"/>
    </row>
    <row r="501" spans="13:20" ht="20.100000000000001" customHeight="1">
      <c r="M501" s="124"/>
      <c r="P501" s="12"/>
      <c r="Q501" s="12"/>
      <c r="R501" s="12"/>
      <c r="S501" s="12"/>
      <c r="T501" s="12"/>
    </row>
    <row r="502" spans="13:20" ht="20.100000000000001" customHeight="1">
      <c r="M502" s="124"/>
      <c r="P502" s="12"/>
      <c r="Q502" s="12"/>
      <c r="R502" s="12"/>
      <c r="S502" s="12"/>
      <c r="T502" s="12"/>
    </row>
    <row r="503" spans="13:20" ht="20.100000000000001" customHeight="1">
      <c r="M503" s="124"/>
      <c r="P503" s="12"/>
      <c r="Q503" s="12"/>
      <c r="R503" s="12"/>
      <c r="S503" s="12"/>
      <c r="T503" s="12"/>
    </row>
    <row r="504" spans="13:20" ht="20.100000000000001" customHeight="1">
      <c r="M504" s="124"/>
      <c r="P504" s="12"/>
      <c r="Q504" s="12"/>
      <c r="R504" s="12"/>
      <c r="S504" s="12"/>
      <c r="T504" s="12"/>
    </row>
    <row r="505" spans="13:20" ht="20.100000000000001" customHeight="1">
      <c r="M505" s="124"/>
      <c r="P505" s="12"/>
      <c r="Q505" s="12"/>
      <c r="R505" s="12"/>
      <c r="S505" s="12"/>
      <c r="T505" s="12"/>
    </row>
    <row r="506" spans="13:20" ht="20.100000000000001" customHeight="1">
      <c r="M506" s="124"/>
      <c r="P506" s="12"/>
      <c r="Q506" s="12"/>
      <c r="R506" s="12"/>
      <c r="S506" s="12"/>
      <c r="T506" s="12"/>
    </row>
    <row r="507" spans="13:20" ht="20.100000000000001" customHeight="1">
      <c r="M507" s="124"/>
      <c r="P507" s="12"/>
      <c r="Q507" s="12"/>
      <c r="R507" s="12"/>
      <c r="S507" s="12"/>
      <c r="T507" s="12"/>
    </row>
    <row r="508" spans="13:20" ht="20.100000000000001" customHeight="1">
      <c r="M508" s="124"/>
      <c r="P508" s="12"/>
      <c r="Q508" s="12"/>
      <c r="R508" s="12"/>
      <c r="S508" s="12"/>
      <c r="T508" s="12"/>
    </row>
    <row r="509" spans="13:20" ht="20.100000000000001" customHeight="1">
      <c r="M509" s="124"/>
      <c r="P509" s="12"/>
      <c r="Q509" s="12"/>
      <c r="R509" s="12"/>
      <c r="S509" s="12"/>
      <c r="T509" s="12"/>
    </row>
    <row r="510" spans="13:20" ht="20.100000000000001" customHeight="1">
      <c r="M510" s="124"/>
      <c r="P510" s="12"/>
      <c r="Q510" s="12"/>
      <c r="R510" s="12"/>
      <c r="S510" s="12"/>
      <c r="T510" s="12"/>
    </row>
    <row r="511" spans="13:20" ht="20.100000000000001" customHeight="1">
      <c r="M511" s="124"/>
      <c r="P511" s="12"/>
      <c r="Q511" s="12"/>
      <c r="R511" s="12"/>
      <c r="S511" s="12"/>
      <c r="T511" s="12"/>
    </row>
    <row r="512" spans="13:20" ht="20.100000000000001" customHeight="1">
      <c r="M512" s="124"/>
      <c r="P512" s="12"/>
      <c r="Q512" s="12"/>
      <c r="R512" s="12"/>
      <c r="S512" s="12"/>
      <c r="T512" s="12"/>
    </row>
    <row r="513" spans="13:20" ht="20.100000000000001" customHeight="1">
      <c r="M513" s="124"/>
      <c r="P513" s="12"/>
      <c r="Q513" s="12"/>
      <c r="R513" s="12"/>
      <c r="S513" s="12"/>
      <c r="T513" s="12"/>
    </row>
    <row r="514" spans="13:20" ht="20.100000000000001" customHeight="1">
      <c r="M514" s="124"/>
      <c r="P514" s="12"/>
      <c r="Q514" s="12"/>
      <c r="R514" s="12"/>
      <c r="S514" s="12"/>
      <c r="T514" s="12"/>
    </row>
    <row r="515" spans="13:20" ht="20.100000000000001" customHeight="1">
      <c r="M515" s="124"/>
      <c r="P515" s="12"/>
      <c r="Q515" s="12"/>
      <c r="R515" s="12"/>
      <c r="S515" s="12"/>
      <c r="T515" s="12"/>
    </row>
    <row r="516" spans="13:20" ht="20.100000000000001" customHeight="1">
      <c r="M516" s="124"/>
      <c r="P516" s="12"/>
      <c r="Q516" s="12"/>
      <c r="R516" s="12"/>
      <c r="S516" s="12"/>
      <c r="T516" s="12"/>
    </row>
    <row r="517" spans="13:20" ht="20.100000000000001" customHeight="1">
      <c r="M517" s="124"/>
      <c r="P517" s="12"/>
      <c r="Q517" s="12"/>
      <c r="R517" s="12"/>
      <c r="S517" s="12"/>
      <c r="T517" s="12"/>
    </row>
    <row r="518" spans="13:20" ht="20.100000000000001" customHeight="1">
      <c r="M518" s="124"/>
      <c r="P518" s="12"/>
      <c r="Q518" s="12"/>
      <c r="R518" s="12"/>
      <c r="S518" s="12"/>
      <c r="T518" s="12"/>
    </row>
    <row r="519" spans="13:20" ht="20.100000000000001" customHeight="1">
      <c r="M519" s="124"/>
      <c r="P519" s="12"/>
      <c r="Q519" s="12"/>
      <c r="R519" s="12"/>
      <c r="S519" s="12"/>
      <c r="T519" s="12"/>
    </row>
    <row r="520" spans="13:20" ht="20.100000000000001" customHeight="1">
      <c r="M520" s="124"/>
      <c r="P520" s="12"/>
      <c r="Q520" s="12"/>
      <c r="R520" s="12"/>
      <c r="S520" s="12"/>
      <c r="T520" s="12"/>
    </row>
    <row r="521" spans="13:20" ht="20.100000000000001" customHeight="1">
      <c r="M521" s="124"/>
      <c r="P521" s="12"/>
      <c r="Q521" s="12"/>
      <c r="R521" s="12"/>
      <c r="S521" s="12"/>
      <c r="T521" s="12"/>
    </row>
    <row r="522" spans="13:20" ht="20.100000000000001" customHeight="1">
      <c r="M522" s="124"/>
      <c r="P522" s="12"/>
      <c r="Q522" s="12"/>
      <c r="R522" s="12"/>
      <c r="S522" s="12"/>
      <c r="T522" s="12"/>
    </row>
    <row r="523" spans="13:20" ht="20.100000000000001" customHeight="1">
      <c r="M523" s="124"/>
      <c r="P523" s="12"/>
      <c r="Q523" s="12"/>
      <c r="R523" s="12"/>
      <c r="S523" s="12"/>
      <c r="T523" s="12"/>
    </row>
    <row r="524" spans="13:20" ht="20.100000000000001" customHeight="1">
      <c r="M524" s="124"/>
      <c r="P524" s="12"/>
      <c r="Q524" s="12"/>
      <c r="R524" s="12"/>
      <c r="S524" s="12"/>
      <c r="T524" s="12"/>
    </row>
    <row r="525" spans="13:20" ht="20.100000000000001" customHeight="1">
      <c r="M525" s="124"/>
      <c r="P525" s="12"/>
      <c r="Q525" s="12"/>
      <c r="R525" s="12"/>
      <c r="S525" s="12"/>
      <c r="T525" s="12"/>
    </row>
    <row r="526" spans="13:20" ht="20.100000000000001" customHeight="1">
      <c r="M526" s="124"/>
      <c r="P526" s="12"/>
      <c r="Q526" s="12"/>
      <c r="R526" s="12"/>
      <c r="S526" s="12"/>
      <c r="T526" s="12"/>
    </row>
    <row r="527" spans="13:20" ht="20.100000000000001" customHeight="1">
      <c r="M527" s="124"/>
      <c r="P527" s="12"/>
      <c r="Q527" s="12"/>
      <c r="R527" s="12"/>
      <c r="S527" s="12"/>
      <c r="T527" s="12"/>
    </row>
    <row r="528" spans="13:20" ht="20.100000000000001" customHeight="1">
      <c r="M528" s="124"/>
      <c r="P528" s="12"/>
      <c r="Q528" s="12"/>
      <c r="R528" s="12"/>
      <c r="S528" s="12"/>
      <c r="T528" s="12"/>
    </row>
    <row r="529" spans="13:22" ht="20.100000000000001" customHeight="1">
      <c r="M529" s="124"/>
      <c r="P529" s="12"/>
      <c r="Q529" s="12"/>
      <c r="R529" s="12"/>
      <c r="S529" s="12"/>
      <c r="T529" s="12"/>
    </row>
    <row r="530" spans="13:22" ht="20.100000000000001" customHeight="1">
      <c r="M530" s="124"/>
      <c r="P530" s="12"/>
      <c r="Q530" s="12"/>
      <c r="R530" s="12"/>
      <c r="S530" s="12"/>
      <c r="T530" s="12"/>
    </row>
    <row r="531" spans="13:22" ht="20.100000000000001" customHeight="1">
      <c r="M531" s="124"/>
      <c r="P531" s="12"/>
      <c r="Q531" s="12"/>
      <c r="R531" s="12"/>
      <c r="S531" s="12"/>
      <c r="T531" s="12"/>
    </row>
    <row r="532" spans="13:22" ht="20.100000000000001" customHeight="1">
      <c r="M532" s="124"/>
      <c r="P532" s="12"/>
      <c r="Q532" s="12"/>
      <c r="R532" s="12"/>
      <c r="S532" s="12"/>
      <c r="T532" s="12"/>
    </row>
    <row r="533" spans="13:22" ht="20.100000000000001" customHeight="1">
      <c r="M533" s="124"/>
      <c r="T533" s="12"/>
    </row>
    <row r="534" spans="13:22" ht="20.100000000000001" customHeight="1">
      <c r="M534" s="124"/>
      <c r="T534" s="12"/>
    </row>
    <row r="535" spans="13:22" ht="20.100000000000001" customHeight="1">
      <c r="M535" s="124"/>
      <c r="T535" s="12"/>
    </row>
    <row r="536" spans="13:22" ht="20.100000000000001" customHeight="1">
      <c r="M536" s="124"/>
      <c r="T536" s="12"/>
    </row>
    <row r="537" spans="13:22" ht="20.100000000000001" customHeight="1">
      <c r="M537" s="124"/>
      <c r="T537" s="12"/>
    </row>
    <row r="538" spans="13:22" ht="20.100000000000001" customHeight="1">
      <c r="M538" s="124"/>
      <c r="T538" s="12"/>
    </row>
    <row r="539" spans="13:22" ht="20.100000000000001" customHeight="1">
      <c r="M539" s="124"/>
      <c r="U539" s="125"/>
      <c r="V539" s="125"/>
    </row>
    <row r="540" spans="13:22" ht="20.100000000000001" customHeight="1">
      <c r="M540" s="124"/>
      <c r="U540" s="125"/>
      <c r="V540" s="125"/>
    </row>
    <row r="541" spans="13:22" ht="20.100000000000001" customHeight="1">
      <c r="M541" s="124"/>
      <c r="U541" s="125"/>
      <c r="V541" s="125"/>
    </row>
    <row r="542" spans="13:22" ht="20.100000000000001" customHeight="1">
      <c r="M542" s="124"/>
      <c r="U542" s="125"/>
      <c r="V542" s="125"/>
    </row>
    <row r="543" spans="13:22" ht="20.100000000000001" customHeight="1">
      <c r="M543" s="124"/>
      <c r="U543" s="125"/>
      <c r="V543" s="125"/>
    </row>
    <row r="544" spans="13:22" ht="20.100000000000001" customHeight="1">
      <c r="M544" s="124"/>
      <c r="U544" s="125"/>
      <c r="V544" s="125"/>
    </row>
    <row r="545" spans="13:22" ht="20.100000000000001" customHeight="1">
      <c r="M545" s="124"/>
      <c r="U545" s="125"/>
      <c r="V545" s="125"/>
    </row>
    <row r="546" spans="13:22" ht="20.100000000000001" customHeight="1">
      <c r="M546" s="124"/>
      <c r="U546" s="125"/>
      <c r="V546" s="125"/>
    </row>
    <row r="547" spans="13:22" ht="20.100000000000001" customHeight="1">
      <c r="M547" s="124"/>
      <c r="U547" s="125"/>
      <c r="V547" s="125"/>
    </row>
    <row r="548" spans="13:22" ht="20.100000000000001" customHeight="1">
      <c r="M548" s="124"/>
      <c r="O548" s="129"/>
      <c r="P548" s="128"/>
      <c r="Q548" s="126"/>
      <c r="R548" s="126"/>
      <c r="S548" s="126"/>
      <c r="U548" s="125"/>
      <c r="V548" s="125"/>
    </row>
    <row r="549" spans="13:22" ht="20.100000000000001" customHeight="1">
      <c r="M549" s="124"/>
      <c r="O549" s="129"/>
      <c r="P549" s="128"/>
      <c r="Q549" s="126"/>
      <c r="R549" s="126"/>
      <c r="S549" s="126"/>
      <c r="U549" s="125"/>
      <c r="V549" s="125"/>
    </row>
    <row r="550" spans="13:22" ht="20.100000000000001" customHeight="1">
      <c r="M550" s="124"/>
      <c r="O550" s="129"/>
      <c r="P550" s="128"/>
      <c r="Q550" s="126"/>
      <c r="R550" s="126"/>
      <c r="S550" s="126"/>
      <c r="U550" s="125"/>
      <c r="V550" s="125"/>
    </row>
    <row r="551" spans="13:22" ht="20.100000000000001" customHeight="1">
      <c r="M551" s="124"/>
      <c r="O551" s="129"/>
      <c r="P551" s="128"/>
      <c r="Q551" s="126"/>
      <c r="R551" s="126"/>
      <c r="S551" s="126"/>
      <c r="U551" s="125"/>
      <c r="V551" s="125"/>
    </row>
    <row r="552" spans="13:22" ht="20.100000000000001" customHeight="1">
      <c r="M552" s="124"/>
      <c r="O552" s="129"/>
      <c r="P552" s="128"/>
      <c r="Q552" s="126"/>
      <c r="R552" s="126"/>
      <c r="S552" s="126"/>
      <c r="U552" s="125"/>
      <c r="V552" s="125"/>
    </row>
    <row r="553" spans="13:22" ht="20.100000000000001" customHeight="1">
      <c r="M553" s="124"/>
      <c r="O553" s="129"/>
      <c r="P553" s="128"/>
      <c r="Q553" s="126"/>
      <c r="R553" s="126"/>
      <c r="S553" s="126"/>
      <c r="U553" s="125"/>
      <c r="V553" s="125"/>
    </row>
    <row r="554" spans="13:22" ht="20.100000000000001" customHeight="1">
      <c r="M554" s="124"/>
      <c r="O554" s="129"/>
      <c r="P554" s="128"/>
      <c r="Q554" s="126"/>
      <c r="R554" s="126"/>
      <c r="S554" s="126"/>
      <c r="T554" s="127"/>
      <c r="U554" s="125"/>
      <c r="V554" s="125"/>
    </row>
    <row r="555" spans="13:22" ht="20.100000000000001" customHeight="1">
      <c r="M555" s="124"/>
      <c r="O555" s="129"/>
      <c r="P555" s="128"/>
      <c r="Q555" s="126"/>
      <c r="R555" s="126"/>
      <c r="S555" s="126"/>
      <c r="T555" s="127"/>
      <c r="U555" s="125"/>
      <c r="V555" s="125"/>
    </row>
    <row r="556" spans="13:22" ht="20.100000000000001" customHeight="1">
      <c r="M556" s="124"/>
      <c r="O556" s="129"/>
      <c r="P556" s="128"/>
      <c r="Q556" s="126"/>
      <c r="R556" s="126"/>
      <c r="S556" s="126"/>
      <c r="T556" s="127"/>
      <c r="U556" s="125"/>
      <c r="V556" s="125"/>
    </row>
    <row r="557" spans="13:22" ht="20.100000000000001" customHeight="1">
      <c r="M557" s="124"/>
      <c r="O557" s="129"/>
      <c r="P557" s="128"/>
      <c r="Q557" s="126"/>
      <c r="R557" s="126"/>
      <c r="S557" s="126"/>
      <c r="T557" s="127"/>
      <c r="U557" s="125"/>
      <c r="V557" s="125"/>
    </row>
    <row r="558" spans="13:22" ht="20.100000000000001" customHeight="1">
      <c r="M558" s="124"/>
      <c r="O558" s="129"/>
      <c r="P558" s="128"/>
      <c r="Q558" s="126"/>
      <c r="R558" s="126"/>
      <c r="S558" s="126"/>
      <c r="T558" s="127"/>
      <c r="U558" s="125"/>
      <c r="V558" s="125"/>
    </row>
    <row r="559" spans="13:22" ht="20.100000000000001" customHeight="1">
      <c r="M559" s="124"/>
      <c r="O559" s="129"/>
      <c r="P559" s="128"/>
      <c r="Q559" s="126"/>
      <c r="R559" s="126"/>
      <c r="S559" s="126"/>
      <c r="T559" s="127"/>
      <c r="U559" s="125"/>
      <c r="V559" s="125"/>
    </row>
    <row r="560" spans="13:22" ht="20.100000000000001" customHeight="1">
      <c r="M560" s="124"/>
      <c r="O560" s="129"/>
      <c r="P560" s="128"/>
      <c r="Q560" s="126"/>
      <c r="R560" s="126"/>
      <c r="S560" s="126"/>
      <c r="T560" s="127"/>
      <c r="U560" s="125"/>
      <c r="V560" s="125"/>
    </row>
    <row r="561" spans="13:22" ht="20.100000000000001" customHeight="1">
      <c r="M561" s="124"/>
      <c r="O561" s="129"/>
      <c r="P561" s="128"/>
      <c r="Q561" s="126"/>
      <c r="R561" s="126"/>
      <c r="S561" s="126"/>
      <c r="T561" s="127"/>
      <c r="U561" s="125"/>
      <c r="V561" s="125"/>
    </row>
    <row r="562" spans="13:22" ht="20.100000000000001" customHeight="1">
      <c r="M562" s="124"/>
      <c r="O562" s="129"/>
      <c r="P562" s="128"/>
      <c r="Q562" s="126"/>
      <c r="R562" s="126"/>
      <c r="S562" s="126"/>
      <c r="T562" s="127"/>
      <c r="U562" s="125"/>
      <c r="V562" s="125"/>
    </row>
    <row r="563" spans="13:22" ht="20.100000000000001" customHeight="1">
      <c r="M563" s="124"/>
      <c r="O563" s="129"/>
      <c r="P563" s="128"/>
      <c r="Q563" s="126"/>
      <c r="R563" s="126"/>
      <c r="S563" s="126"/>
      <c r="T563" s="127"/>
      <c r="U563" s="125"/>
      <c r="V563" s="125"/>
    </row>
    <row r="564" spans="13:22" ht="20.100000000000001" customHeight="1">
      <c r="M564" s="124"/>
      <c r="O564" s="129"/>
      <c r="P564" s="128"/>
      <c r="Q564" s="126"/>
      <c r="R564" s="126"/>
      <c r="S564" s="126"/>
      <c r="T564" s="127"/>
      <c r="U564" s="125"/>
      <c r="V564" s="125"/>
    </row>
    <row r="565" spans="13:22" ht="20.100000000000001" customHeight="1">
      <c r="M565" s="124"/>
      <c r="O565" s="129"/>
      <c r="P565" s="128"/>
      <c r="Q565" s="126"/>
      <c r="R565" s="126"/>
      <c r="S565" s="126"/>
      <c r="T565" s="127"/>
      <c r="U565" s="125"/>
      <c r="V565" s="125"/>
    </row>
    <row r="566" spans="13:22" ht="20.100000000000001" customHeight="1">
      <c r="M566" s="124"/>
      <c r="O566" s="129"/>
      <c r="P566" s="128"/>
      <c r="Q566" s="126"/>
      <c r="R566" s="126"/>
      <c r="S566" s="126"/>
      <c r="T566" s="127"/>
      <c r="U566" s="125"/>
      <c r="V566" s="125"/>
    </row>
    <row r="567" spans="13:22" ht="20.100000000000001" customHeight="1">
      <c r="M567" s="124"/>
      <c r="O567" s="129"/>
      <c r="P567" s="128"/>
      <c r="Q567" s="126"/>
      <c r="R567" s="126"/>
      <c r="S567" s="126"/>
      <c r="T567" s="127"/>
      <c r="U567" s="125"/>
      <c r="V567" s="125"/>
    </row>
    <row r="568" spans="13:22" ht="20.100000000000001" customHeight="1">
      <c r="M568" s="124"/>
      <c r="O568" s="129"/>
      <c r="P568" s="128"/>
      <c r="Q568" s="126"/>
      <c r="R568" s="126"/>
      <c r="S568" s="126"/>
      <c r="T568" s="127"/>
      <c r="U568" s="125"/>
      <c r="V568" s="125"/>
    </row>
    <row r="569" spans="13:22" ht="20.100000000000001" customHeight="1">
      <c r="M569" s="124"/>
      <c r="O569" s="129"/>
      <c r="P569" s="128"/>
      <c r="Q569" s="126"/>
      <c r="R569" s="126"/>
      <c r="S569" s="126"/>
      <c r="T569" s="127"/>
      <c r="U569" s="125"/>
      <c r="V569" s="125"/>
    </row>
    <row r="570" spans="13:22" ht="20.100000000000001" customHeight="1">
      <c r="M570" s="124"/>
      <c r="O570" s="129"/>
      <c r="P570" s="128"/>
      <c r="Q570" s="126"/>
      <c r="R570" s="126"/>
      <c r="S570" s="126"/>
      <c r="T570" s="127"/>
      <c r="U570" s="125"/>
      <c r="V570" s="125"/>
    </row>
    <row r="571" spans="13:22" ht="20.100000000000001" customHeight="1">
      <c r="M571" s="124"/>
      <c r="O571" s="129"/>
      <c r="P571" s="128"/>
      <c r="Q571" s="126"/>
      <c r="R571" s="126"/>
      <c r="S571" s="126"/>
      <c r="T571" s="127"/>
      <c r="U571" s="125"/>
      <c r="V571" s="125"/>
    </row>
    <row r="572" spans="13:22" ht="20.100000000000001" customHeight="1">
      <c r="M572" s="124"/>
      <c r="O572" s="129"/>
      <c r="P572" s="128"/>
      <c r="Q572" s="126"/>
      <c r="R572" s="126"/>
      <c r="S572" s="126"/>
      <c r="T572" s="127"/>
      <c r="U572" s="125"/>
      <c r="V572" s="125"/>
    </row>
    <row r="573" spans="13:22" ht="20.100000000000001" customHeight="1">
      <c r="M573" s="124"/>
      <c r="O573" s="129"/>
      <c r="P573" s="128"/>
      <c r="Q573" s="126"/>
      <c r="R573" s="126"/>
      <c r="S573" s="126"/>
      <c r="T573" s="127"/>
      <c r="U573" s="125"/>
      <c r="V573" s="125"/>
    </row>
    <row r="574" spans="13:22" ht="20.100000000000001" customHeight="1">
      <c r="M574" s="124"/>
      <c r="O574" s="129"/>
      <c r="P574" s="128"/>
      <c r="Q574" s="126"/>
      <c r="R574" s="126"/>
      <c r="S574" s="126"/>
      <c r="T574" s="127"/>
      <c r="U574" s="125"/>
      <c r="V574" s="125"/>
    </row>
    <row r="575" spans="13:22" ht="20.100000000000001" customHeight="1">
      <c r="M575" s="124"/>
      <c r="O575" s="129"/>
      <c r="P575" s="128"/>
      <c r="Q575" s="126"/>
      <c r="R575" s="126"/>
      <c r="S575" s="126"/>
      <c r="T575" s="127"/>
      <c r="U575" s="125"/>
      <c r="V575" s="125"/>
    </row>
    <row r="576" spans="13:22" ht="20.100000000000001" customHeight="1">
      <c r="M576" s="124"/>
      <c r="O576" s="129"/>
      <c r="P576" s="128"/>
      <c r="Q576" s="126"/>
      <c r="R576" s="126"/>
      <c r="S576" s="126"/>
      <c r="T576" s="127"/>
      <c r="U576" s="125"/>
      <c r="V576" s="125"/>
    </row>
    <row r="577" spans="13:22" ht="20.100000000000001" customHeight="1">
      <c r="M577" s="124"/>
      <c r="O577" s="129"/>
      <c r="P577" s="128"/>
      <c r="Q577" s="126"/>
      <c r="R577" s="126"/>
      <c r="S577" s="126"/>
      <c r="T577" s="127"/>
      <c r="U577" s="125"/>
      <c r="V577" s="125"/>
    </row>
    <row r="578" spans="13:22" ht="20.100000000000001" customHeight="1">
      <c r="M578" s="124"/>
      <c r="O578" s="129"/>
      <c r="P578" s="128"/>
      <c r="Q578" s="126"/>
      <c r="R578" s="126"/>
      <c r="S578" s="126"/>
      <c r="T578" s="127"/>
      <c r="U578" s="125"/>
      <c r="V578" s="125"/>
    </row>
    <row r="579" spans="13:22" ht="20.100000000000001" customHeight="1">
      <c r="M579" s="124"/>
      <c r="O579" s="129"/>
      <c r="P579" s="128"/>
      <c r="Q579" s="126"/>
      <c r="R579" s="126"/>
      <c r="S579" s="126"/>
      <c r="T579" s="127"/>
      <c r="U579" s="125"/>
      <c r="V579" s="125"/>
    </row>
    <row r="580" spans="13:22" ht="20.100000000000001" customHeight="1">
      <c r="M580" s="124"/>
      <c r="O580" s="129"/>
      <c r="P580" s="128"/>
      <c r="Q580" s="126"/>
      <c r="R580" s="126"/>
      <c r="S580" s="126"/>
      <c r="T580" s="127"/>
      <c r="U580" s="125"/>
      <c r="V580" s="125"/>
    </row>
    <row r="581" spans="13:22" ht="20.100000000000001" customHeight="1">
      <c r="M581" s="124"/>
      <c r="O581" s="129"/>
      <c r="P581" s="128"/>
      <c r="Q581" s="126"/>
      <c r="R581" s="126"/>
      <c r="S581" s="126"/>
      <c r="T581" s="127"/>
      <c r="U581" s="125"/>
      <c r="V581" s="125"/>
    </row>
    <row r="582" spans="13:22" ht="20.100000000000001" customHeight="1">
      <c r="M582" s="124"/>
      <c r="O582" s="129"/>
      <c r="P582" s="128"/>
      <c r="Q582" s="126"/>
      <c r="R582" s="126"/>
      <c r="S582" s="126"/>
      <c r="T582" s="127"/>
      <c r="U582" s="125"/>
      <c r="V582" s="125"/>
    </row>
    <row r="583" spans="13:22" ht="20.100000000000001" customHeight="1">
      <c r="M583" s="124"/>
      <c r="O583" s="129"/>
      <c r="P583" s="128"/>
      <c r="Q583" s="126"/>
      <c r="R583" s="126"/>
      <c r="S583" s="126"/>
      <c r="T583" s="127"/>
      <c r="U583" s="125"/>
      <c r="V583" s="125"/>
    </row>
    <row r="584" spans="13:22" ht="20.100000000000001" customHeight="1">
      <c r="M584" s="124"/>
      <c r="O584" s="129"/>
      <c r="P584" s="128"/>
      <c r="Q584" s="126"/>
      <c r="R584" s="126"/>
      <c r="S584" s="126"/>
      <c r="T584" s="127"/>
      <c r="U584" s="125"/>
      <c r="V584" s="125"/>
    </row>
    <row r="585" spans="13:22" ht="20.100000000000001" customHeight="1">
      <c r="M585" s="124"/>
      <c r="O585" s="129"/>
      <c r="P585" s="128"/>
      <c r="Q585" s="126"/>
      <c r="R585" s="126"/>
      <c r="S585" s="126"/>
      <c r="T585" s="127"/>
      <c r="U585" s="125"/>
      <c r="V585" s="125"/>
    </row>
    <row r="586" spans="13:22" ht="20.100000000000001" customHeight="1">
      <c r="M586" s="124"/>
      <c r="O586" s="129"/>
      <c r="P586" s="128"/>
      <c r="Q586" s="126"/>
      <c r="R586" s="126"/>
      <c r="S586" s="126"/>
      <c r="T586" s="127"/>
      <c r="U586" s="125"/>
      <c r="V586" s="125"/>
    </row>
    <row r="587" spans="13:22" ht="20.100000000000001" customHeight="1">
      <c r="M587" s="124"/>
      <c r="O587" s="129"/>
      <c r="P587" s="128"/>
      <c r="Q587" s="126"/>
      <c r="R587" s="126"/>
      <c r="S587" s="126"/>
      <c r="T587" s="127"/>
      <c r="U587" s="125"/>
      <c r="V587" s="125"/>
    </row>
    <row r="588" spans="13:22" ht="20.100000000000001" customHeight="1">
      <c r="M588" s="124"/>
      <c r="O588" s="129"/>
      <c r="P588" s="128"/>
      <c r="Q588" s="126"/>
      <c r="R588" s="126"/>
      <c r="S588" s="126"/>
      <c r="T588" s="127"/>
      <c r="U588" s="125"/>
      <c r="V588" s="125"/>
    </row>
    <row r="589" spans="13:22" ht="20.100000000000001" customHeight="1">
      <c r="M589" s="120"/>
      <c r="O589" s="129"/>
      <c r="P589" s="128"/>
      <c r="Q589" s="126"/>
      <c r="R589" s="126"/>
      <c r="S589" s="126"/>
      <c r="T589" s="127"/>
      <c r="U589" s="125"/>
      <c r="V589" s="125"/>
    </row>
    <row r="590" spans="13:22" ht="20.100000000000001" customHeight="1">
      <c r="M590" s="120"/>
      <c r="O590" s="129"/>
      <c r="P590" s="128"/>
      <c r="Q590" s="126"/>
      <c r="R590" s="126"/>
      <c r="S590" s="126"/>
      <c r="T590" s="127"/>
      <c r="U590" s="125"/>
      <c r="V590" s="125"/>
    </row>
    <row r="591" spans="13:22" ht="20.100000000000001" customHeight="1">
      <c r="M591" s="120"/>
      <c r="O591" s="129"/>
      <c r="P591" s="128"/>
      <c r="Q591" s="126"/>
      <c r="R591" s="126"/>
      <c r="S591" s="126"/>
      <c r="T591" s="127"/>
      <c r="U591" s="125"/>
      <c r="V591" s="125"/>
    </row>
    <row r="592" spans="13:22" ht="20.100000000000001" customHeight="1">
      <c r="M592" s="120"/>
      <c r="O592" s="129"/>
      <c r="P592" s="128"/>
      <c r="Q592" s="126"/>
      <c r="R592" s="126"/>
      <c r="S592" s="126"/>
      <c r="T592" s="127"/>
      <c r="U592" s="125"/>
      <c r="V592" s="125"/>
    </row>
    <row r="593" spans="13:22" ht="20.100000000000001" customHeight="1">
      <c r="M593" s="120"/>
      <c r="O593" s="129"/>
      <c r="P593" s="128"/>
      <c r="Q593" s="126"/>
      <c r="R593" s="126"/>
      <c r="S593" s="126"/>
      <c r="T593" s="127"/>
      <c r="U593" s="125"/>
      <c r="V593" s="125"/>
    </row>
    <row r="594" spans="13:22" ht="20.100000000000001" customHeight="1">
      <c r="M594" s="120"/>
      <c r="O594" s="129"/>
      <c r="P594" s="128"/>
      <c r="Q594" s="126"/>
      <c r="R594" s="126"/>
      <c r="S594" s="126"/>
      <c r="T594" s="127"/>
      <c r="U594" s="125"/>
      <c r="V594" s="125"/>
    </row>
    <row r="595" spans="13:22" ht="20.100000000000001" customHeight="1">
      <c r="M595" s="120"/>
      <c r="O595" s="129"/>
      <c r="P595" s="128"/>
      <c r="Q595" s="126"/>
      <c r="R595" s="126"/>
      <c r="S595" s="126"/>
      <c r="T595" s="127"/>
      <c r="U595" s="125"/>
      <c r="V595" s="125"/>
    </row>
    <row r="596" spans="13:22" ht="20.100000000000001" customHeight="1">
      <c r="M596" s="120"/>
      <c r="O596" s="129"/>
      <c r="P596" s="128"/>
      <c r="Q596" s="126"/>
      <c r="R596" s="126"/>
      <c r="S596" s="126"/>
      <c r="T596" s="127"/>
      <c r="U596" s="125"/>
      <c r="V596" s="125"/>
    </row>
    <row r="597" spans="13:22" ht="20.100000000000001" customHeight="1">
      <c r="M597" s="120"/>
      <c r="O597" s="129"/>
      <c r="P597" s="128"/>
      <c r="Q597" s="126"/>
      <c r="R597" s="126"/>
      <c r="S597" s="126"/>
      <c r="T597" s="127"/>
      <c r="U597" s="125"/>
      <c r="V597" s="125"/>
    </row>
    <row r="598" spans="13:22" ht="20.100000000000001" customHeight="1">
      <c r="M598" s="120"/>
      <c r="O598" s="129"/>
      <c r="P598" s="128"/>
      <c r="Q598" s="126"/>
      <c r="R598" s="126"/>
      <c r="S598" s="126"/>
      <c r="T598" s="127"/>
      <c r="U598" s="125"/>
      <c r="V598" s="125"/>
    </row>
    <row r="599" spans="13:22" ht="20.100000000000001" customHeight="1">
      <c r="M599" s="120"/>
      <c r="O599" s="129"/>
      <c r="P599" s="128"/>
      <c r="Q599" s="126"/>
      <c r="R599" s="126"/>
      <c r="S599" s="126"/>
      <c r="T599" s="127"/>
      <c r="U599" s="125"/>
      <c r="V599" s="125"/>
    </row>
    <row r="600" spans="13:22" ht="20.100000000000001" customHeight="1">
      <c r="M600" s="120"/>
      <c r="O600" s="129"/>
      <c r="P600" s="128"/>
      <c r="Q600" s="126"/>
      <c r="R600" s="126"/>
      <c r="S600" s="126"/>
      <c r="T600" s="127"/>
      <c r="U600" s="125"/>
      <c r="V600" s="125"/>
    </row>
    <row r="601" spans="13:22" ht="20.100000000000001" customHeight="1">
      <c r="M601" s="120"/>
      <c r="O601" s="129"/>
      <c r="P601" s="128"/>
      <c r="Q601" s="126"/>
      <c r="R601" s="126"/>
      <c r="S601" s="126"/>
      <c r="T601" s="127"/>
      <c r="U601" s="125"/>
      <c r="V601" s="125"/>
    </row>
    <row r="602" spans="13:22" ht="20.100000000000001" customHeight="1">
      <c r="M602" s="120"/>
      <c r="O602" s="129"/>
      <c r="P602" s="128"/>
      <c r="Q602" s="126"/>
      <c r="R602" s="126"/>
      <c r="S602" s="126"/>
      <c r="T602" s="127"/>
      <c r="U602" s="125"/>
      <c r="V602" s="125"/>
    </row>
    <row r="603" spans="13:22" ht="20.100000000000001" customHeight="1">
      <c r="M603" s="120"/>
      <c r="O603" s="129"/>
      <c r="P603" s="128"/>
      <c r="Q603" s="126"/>
      <c r="R603" s="126"/>
      <c r="S603" s="126"/>
      <c r="T603" s="127"/>
      <c r="U603" s="125"/>
      <c r="V603" s="125"/>
    </row>
    <row r="604" spans="13:22" ht="20.100000000000001" customHeight="1">
      <c r="M604" s="120"/>
      <c r="O604" s="129"/>
      <c r="P604" s="128"/>
      <c r="Q604" s="126"/>
      <c r="R604" s="126"/>
      <c r="S604" s="126"/>
      <c r="T604" s="127"/>
      <c r="U604" s="125"/>
      <c r="V604" s="125"/>
    </row>
    <row r="605" spans="13:22" ht="20.100000000000001" customHeight="1">
      <c r="M605" s="120"/>
      <c r="O605" s="129"/>
      <c r="P605" s="128"/>
      <c r="Q605" s="126"/>
      <c r="R605" s="126"/>
      <c r="S605" s="126"/>
      <c r="T605" s="127"/>
      <c r="U605" s="125"/>
      <c r="V605" s="125"/>
    </row>
    <row r="606" spans="13:22" ht="20.100000000000001" customHeight="1">
      <c r="M606" s="120"/>
      <c r="O606" s="129"/>
      <c r="P606" s="128"/>
      <c r="Q606" s="126"/>
      <c r="R606" s="126"/>
      <c r="S606" s="126"/>
      <c r="T606" s="127"/>
      <c r="U606" s="125"/>
      <c r="V606" s="125"/>
    </row>
    <row r="607" spans="13:22" ht="20.100000000000001" customHeight="1">
      <c r="M607" s="120"/>
      <c r="O607" s="129"/>
      <c r="P607" s="128"/>
      <c r="Q607" s="126"/>
      <c r="R607" s="126"/>
      <c r="S607" s="126"/>
      <c r="T607" s="127"/>
      <c r="U607" s="125"/>
      <c r="V607" s="125"/>
    </row>
    <row r="608" spans="13:22" ht="20.100000000000001" customHeight="1">
      <c r="M608" s="120"/>
      <c r="O608" s="129"/>
      <c r="P608" s="128"/>
      <c r="Q608" s="126"/>
      <c r="R608" s="126"/>
      <c r="S608" s="126"/>
      <c r="T608" s="127"/>
      <c r="U608" s="125"/>
      <c r="V608" s="125"/>
    </row>
    <row r="609" spans="13:22" ht="20.100000000000001" customHeight="1">
      <c r="M609" s="120"/>
      <c r="O609" s="129"/>
      <c r="P609" s="128"/>
      <c r="Q609" s="126"/>
      <c r="R609" s="126"/>
      <c r="S609" s="126"/>
      <c r="T609" s="127"/>
      <c r="U609" s="125"/>
      <c r="V609" s="125"/>
    </row>
    <row r="610" spans="13:22" ht="20.100000000000001" customHeight="1">
      <c r="M610" s="130"/>
      <c r="O610" s="129"/>
      <c r="P610" s="128"/>
      <c r="Q610" s="126"/>
      <c r="R610" s="126"/>
      <c r="S610" s="126"/>
      <c r="T610" s="127"/>
      <c r="U610" s="125"/>
      <c r="V610" s="125"/>
    </row>
    <row r="611" spans="13:22" ht="20.100000000000001" customHeight="1">
      <c r="M611" s="130"/>
      <c r="O611" s="129"/>
      <c r="P611" s="128"/>
      <c r="Q611" s="126"/>
      <c r="R611" s="126"/>
      <c r="S611" s="126"/>
      <c r="T611" s="127"/>
      <c r="U611" s="125"/>
      <c r="V611" s="125"/>
    </row>
    <row r="612" spans="13:22" ht="20.100000000000001" customHeight="1">
      <c r="M612" s="130"/>
      <c r="O612" s="129"/>
      <c r="P612" s="128"/>
      <c r="Q612" s="126"/>
      <c r="R612" s="126"/>
      <c r="S612" s="126"/>
      <c r="T612" s="127"/>
      <c r="U612" s="125"/>
      <c r="V612" s="125"/>
    </row>
    <row r="613" spans="13:22" ht="20.100000000000001" customHeight="1">
      <c r="M613" s="130"/>
      <c r="O613" s="129"/>
      <c r="P613" s="128"/>
      <c r="Q613" s="126"/>
      <c r="R613" s="126"/>
      <c r="S613" s="126"/>
      <c r="T613" s="127"/>
      <c r="U613" s="125"/>
      <c r="V613" s="125"/>
    </row>
    <row r="614" spans="13:22" ht="20.100000000000001" customHeight="1">
      <c r="M614" s="130"/>
      <c r="O614" s="129"/>
      <c r="P614" s="128"/>
      <c r="Q614" s="126"/>
      <c r="R614" s="126"/>
      <c r="S614" s="126"/>
      <c r="T614" s="127"/>
      <c r="U614" s="125"/>
      <c r="V614" s="125"/>
    </row>
    <row r="615" spans="13:22" ht="20.100000000000001" customHeight="1">
      <c r="M615" s="130"/>
      <c r="O615" s="129"/>
      <c r="P615" s="128"/>
      <c r="Q615" s="126"/>
      <c r="R615" s="126"/>
      <c r="S615" s="126"/>
      <c r="T615" s="127"/>
      <c r="U615" s="125"/>
      <c r="V615" s="125"/>
    </row>
    <row r="616" spans="13:22" ht="20.100000000000001" customHeight="1">
      <c r="M616" s="130"/>
      <c r="O616" s="129"/>
      <c r="P616" s="128"/>
      <c r="Q616" s="126"/>
      <c r="R616" s="126"/>
      <c r="S616" s="126"/>
      <c r="T616" s="127"/>
      <c r="U616" s="125"/>
      <c r="V616" s="125"/>
    </row>
    <row r="617" spans="13:22" ht="20.100000000000001" customHeight="1">
      <c r="M617" s="130"/>
      <c r="O617" s="129"/>
      <c r="P617" s="128"/>
      <c r="Q617" s="126"/>
      <c r="R617" s="126"/>
      <c r="S617" s="126"/>
      <c r="T617" s="127"/>
      <c r="U617" s="125"/>
      <c r="V617" s="125"/>
    </row>
    <row r="618" spans="13:22" ht="20.100000000000001" customHeight="1">
      <c r="M618" s="130"/>
      <c r="O618" s="129"/>
      <c r="P618" s="128"/>
      <c r="Q618" s="126"/>
      <c r="R618" s="126"/>
      <c r="S618" s="126"/>
      <c r="T618" s="127"/>
      <c r="U618" s="125"/>
      <c r="V618" s="125"/>
    </row>
    <row r="619" spans="13:22" ht="20.100000000000001" customHeight="1">
      <c r="M619" s="130"/>
      <c r="O619" s="129"/>
      <c r="P619" s="128"/>
      <c r="Q619" s="126"/>
      <c r="R619" s="126"/>
      <c r="S619" s="126"/>
      <c r="T619" s="127"/>
      <c r="U619" s="125"/>
      <c r="V619" s="125"/>
    </row>
    <row r="620" spans="13:22" ht="20.100000000000001" customHeight="1">
      <c r="M620" s="130"/>
      <c r="O620" s="129"/>
      <c r="P620" s="128"/>
      <c r="Q620" s="126"/>
      <c r="R620" s="126"/>
      <c r="S620" s="126"/>
      <c r="T620" s="127"/>
      <c r="U620" s="125"/>
      <c r="V620" s="125"/>
    </row>
    <row r="621" spans="13:22" ht="20.100000000000001" customHeight="1">
      <c r="M621" s="130"/>
      <c r="O621" s="129"/>
      <c r="P621" s="128"/>
      <c r="Q621" s="126"/>
      <c r="R621" s="126"/>
      <c r="S621" s="126"/>
      <c r="T621" s="127"/>
      <c r="U621" s="125"/>
      <c r="V621" s="125"/>
    </row>
    <row r="622" spans="13:22" ht="20.100000000000001" customHeight="1">
      <c r="M622" s="130"/>
      <c r="O622" s="129"/>
      <c r="P622" s="128"/>
      <c r="Q622" s="126"/>
      <c r="R622" s="126"/>
      <c r="S622" s="126"/>
      <c r="T622" s="127"/>
      <c r="U622" s="125"/>
      <c r="V622" s="125"/>
    </row>
    <row r="623" spans="13:22" ht="20.100000000000001" customHeight="1">
      <c r="M623" s="130"/>
      <c r="O623" s="129"/>
      <c r="P623" s="128"/>
      <c r="Q623" s="126"/>
      <c r="R623" s="126"/>
      <c r="S623" s="126"/>
      <c r="T623" s="127"/>
      <c r="U623" s="125"/>
      <c r="V623" s="125"/>
    </row>
    <row r="624" spans="13:22" ht="20.100000000000001" customHeight="1">
      <c r="M624" s="130"/>
      <c r="O624" s="129"/>
      <c r="P624" s="128"/>
      <c r="Q624" s="126"/>
      <c r="R624" s="126"/>
      <c r="S624" s="126"/>
      <c r="T624" s="127"/>
      <c r="U624" s="125"/>
      <c r="V624" s="125"/>
    </row>
    <row r="625" spans="13:22" ht="20.100000000000001" customHeight="1">
      <c r="M625" s="130"/>
      <c r="O625" s="129"/>
      <c r="P625" s="128"/>
      <c r="Q625" s="126"/>
      <c r="R625" s="126"/>
      <c r="S625" s="126"/>
      <c r="T625" s="127"/>
      <c r="U625" s="125"/>
      <c r="V625" s="125"/>
    </row>
    <row r="626" spans="13:22" ht="20.100000000000001" customHeight="1">
      <c r="M626" s="130"/>
      <c r="O626" s="129"/>
      <c r="P626" s="128"/>
      <c r="Q626" s="126"/>
      <c r="R626" s="126"/>
      <c r="S626" s="126"/>
      <c r="T626" s="127"/>
      <c r="U626" s="125"/>
      <c r="V626" s="125"/>
    </row>
    <row r="627" spans="13:22" ht="20.100000000000001" customHeight="1">
      <c r="M627" s="130"/>
      <c r="O627" s="129"/>
      <c r="P627" s="128"/>
      <c r="Q627" s="126"/>
      <c r="R627" s="126"/>
      <c r="S627" s="126"/>
      <c r="T627" s="127"/>
      <c r="U627" s="125"/>
      <c r="V627" s="125"/>
    </row>
    <row r="628" spans="13:22" ht="20.100000000000001" customHeight="1">
      <c r="M628" s="130"/>
      <c r="O628" s="129"/>
      <c r="P628" s="128"/>
      <c r="Q628" s="126"/>
      <c r="R628" s="126"/>
      <c r="S628" s="126"/>
      <c r="T628" s="127"/>
      <c r="U628" s="125"/>
      <c r="V628" s="125"/>
    </row>
    <row r="629" spans="13:22" ht="20.100000000000001" customHeight="1">
      <c r="M629" s="130"/>
      <c r="O629" s="129"/>
      <c r="P629" s="128"/>
      <c r="Q629" s="126"/>
      <c r="R629" s="126"/>
      <c r="S629" s="126"/>
      <c r="T629" s="127"/>
      <c r="U629" s="125"/>
      <c r="V629" s="125"/>
    </row>
    <row r="630" spans="13:22" ht="20.100000000000001" customHeight="1">
      <c r="M630" s="130"/>
      <c r="O630" s="129"/>
      <c r="P630" s="128"/>
      <c r="Q630" s="126"/>
      <c r="R630" s="126"/>
      <c r="S630" s="126"/>
      <c r="T630" s="127"/>
      <c r="U630" s="125"/>
      <c r="V630" s="125"/>
    </row>
    <row r="631" spans="13:22" ht="20.100000000000001" customHeight="1">
      <c r="M631" s="130"/>
      <c r="O631" s="129"/>
      <c r="P631" s="128"/>
      <c r="Q631" s="126"/>
      <c r="R631" s="126"/>
      <c r="S631" s="126"/>
      <c r="T631" s="127"/>
      <c r="U631" s="125"/>
      <c r="V631" s="125"/>
    </row>
    <row r="632" spans="13:22" ht="20.100000000000001" customHeight="1">
      <c r="M632" s="130"/>
      <c r="O632" s="129"/>
      <c r="P632" s="128"/>
      <c r="Q632" s="126"/>
      <c r="R632" s="126"/>
      <c r="S632" s="126"/>
      <c r="T632" s="127"/>
      <c r="U632" s="125"/>
      <c r="V632" s="125"/>
    </row>
    <row r="633" spans="13:22" ht="20.100000000000001" customHeight="1">
      <c r="M633" s="130"/>
      <c r="O633" s="129"/>
      <c r="P633" s="128"/>
      <c r="Q633" s="126"/>
      <c r="R633" s="126"/>
      <c r="S633" s="126"/>
      <c r="T633" s="127"/>
      <c r="U633" s="125"/>
      <c r="V633" s="125"/>
    </row>
    <row r="634" spans="13:22" ht="20.100000000000001" customHeight="1">
      <c r="M634" s="130"/>
      <c r="O634" s="129"/>
      <c r="P634" s="128"/>
      <c r="Q634" s="126"/>
      <c r="R634" s="126"/>
      <c r="S634" s="126"/>
      <c r="T634" s="127"/>
      <c r="U634" s="125"/>
      <c r="V634" s="125"/>
    </row>
    <row r="635" spans="13:22" ht="20.100000000000001" customHeight="1">
      <c r="M635" s="130"/>
      <c r="O635" s="129"/>
      <c r="P635" s="128"/>
      <c r="Q635" s="126"/>
      <c r="R635" s="126"/>
      <c r="S635" s="126"/>
      <c r="T635" s="127"/>
      <c r="U635" s="125"/>
      <c r="V635" s="125"/>
    </row>
    <row r="636" spans="13:22" ht="20.100000000000001" customHeight="1">
      <c r="M636" s="130"/>
      <c r="O636" s="129"/>
      <c r="P636" s="128"/>
      <c r="Q636" s="126"/>
      <c r="R636" s="126"/>
      <c r="S636" s="126"/>
      <c r="T636" s="127"/>
      <c r="U636" s="125"/>
      <c r="V636" s="125"/>
    </row>
    <row r="637" spans="13:22" ht="20.100000000000001" customHeight="1">
      <c r="M637" s="130"/>
      <c r="O637" s="129"/>
      <c r="P637" s="128"/>
      <c r="Q637" s="126"/>
      <c r="R637" s="126"/>
      <c r="S637" s="126"/>
      <c r="T637" s="127"/>
      <c r="U637" s="125"/>
      <c r="V637" s="125"/>
    </row>
    <row r="638" spans="13:22" ht="20.100000000000001" customHeight="1">
      <c r="M638" s="130"/>
      <c r="O638" s="129"/>
      <c r="P638" s="128"/>
      <c r="Q638" s="126"/>
      <c r="R638" s="126"/>
      <c r="S638" s="126"/>
      <c r="T638" s="127"/>
      <c r="U638" s="125"/>
      <c r="V638" s="125"/>
    </row>
    <row r="639" spans="13:22" ht="20.100000000000001" customHeight="1">
      <c r="M639" s="130"/>
      <c r="O639" s="129"/>
      <c r="P639" s="128"/>
      <c r="Q639" s="126"/>
      <c r="R639" s="126"/>
      <c r="S639" s="126"/>
      <c r="T639" s="127"/>
      <c r="U639" s="125"/>
      <c r="V639" s="125"/>
    </row>
    <row r="640" spans="13:22" ht="20.100000000000001" customHeight="1">
      <c r="M640" s="130"/>
      <c r="O640" s="129"/>
      <c r="P640" s="128"/>
      <c r="Q640" s="126"/>
      <c r="R640" s="126"/>
      <c r="S640" s="126"/>
      <c r="T640" s="127"/>
      <c r="U640" s="125"/>
      <c r="V640" s="125"/>
    </row>
    <row r="641" spans="13:22" ht="20.100000000000001" customHeight="1">
      <c r="M641" s="130"/>
      <c r="O641" s="129"/>
      <c r="P641" s="128"/>
      <c r="Q641" s="126"/>
      <c r="R641" s="126"/>
      <c r="S641" s="126"/>
      <c r="T641" s="127"/>
      <c r="U641" s="125"/>
      <c r="V641" s="125"/>
    </row>
    <row r="642" spans="13:22" ht="20.100000000000001" customHeight="1">
      <c r="M642" s="130"/>
      <c r="O642" s="129"/>
      <c r="P642" s="128"/>
      <c r="Q642" s="126"/>
      <c r="R642" s="126"/>
      <c r="S642" s="126"/>
      <c r="T642" s="127"/>
      <c r="U642" s="125"/>
      <c r="V642" s="125"/>
    </row>
    <row r="643" spans="13:22" ht="20.100000000000001" customHeight="1">
      <c r="M643" s="130"/>
      <c r="O643" s="129"/>
      <c r="P643" s="128"/>
      <c r="Q643" s="126"/>
      <c r="R643" s="126"/>
      <c r="S643" s="126"/>
      <c r="T643" s="127"/>
      <c r="U643" s="125"/>
      <c r="V643" s="125"/>
    </row>
    <row r="644" spans="13:22" ht="20.100000000000001" customHeight="1">
      <c r="M644" s="130"/>
      <c r="O644" s="129"/>
      <c r="P644" s="128"/>
      <c r="Q644" s="126"/>
      <c r="R644" s="126"/>
      <c r="S644" s="126"/>
      <c r="T644" s="127"/>
      <c r="U644" s="125"/>
      <c r="V644" s="125"/>
    </row>
    <row r="645" spans="13:22" ht="20.100000000000001" customHeight="1">
      <c r="M645" s="130"/>
      <c r="O645" s="129"/>
      <c r="P645" s="128"/>
      <c r="Q645" s="126"/>
      <c r="R645" s="126"/>
      <c r="S645" s="126"/>
      <c r="T645" s="127"/>
      <c r="U645" s="125"/>
      <c r="V645" s="125"/>
    </row>
    <row r="646" spans="13:22" ht="20.100000000000001" customHeight="1">
      <c r="M646" s="130"/>
      <c r="O646" s="129"/>
      <c r="P646" s="128"/>
      <c r="Q646" s="126"/>
      <c r="R646" s="126"/>
      <c r="S646" s="126"/>
      <c r="T646" s="127"/>
      <c r="U646" s="125"/>
      <c r="V646" s="125"/>
    </row>
    <row r="647" spans="13:22" ht="20.100000000000001" customHeight="1">
      <c r="M647" s="130"/>
      <c r="O647" s="129"/>
      <c r="P647" s="128"/>
      <c r="Q647" s="126"/>
      <c r="R647" s="126"/>
      <c r="S647" s="126"/>
      <c r="T647" s="127"/>
      <c r="U647" s="125"/>
      <c r="V647" s="125"/>
    </row>
    <row r="648" spans="13:22" ht="20.100000000000001" customHeight="1">
      <c r="M648" s="130"/>
      <c r="O648" s="129"/>
      <c r="P648" s="128"/>
      <c r="Q648" s="126"/>
      <c r="R648" s="126"/>
      <c r="S648" s="126"/>
      <c r="T648" s="127"/>
      <c r="U648" s="125"/>
      <c r="V648" s="125"/>
    </row>
    <row r="649" spans="13:22" ht="20.100000000000001" customHeight="1">
      <c r="M649" s="130"/>
      <c r="O649" s="129"/>
      <c r="P649" s="128"/>
      <c r="Q649" s="126"/>
      <c r="R649" s="126"/>
      <c r="S649" s="126"/>
      <c r="T649" s="127"/>
      <c r="U649" s="125"/>
      <c r="V649" s="125"/>
    </row>
    <row r="650" spans="13:22" ht="20.100000000000001" customHeight="1">
      <c r="M650" s="130"/>
      <c r="O650" s="129"/>
      <c r="P650" s="128"/>
      <c r="Q650" s="126"/>
      <c r="R650" s="126"/>
      <c r="S650" s="126"/>
      <c r="T650" s="127"/>
      <c r="U650" s="125"/>
      <c r="V650" s="125"/>
    </row>
    <row r="651" spans="13:22" ht="20.100000000000001" customHeight="1">
      <c r="M651" s="130"/>
      <c r="O651" s="129"/>
      <c r="P651" s="128"/>
      <c r="Q651" s="126"/>
      <c r="R651" s="126"/>
      <c r="S651" s="126"/>
      <c r="T651" s="127"/>
      <c r="U651" s="125"/>
      <c r="V651" s="125"/>
    </row>
    <row r="652" spans="13:22" ht="20.100000000000001" customHeight="1">
      <c r="M652" s="130"/>
      <c r="O652" s="129"/>
      <c r="P652" s="128"/>
      <c r="Q652" s="126"/>
      <c r="R652" s="126"/>
      <c r="S652" s="126"/>
      <c r="T652" s="127"/>
      <c r="U652" s="125"/>
      <c r="V652" s="125"/>
    </row>
    <row r="653" spans="13:22" ht="20.100000000000001" customHeight="1">
      <c r="M653" s="130"/>
      <c r="O653" s="129"/>
      <c r="P653" s="128"/>
      <c r="Q653" s="126"/>
      <c r="R653" s="126"/>
      <c r="S653" s="126"/>
      <c r="T653" s="127"/>
      <c r="U653" s="125"/>
      <c r="V653" s="125"/>
    </row>
    <row r="654" spans="13:22" ht="20.100000000000001" customHeight="1">
      <c r="M654" s="130"/>
      <c r="O654" s="129"/>
      <c r="P654" s="128"/>
      <c r="Q654" s="126"/>
      <c r="R654" s="126"/>
      <c r="S654" s="126"/>
      <c r="T654" s="127"/>
      <c r="U654" s="125"/>
      <c r="V654" s="125"/>
    </row>
    <row r="655" spans="13:22" ht="20.100000000000001" customHeight="1">
      <c r="M655" s="130"/>
      <c r="O655" s="129"/>
      <c r="P655" s="128"/>
      <c r="Q655" s="126"/>
      <c r="R655" s="126"/>
      <c r="S655" s="126"/>
      <c r="T655" s="127"/>
      <c r="U655" s="125"/>
      <c r="V655" s="125"/>
    </row>
    <row r="656" spans="13:22" ht="20.100000000000001" customHeight="1">
      <c r="M656" s="130"/>
      <c r="O656" s="129"/>
      <c r="P656" s="128"/>
      <c r="Q656" s="126"/>
      <c r="R656" s="126"/>
      <c r="S656" s="126"/>
      <c r="T656" s="127"/>
      <c r="U656" s="125"/>
      <c r="V656" s="125"/>
    </row>
    <row r="657" spans="13:22" ht="20.100000000000001" customHeight="1">
      <c r="M657" s="130"/>
      <c r="O657" s="129"/>
      <c r="P657" s="128"/>
      <c r="Q657" s="126"/>
      <c r="R657" s="126"/>
      <c r="S657" s="126"/>
      <c r="T657" s="127"/>
      <c r="U657" s="125"/>
      <c r="V657" s="125"/>
    </row>
    <row r="658" spans="13:22" ht="20.100000000000001" customHeight="1">
      <c r="M658" s="130"/>
      <c r="O658" s="129"/>
      <c r="P658" s="128"/>
      <c r="Q658" s="126"/>
      <c r="R658" s="126"/>
      <c r="S658" s="126"/>
      <c r="T658" s="127"/>
      <c r="U658" s="125"/>
      <c r="V658" s="125"/>
    </row>
    <row r="659" spans="13:22" ht="20.100000000000001" customHeight="1">
      <c r="M659" s="130"/>
      <c r="O659" s="129"/>
      <c r="P659" s="128"/>
      <c r="Q659" s="126"/>
      <c r="R659" s="126"/>
      <c r="S659" s="126"/>
      <c r="T659" s="127"/>
      <c r="U659" s="125"/>
      <c r="V659" s="125"/>
    </row>
    <row r="660" spans="13:22" ht="20.100000000000001" customHeight="1">
      <c r="M660" s="130"/>
      <c r="O660" s="129"/>
      <c r="P660" s="128"/>
      <c r="Q660" s="126"/>
      <c r="R660" s="126"/>
      <c r="S660" s="126"/>
      <c r="T660" s="127"/>
      <c r="U660" s="125"/>
      <c r="V660" s="125"/>
    </row>
    <row r="661" spans="13:22" ht="20.100000000000001" customHeight="1">
      <c r="M661" s="130"/>
      <c r="O661" s="129"/>
      <c r="P661" s="128"/>
      <c r="Q661" s="126"/>
      <c r="R661" s="126"/>
      <c r="S661" s="126"/>
      <c r="T661" s="127"/>
      <c r="U661" s="125"/>
      <c r="V661" s="125"/>
    </row>
    <row r="662" spans="13:22" ht="20.100000000000001" customHeight="1">
      <c r="M662" s="130"/>
      <c r="O662" s="129"/>
      <c r="P662" s="128"/>
      <c r="Q662" s="126"/>
      <c r="R662" s="126"/>
      <c r="S662" s="126"/>
      <c r="T662" s="127"/>
      <c r="U662" s="125"/>
      <c r="V662" s="125"/>
    </row>
    <row r="663" spans="13:22" ht="20.100000000000001" customHeight="1">
      <c r="M663" s="130"/>
      <c r="O663" s="129"/>
      <c r="P663" s="128"/>
      <c r="Q663" s="126"/>
      <c r="R663" s="126"/>
      <c r="S663" s="126"/>
      <c r="T663" s="127"/>
      <c r="U663" s="125"/>
      <c r="V663" s="125"/>
    </row>
    <row r="664" spans="13:22" ht="20.100000000000001" customHeight="1">
      <c r="M664" s="130"/>
      <c r="O664" s="129"/>
      <c r="P664" s="128"/>
      <c r="Q664" s="126"/>
      <c r="R664" s="126"/>
      <c r="S664" s="126"/>
      <c r="T664" s="127"/>
      <c r="U664" s="125"/>
      <c r="V664" s="125"/>
    </row>
    <row r="665" spans="13:22" ht="20.100000000000001" customHeight="1">
      <c r="M665" s="130"/>
      <c r="O665" s="129"/>
      <c r="P665" s="128"/>
      <c r="Q665" s="126"/>
      <c r="R665" s="126"/>
      <c r="S665" s="126"/>
      <c r="T665" s="127"/>
      <c r="U665" s="125"/>
      <c r="V665" s="125"/>
    </row>
    <row r="666" spans="13:22" ht="20.100000000000001" customHeight="1">
      <c r="M666" s="130"/>
      <c r="O666" s="129"/>
      <c r="P666" s="128"/>
      <c r="Q666" s="126"/>
      <c r="R666" s="126"/>
      <c r="S666" s="126"/>
      <c r="T666" s="127"/>
      <c r="U666" s="125"/>
      <c r="V666" s="125"/>
    </row>
    <row r="667" spans="13:22" ht="20.100000000000001" customHeight="1">
      <c r="M667" s="130"/>
      <c r="O667" s="129"/>
      <c r="P667" s="128"/>
      <c r="Q667" s="126"/>
      <c r="R667" s="126"/>
      <c r="S667" s="126"/>
      <c r="T667" s="127"/>
      <c r="U667" s="125"/>
      <c r="V667" s="125"/>
    </row>
    <row r="668" spans="13:22" ht="20.100000000000001" customHeight="1">
      <c r="M668" s="130"/>
      <c r="O668" s="129"/>
      <c r="P668" s="128"/>
      <c r="Q668" s="126"/>
      <c r="R668" s="126"/>
      <c r="S668" s="126"/>
      <c r="T668" s="127"/>
      <c r="U668" s="125"/>
      <c r="V668" s="125"/>
    </row>
    <row r="669" spans="13:22" ht="20.100000000000001" customHeight="1">
      <c r="M669" s="130"/>
      <c r="O669" s="129"/>
      <c r="P669" s="128"/>
      <c r="Q669" s="126"/>
      <c r="R669" s="126"/>
      <c r="S669" s="126"/>
      <c r="T669" s="127"/>
      <c r="U669" s="125"/>
      <c r="V669" s="125"/>
    </row>
    <row r="670" spans="13:22" ht="20.100000000000001" customHeight="1">
      <c r="M670" s="130"/>
      <c r="O670" s="129"/>
      <c r="P670" s="128"/>
      <c r="Q670" s="126"/>
      <c r="R670" s="126"/>
      <c r="S670" s="126"/>
      <c r="T670" s="127"/>
      <c r="U670" s="125"/>
      <c r="V670" s="125"/>
    </row>
    <row r="671" spans="13:22" ht="20.100000000000001" customHeight="1">
      <c r="M671" s="130"/>
      <c r="O671" s="129"/>
      <c r="P671" s="128"/>
      <c r="Q671" s="126"/>
      <c r="R671" s="126"/>
      <c r="S671" s="126"/>
      <c r="T671" s="127"/>
      <c r="U671" s="125"/>
      <c r="V671" s="125"/>
    </row>
    <row r="672" spans="13:22" ht="20.100000000000001" customHeight="1">
      <c r="M672" s="130"/>
      <c r="O672" s="129"/>
      <c r="P672" s="128"/>
      <c r="Q672" s="126"/>
      <c r="R672" s="126"/>
      <c r="S672" s="126"/>
      <c r="T672" s="127"/>
      <c r="U672" s="125"/>
      <c r="V672" s="125"/>
    </row>
    <row r="673" spans="13:22" ht="20.100000000000001" customHeight="1">
      <c r="M673" s="130"/>
      <c r="O673" s="129"/>
      <c r="P673" s="128"/>
      <c r="Q673" s="126"/>
      <c r="R673" s="126"/>
      <c r="S673" s="126"/>
      <c r="T673" s="127"/>
      <c r="U673" s="125"/>
      <c r="V673" s="125"/>
    </row>
    <row r="674" spans="13:22" ht="20.100000000000001" customHeight="1">
      <c r="M674" s="130"/>
      <c r="O674" s="129"/>
      <c r="P674" s="128"/>
      <c r="Q674" s="126"/>
      <c r="R674" s="126"/>
      <c r="S674" s="126"/>
      <c r="T674" s="127"/>
      <c r="U674" s="125"/>
      <c r="V674" s="125"/>
    </row>
    <row r="675" spans="13:22" ht="20.100000000000001" customHeight="1">
      <c r="M675" s="130"/>
      <c r="O675" s="129"/>
      <c r="P675" s="128"/>
      <c r="Q675" s="126"/>
      <c r="R675" s="126"/>
      <c r="S675" s="126"/>
      <c r="T675" s="127"/>
      <c r="U675" s="125"/>
      <c r="V675" s="125"/>
    </row>
    <row r="676" spans="13:22" ht="20.100000000000001" customHeight="1">
      <c r="M676" s="130"/>
      <c r="O676" s="129"/>
      <c r="P676" s="128"/>
      <c r="Q676" s="126"/>
      <c r="R676" s="126"/>
      <c r="S676" s="126"/>
      <c r="T676" s="127"/>
      <c r="U676" s="125"/>
      <c r="V676" s="125"/>
    </row>
    <row r="677" spans="13:22" ht="20.100000000000001" customHeight="1">
      <c r="M677" s="130"/>
      <c r="O677" s="129"/>
      <c r="P677" s="128"/>
      <c r="Q677" s="126"/>
      <c r="R677" s="126"/>
      <c r="S677" s="126"/>
      <c r="T677" s="127"/>
      <c r="U677" s="125"/>
      <c r="V677" s="125"/>
    </row>
    <row r="678" spans="13:22" ht="20.100000000000001" customHeight="1">
      <c r="M678" s="130"/>
      <c r="O678" s="129"/>
      <c r="P678" s="128"/>
      <c r="Q678" s="126"/>
      <c r="R678" s="126"/>
      <c r="S678" s="126"/>
      <c r="T678" s="127"/>
      <c r="U678" s="125"/>
      <c r="V678" s="125"/>
    </row>
    <row r="679" spans="13:22" ht="20.100000000000001" customHeight="1">
      <c r="M679" s="130"/>
      <c r="O679" s="129"/>
      <c r="P679" s="128"/>
      <c r="Q679" s="126"/>
      <c r="R679" s="126"/>
      <c r="S679" s="126"/>
      <c r="T679" s="127"/>
      <c r="U679" s="125"/>
      <c r="V679" s="125"/>
    </row>
    <row r="680" spans="13:22" ht="20.100000000000001" customHeight="1">
      <c r="M680" s="130"/>
      <c r="O680" s="129"/>
      <c r="P680" s="128"/>
      <c r="Q680" s="126"/>
      <c r="R680" s="126"/>
      <c r="S680" s="126"/>
      <c r="T680" s="127"/>
      <c r="U680" s="125"/>
      <c r="V680" s="125"/>
    </row>
    <row r="681" spans="13:22" ht="20.100000000000001" customHeight="1">
      <c r="M681" s="130"/>
      <c r="O681" s="129"/>
      <c r="P681" s="128"/>
      <c r="Q681" s="126"/>
      <c r="R681" s="126"/>
      <c r="S681" s="126"/>
      <c r="T681" s="127"/>
      <c r="U681" s="125"/>
      <c r="V681" s="125"/>
    </row>
    <row r="682" spans="13:22" ht="20.100000000000001" customHeight="1">
      <c r="M682" s="130"/>
      <c r="O682" s="129"/>
      <c r="P682" s="128"/>
      <c r="Q682" s="126"/>
      <c r="R682" s="126"/>
      <c r="S682" s="126"/>
      <c r="T682" s="127"/>
      <c r="U682" s="125"/>
      <c r="V682" s="125"/>
    </row>
    <row r="683" spans="13:22" ht="20.100000000000001" customHeight="1">
      <c r="M683" s="130"/>
      <c r="O683" s="129"/>
      <c r="P683" s="128"/>
      <c r="Q683" s="126"/>
      <c r="R683" s="126"/>
      <c r="S683" s="126"/>
      <c r="T683" s="127"/>
      <c r="U683" s="125"/>
      <c r="V683" s="125"/>
    </row>
    <row r="684" spans="13:22" ht="20.100000000000001" customHeight="1">
      <c r="M684" s="130"/>
      <c r="O684" s="129"/>
      <c r="P684" s="128"/>
      <c r="Q684" s="126"/>
      <c r="R684" s="126"/>
      <c r="S684" s="126"/>
      <c r="T684" s="127"/>
      <c r="U684" s="125"/>
      <c r="V684" s="125"/>
    </row>
    <row r="685" spans="13:22" ht="20.100000000000001" customHeight="1">
      <c r="M685" s="130"/>
      <c r="O685" s="129"/>
      <c r="P685" s="128"/>
      <c r="Q685" s="126"/>
      <c r="R685" s="126"/>
      <c r="S685" s="126"/>
      <c r="T685" s="127"/>
      <c r="U685" s="125"/>
      <c r="V685" s="125"/>
    </row>
    <row r="686" spans="13:22" ht="20.100000000000001" customHeight="1">
      <c r="M686" s="130"/>
      <c r="O686" s="129"/>
      <c r="P686" s="128"/>
      <c r="Q686" s="126"/>
      <c r="R686" s="126"/>
      <c r="S686" s="126"/>
      <c r="T686" s="127"/>
      <c r="U686" s="125"/>
      <c r="V686" s="125"/>
    </row>
    <row r="687" spans="13:22" ht="20.100000000000001" customHeight="1">
      <c r="M687" s="130"/>
      <c r="O687" s="129"/>
      <c r="P687" s="128"/>
      <c r="Q687" s="126"/>
      <c r="R687" s="126"/>
      <c r="S687" s="126"/>
      <c r="T687" s="127"/>
      <c r="U687" s="125"/>
      <c r="V687" s="125"/>
    </row>
    <row r="688" spans="13:22" ht="20.100000000000001" customHeight="1">
      <c r="M688" s="130"/>
      <c r="O688" s="129"/>
      <c r="P688" s="128"/>
      <c r="Q688" s="126"/>
      <c r="R688" s="126"/>
      <c r="S688" s="126"/>
      <c r="T688" s="127"/>
      <c r="U688" s="125"/>
      <c r="V688" s="125"/>
    </row>
    <row r="689" spans="13:22" ht="20.100000000000001" customHeight="1">
      <c r="M689" s="130"/>
      <c r="O689" s="129"/>
      <c r="P689" s="128"/>
      <c r="Q689" s="126"/>
      <c r="R689" s="126"/>
      <c r="S689" s="126"/>
      <c r="T689" s="127"/>
      <c r="U689" s="125"/>
      <c r="V689" s="125"/>
    </row>
    <row r="690" spans="13:22" ht="20.100000000000001" customHeight="1">
      <c r="M690" s="130"/>
      <c r="O690" s="129"/>
      <c r="P690" s="128"/>
      <c r="Q690" s="126"/>
      <c r="R690" s="126"/>
      <c r="S690" s="126"/>
      <c r="T690" s="127"/>
      <c r="U690" s="125"/>
      <c r="V690" s="125"/>
    </row>
    <row r="691" spans="13:22" ht="20.100000000000001" customHeight="1">
      <c r="M691" s="130"/>
      <c r="O691" s="129"/>
      <c r="P691" s="128"/>
      <c r="Q691" s="126"/>
      <c r="R691" s="126"/>
      <c r="S691" s="126"/>
      <c r="T691" s="127"/>
      <c r="U691" s="125"/>
      <c r="V691" s="125"/>
    </row>
    <row r="692" spans="13:22" ht="20.100000000000001" customHeight="1">
      <c r="M692" s="130"/>
      <c r="O692" s="129"/>
      <c r="P692" s="128"/>
      <c r="Q692" s="126"/>
      <c r="R692" s="126"/>
      <c r="S692" s="126"/>
      <c r="T692" s="127"/>
      <c r="U692" s="125"/>
      <c r="V692" s="125"/>
    </row>
    <row r="693" spans="13:22" ht="20.100000000000001" customHeight="1">
      <c r="M693" s="130"/>
      <c r="O693" s="129"/>
      <c r="P693" s="128"/>
      <c r="Q693" s="126"/>
      <c r="R693" s="126"/>
      <c r="S693" s="126"/>
      <c r="T693" s="127"/>
      <c r="U693" s="125"/>
      <c r="V693" s="125"/>
    </row>
    <row r="694" spans="13:22" ht="20.100000000000001" customHeight="1">
      <c r="M694" s="130"/>
      <c r="O694" s="129"/>
      <c r="P694" s="128"/>
      <c r="Q694" s="126"/>
      <c r="R694" s="126"/>
      <c r="S694" s="126"/>
      <c r="T694" s="127"/>
      <c r="U694" s="125"/>
      <c r="V694" s="125"/>
    </row>
    <row r="695" spans="13:22" ht="20.100000000000001" customHeight="1">
      <c r="M695" s="130"/>
      <c r="O695" s="129"/>
      <c r="P695" s="128"/>
      <c r="Q695" s="126"/>
      <c r="R695" s="126"/>
      <c r="S695" s="126"/>
      <c r="T695" s="127"/>
      <c r="U695" s="125"/>
      <c r="V695" s="125"/>
    </row>
    <row r="696" spans="13:22" ht="20.100000000000001" customHeight="1">
      <c r="M696" s="130"/>
      <c r="O696" s="129"/>
      <c r="P696" s="128"/>
      <c r="Q696" s="126"/>
      <c r="R696" s="126"/>
      <c r="S696" s="126"/>
      <c r="T696" s="127"/>
      <c r="U696" s="125"/>
      <c r="V696" s="125"/>
    </row>
    <row r="697" spans="13:22" ht="20.100000000000001" customHeight="1">
      <c r="M697" s="130"/>
      <c r="O697" s="129"/>
      <c r="P697" s="128"/>
      <c r="Q697" s="126"/>
      <c r="R697" s="126"/>
      <c r="S697" s="126"/>
      <c r="T697" s="127"/>
      <c r="U697" s="125"/>
      <c r="V697" s="125"/>
    </row>
    <row r="698" spans="13:22" ht="20.100000000000001" customHeight="1">
      <c r="M698" s="130"/>
      <c r="O698" s="129"/>
      <c r="P698" s="128"/>
      <c r="Q698" s="126"/>
      <c r="R698" s="126"/>
      <c r="S698" s="126"/>
      <c r="T698" s="127"/>
      <c r="U698" s="125"/>
      <c r="V698" s="125"/>
    </row>
    <row r="699" spans="13:22" ht="20.100000000000001" customHeight="1">
      <c r="M699" s="130"/>
      <c r="O699" s="129"/>
      <c r="P699" s="128"/>
      <c r="Q699" s="126"/>
      <c r="R699" s="126"/>
      <c r="S699" s="126"/>
      <c r="T699" s="127"/>
      <c r="U699" s="125"/>
      <c r="V699" s="125"/>
    </row>
    <row r="700" spans="13:22" ht="20.100000000000001" customHeight="1">
      <c r="M700" s="130"/>
      <c r="O700" s="129"/>
      <c r="P700" s="128"/>
      <c r="Q700" s="126"/>
      <c r="R700" s="126"/>
      <c r="S700" s="126"/>
      <c r="T700" s="127"/>
      <c r="U700" s="125"/>
      <c r="V700" s="125"/>
    </row>
    <row r="701" spans="13:22" ht="20.100000000000001" customHeight="1">
      <c r="M701" s="130"/>
      <c r="O701" s="129"/>
      <c r="P701" s="128"/>
      <c r="Q701" s="126"/>
      <c r="R701" s="126"/>
      <c r="S701" s="126"/>
      <c r="T701" s="127"/>
      <c r="U701" s="125"/>
      <c r="V701" s="125"/>
    </row>
    <row r="702" spans="13:22" ht="20.100000000000001" customHeight="1">
      <c r="M702" s="130"/>
      <c r="O702" s="129"/>
      <c r="P702" s="128"/>
      <c r="Q702" s="126"/>
      <c r="R702" s="126"/>
      <c r="S702" s="126"/>
      <c r="T702" s="127"/>
      <c r="U702" s="125"/>
      <c r="V702" s="125"/>
    </row>
    <row r="703" spans="13:22" ht="20.100000000000001" customHeight="1">
      <c r="M703" s="130"/>
      <c r="O703" s="129"/>
      <c r="P703" s="128"/>
      <c r="Q703" s="126"/>
      <c r="R703" s="126"/>
      <c r="S703" s="126"/>
      <c r="T703" s="127"/>
      <c r="U703" s="125"/>
      <c r="V703" s="125"/>
    </row>
    <row r="704" spans="13:22" ht="20.100000000000001" customHeight="1">
      <c r="M704" s="130"/>
      <c r="O704" s="129"/>
      <c r="P704" s="128"/>
      <c r="Q704" s="126"/>
      <c r="R704" s="126"/>
      <c r="S704" s="126"/>
      <c r="T704" s="127"/>
      <c r="U704" s="125"/>
      <c r="V704" s="125"/>
    </row>
    <row r="705" spans="13:22" ht="20.100000000000001" customHeight="1">
      <c r="M705" s="130"/>
      <c r="O705" s="129"/>
      <c r="P705" s="128"/>
      <c r="Q705" s="126"/>
      <c r="R705" s="126"/>
      <c r="S705" s="126"/>
      <c r="T705" s="127"/>
      <c r="U705" s="125"/>
      <c r="V705" s="125"/>
    </row>
    <row r="706" spans="13:22" ht="20.100000000000001" customHeight="1">
      <c r="M706" s="130"/>
      <c r="O706" s="129"/>
      <c r="P706" s="128"/>
      <c r="Q706" s="126"/>
      <c r="R706" s="126"/>
      <c r="S706" s="126"/>
      <c r="T706" s="127"/>
      <c r="U706" s="125"/>
      <c r="V706" s="125"/>
    </row>
    <row r="707" spans="13:22" ht="20.100000000000001" customHeight="1">
      <c r="M707" s="130"/>
      <c r="O707" s="129"/>
      <c r="P707" s="128"/>
      <c r="Q707" s="126"/>
      <c r="R707" s="126"/>
      <c r="S707" s="126"/>
      <c r="T707" s="127"/>
      <c r="U707" s="125"/>
      <c r="V707" s="125"/>
    </row>
    <row r="708" spans="13:22" ht="20.100000000000001" customHeight="1">
      <c r="M708" s="130"/>
      <c r="O708" s="129"/>
      <c r="P708" s="128"/>
      <c r="Q708" s="126"/>
      <c r="R708" s="126"/>
      <c r="S708" s="126"/>
      <c r="T708" s="127"/>
      <c r="U708" s="125"/>
      <c r="V708" s="125"/>
    </row>
    <row r="709" spans="13:22" ht="20.100000000000001" customHeight="1">
      <c r="M709" s="130"/>
      <c r="O709" s="129"/>
      <c r="P709" s="128"/>
      <c r="Q709" s="126"/>
      <c r="R709" s="126"/>
      <c r="S709" s="126"/>
      <c r="T709" s="127"/>
      <c r="U709" s="125"/>
      <c r="V709" s="125"/>
    </row>
    <row r="710" spans="13:22" ht="20.100000000000001" customHeight="1">
      <c r="M710" s="130"/>
      <c r="O710" s="129"/>
      <c r="P710" s="128"/>
      <c r="Q710" s="126"/>
      <c r="R710" s="126"/>
      <c r="S710" s="126"/>
      <c r="T710" s="127"/>
      <c r="U710" s="125"/>
      <c r="V710" s="125"/>
    </row>
    <row r="711" spans="13:22" ht="20.100000000000001" customHeight="1">
      <c r="M711" s="130"/>
      <c r="O711" s="129"/>
      <c r="P711" s="128"/>
      <c r="Q711" s="126"/>
      <c r="R711" s="126"/>
      <c r="S711" s="126"/>
      <c r="T711" s="127"/>
      <c r="U711" s="125"/>
      <c r="V711" s="125"/>
    </row>
    <row r="712" spans="13:22" ht="20.100000000000001" customHeight="1">
      <c r="M712" s="130"/>
      <c r="O712" s="129"/>
      <c r="P712" s="128"/>
      <c r="Q712" s="126"/>
      <c r="R712" s="126"/>
      <c r="S712" s="126"/>
      <c r="T712" s="127"/>
      <c r="U712" s="125"/>
      <c r="V712" s="125"/>
    </row>
    <row r="713" spans="13:22" ht="20.100000000000001" customHeight="1">
      <c r="M713" s="130"/>
      <c r="O713" s="129"/>
      <c r="P713" s="128"/>
      <c r="Q713" s="126"/>
      <c r="R713" s="126"/>
      <c r="S713" s="126"/>
      <c r="T713" s="127"/>
      <c r="U713" s="125"/>
      <c r="V713" s="125"/>
    </row>
    <row r="714" spans="13:22" ht="20.100000000000001" customHeight="1">
      <c r="M714" s="130"/>
      <c r="O714" s="129"/>
      <c r="P714" s="128"/>
      <c r="Q714" s="126"/>
      <c r="R714" s="126"/>
      <c r="S714" s="126"/>
      <c r="T714" s="127"/>
      <c r="U714" s="125"/>
      <c r="V714" s="125"/>
    </row>
    <row r="715" spans="13:22" ht="20.100000000000001" customHeight="1">
      <c r="M715" s="130"/>
      <c r="O715" s="129"/>
      <c r="P715" s="128"/>
      <c r="Q715" s="126"/>
      <c r="R715" s="126"/>
      <c r="S715" s="126"/>
      <c r="T715" s="127"/>
      <c r="U715" s="125"/>
      <c r="V715" s="125"/>
    </row>
    <row r="716" spans="13:22" ht="20.100000000000001" customHeight="1">
      <c r="M716" s="130"/>
      <c r="O716" s="129"/>
      <c r="P716" s="128"/>
      <c r="Q716" s="126"/>
      <c r="R716" s="126"/>
      <c r="S716" s="126"/>
      <c r="T716" s="127"/>
      <c r="U716" s="125"/>
      <c r="V716" s="125"/>
    </row>
    <row r="717" spans="13:22" ht="20.100000000000001" customHeight="1">
      <c r="M717" s="130"/>
      <c r="O717" s="129"/>
      <c r="P717" s="128"/>
      <c r="Q717" s="126"/>
      <c r="R717" s="126"/>
      <c r="S717" s="126"/>
      <c r="T717" s="127"/>
      <c r="U717" s="125"/>
      <c r="V717" s="125"/>
    </row>
    <row r="718" spans="13:22" ht="20.100000000000001" customHeight="1">
      <c r="M718" s="130"/>
      <c r="O718" s="129"/>
      <c r="P718" s="128"/>
      <c r="Q718" s="126"/>
      <c r="R718" s="126"/>
      <c r="S718" s="126"/>
      <c r="T718" s="127"/>
      <c r="U718" s="125"/>
      <c r="V718" s="125"/>
    </row>
    <row r="719" spans="13:22" ht="20.100000000000001" customHeight="1">
      <c r="M719" s="130"/>
      <c r="O719" s="129"/>
      <c r="P719" s="128"/>
      <c r="Q719" s="126"/>
      <c r="R719" s="126"/>
      <c r="S719" s="126"/>
      <c r="T719" s="127"/>
      <c r="U719" s="125"/>
      <c r="V719" s="125"/>
    </row>
    <row r="720" spans="13:22" ht="20.100000000000001" customHeight="1">
      <c r="M720" s="130"/>
      <c r="O720" s="129"/>
      <c r="P720" s="128"/>
      <c r="Q720" s="126"/>
      <c r="R720" s="126"/>
      <c r="S720" s="126"/>
      <c r="T720" s="127"/>
      <c r="U720" s="125"/>
      <c r="V720" s="125"/>
    </row>
    <row r="721" spans="13:22" ht="20.100000000000001" customHeight="1">
      <c r="M721" s="130"/>
      <c r="O721" s="129"/>
      <c r="P721" s="128"/>
      <c r="Q721" s="126"/>
      <c r="R721" s="126"/>
      <c r="S721" s="126"/>
      <c r="T721" s="127"/>
      <c r="U721" s="125"/>
      <c r="V721" s="125"/>
    </row>
    <row r="722" spans="13:22" ht="20.100000000000001" customHeight="1">
      <c r="M722" s="130"/>
      <c r="O722" s="129"/>
      <c r="P722" s="128"/>
      <c r="Q722" s="126"/>
      <c r="R722" s="126"/>
      <c r="S722" s="126"/>
      <c r="T722" s="127"/>
      <c r="U722" s="125"/>
      <c r="V722" s="125"/>
    </row>
    <row r="723" spans="13:22" ht="20.100000000000001" customHeight="1">
      <c r="M723" s="130"/>
      <c r="O723" s="129"/>
      <c r="P723" s="128"/>
      <c r="Q723" s="126"/>
      <c r="R723" s="126"/>
      <c r="S723" s="126"/>
      <c r="T723" s="127"/>
      <c r="U723" s="125"/>
      <c r="V723" s="125"/>
    </row>
    <row r="724" spans="13:22" ht="20.100000000000001" customHeight="1">
      <c r="M724" s="130"/>
      <c r="O724" s="129"/>
      <c r="P724" s="128"/>
      <c r="Q724" s="126"/>
      <c r="R724" s="126"/>
      <c r="S724" s="126"/>
      <c r="T724" s="127"/>
      <c r="U724" s="125"/>
      <c r="V724" s="125"/>
    </row>
    <row r="725" spans="13:22" ht="20.100000000000001" customHeight="1">
      <c r="M725" s="130"/>
      <c r="O725" s="129"/>
      <c r="P725" s="128"/>
      <c r="Q725" s="126"/>
      <c r="R725" s="126"/>
      <c r="S725" s="126"/>
      <c r="T725" s="127"/>
      <c r="U725" s="125"/>
      <c r="V725" s="125"/>
    </row>
    <row r="726" spans="13:22" ht="20.100000000000001" customHeight="1">
      <c r="M726" s="130"/>
      <c r="O726" s="129"/>
      <c r="P726" s="128"/>
      <c r="Q726" s="126"/>
      <c r="R726" s="126"/>
      <c r="S726" s="126"/>
      <c r="T726" s="127"/>
      <c r="U726" s="125"/>
      <c r="V726" s="125"/>
    </row>
    <row r="727" spans="13:22" ht="20.100000000000001" customHeight="1">
      <c r="M727" s="130"/>
      <c r="O727" s="129"/>
      <c r="P727" s="128"/>
      <c r="Q727" s="126"/>
      <c r="R727" s="126"/>
      <c r="S727" s="126"/>
      <c r="T727" s="127"/>
      <c r="U727" s="125"/>
      <c r="V727" s="125"/>
    </row>
    <row r="728" spans="13:22" ht="20.100000000000001" customHeight="1">
      <c r="M728" s="130"/>
      <c r="O728" s="129"/>
      <c r="P728" s="128"/>
      <c r="Q728" s="126"/>
      <c r="R728" s="126"/>
      <c r="S728" s="126"/>
      <c r="T728" s="127"/>
      <c r="U728" s="125"/>
      <c r="V728" s="125"/>
    </row>
    <row r="729" spans="13:22" ht="20.100000000000001" customHeight="1">
      <c r="M729" s="130"/>
      <c r="O729" s="129"/>
      <c r="P729" s="128"/>
      <c r="Q729" s="126"/>
      <c r="R729" s="126"/>
      <c r="S729" s="126"/>
      <c r="T729" s="127"/>
      <c r="U729" s="125"/>
      <c r="V729" s="125"/>
    </row>
    <row r="730" spans="13:22" ht="20.100000000000001" customHeight="1">
      <c r="M730" s="130"/>
      <c r="O730" s="129"/>
      <c r="P730" s="128"/>
      <c r="Q730" s="126"/>
      <c r="R730" s="126"/>
      <c r="S730" s="126"/>
      <c r="T730" s="127"/>
      <c r="U730" s="125"/>
      <c r="V730" s="125"/>
    </row>
    <row r="731" spans="13:22" ht="20.100000000000001" customHeight="1">
      <c r="M731" s="130"/>
      <c r="O731" s="129"/>
      <c r="P731" s="128"/>
      <c r="Q731" s="126"/>
      <c r="R731" s="126"/>
      <c r="S731" s="126"/>
      <c r="T731" s="127"/>
      <c r="U731" s="125"/>
      <c r="V731" s="125"/>
    </row>
    <row r="732" spans="13:22" ht="20.100000000000001" customHeight="1">
      <c r="M732" s="130"/>
      <c r="O732" s="129"/>
      <c r="P732" s="128"/>
      <c r="Q732" s="126"/>
      <c r="R732" s="126"/>
      <c r="S732" s="126"/>
      <c r="T732" s="127"/>
      <c r="U732" s="125"/>
      <c r="V732" s="125"/>
    </row>
    <row r="733" spans="13:22" ht="20.100000000000001" customHeight="1">
      <c r="M733" s="130"/>
      <c r="O733" s="129"/>
      <c r="P733" s="128"/>
      <c r="Q733" s="126"/>
      <c r="R733" s="126"/>
      <c r="S733" s="126"/>
      <c r="T733" s="127"/>
      <c r="U733" s="125"/>
      <c r="V733" s="125"/>
    </row>
    <row r="734" spans="13:22" ht="20.100000000000001" customHeight="1">
      <c r="M734" s="130"/>
      <c r="O734" s="129"/>
      <c r="P734" s="128"/>
      <c r="Q734" s="126"/>
      <c r="R734" s="126"/>
      <c r="S734" s="126"/>
      <c r="T734" s="127"/>
      <c r="U734" s="125"/>
      <c r="V734" s="125"/>
    </row>
    <row r="735" spans="13:22" ht="20.100000000000001" customHeight="1">
      <c r="M735" s="130"/>
      <c r="O735" s="129"/>
      <c r="P735" s="128"/>
      <c r="Q735" s="126"/>
      <c r="R735" s="126"/>
      <c r="S735" s="126"/>
      <c r="T735" s="127"/>
      <c r="U735" s="125"/>
      <c r="V735" s="125"/>
    </row>
    <row r="736" spans="13:22" ht="20.100000000000001" customHeight="1">
      <c r="M736" s="130"/>
      <c r="O736" s="129"/>
      <c r="P736" s="128"/>
      <c r="Q736" s="126"/>
      <c r="R736" s="126"/>
      <c r="S736" s="126"/>
      <c r="T736" s="127"/>
      <c r="U736" s="125"/>
      <c r="V736" s="125"/>
    </row>
    <row r="737" spans="13:22" ht="20.100000000000001" customHeight="1">
      <c r="M737" s="130"/>
      <c r="O737" s="129"/>
      <c r="P737" s="128"/>
      <c r="Q737" s="126"/>
      <c r="R737" s="126"/>
      <c r="S737" s="126"/>
      <c r="T737" s="127"/>
      <c r="U737" s="125"/>
      <c r="V737" s="125"/>
    </row>
    <row r="738" spans="13:22" ht="20.100000000000001" customHeight="1">
      <c r="M738" s="130"/>
      <c r="O738" s="129"/>
      <c r="P738" s="128"/>
      <c r="Q738" s="126"/>
      <c r="R738" s="126"/>
      <c r="S738" s="126"/>
      <c r="T738" s="127"/>
      <c r="U738" s="125"/>
      <c r="V738" s="125"/>
    </row>
    <row r="739" spans="13:22" ht="20.100000000000001" customHeight="1">
      <c r="M739" s="130"/>
      <c r="O739" s="129"/>
      <c r="P739" s="128"/>
      <c r="Q739" s="126"/>
      <c r="R739" s="126"/>
      <c r="S739" s="126"/>
      <c r="T739" s="127"/>
      <c r="U739" s="125"/>
      <c r="V739" s="125"/>
    </row>
    <row r="740" spans="13:22" ht="20.100000000000001" customHeight="1">
      <c r="M740" s="130"/>
      <c r="O740" s="129"/>
      <c r="P740" s="128"/>
      <c r="Q740" s="126"/>
      <c r="R740" s="126"/>
      <c r="S740" s="126"/>
      <c r="T740" s="127"/>
      <c r="U740" s="125"/>
      <c r="V740" s="125"/>
    </row>
    <row r="741" spans="13:22" ht="20.100000000000001" customHeight="1">
      <c r="M741" s="130"/>
      <c r="O741" s="129"/>
      <c r="P741" s="128"/>
      <c r="Q741" s="126"/>
      <c r="R741" s="126"/>
      <c r="S741" s="126"/>
      <c r="T741" s="127"/>
      <c r="U741" s="125"/>
      <c r="V741" s="125"/>
    </row>
    <row r="742" spans="13:22" ht="20.100000000000001" customHeight="1">
      <c r="M742" s="130"/>
      <c r="O742" s="129"/>
      <c r="P742" s="128"/>
      <c r="Q742" s="126"/>
      <c r="R742" s="126"/>
      <c r="S742" s="126"/>
      <c r="T742" s="127"/>
      <c r="U742" s="125"/>
      <c r="V742" s="125"/>
    </row>
    <row r="743" spans="13:22" ht="20.100000000000001" customHeight="1">
      <c r="M743" s="130"/>
      <c r="O743" s="129"/>
      <c r="P743" s="128"/>
      <c r="Q743" s="126"/>
      <c r="R743" s="126"/>
      <c r="S743" s="126"/>
      <c r="T743" s="127"/>
      <c r="U743" s="125"/>
      <c r="V743" s="125"/>
    </row>
    <row r="744" spans="13:22" ht="20.100000000000001" customHeight="1">
      <c r="M744" s="130"/>
      <c r="O744" s="129"/>
      <c r="P744" s="128"/>
      <c r="Q744" s="126"/>
      <c r="R744" s="126"/>
      <c r="S744" s="126"/>
      <c r="T744" s="127"/>
      <c r="U744" s="125"/>
      <c r="V744" s="125"/>
    </row>
    <row r="745" spans="13:22" ht="20.100000000000001" customHeight="1">
      <c r="M745" s="130"/>
      <c r="O745" s="129"/>
      <c r="P745" s="128"/>
      <c r="Q745" s="126"/>
      <c r="R745" s="126"/>
      <c r="S745" s="126"/>
      <c r="T745" s="127"/>
      <c r="U745" s="125"/>
      <c r="V745" s="125"/>
    </row>
    <row r="746" spans="13:22" ht="20.100000000000001" customHeight="1">
      <c r="M746" s="130"/>
      <c r="O746" s="129"/>
      <c r="P746" s="128"/>
      <c r="Q746" s="126"/>
      <c r="R746" s="126"/>
      <c r="S746" s="126"/>
      <c r="T746" s="127"/>
      <c r="U746" s="125"/>
      <c r="V746" s="125"/>
    </row>
    <row r="747" spans="13:22" ht="20.100000000000001" customHeight="1">
      <c r="M747" s="130"/>
      <c r="O747" s="129"/>
      <c r="P747" s="128"/>
      <c r="Q747" s="126"/>
      <c r="R747" s="126"/>
      <c r="S747" s="126"/>
      <c r="T747" s="127"/>
      <c r="U747" s="125"/>
      <c r="V747" s="125"/>
    </row>
    <row r="748" spans="13:22" ht="20.100000000000001" customHeight="1">
      <c r="M748" s="130"/>
      <c r="O748" s="129"/>
      <c r="P748" s="128"/>
      <c r="Q748" s="126"/>
      <c r="R748" s="126"/>
      <c r="S748" s="126"/>
      <c r="T748" s="127"/>
      <c r="U748" s="125"/>
      <c r="V748" s="125"/>
    </row>
    <row r="749" spans="13:22" ht="20.100000000000001" customHeight="1">
      <c r="M749" s="130"/>
      <c r="O749" s="129"/>
      <c r="P749" s="128"/>
      <c r="Q749" s="126"/>
      <c r="R749" s="126"/>
      <c r="S749" s="126"/>
      <c r="T749" s="127"/>
      <c r="U749" s="125"/>
      <c r="V749" s="125"/>
    </row>
    <row r="750" spans="13:22" ht="20.100000000000001" customHeight="1">
      <c r="M750" s="130"/>
      <c r="O750" s="129"/>
      <c r="P750" s="128"/>
      <c r="Q750" s="126"/>
      <c r="R750" s="126"/>
      <c r="S750" s="126"/>
      <c r="T750" s="127"/>
      <c r="U750" s="125"/>
      <c r="V750" s="125"/>
    </row>
    <row r="751" spans="13:22" ht="20.100000000000001" customHeight="1">
      <c r="M751" s="130"/>
      <c r="O751" s="129"/>
      <c r="P751" s="128"/>
      <c r="Q751" s="126"/>
      <c r="R751" s="126"/>
      <c r="S751" s="126"/>
      <c r="T751" s="127"/>
      <c r="U751" s="125"/>
      <c r="V751" s="125"/>
    </row>
    <row r="752" spans="13:22" ht="20.100000000000001" customHeight="1">
      <c r="M752" s="130"/>
      <c r="O752" s="129"/>
      <c r="P752" s="128"/>
      <c r="Q752" s="126"/>
      <c r="R752" s="126"/>
      <c r="S752" s="126"/>
      <c r="T752" s="127"/>
      <c r="U752" s="125"/>
      <c r="V752" s="125"/>
    </row>
    <row r="753" spans="13:22" ht="20.100000000000001" customHeight="1">
      <c r="M753" s="130"/>
      <c r="O753" s="129"/>
      <c r="P753" s="128"/>
      <c r="Q753" s="126"/>
      <c r="R753" s="126"/>
      <c r="S753" s="126"/>
      <c r="T753" s="127"/>
      <c r="U753" s="125"/>
      <c r="V753" s="125"/>
    </row>
    <row r="754" spans="13:22" ht="20.100000000000001" customHeight="1">
      <c r="M754" s="130"/>
      <c r="O754" s="129"/>
      <c r="P754" s="128"/>
      <c r="Q754" s="126"/>
      <c r="R754" s="126"/>
      <c r="S754" s="126"/>
      <c r="T754" s="127"/>
      <c r="U754" s="125"/>
      <c r="V754" s="125"/>
    </row>
    <row r="755" spans="13:22" ht="20.100000000000001" customHeight="1">
      <c r="M755" s="130"/>
      <c r="O755" s="129"/>
      <c r="P755" s="128"/>
      <c r="Q755" s="126"/>
      <c r="R755" s="126"/>
      <c r="S755" s="126"/>
      <c r="T755" s="127"/>
      <c r="U755" s="125"/>
      <c r="V755" s="125"/>
    </row>
    <row r="756" spans="13:22" ht="20.100000000000001" customHeight="1">
      <c r="M756" s="130"/>
      <c r="O756" s="129"/>
      <c r="P756" s="128"/>
      <c r="Q756" s="126"/>
      <c r="R756" s="126"/>
      <c r="S756" s="126"/>
      <c r="T756" s="127"/>
      <c r="U756" s="125"/>
      <c r="V756" s="125"/>
    </row>
    <row r="757" spans="13:22" ht="20.100000000000001" customHeight="1">
      <c r="M757" s="130"/>
      <c r="O757" s="129"/>
      <c r="P757" s="128"/>
      <c r="Q757" s="126"/>
      <c r="R757" s="126"/>
      <c r="S757" s="126"/>
      <c r="T757" s="127"/>
      <c r="U757" s="125"/>
      <c r="V757" s="125"/>
    </row>
    <row r="758" spans="13:22" ht="20.100000000000001" customHeight="1">
      <c r="M758" s="130"/>
      <c r="O758" s="129"/>
      <c r="P758" s="128"/>
      <c r="Q758" s="126"/>
      <c r="R758" s="126"/>
      <c r="S758" s="126"/>
      <c r="T758" s="127"/>
      <c r="U758" s="125"/>
      <c r="V758" s="125"/>
    </row>
    <row r="759" spans="13:22" ht="20.100000000000001" customHeight="1">
      <c r="M759" s="130"/>
      <c r="O759" s="129"/>
      <c r="P759" s="128"/>
      <c r="Q759" s="126"/>
      <c r="R759" s="126"/>
      <c r="S759" s="126"/>
      <c r="T759" s="127"/>
      <c r="U759" s="125"/>
      <c r="V759" s="125"/>
    </row>
    <row r="760" spans="13:22" ht="20.100000000000001" customHeight="1">
      <c r="M760" s="130"/>
      <c r="O760" s="129"/>
      <c r="P760" s="128"/>
      <c r="Q760" s="126"/>
      <c r="R760" s="126"/>
      <c r="S760" s="126"/>
      <c r="T760" s="127"/>
      <c r="U760" s="125"/>
      <c r="V760" s="125"/>
    </row>
    <row r="761" spans="13:22" ht="20.100000000000001" customHeight="1">
      <c r="M761" s="130"/>
      <c r="O761" s="129"/>
      <c r="P761" s="128"/>
      <c r="Q761" s="126"/>
      <c r="R761" s="126"/>
      <c r="S761" s="126"/>
      <c r="T761" s="127"/>
      <c r="U761" s="125"/>
      <c r="V761" s="125"/>
    </row>
    <row r="762" spans="13:22" ht="20.100000000000001" customHeight="1">
      <c r="M762" s="130"/>
      <c r="O762" s="129"/>
      <c r="P762" s="128"/>
      <c r="Q762" s="126"/>
      <c r="R762" s="126"/>
      <c r="S762" s="126"/>
      <c r="T762" s="127"/>
      <c r="U762" s="125"/>
      <c r="V762" s="125"/>
    </row>
    <row r="763" spans="13:22" ht="20.100000000000001" customHeight="1">
      <c r="M763" s="130"/>
      <c r="O763" s="129"/>
      <c r="P763" s="128"/>
      <c r="Q763" s="126"/>
      <c r="R763" s="126"/>
      <c r="S763" s="126"/>
      <c r="T763" s="127"/>
      <c r="U763" s="125"/>
      <c r="V763" s="125"/>
    </row>
    <row r="764" spans="13:22" ht="20.100000000000001" customHeight="1">
      <c r="M764" s="130"/>
      <c r="O764" s="129"/>
      <c r="P764" s="128"/>
      <c r="Q764" s="126"/>
      <c r="R764" s="126"/>
      <c r="S764" s="126"/>
      <c r="T764" s="127"/>
      <c r="U764" s="125"/>
      <c r="V764" s="125"/>
    </row>
    <row r="765" spans="13:22" ht="20.100000000000001" customHeight="1">
      <c r="M765" s="130"/>
      <c r="O765" s="129"/>
      <c r="P765" s="128"/>
      <c r="Q765" s="126"/>
      <c r="R765" s="126"/>
      <c r="S765" s="126"/>
      <c r="T765" s="127"/>
      <c r="U765" s="125"/>
      <c r="V765" s="125"/>
    </row>
    <row r="766" spans="13:22" ht="20.100000000000001" customHeight="1">
      <c r="M766" s="130"/>
      <c r="O766" s="129"/>
      <c r="P766" s="128"/>
      <c r="Q766" s="126"/>
      <c r="R766" s="126"/>
      <c r="S766" s="126"/>
      <c r="T766" s="127"/>
      <c r="U766" s="125"/>
      <c r="V766" s="125"/>
    </row>
    <row r="767" spans="13:22" ht="20.100000000000001" customHeight="1">
      <c r="M767" s="130"/>
      <c r="O767" s="129"/>
      <c r="P767" s="128"/>
      <c r="Q767" s="126"/>
      <c r="R767" s="126"/>
      <c r="S767" s="126"/>
      <c r="T767" s="127"/>
      <c r="U767" s="125"/>
      <c r="V767" s="125"/>
    </row>
    <row r="768" spans="13:22" ht="20.100000000000001" customHeight="1">
      <c r="M768" s="130"/>
      <c r="O768" s="129"/>
      <c r="P768" s="128"/>
      <c r="Q768" s="126"/>
      <c r="R768" s="126"/>
      <c r="S768" s="126"/>
      <c r="T768" s="127"/>
      <c r="U768" s="125"/>
      <c r="V768" s="125"/>
    </row>
    <row r="769" spans="13:22" ht="20.100000000000001" customHeight="1">
      <c r="M769" s="130"/>
      <c r="O769" s="129"/>
      <c r="P769" s="128"/>
      <c r="Q769" s="126"/>
      <c r="R769" s="126"/>
      <c r="S769" s="126"/>
      <c r="T769" s="127"/>
      <c r="U769" s="125"/>
      <c r="V769" s="125"/>
    </row>
    <row r="770" spans="13:22" ht="20.100000000000001" customHeight="1">
      <c r="M770" s="130"/>
      <c r="O770" s="129"/>
      <c r="P770" s="128"/>
      <c r="Q770" s="126"/>
      <c r="R770" s="126"/>
      <c r="S770" s="126"/>
      <c r="T770" s="127"/>
      <c r="U770" s="125"/>
      <c r="V770" s="125"/>
    </row>
    <row r="771" spans="13:22" ht="20.100000000000001" customHeight="1">
      <c r="M771" s="130"/>
      <c r="O771" s="129"/>
      <c r="P771" s="128"/>
      <c r="Q771" s="126"/>
      <c r="R771" s="126"/>
      <c r="S771" s="126"/>
      <c r="T771" s="127"/>
      <c r="U771" s="125"/>
      <c r="V771" s="125"/>
    </row>
    <row r="772" spans="13:22" ht="20.100000000000001" customHeight="1">
      <c r="M772" s="130"/>
      <c r="O772" s="129"/>
      <c r="P772" s="128"/>
      <c r="Q772" s="126"/>
      <c r="R772" s="126"/>
      <c r="S772" s="126"/>
      <c r="T772" s="127"/>
      <c r="U772" s="125"/>
      <c r="V772" s="125"/>
    </row>
    <row r="773" spans="13:22" ht="20.100000000000001" customHeight="1">
      <c r="M773" s="130"/>
      <c r="O773" s="129"/>
      <c r="P773" s="128"/>
      <c r="Q773" s="126"/>
      <c r="R773" s="126"/>
      <c r="S773" s="126"/>
      <c r="T773" s="127"/>
      <c r="U773" s="125"/>
      <c r="V773" s="125"/>
    </row>
    <row r="774" spans="13:22" ht="20.100000000000001" customHeight="1">
      <c r="M774" s="130"/>
      <c r="O774" s="129"/>
      <c r="P774" s="128"/>
      <c r="Q774" s="126"/>
      <c r="R774" s="126"/>
      <c r="S774" s="126"/>
      <c r="T774" s="127"/>
      <c r="U774" s="125"/>
      <c r="V774" s="125"/>
    </row>
    <row r="775" spans="13:22" ht="20.100000000000001" customHeight="1">
      <c r="M775" s="130"/>
      <c r="O775" s="129"/>
      <c r="P775" s="128"/>
      <c r="Q775" s="126"/>
      <c r="R775" s="126"/>
      <c r="S775" s="126"/>
      <c r="T775" s="127"/>
      <c r="U775" s="125"/>
      <c r="V775" s="125"/>
    </row>
    <row r="776" spans="13:22" ht="20.100000000000001" customHeight="1">
      <c r="M776" s="130"/>
      <c r="O776" s="129"/>
      <c r="P776" s="128"/>
      <c r="Q776" s="126"/>
      <c r="R776" s="126"/>
      <c r="S776" s="126"/>
      <c r="T776" s="127"/>
      <c r="U776" s="125"/>
      <c r="V776" s="125"/>
    </row>
    <row r="777" spans="13:22" ht="20.100000000000001" customHeight="1">
      <c r="M777" s="130"/>
      <c r="O777" s="129"/>
      <c r="P777" s="128"/>
      <c r="Q777" s="126"/>
      <c r="R777" s="126"/>
      <c r="S777" s="126"/>
      <c r="T777" s="127"/>
      <c r="U777" s="125"/>
      <c r="V777" s="125"/>
    </row>
    <row r="778" spans="13:22" ht="20.100000000000001" customHeight="1">
      <c r="M778" s="130"/>
      <c r="O778" s="129"/>
      <c r="P778" s="128"/>
      <c r="Q778" s="126"/>
      <c r="R778" s="126"/>
      <c r="S778" s="126"/>
      <c r="T778" s="127"/>
      <c r="U778" s="125"/>
      <c r="V778" s="125"/>
    </row>
    <row r="779" spans="13:22" ht="20.100000000000001" customHeight="1">
      <c r="M779" s="130"/>
      <c r="O779" s="129"/>
      <c r="P779" s="128"/>
      <c r="Q779" s="126"/>
      <c r="R779" s="126"/>
      <c r="S779" s="126"/>
      <c r="T779" s="127"/>
      <c r="U779" s="125"/>
      <c r="V779" s="125"/>
    </row>
    <row r="780" spans="13:22" ht="20.100000000000001" customHeight="1">
      <c r="M780" s="130"/>
      <c r="S780" s="126"/>
      <c r="T780" s="127"/>
      <c r="U780" s="125"/>
      <c r="V780" s="125"/>
    </row>
    <row r="781" spans="13:22" ht="20.100000000000001" customHeight="1">
      <c r="M781" s="130"/>
      <c r="T781" s="127"/>
      <c r="U781" s="125"/>
      <c r="V781" s="125"/>
    </row>
    <row r="782" spans="13:22" ht="20.100000000000001" customHeight="1">
      <c r="M782" s="130"/>
      <c r="T782" s="127"/>
      <c r="U782" s="125"/>
      <c r="V782" s="125"/>
    </row>
    <row r="783" spans="13:22" ht="20.100000000000001" customHeight="1">
      <c r="M783" s="130"/>
      <c r="T783" s="127"/>
      <c r="U783" s="125"/>
      <c r="V783" s="125"/>
    </row>
    <row r="784" spans="13:22" ht="20.100000000000001" customHeight="1">
      <c r="M784" s="130"/>
      <c r="T784" s="127"/>
      <c r="U784" s="125"/>
      <c r="V784" s="125"/>
    </row>
    <row r="785" spans="1:28" ht="20.100000000000001" customHeight="1">
      <c r="M785" s="130"/>
      <c r="T785" s="127"/>
      <c r="V785" s="125"/>
    </row>
    <row r="786" spans="1:28" ht="20.100000000000001" customHeight="1">
      <c r="M786" s="130"/>
      <c r="O786" s="119"/>
      <c r="P786" s="119"/>
      <c r="Q786" s="119"/>
      <c r="R786" s="119"/>
      <c r="T786" s="127"/>
      <c r="V786" s="125"/>
    </row>
    <row r="787" spans="1:28" ht="20.100000000000001" customHeight="1">
      <c r="M787" s="130"/>
      <c r="O787" s="119"/>
      <c r="P787" s="119"/>
      <c r="Q787" s="119"/>
      <c r="R787" s="119"/>
      <c r="V787" s="125"/>
      <c r="AA787" s="76"/>
      <c r="AB787" s="76"/>
    </row>
    <row r="788" spans="1:28" ht="20.100000000000001" customHeight="1">
      <c r="M788" s="130"/>
      <c r="O788" s="145"/>
      <c r="P788" s="146"/>
      <c r="Q788" s="146"/>
      <c r="R788" s="119"/>
      <c r="V788" s="125"/>
      <c r="AA788" s="76"/>
      <c r="AB788" s="76"/>
    </row>
    <row r="789" spans="1:28" ht="20.100000000000001" customHeight="1">
      <c r="M789" s="130"/>
      <c r="O789" s="145"/>
      <c r="P789" s="146"/>
      <c r="Q789" s="146"/>
      <c r="R789" s="119"/>
      <c r="V789" s="125"/>
      <c r="AA789" s="76"/>
      <c r="AB789" s="76"/>
    </row>
    <row r="790" spans="1:28" s="76" customFormat="1" ht="20.100000000000001" customHeight="1">
      <c r="A790" s="236"/>
      <c r="B790" s="97"/>
      <c r="C790" s="97"/>
      <c r="D790" s="97"/>
      <c r="E790" s="97"/>
      <c r="F790" s="97"/>
      <c r="G790" s="97"/>
      <c r="H790" s="97"/>
      <c r="I790" s="271"/>
      <c r="J790" s="97"/>
      <c r="K790" s="97"/>
      <c r="L790" s="97"/>
      <c r="M790" s="130"/>
      <c r="N790" s="124"/>
      <c r="O790" s="145"/>
      <c r="P790" s="146"/>
      <c r="Q790" s="146"/>
      <c r="R790" s="119"/>
      <c r="S790" s="124"/>
      <c r="T790" s="124"/>
      <c r="U790" s="124"/>
      <c r="V790" s="125"/>
      <c r="W790" s="124"/>
      <c r="X790" s="124"/>
      <c r="Y790" s="124"/>
      <c r="Z790" s="124"/>
    </row>
    <row r="791" spans="1:28" s="76" customFormat="1" ht="20.100000000000001" customHeight="1">
      <c r="A791" s="236"/>
      <c r="B791" s="97"/>
      <c r="C791" s="97"/>
      <c r="D791" s="97"/>
      <c r="E791" s="97"/>
      <c r="F791" s="97"/>
      <c r="G791" s="97"/>
      <c r="H791" s="97"/>
      <c r="I791" s="271"/>
      <c r="J791" s="97"/>
      <c r="K791" s="97"/>
      <c r="L791" s="97"/>
      <c r="M791" s="130"/>
      <c r="N791" s="124"/>
      <c r="O791" s="145"/>
      <c r="P791" s="146"/>
      <c r="Q791" s="146"/>
      <c r="R791" s="119"/>
      <c r="S791" s="124"/>
      <c r="T791" s="124"/>
      <c r="U791" s="124"/>
      <c r="V791" s="125"/>
      <c r="W791" s="124"/>
      <c r="X791" s="124"/>
      <c r="Y791" s="124"/>
      <c r="Z791" s="124"/>
    </row>
    <row r="792" spans="1:28" s="76" customFormat="1" ht="20.100000000000001" customHeight="1">
      <c r="A792" s="236"/>
      <c r="B792" s="97"/>
      <c r="C792" s="97"/>
      <c r="D792" s="97"/>
      <c r="E792" s="97"/>
      <c r="F792" s="97"/>
      <c r="G792" s="97"/>
      <c r="H792" s="97"/>
      <c r="I792" s="271"/>
      <c r="J792" s="97"/>
      <c r="K792" s="97"/>
      <c r="L792" s="97"/>
      <c r="M792" s="130"/>
      <c r="N792" s="124"/>
      <c r="O792" s="145"/>
      <c r="P792" s="146"/>
      <c r="Q792" s="146"/>
      <c r="R792" s="119"/>
      <c r="S792" s="124"/>
      <c r="T792" s="124"/>
      <c r="U792" s="124"/>
      <c r="V792" s="124"/>
      <c r="W792" s="124"/>
      <c r="X792" s="124"/>
      <c r="Y792" s="124"/>
      <c r="Z792" s="124"/>
    </row>
    <row r="793" spans="1:28" s="76" customFormat="1" ht="20.100000000000001" customHeight="1">
      <c r="A793" s="236"/>
      <c r="B793" s="97"/>
      <c r="C793" s="97"/>
      <c r="D793" s="97"/>
      <c r="E793" s="97"/>
      <c r="F793" s="97"/>
      <c r="G793" s="97"/>
      <c r="H793" s="97"/>
      <c r="I793" s="271"/>
      <c r="J793" s="97"/>
      <c r="K793" s="97"/>
      <c r="L793" s="97"/>
      <c r="M793" s="130"/>
      <c r="N793" s="124"/>
      <c r="O793" s="145"/>
      <c r="P793" s="146"/>
      <c r="Q793" s="146"/>
      <c r="R793" s="119"/>
      <c r="S793" s="124"/>
      <c r="T793" s="124"/>
      <c r="U793" s="124"/>
      <c r="V793" s="124"/>
      <c r="W793" s="124"/>
      <c r="X793" s="124"/>
      <c r="Y793" s="124"/>
      <c r="Z793" s="124"/>
    </row>
    <row r="794" spans="1:28" s="76" customFormat="1" ht="20.100000000000001" customHeight="1">
      <c r="A794" s="236"/>
      <c r="B794" s="97"/>
      <c r="C794" s="97"/>
      <c r="D794" s="97"/>
      <c r="E794" s="97"/>
      <c r="F794" s="97"/>
      <c r="G794" s="97"/>
      <c r="H794" s="97"/>
      <c r="I794" s="271"/>
      <c r="J794" s="97"/>
      <c r="K794" s="97"/>
      <c r="L794" s="97"/>
      <c r="M794" s="130"/>
      <c r="N794" s="124"/>
      <c r="O794" s="145"/>
      <c r="P794" s="146"/>
      <c r="Q794" s="146"/>
      <c r="R794" s="119"/>
      <c r="S794" s="124"/>
      <c r="T794" s="124"/>
      <c r="U794" s="124"/>
      <c r="V794" s="124"/>
      <c r="W794" s="124"/>
      <c r="X794" s="124"/>
      <c r="Y794" s="124"/>
      <c r="Z794" s="124"/>
    </row>
    <row r="795" spans="1:28" s="76" customFormat="1" ht="20.100000000000001" customHeight="1">
      <c r="A795" s="236"/>
      <c r="B795" s="97"/>
      <c r="C795" s="97"/>
      <c r="D795" s="97"/>
      <c r="E795" s="97"/>
      <c r="F795" s="97"/>
      <c r="G795" s="97"/>
      <c r="H795" s="97"/>
      <c r="I795" s="271"/>
      <c r="J795" s="97"/>
      <c r="K795" s="97"/>
      <c r="L795" s="97"/>
      <c r="M795" s="130"/>
      <c r="N795" s="124"/>
      <c r="O795" s="119"/>
      <c r="P795" s="119"/>
      <c r="Q795" s="119"/>
      <c r="R795" s="119"/>
      <c r="S795" s="124"/>
      <c r="T795" s="124"/>
      <c r="U795" s="124"/>
      <c r="V795" s="124"/>
      <c r="W795" s="124"/>
      <c r="X795" s="124"/>
      <c r="Y795" s="124"/>
      <c r="Z795" s="124"/>
    </row>
    <row r="796" spans="1:28" s="76" customFormat="1" ht="20.100000000000001" customHeight="1">
      <c r="A796" s="236"/>
      <c r="B796" s="97"/>
      <c r="C796" s="97"/>
      <c r="D796" s="97"/>
      <c r="E796" s="97"/>
      <c r="F796" s="97"/>
      <c r="G796" s="97"/>
      <c r="H796" s="97"/>
      <c r="I796" s="271"/>
      <c r="J796" s="97"/>
      <c r="K796" s="97"/>
      <c r="L796" s="97"/>
      <c r="M796" s="130"/>
      <c r="N796" s="124"/>
      <c r="O796" s="119"/>
      <c r="P796" s="119"/>
      <c r="Q796" s="119"/>
      <c r="R796" s="119"/>
      <c r="S796" s="124"/>
      <c r="T796" s="124"/>
      <c r="U796" s="124"/>
      <c r="V796" s="124"/>
      <c r="W796" s="124"/>
      <c r="X796" s="124"/>
      <c r="Y796" s="124"/>
      <c r="Z796" s="124"/>
    </row>
    <row r="797" spans="1:28" s="76" customFormat="1" ht="20.100000000000001" customHeight="1">
      <c r="A797" s="236"/>
      <c r="B797" s="97"/>
      <c r="C797" s="97"/>
      <c r="D797" s="97"/>
      <c r="E797" s="97"/>
      <c r="F797" s="97"/>
      <c r="G797" s="97"/>
      <c r="H797" s="97"/>
      <c r="I797" s="271"/>
      <c r="J797" s="97"/>
      <c r="K797" s="97"/>
      <c r="L797" s="97"/>
      <c r="M797" s="130"/>
      <c r="N797" s="119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spans="1:28" s="76" customFormat="1" ht="20.100000000000001" customHeight="1">
      <c r="A798" s="236"/>
      <c r="B798" s="97"/>
      <c r="C798" s="97"/>
      <c r="D798" s="97"/>
      <c r="E798" s="97"/>
      <c r="F798" s="97"/>
      <c r="G798" s="97"/>
      <c r="H798" s="97"/>
      <c r="I798" s="271"/>
      <c r="J798" s="97"/>
      <c r="K798" s="97"/>
      <c r="L798" s="97"/>
      <c r="M798" s="130"/>
      <c r="N798" s="119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  <c r="AA798" s="124"/>
      <c r="AB798" s="124"/>
    </row>
    <row r="799" spans="1:28" s="76" customFormat="1" ht="20.100000000000001" customHeight="1">
      <c r="A799" s="236"/>
      <c r="B799" s="97"/>
      <c r="C799" s="97"/>
      <c r="D799" s="97"/>
      <c r="E799" s="97"/>
      <c r="F799" s="97"/>
      <c r="G799" s="97"/>
      <c r="H799" s="97"/>
      <c r="I799" s="271"/>
      <c r="J799" s="97"/>
      <c r="K799" s="97"/>
      <c r="L799" s="97"/>
      <c r="M799" s="130"/>
      <c r="N799" s="145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spans="1:28" s="76" customFormat="1" ht="20.100000000000001" customHeight="1">
      <c r="A800" s="236"/>
      <c r="B800" s="97"/>
      <c r="C800" s="97"/>
      <c r="D800" s="97"/>
      <c r="E800" s="97"/>
      <c r="F800" s="97"/>
      <c r="G800" s="97"/>
      <c r="H800" s="97"/>
      <c r="I800" s="271"/>
      <c r="J800" s="97"/>
      <c r="K800" s="97"/>
      <c r="L800" s="97"/>
      <c r="M800" s="130"/>
      <c r="N800" s="145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spans="1:28" ht="20.100000000000001" customHeight="1">
      <c r="M801" s="130"/>
      <c r="N801" s="145"/>
      <c r="AA801" s="76"/>
      <c r="AB801" s="76"/>
    </row>
    <row r="802" spans="1:28" s="76" customFormat="1" ht="20.100000000000001" customHeight="1">
      <c r="A802" s="236"/>
      <c r="B802" s="97"/>
      <c r="C802" s="97"/>
      <c r="D802" s="97"/>
      <c r="E802" s="97"/>
      <c r="F802" s="97"/>
      <c r="G802" s="97"/>
      <c r="H802" s="97"/>
      <c r="I802" s="271"/>
      <c r="J802" s="97"/>
      <c r="K802" s="97"/>
      <c r="L802" s="97"/>
      <c r="M802" s="130"/>
      <c r="N802" s="145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spans="1:28" s="76" customFormat="1" ht="20.100000000000001" customHeight="1">
      <c r="A803" s="236"/>
      <c r="B803" s="97"/>
      <c r="C803" s="97"/>
      <c r="D803" s="97"/>
      <c r="E803" s="97"/>
      <c r="F803" s="97"/>
      <c r="G803" s="97"/>
      <c r="H803" s="97"/>
      <c r="I803" s="271"/>
      <c r="J803" s="97"/>
      <c r="K803" s="97"/>
      <c r="L803" s="97"/>
      <c r="M803" s="130"/>
      <c r="N803" s="145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spans="1:28" s="76" customFormat="1" ht="20.100000000000001" customHeight="1">
      <c r="A804" s="236"/>
      <c r="B804" s="97"/>
      <c r="C804" s="97"/>
      <c r="D804" s="97"/>
      <c r="E804" s="97"/>
      <c r="F804" s="97"/>
      <c r="G804" s="97"/>
      <c r="H804" s="97"/>
      <c r="I804" s="271"/>
      <c r="J804" s="97"/>
      <c r="K804" s="97"/>
      <c r="L804" s="97"/>
      <c r="M804" s="130"/>
      <c r="N804" s="145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spans="1:28" s="76" customFormat="1" ht="20.100000000000001" customHeight="1">
      <c r="A805" s="236"/>
      <c r="B805" s="97"/>
      <c r="C805" s="97"/>
      <c r="D805" s="97"/>
      <c r="E805" s="97"/>
      <c r="F805" s="97"/>
      <c r="G805" s="97"/>
      <c r="H805" s="97"/>
      <c r="I805" s="271"/>
      <c r="J805" s="97"/>
      <c r="K805" s="97"/>
      <c r="L805" s="97"/>
      <c r="M805" s="130"/>
      <c r="N805" s="145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spans="1:28" s="76" customFormat="1" ht="20.100000000000001" customHeight="1">
      <c r="A806" s="236"/>
      <c r="B806" s="97"/>
      <c r="C806" s="97"/>
      <c r="D806" s="97"/>
      <c r="E806" s="97"/>
      <c r="F806" s="97"/>
      <c r="G806" s="97"/>
      <c r="H806" s="97"/>
      <c r="I806" s="271"/>
      <c r="J806" s="97"/>
      <c r="K806" s="97"/>
      <c r="L806" s="97"/>
      <c r="M806" s="130"/>
      <c r="N806" s="119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spans="1:28" s="76" customFormat="1" ht="20.100000000000001" customHeight="1">
      <c r="A807" s="236"/>
      <c r="B807" s="97"/>
      <c r="C807" s="97"/>
      <c r="D807" s="97"/>
      <c r="E807" s="97"/>
      <c r="F807" s="97"/>
      <c r="G807" s="97"/>
      <c r="H807" s="97"/>
      <c r="I807" s="271"/>
      <c r="J807" s="97"/>
      <c r="K807" s="97"/>
      <c r="L807" s="97"/>
      <c r="M807" s="130"/>
      <c r="N807" s="119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8" s="76" customFormat="1" ht="20.100000000000001" customHeight="1">
      <c r="A808" s="236"/>
      <c r="B808" s="97"/>
      <c r="C808" s="97"/>
      <c r="D808" s="97"/>
      <c r="E808" s="97"/>
      <c r="F808" s="97"/>
      <c r="G808" s="97"/>
      <c r="H808" s="97"/>
      <c r="I808" s="271"/>
      <c r="J808" s="97"/>
      <c r="K808" s="97"/>
      <c r="L808" s="97"/>
      <c r="M808" s="130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spans="1:28" s="76" customFormat="1" ht="20.100000000000001" customHeight="1">
      <c r="A809" s="236"/>
      <c r="B809" s="97"/>
      <c r="C809" s="97"/>
      <c r="D809" s="97"/>
      <c r="E809" s="97"/>
      <c r="F809" s="97"/>
      <c r="G809" s="97"/>
      <c r="H809" s="97"/>
      <c r="I809" s="271"/>
      <c r="J809" s="97"/>
      <c r="K809" s="97"/>
      <c r="L809" s="97"/>
      <c r="M809" s="130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8" s="76" customFormat="1" ht="20.100000000000001" customHeight="1">
      <c r="A810" s="236"/>
      <c r="B810" s="97"/>
      <c r="C810" s="97"/>
      <c r="D810" s="97"/>
      <c r="E810" s="97"/>
      <c r="F810" s="97"/>
      <c r="G810" s="97"/>
      <c r="H810" s="97"/>
      <c r="I810" s="271"/>
      <c r="J810" s="97"/>
      <c r="K810" s="97"/>
      <c r="L810" s="97"/>
      <c r="M810" s="130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8" s="76" customFormat="1" ht="20.100000000000001" customHeight="1">
      <c r="A811" s="236"/>
      <c r="B811" s="97"/>
      <c r="C811" s="97"/>
      <c r="D811" s="97"/>
      <c r="E811" s="97"/>
      <c r="F811" s="97"/>
      <c r="G811" s="97"/>
      <c r="H811" s="97"/>
      <c r="I811" s="271"/>
      <c r="J811" s="97"/>
      <c r="K811" s="97"/>
      <c r="L811" s="97"/>
      <c r="M811" s="130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8" s="76" customFormat="1" ht="20.100000000000001" customHeight="1">
      <c r="A812" s="236"/>
      <c r="B812" s="97"/>
      <c r="C812" s="97"/>
      <c r="D812" s="97"/>
      <c r="E812" s="97"/>
      <c r="F812" s="97"/>
      <c r="G812" s="97"/>
      <c r="H812" s="97"/>
      <c r="I812" s="271"/>
      <c r="J812" s="97"/>
      <c r="K812" s="97"/>
      <c r="L812" s="97"/>
      <c r="M812" s="130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8" s="76" customFormat="1" ht="20.100000000000001" customHeight="1">
      <c r="A813" s="236"/>
      <c r="B813" s="97"/>
      <c r="C813" s="97"/>
      <c r="D813" s="97"/>
      <c r="E813" s="97"/>
      <c r="F813" s="97"/>
      <c r="G813" s="97"/>
      <c r="H813" s="97"/>
      <c r="I813" s="271"/>
      <c r="J813" s="97"/>
      <c r="K813" s="97"/>
      <c r="L813" s="97"/>
      <c r="M813" s="130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8" s="76" customFormat="1" ht="20.100000000000001" customHeight="1">
      <c r="A814" s="236"/>
      <c r="B814" s="97"/>
      <c r="C814" s="97"/>
      <c r="D814" s="97"/>
      <c r="E814" s="97"/>
      <c r="F814" s="97"/>
      <c r="G814" s="97"/>
      <c r="H814" s="97"/>
      <c r="I814" s="271"/>
      <c r="J814" s="97"/>
      <c r="K814" s="97"/>
      <c r="L814" s="97"/>
      <c r="M814" s="130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8" s="76" customFormat="1" ht="20.100000000000001" customHeight="1">
      <c r="A815" s="236"/>
      <c r="B815" s="97"/>
      <c r="C815" s="97"/>
      <c r="D815" s="97"/>
      <c r="E815" s="97"/>
      <c r="F815" s="97"/>
      <c r="G815" s="97"/>
      <c r="H815" s="97"/>
      <c r="I815" s="271"/>
      <c r="J815" s="97"/>
      <c r="K815" s="97"/>
      <c r="L815" s="97"/>
      <c r="M815" s="130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8" s="76" customFormat="1" ht="20.100000000000001" customHeight="1">
      <c r="A816" s="236"/>
      <c r="B816" s="97"/>
      <c r="C816" s="97"/>
      <c r="D816" s="97"/>
      <c r="E816" s="97"/>
      <c r="F816" s="97"/>
      <c r="G816" s="97"/>
      <c r="H816" s="97"/>
      <c r="I816" s="271"/>
      <c r="J816" s="97"/>
      <c r="K816" s="97"/>
      <c r="L816" s="97"/>
      <c r="M816" s="130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6" s="76" customFormat="1" ht="20.100000000000001" customHeight="1">
      <c r="A817" s="236"/>
      <c r="B817" s="97"/>
      <c r="C817" s="97"/>
      <c r="D817" s="97"/>
      <c r="E817" s="97"/>
      <c r="F817" s="97"/>
      <c r="G817" s="97"/>
      <c r="H817" s="97"/>
      <c r="I817" s="271"/>
      <c r="J817" s="97"/>
      <c r="K817" s="97"/>
      <c r="L817" s="97"/>
      <c r="M817" s="130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6" s="76" customFormat="1" ht="20.100000000000001" customHeight="1">
      <c r="A818" s="236"/>
      <c r="B818" s="97"/>
      <c r="C818" s="97"/>
      <c r="D818" s="97"/>
      <c r="E818" s="97"/>
      <c r="F818" s="97"/>
      <c r="G818" s="97"/>
      <c r="H818" s="97"/>
      <c r="I818" s="271"/>
      <c r="J818" s="97"/>
      <c r="K818" s="97"/>
      <c r="L818" s="97"/>
      <c r="M818" s="130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6" s="76" customFormat="1" ht="20.100000000000001" customHeight="1">
      <c r="A819" s="236"/>
      <c r="B819" s="97"/>
      <c r="C819" s="97"/>
      <c r="D819" s="97"/>
      <c r="E819" s="97"/>
      <c r="F819" s="97"/>
      <c r="G819" s="97"/>
      <c r="H819" s="97"/>
      <c r="I819" s="271"/>
      <c r="J819" s="97"/>
      <c r="K819" s="97"/>
      <c r="L819" s="97"/>
      <c r="M819" s="130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6" s="76" customFormat="1" ht="20.100000000000001" customHeight="1">
      <c r="A820" s="236"/>
      <c r="B820" s="97"/>
      <c r="C820" s="97"/>
      <c r="D820" s="97"/>
      <c r="E820" s="97"/>
      <c r="F820" s="97"/>
      <c r="G820" s="97"/>
      <c r="H820" s="97"/>
      <c r="I820" s="271"/>
      <c r="J820" s="97"/>
      <c r="K820" s="97"/>
      <c r="L820" s="97"/>
      <c r="M820" s="130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6" s="76" customFormat="1" ht="20.100000000000001" customHeight="1">
      <c r="A821" s="236"/>
      <c r="B821" s="97"/>
      <c r="C821" s="97"/>
      <c r="D821" s="97"/>
      <c r="E821" s="97"/>
      <c r="F821" s="97"/>
      <c r="G821" s="97"/>
      <c r="H821" s="97"/>
      <c r="I821" s="271"/>
      <c r="J821" s="97"/>
      <c r="K821" s="97"/>
      <c r="L821" s="97"/>
      <c r="M821" s="130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6" s="76" customFormat="1" ht="20.100000000000001" customHeight="1">
      <c r="A822" s="236"/>
      <c r="B822" s="97"/>
      <c r="C822" s="97"/>
      <c r="D822" s="97"/>
      <c r="E822" s="97"/>
      <c r="F822" s="97"/>
      <c r="G822" s="97"/>
      <c r="H822" s="97"/>
      <c r="I822" s="271"/>
      <c r="J822" s="97"/>
      <c r="K822" s="97"/>
      <c r="L822" s="97"/>
      <c r="M822" s="130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6" s="76" customFormat="1" ht="20.100000000000001" customHeight="1">
      <c r="A823" s="236"/>
      <c r="B823" s="97"/>
      <c r="C823" s="97"/>
      <c r="D823" s="97"/>
      <c r="E823" s="97"/>
      <c r="F823" s="97"/>
      <c r="G823" s="97"/>
      <c r="H823" s="97"/>
      <c r="I823" s="271"/>
      <c r="J823" s="97"/>
      <c r="K823" s="97"/>
      <c r="L823" s="97"/>
      <c r="M823" s="130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6" s="76" customFormat="1" ht="20.100000000000001" customHeight="1">
      <c r="A824" s="236"/>
      <c r="B824" s="97"/>
      <c r="C824" s="97"/>
      <c r="D824" s="97"/>
      <c r="E824" s="97"/>
      <c r="F824" s="97"/>
      <c r="G824" s="97"/>
      <c r="H824" s="97"/>
      <c r="I824" s="271"/>
      <c r="J824" s="97"/>
      <c r="K824" s="97"/>
      <c r="L824" s="97"/>
      <c r="M824" s="130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6" s="76" customFormat="1" ht="20.100000000000001" customHeight="1">
      <c r="A825" s="236"/>
      <c r="B825" s="97"/>
      <c r="C825" s="97"/>
      <c r="D825" s="97"/>
      <c r="E825" s="97"/>
      <c r="F825" s="97"/>
      <c r="G825" s="97"/>
      <c r="H825" s="97"/>
      <c r="I825" s="271"/>
      <c r="J825" s="97"/>
      <c r="K825" s="97"/>
      <c r="L825" s="97"/>
      <c r="M825" s="130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6" s="76" customFormat="1" ht="20.100000000000001" customHeight="1">
      <c r="A826" s="236"/>
      <c r="B826" s="97"/>
      <c r="C826" s="97"/>
      <c r="D826" s="97"/>
      <c r="E826" s="97"/>
      <c r="F826" s="97"/>
      <c r="G826" s="97"/>
      <c r="H826" s="97"/>
      <c r="I826" s="271"/>
      <c r="J826" s="97"/>
      <c r="K826" s="97"/>
      <c r="L826" s="97"/>
      <c r="M826" s="130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6" s="76" customFormat="1" ht="20.100000000000001" customHeight="1">
      <c r="A827" s="236"/>
      <c r="B827" s="97"/>
      <c r="C827" s="97"/>
      <c r="D827" s="97"/>
      <c r="E827" s="97"/>
      <c r="F827" s="97"/>
      <c r="G827" s="97"/>
      <c r="H827" s="97"/>
      <c r="I827" s="271"/>
      <c r="J827" s="97"/>
      <c r="K827" s="97"/>
      <c r="L827" s="97"/>
      <c r="M827" s="130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6" s="76" customFormat="1" ht="20.100000000000001" customHeight="1">
      <c r="A828" s="236"/>
      <c r="B828" s="97"/>
      <c r="C828" s="97"/>
      <c r="D828" s="97"/>
      <c r="E828" s="97"/>
      <c r="F828" s="97"/>
      <c r="G828" s="97"/>
      <c r="H828" s="97"/>
      <c r="I828" s="271"/>
      <c r="J828" s="97"/>
      <c r="K828" s="97"/>
      <c r="L828" s="97"/>
      <c r="M828" s="130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6" s="76" customFormat="1" ht="20.100000000000001" customHeight="1">
      <c r="A829" s="236"/>
      <c r="B829" s="97"/>
      <c r="C829" s="97"/>
      <c r="D829" s="97"/>
      <c r="E829" s="97"/>
      <c r="F829" s="97"/>
      <c r="G829" s="97"/>
      <c r="H829" s="97"/>
      <c r="I829" s="271"/>
      <c r="J829" s="97"/>
      <c r="K829" s="97"/>
      <c r="L829" s="97"/>
      <c r="M829" s="130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6" s="76" customFormat="1" ht="20.100000000000001" customHeight="1">
      <c r="A830" s="236"/>
      <c r="B830" s="97"/>
      <c r="C830" s="97"/>
      <c r="D830" s="97"/>
      <c r="E830" s="97"/>
      <c r="F830" s="97"/>
      <c r="G830" s="97"/>
      <c r="H830" s="97"/>
      <c r="I830" s="271"/>
      <c r="J830" s="97"/>
      <c r="K830" s="97"/>
      <c r="L830" s="97"/>
      <c r="M830" s="130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spans="1:26" s="76" customFormat="1" ht="20.100000000000001" customHeight="1">
      <c r="A831" s="236"/>
      <c r="B831" s="97"/>
      <c r="C831" s="97"/>
      <c r="D831" s="97"/>
      <c r="E831" s="97"/>
      <c r="F831" s="97"/>
      <c r="G831" s="97"/>
      <c r="H831" s="97"/>
      <c r="I831" s="271"/>
      <c r="J831" s="97"/>
      <c r="K831" s="97"/>
      <c r="L831" s="97"/>
      <c r="M831" s="130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spans="1:26" s="76" customFormat="1" ht="20.100000000000001" customHeight="1">
      <c r="A832" s="236"/>
      <c r="B832" s="97"/>
      <c r="C832" s="97"/>
      <c r="D832" s="97"/>
      <c r="E832" s="97"/>
      <c r="F832" s="97"/>
      <c r="G832" s="97"/>
      <c r="H832" s="97"/>
      <c r="I832" s="271"/>
      <c r="J832" s="97"/>
      <c r="K832" s="97"/>
      <c r="L832" s="97"/>
      <c r="M832" s="130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spans="1:28" s="76" customFormat="1" ht="20.100000000000001" customHeight="1">
      <c r="A833" s="236"/>
      <c r="B833" s="97"/>
      <c r="C833" s="97"/>
      <c r="D833" s="97"/>
      <c r="E833" s="97"/>
      <c r="F833" s="97"/>
      <c r="G833" s="97"/>
      <c r="H833" s="97"/>
      <c r="I833" s="271"/>
      <c r="J833" s="97"/>
      <c r="K833" s="97"/>
      <c r="L833" s="97"/>
      <c r="M833" s="130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spans="1:28" s="76" customFormat="1" ht="20.100000000000001" customHeight="1">
      <c r="A834" s="236"/>
      <c r="B834" s="97"/>
      <c r="C834" s="97"/>
      <c r="D834" s="97"/>
      <c r="E834" s="97"/>
      <c r="F834" s="97"/>
      <c r="G834" s="97"/>
      <c r="H834" s="97"/>
      <c r="I834" s="271"/>
      <c r="J834" s="97"/>
      <c r="K834" s="97"/>
      <c r="L834" s="97"/>
      <c r="M834" s="130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spans="1:28" s="76" customFormat="1" ht="20.100000000000001" customHeight="1">
      <c r="A835" s="236"/>
      <c r="B835" s="97"/>
      <c r="C835" s="97"/>
      <c r="D835" s="97"/>
      <c r="E835" s="97"/>
      <c r="F835" s="97"/>
      <c r="G835" s="97"/>
      <c r="H835" s="97"/>
      <c r="I835" s="271"/>
      <c r="J835" s="97"/>
      <c r="K835" s="97"/>
      <c r="L835" s="97"/>
      <c r="M835" s="130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spans="1:28" s="76" customFormat="1" ht="20.100000000000001" customHeight="1">
      <c r="A836" s="236"/>
      <c r="B836" s="97"/>
      <c r="C836" s="97"/>
      <c r="D836" s="97"/>
      <c r="E836" s="97"/>
      <c r="F836" s="97"/>
      <c r="G836" s="97"/>
      <c r="H836" s="97"/>
      <c r="I836" s="271"/>
      <c r="J836" s="97"/>
      <c r="K836" s="97"/>
      <c r="L836" s="97"/>
      <c r="M836" s="130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8" s="76" customFormat="1" ht="20.100000000000001" customHeight="1">
      <c r="A837" s="236"/>
      <c r="B837" s="97"/>
      <c r="C837" s="97"/>
      <c r="D837" s="97"/>
      <c r="E837" s="97"/>
      <c r="F837" s="97"/>
      <c r="G837" s="97"/>
      <c r="H837" s="97"/>
      <c r="I837" s="271"/>
      <c r="J837" s="97"/>
      <c r="K837" s="97"/>
      <c r="L837" s="97"/>
      <c r="M837" s="130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8" s="76" customFormat="1" ht="20.100000000000001" customHeight="1">
      <c r="A838" s="236"/>
      <c r="B838" s="97"/>
      <c r="C838" s="97"/>
      <c r="D838" s="97"/>
      <c r="E838" s="97"/>
      <c r="F838" s="97"/>
      <c r="G838" s="97"/>
      <c r="H838" s="97"/>
      <c r="I838" s="271"/>
      <c r="J838" s="97"/>
      <c r="K838" s="97"/>
      <c r="L838" s="97"/>
      <c r="M838" s="130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8" s="76" customFormat="1" ht="20.100000000000001" customHeight="1">
      <c r="A839" s="236"/>
      <c r="B839" s="97"/>
      <c r="C839" s="97"/>
      <c r="D839" s="97"/>
      <c r="E839" s="97"/>
      <c r="F839" s="97"/>
      <c r="G839" s="97"/>
      <c r="H839" s="97"/>
      <c r="I839" s="271"/>
      <c r="J839" s="97"/>
      <c r="K839" s="97"/>
      <c r="L839" s="97"/>
      <c r="M839" s="130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  <c r="AA839" s="124"/>
      <c r="AB839" s="124"/>
    </row>
    <row r="840" spans="1:28" s="76" customFormat="1" ht="20.100000000000001" customHeight="1">
      <c r="A840" s="236"/>
      <c r="B840" s="97"/>
      <c r="C840" s="97"/>
      <c r="D840" s="97"/>
      <c r="E840" s="97"/>
      <c r="F840" s="97"/>
      <c r="G840" s="97"/>
      <c r="H840" s="97"/>
      <c r="I840" s="271"/>
      <c r="J840" s="97"/>
      <c r="K840" s="97"/>
      <c r="L840" s="97"/>
      <c r="M840" s="130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  <c r="AA840" s="124"/>
      <c r="AB840" s="124"/>
    </row>
    <row r="841" spans="1:28" s="76" customFormat="1" ht="20.100000000000001" customHeight="1">
      <c r="A841" s="236"/>
      <c r="B841" s="97"/>
      <c r="C841" s="97"/>
      <c r="D841" s="97"/>
      <c r="E841" s="97"/>
      <c r="F841" s="97"/>
      <c r="G841" s="97"/>
      <c r="H841" s="97"/>
      <c r="I841" s="271"/>
      <c r="J841" s="97"/>
      <c r="K841" s="97"/>
      <c r="L841" s="97"/>
      <c r="M841" s="130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124"/>
      <c r="AB841" s="124"/>
    </row>
    <row r="842" spans="1:28" ht="20.100000000000001" customHeight="1">
      <c r="M842" s="130"/>
      <c r="AA842" s="76"/>
      <c r="AB842" s="76"/>
    </row>
    <row r="843" spans="1:28" ht="20.100000000000001" customHeight="1">
      <c r="M843" s="130"/>
      <c r="AA843" s="76"/>
      <c r="AB843" s="76"/>
    </row>
    <row r="844" spans="1:28" ht="20.100000000000001" customHeight="1">
      <c r="M844" s="130"/>
      <c r="AA844" s="76"/>
      <c r="AB844" s="76"/>
    </row>
    <row r="845" spans="1:28" s="76" customFormat="1" ht="20.100000000000001" customHeight="1">
      <c r="A845" s="236"/>
      <c r="B845" s="97"/>
      <c r="C845" s="97"/>
      <c r="D845" s="97"/>
      <c r="E845" s="97"/>
      <c r="F845" s="97"/>
      <c r="G845" s="97"/>
      <c r="H845" s="97"/>
      <c r="I845" s="271"/>
      <c r="J845" s="97"/>
      <c r="K845" s="97"/>
      <c r="L845" s="97"/>
      <c r="M845" s="130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spans="1:28" s="76" customFormat="1" ht="20.100000000000001" customHeight="1">
      <c r="A846" s="236"/>
      <c r="B846" s="97"/>
      <c r="C846" s="97"/>
      <c r="D846" s="97"/>
      <c r="E846" s="97"/>
      <c r="F846" s="97"/>
      <c r="G846" s="97"/>
      <c r="H846" s="97"/>
      <c r="I846" s="271"/>
      <c r="J846" s="97"/>
      <c r="K846" s="97"/>
      <c r="L846" s="97"/>
      <c r="M846" s="130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spans="1:28" s="76" customFormat="1" ht="20.100000000000001" customHeight="1">
      <c r="A847" s="236"/>
      <c r="B847" s="97"/>
      <c r="C847" s="97"/>
      <c r="D847" s="97"/>
      <c r="E847" s="97"/>
      <c r="F847" s="97"/>
      <c r="G847" s="97"/>
      <c r="H847" s="97"/>
      <c r="I847" s="271"/>
      <c r="J847" s="97"/>
      <c r="K847" s="97"/>
      <c r="L847" s="97"/>
      <c r="M847" s="130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spans="1:28" s="76" customFormat="1" ht="20.100000000000001" customHeight="1">
      <c r="A848" s="236"/>
      <c r="B848" s="97"/>
      <c r="C848" s="97"/>
      <c r="D848" s="97"/>
      <c r="E848" s="97"/>
      <c r="F848" s="97"/>
      <c r="G848" s="97"/>
      <c r="H848" s="97"/>
      <c r="I848" s="271"/>
      <c r="J848" s="97"/>
      <c r="K848" s="97"/>
      <c r="L848" s="97"/>
      <c r="M848" s="121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spans="1:28" s="76" customFormat="1" ht="20.100000000000001" customHeight="1">
      <c r="A849" s="236"/>
      <c r="B849" s="97"/>
      <c r="C849" s="97"/>
      <c r="D849" s="97"/>
      <c r="E849" s="97"/>
      <c r="F849" s="97"/>
      <c r="G849" s="97"/>
      <c r="H849" s="97"/>
      <c r="I849" s="271"/>
      <c r="J849" s="97"/>
      <c r="K849" s="97"/>
      <c r="L849" s="97"/>
      <c r="M849" s="121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spans="1:28" s="76" customFormat="1" ht="20.100000000000001" customHeight="1">
      <c r="A850" s="236"/>
      <c r="B850" s="97"/>
      <c r="C850" s="97"/>
      <c r="D850" s="97"/>
      <c r="E850" s="97"/>
      <c r="F850" s="97"/>
      <c r="G850" s="97"/>
      <c r="H850" s="97"/>
      <c r="I850" s="271"/>
      <c r="J850" s="97"/>
      <c r="K850" s="97"/>
      <c r="L850" s="97"/>
      <c r="M850" s="121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spans="1:28" s="76" customFormat="1" ht="20.100000000000001" customHeight="1">
      <c r="A851" s="236"/>
      <c r="B851" s="97"/>
      <c r="C851" s="97"/>
      <c r="D851" s="97"/>
      <c r="E851" s="97"/>
      <c r="F851" s="97"/>
      <c r="G851" s="97"/>
      <c r="H851" s="97"/>
      <c r="I851" s="271"/>
      <c r="J851" s="97"/>
      <c r="K851" s="97"/>
      <c r="L851" s="97"/>
      <c r="M851" s="121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4"/>
      <c r="AB851" s="124"/>
    </row>
    <row r="852" spans="1:28" s="76" customFormat="1" ht="20.100000000000001" customHeight="1">
      <c r="A852" s="236"/>
      <c r="B852" s="97"/>
      <c r="C852" s="97"/>
      <c r="D852" s="97"/>
      <c r="E852" s="97"/>
      <c r="F852" s="97"/>
      <c r="G852" s="97"/>
      <c r="H852" s="97"/>
      <c r="I852" s="271"/>
      <c r="J852" s="97"/>
      <c r="K852" s="97"/>
      <c r="L852" s="97"/>
      <c r="M852" s="121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  <c r="AA852" s="124"/>
      <c r="AB852" s="124"/>
    </row>
    <row r="853" spans="1:28" s="76" customFormat="1" ht="20.100000000000001" customHeight="1">
      <c r="A853" s="236"/>
      <c r="B853" s="97"/>
      <c r="C853" s="97"/>
      <c r="D853" s="97"/>
      <c r="E853" s="97"/>
      <c r="F853" s="97"/>
      <c r="G853" s="97"/>
      <c r="H853" s="97"/>
      <c r="I853" s="271"/>
      <c r="J853" s="97"/>
      <c r="K853" s="97"/>
      <c r="L853" s="97"/>
      <c r="M853" s="121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  <c r="AA853" s="124"/>
      <c r="AB853" s="124"/>
    </row>
  </sheetData>
  <autoFilter ref="A3:V731"/>
  <mergeCells count="13">
    <mergeCell ref="K149:L149"/>
    <mergeCell ref="V35:V36"/>
    <mergeCell ref="K81:L81"/>
    <mergeCell ref="K92:L92"/>
    <mergeCell ref="K101:L101"/>
    <mergeCell ref="K120:L120"/>
    <mergeCell ref="K130:L130"/>
    <mergeCell ref="K3:L3"/>
    <mergeCell ref="O12:P12"/>
    <mergeCell ref="T31:U31"/>
    <mergeCell ref="O35:O36"/>
    <mergeCell ref="T35:T36"/>
    <mergeCell ref="U35:U36"/>
  </mergeCells>
  <phoneticPr fontId="3" type="noConversion"/>
  <conditionalFormatting sqref="D111:H112 D131:H132 D141:H142 E102:H103 D82:H84 D93:H94 D4:H24 D38:H54 D56:H68 D72:H72">
    <cfRule type="cellIs" dxfId="195" priority="15" operator="greaterThan">
      <formula>0</formula>
    </cfRule>
  </conditionalFormatting>
  <conditionalFormatting sqref="D111:H112 D131:H132 D141:H142 D93:H94">
    <cfRule type="cellIs" dxfId="194" priority="13" operator="greaterThan">
      <formula>0</formula>
    </cfRule>
    <cfRule type="expression" dxfId="193" priority="14">
      <formula>"&gt;0"</formula>
    </cfRule>
  </conditionalFormatting>
  <conditionalFormatting sqref="D121:H122">
    <cfRule type="cellIs" dxfId="192" priority="5" operator="greaterThan">
      <formula>0</formula>
    </cfRule>
    <cfRule type="cellIs" dxfId="191" priority="6" operator="greaterThan">
      <formula>0</formula>
    </cfRule>
    <cfRule type="expression" dxfId="190" priority="10">
      <formula>"&gt;=1"</formula>
    </cfRule>
    <cfRule type="cellIs" dxfId="189" priority="11" operator="greaterThan">
      <formula>1</formula>
    </cfRule>
    <cfRule type="cellIs" dxfId="188" priority="12" operator="greaterThan">
      <formula>1</formula>
    </cfRule>
  </conditionalFormatting>
  <conditionalFormatting sqref="P788:Q794">
    <cfRule type="expression" dxfId="187" priority="7">
      <formula>"&gt;=1"</formula>
    </cfRule>
    <cfRule type="cellIs" dxfId="186" priority="8" operator="greaterThan">
      <formula>1</formula>
    </cfRule>
    <cfRule type="cellIs" dxfId="185" priority="9" operator="greaterThan">
      <formula>1</formula>
    </cfRule>
  </conditionalFormatting>
  <conditionalFormatting sqref="D25:H37">
    <cfRule type="cellIs" dxfId="184" priority="4" operator="greaterThan">
      <formula>0</formula>
    </cfRule>
  </conditionalFormatting>
  <conditionalFormatting sqref="D55:H55">
    <cfRule type="cellIs" dxfId="183" priority="3" operator="greaterThan">
      <formula>0</formula>
    </cfRule>
  </conditionalFormatting>
  <conditionalFormatting sqref="D69:H71">
    <cfRule type="cellIs" dxfId="182" priority="1" operator="greaterThan">
      <formula>0</formula>
    </cfRule>
  </conditionalFormatting>
  <printOptions horizontalCentered="1"/>
  <pageMargins left="0.31496062992125984" right="0.31496062992125984" top="0.55118110236220474" bottom="0.55118110236220474" header="0.31496062992125984" footer="0.31496062992125984"/>
  <pageSetup paperSize="9" scale="7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53"/>
  <sheetViews>
    <sheetView zoomScaleNormal="100" workbookViewId="0">
      <pane ySplit="3" topLeftCell="A4" activePane="bottomLeft" state="frozen"/>
      <selection activeCell="F41" activeCellId="1" sqref="F29:G29 F41:G41"/>
      <selection pane="bottomLeft" activeCell="F41" activeCellId="1" sqref="F29:G29 F41:G41"/>
    </sheetView>
  </sheetViews>
  <sheetFormatPr defaultColWidth="9" defaultRowHeight="20.100000000000001" customHeight="1"/>
  <cols>
    <col min="1" max="1" width="10.125" style="236" customWidth="1"/>
    <col min="2" max="2" width="18.625" style="97" customWidth="1"/>
    <col min="3" max="3" width="11.625" style="97" customWidth="1"/>
    <col min="4" max="8" width="8.125" style="97" customWidth="1"/>
    <col min="9" max="9" width="8.75" style="271" customWidth="1"/>
    <col min="10" max="12" width="8.75" style="97" customWidth="1"/>
    <col min="13" max="13" width="7.625" style="121" customWidth="1"/>
    <col min="14" max="14" width="7.625" style="124" customWidth="1"/>
    <col min="15" max="22" width="8.625" style="124" customWidth="1"/>
    <col min="23" max="16384" width="9" style="124"/>
  </cols>
  <sheetData>
    <row r="1" spans="1:22" ht="25.15" customHeight="1">
      <c r="A1" s="164" t="s">
        <v>99</v>
      </c>
      <c r="B1" s="165"/>
      <c r="C1" s="165"/>
      <c r="D1" s="100"/>
      <c r="E1" s="100"/>
      <c r="F1" s="100"/>
      <c r="G1" s="100"/>
      <c r="H1" s="100"/>
      <c r="I1" s="248"/>
      <c r="J1" s="100"/>
      <c r="K1" s="100"/>
      <c r="L1" s="100"/>
      <c r="M1" s="77"/>
      <c r="O1" s="14" t="s">
        <v>86</v>
      </c>
      <c r="P1" s="18"/>
      <c r="Q1" s="18"/>
      <c r="R1" s="19"/>
      <c r="S1" s="19"/>
      <c r="T1" s="19"/>
      <c r="U1" s="19"/>
      <c r="V1" s="19"/>
    </row>
    <row r="2" spans="1:22" ht="20.100000000000001" customHeight="1" thickBot="1">
      <c r="A2" s="139"/>
      <c r="B2" s="131"/>
      <c r="C2" s="132"/>
      <c r="D2" s="166"/>
      <c r="E2" s="166"/>
      <c r="F2" s="166"/>
      <c r="G2" s="166"/>
      <c r="H2" s="166"/>
      <c r="I2" s="249"/>
      <c r="J2" s="101"/>
      <c r="K2" s="101"/>
      <c r="L2" s="101"/>
      <c r="M2" s="13"/>
      <c r="O2" s="14"/>
      <c r="P2" s="18"/>
      <c r="Q2" s="18"/>
      <c r="R2" s="19"/>
      <c r="S2" s="19"/>
      <c r="T2" s="19"/>
      <c r="U2" s="19"/>
      <c r="V2" s="19"/>
    </row>
    <row r="3" spans="1:22" s="74" customFormat="1" ht="20.100000000000001" customHeight="1" thickTop="1" thickBot="1">
      <c r="A3" s="161" t="s">
        <v>0</v>
      </c>
      <c r="B3" s="162" t="s">
        <v>1</v>
      </c>
      <c r="C3" s="162" t="s">
        <v>2</v>
      </c>
      <c r="D3" s="356" t="s">
        <v>3</v>
      </c>
      <c r="E3" s="356" t="s">
        <v>4</v>
      </c>
      <c r="F3" s="356" t="s">
        <v>5</v>
      </c>
      <c r="G3" s="356" t="s">
        <v>6</v>
      </c>
      <c r="H3" s="356" t="s">
        <v>104</v>
      </c>
      <c r="I3" s="250" t="s">
        <v>8</v>
      </c>
      <c r="J3" s="356" t="s">
        <v>9</v>
      </c>
      <c r="K3" s="422" t="s">
        <v>10</v>
      </c>
      <c r="L3" s="423"/>
      <c r="M3" s="17"/>
      <c r="O3" s="81" t="s">
        <v>87</v>
      </c>
      <c r="P3" s="82"/>
      <c r="Q3" s="83" t="s">
        <v>3</v>
      </c>
      <c r="R3" s="83" t="s">
        <v>4</v>
      </c>
      <c r="S3" s="83" t="s">
        <v>5</v>
      </c>
      <c r="T3" s="83" t="s">
        <v>6</v>
      </c>
      <c r="U3" s="114" t="s">
        <v>103</v>
      </c>
      <c r="V3" s="84" t="s">
        <v>88</v>
      </c>
    </row>
    <row r="4" spans="1:22" ht="20.100000000000001" customHeight="1">
      <c r="A4" s="272">
        <v>44625</v>
      </c>
      <c r="B4" s="279" t="s">
        <v>129</v>
      </c>
      <c r="C4" s="280" t="s">
        <v>56</v>
      </c>
      <c r="D4" s="281">
        <v>64</v>
      </c>
      <c r="E4" s="281">
        <v>0</v>
      </c>
      <c r="F4" s="281">
        <v>0</v>
      </c>
      <c r="G4" s="281">
        <v>32</v>
      </c>
      <c r="H4" s="281">
        <v>0</v>
      </c>
      <c r="I4" s="282" t="s">
        <v>121</v>
      </c>
      <c r="J4" s="283" t="s">
        <v>134</v>
      </c>
      <c r="K4" s="321"/>
      <c r="L4" s="284"/>
      <c r="M4" s="75"/>
      <c r="O4" s="85" t="s">
        <v>89</v>
      </c>
      <c r="P4" s="86"/>
      <c r="Q4" s="6">
        <f t="shared" ref="Q4:U6" si="0">D83</f>
        <v>64</v>
      </c>
      <c r="R4" s="6">
        <f t="shared" si="0"/>
        <v>0</v>
      </c>
      <c r="S4" s="6">
        <f t="shared" si="0"/>
        <v>0</v>
      </c>
      <c r="T4" s="6">
        <f t="shared" si="0"/>
        <v>35</v>
      </c>
      <c r="U4" s="6">
        <f t="shared" si="0"/>
        <v>0</v>
      </c>
      <c r="V4" s="87"/>
    </row>
    <row r="5" spans="1:22" ht="20.100000000000001" customHeight="1" thickBot="1">
      <c r="A5" s="278">
        <v>44625</v>
      </c>
      <c r="B5" s="285" t="s">
        <v>129</v>
      </c>
      <c r="C5" s="286" t="s">
        <v>93</v>
      </c>
      <c r="D5" s="287">
        <v>0</v>
      </c>
      <c r="E5" s="287">
        <v>0</v>
      </c>
      <c r="F5" s="287">
        <v>0</v>
      </c>
      <c r="G5" s="287">
        <v>3</v>
      </c>
      <c r="H5" s="287">
        <v>0</v>
      </c>
      <c r="I5" s="288" t="s">
        <v>121</v>
      </c>
      <c r="J5" s="289" t="s">
        <v>134</v>
      </c>
      <c r="K5" s="342"/>
      <c r="L5" s="290"/>
      <c r="M5" s="130"/>
      <c r="O5" s="88" t="s">
        <v>46</v>
      </c>
      <c r="P5" s="89"/>
      <c r="Q5" s="7">
        <f t="shared" si="0"/>
        <v>925</v>
      </c>
      <c r="R5" s="7">
        <f t="shared" si="0"/>
        <v>53</v>
      </c>
      <c r="S5" s="7">
        <f t="shared" si="0"/>
        <v>42</v>
      </c>
      <c r="T5" s="7">
        <f t="shared" si="0"/>
        <v>959</v>
      </c>
      <c r="U5" s="7">
        <f t="shared" si="0"/>
        <v>0</v>
      </c>
      <c r="V5" s="90"/>
    </row>
    <row r="6" spans="1:22" ht="20.100000000000001" customHeight="1" thickBot="1">
      <c r="A6" s="167" t="s">
        <v>11</v>
      </c>
      <c r="B6" s="168"/>
      <c r="C6" s="169"/>
      <c r="D6" s="170">
        <f>SUM(D4:D5)</f>
        <v>64</v>
      </c>
      <c r="E6" s="170">
        <f>SUM(E4:E5)</f>
        <v>0</v>
      </c>
      <c r="F6" s="170">
        <f>SUM(F4:F5)</f>
        <v>0</v>
      </c>
      <c r="G6" s="170">
        <f>SUM(G4:G5)</f>
        <v>35</v>
      </c>
      <c r="H6" s="170">
        <f>SUM(H4:H5)</f>
        <v>0</v>
      </c>
      <c r="I6" s="252"/>
      <c r="J6" s="123"/>
      <c r="K6" s="123"/>
      <c r="L6" s="171"/>
      <c r="M6" s="130"/>
      <c r="O6" s="20" t="s">
        <v>47</v>
      </c>
      <c r="P6" s="21"/>
      <c r="Q6" s="2">
        <f t="shared" si="0"/>
        <v>989</v>
      </c>
      <c r="R6" s="2">
        <f t="shared" si="0"/>
        <v>53</v>
      </c>
      <c r="S6" s="2">
        <f t="shared" si="0"/>
        <v>42</v>
      </c>
      <c r="T6" s="2">
        <f t="shared" si="0"/>
        <v>994</v>
      </c>
      <c r="U6" s="2">
        <f t="shared" si="0"/>
        <v>0</v>
      </c>
      <c r="V6" s="22"/>
    </row>
    <row r="7" spans="1:22" ht="20.100000000000001" customHeight="1" thickTop="1">
      <c r="A7" s="172" t="s">
        <v>12</v>
      </c>
      <c r="B7" s="173"/>
      <c r="C7" s="174"/>
      <c r="D7" s="175">
        <v>877</v>
      </c>
      <c r="E7" s="175">
        <v>0</v>
      </c>
      <c r="F7" s="175">
        <v>2</v>
      </c>
      <c r="G7" s="175">
        <v>911</v>
      </c>
      <c r="H7" s="175">
        <v>0</v>
      </c>
      <c r="I7" s="253"/>
      <c r="J7" s="102"/>
      <c r="K7" s="102"/>
      <c r="L7" s="176"/>
      <c r="M7" s="130"/>
      <c r="O7" s="23" t="s">
        <v>48</v>
      </c>
      <c r="P7" s="24"/>
      <c r="Q7" s="3">
        <f>D30</f>
        <v>0</v>
      </c>
      <c r="R7" s="3">
        <f>E30</f>
        <v>0</v>
      </c>
      <c r="S7" s="3">
        <f>F30</f>
        <v>0</v>
      </c>
      <c r="T7" s="3">
        <f>G30</f>
        <v>0</v>
      </c>
      <c r="U7" s="3">
        <f>H30</f>
        <v>0</v>
      </c>
      <c r="V7" s="25"/>
    </row>
    <row r="8" spans="1:22" ht="20.100000000000001" customHeight="1" thickBot="1">
      <c r="A8" s="177" t="s">
        <v>13</v>
      </c>
      <c r="B8" s="178"/>
      <c r="C8" s="179"/>
      <c r="D8" s="180">
        <f>D6+D7</f>
        <v>941</v>
      </c>
      <c r="E8" s="180">
        <f>E6+E7</f>
        <v>0</v>
      </c>
      <c r="F8" s="180">
        <f>F6+F7</f>
        <v>2</v>
      </c>
      <c r="G8" s="180">
        <f>G6+G7</f>
        <v>946</v>
      </c>
      <c r="H8" s="180">
        <f>H6+H7</f>
        <v>0</v>
      </c>
      <c r="I8" s="254"/>
      <c r="J8" s="103"/>
      <c r="K8" s="103"/>
      <c r="L8" s="181"/>
      <c r="M8" s="130"/>
      <c r="O8" s="26" t="s">
        <v>90</v>
      </c>
      <c r="P8" s="27"/>
      <c r="Q8" s="4">
        <f>SUM(Q6:Q7)</f>
        <v>989</v>
      </c>
      <c r="R8" s="4">
        <f>SUM(R6:R7)</f>
        <v>53</v>
      </c>
      <c r="S8" s="4">
        <f>SUM(S6:S7)</f>
        <v>42</v>
      </c>
      <c r="T8" s="4">
        <f>SUM(T6:T7)</f>
        <v>994</v>
      </c>
      <c r="U8" s="4">
        <f>SUM(U6:U7)</f>
        <v>0</v>
      </c>
      <c r="V8" s="28"/>
    </row>
    <row r="9" spans="1:22" ht="20.100000000000001" customHeight="1">
      <c r="A9" s="182" t="s">
        <v>14</v>
      </c>
      <c r="B9" s="183">
        <f t="array" ref="B9">SUM(1/COUNTIF(B4:B5,B4:B5))</f>
        <v>1</v>
      </c>
      <c r="C9" s="184"/>
      <c r="D9" s="125"/>
      <c r="E9" s="125"/>
      <c r="F9" s="125"/>
      <c r="G9" s="125"/>
      <c r="H9" s="125"/>
      <c r="I9" s="255"/>
      <c r="J9" s="104"/>
      <c r="K9" s="104"/>
      <c r="L9" s="108"/>
      <c r="M9" s="130"/>
      <c r="O9" s="16"/>
      <c r="P9" s="16"/>
      <c r="Q9" s="5"/>
      <c r="R9" s="5"/>
      <c r="S9" s="5"/>
      <c r="T9" s="5"/>
      <c r="U9" s="5"/>
      <c r="V9" s="29"/>
    </row>
    <row r="10" spans="1:22" ht="20.100000000000001" customHeight="1">
      <c r="A10" s="182"/>
      <c r="B10" s="183"/>
      <c r="C10" s="184"/>
      <c r="D10" s="125"/>
      <c r="E10" s="125"/>
      <c r="F10" s="125"/>
      <c r="G10" s="125"/>
      <c r="H10" s="125"/>
      <c r="I10" s="255"/>
      <c r="J10" s="104"/>
      <c r="K10" s="13"/>
      <c r="L10" s="13"/>
      <c r="M10" s="130"/>
      <c r="O10" s="14" t="s">
        <v>49</v>
      </c>
      <c r="P10" s="19"/>
      <c r="Q10" s="19"/>
      <c r="R10" s="19"/>
      <c r="S10" s="19"/>
      <c r="T10" s="19"/>
      <c r="U10" s="19"/>
      <c r="V10" s="30"/>
    </row>
    <row r="11" spans="1:22" ht="20.100000000000001" customHeight="1" thickBot="1">
      <c r="A11" s="185" t="s">
        <v>15</v>
      </c>
      <c r="B11" s="186"/>
      <c r="C11" s="186"/>
      <c r="D11" s="105"/>
      <c r="E11" s="105"/>
      <c r="F11" s="105"/>
      <c r="G11" s="105"/>
      <c r="H11" s="105"/>
      <c r="I11" s="256"/>
      <c r="J11" s="105"/>
      <c r="K11" s="122"/>
      <c r="L11" s="122"/>
      <c r="M11" s="130"/>
      <c r="O11" s="15"/>
      <c r="P11" s="19"/>
      <c r="Q11" s="19"/>
      <c r="R11" s="19"/>
      <c r="S11" s="19"/>
      <c r="T11" s="19"/>
      <c r="U11" s="19"/>
      <c r="V11" s="29"/>
    </row>
    <row r="12" spans="1:22" ht="20.100000000000001" customHeight="1" thickBot="1">
      <c r="A12" s="187" t="s">
        <v>126</v>
      </c>
      <c r="B12" s="186"/>
      <c r="C12" s="186"/>
      <c r="D12" s="105"/>
      <c r="E12" s="105"/>
      <c r="F12" s="105"/>
      <c r="G12" s="105"/>
      <c r="H12" s="105"/>
      <c r="I12" s="256"/>
      <c r="J12" s="105"/>
      <c r="K12" s="105"/>
      <c r="L12" s="122"/>
      <c r="M12" s="130"/>
      <c r="O12" s="424" t="s">
        <v>50</v>
      </c>
      <c r="P12" s="422"/>
      <c r="Q12" s="91">
        <f>T12+V12</f>
        <v>64</v>
      </c>
      <c r="R12" s="31"/>
      <c r="S12" s="32" t="s">
        <v>39</v>
      </c>
      <c r="T12" s="33">
        <f>SUM(P14:V14,P17:V17,P20:V20,P23:V23,P26:V26,V29,U29,T29)</f>
        <v>64</v>
      </c>
      <c r="U12" s="34" t="s">
        <v>40</v>
      </c>
      <c r="V12" s="35">
        <f>SUM(P29:S29)</f>
        <v>0</v>
      </c>
    </row>
    <row r="13" spans="1:22" ht="20.100000000000001" customHeight="1" thickBot="1">
      <c r="A13" s="188"/>
      <c r="B13" s="186"/>
      <c r="C13" s="189"/>
      <c r="D13" s="105"/>
      <c r="E13" s="105"/>
      <c r="F13" s="105"/>
      <c r="G13" s="105"/>
      <c r="H13" s="105"/>
      <c r="I13" s="257"/>
      <c r="J13" s="106"/>
      <c r="K13" s="106"/>
      <c r="L13" s="190"/>
      <c r="M13" s="130"/>
      <c r="O13" s="36" t="s">
        <v>51</v>
      </c>
      <c r="P13" s="37" t="s">
        <v>52</v>
      </c>
      <c r="Q13" s="37" t="s">
        <v>53</v>
      </c>
      <c r="R13" s="37" t="s">
        <v>54</v>
      </c>
      <c r="S13" s="37" t="s">
        <v>55</v>
      </c>
      <c r="T13" s="37" t="s">
        <v>56</v>
      </c>
      <c r="U13" s="37" t="s">
        <v>57</v>
      </c>
      <c r="V13" s="38" t="s">
        <v>58</v>
      </c>
    </row>
    <row r="14" spans="1:22" ht="20.100000000000001" customHeight="1" thickBot="1">
      <c r="A14" s="147" t="s">
        <v>0</v>
      </c>
      <c r="B14" s="148" t="s">
        <v>1</v>
      </c>
      <c r="C14" s="148" t="s">
        <v>2</v>
      </c>
      <c r="D14" s="357" t="s">
        <v>16</v>
      </c>
      <c r="E14" s="191" t="s">
        <v>27</v>
      </c>
      <c r="F14" s="357" t="s">
        <v>18</v>
      </c>
      <c r="G14" s="357" t="s">
        <v>19</v>
      </c>
      <c r="H14" s="357" t="s">
        <v>104</v>
      </c>
      <c r="I14" s="258" t="s">
        <v>8</v>
      </c>
      <c r="J14" s="357" t="s">
        <v>9</v>
      </c>
      <c r="K14" s="425" t="s">
        <v>10</v>
      </c>
      <c r="L14" s="426"/>
      <c r="M14" s="130"/>
      <c r="O14" s="92" t="s">
        <v>22</v>
      </c>
      <c r="P14" s="93">
        <f t="shared" ref="P14:V14" si="1">SUMIF($C$4:$C$5,P13,$D$4:$D$5)+SUMIF($C$15:$C$17,P13,$D$15:$D$17)+SUMIF($C$35:$C$36,P13,$D$35:$D$36)</f>
        <v>0</v>
      </c>
      <c r="Q14" s="93">
        <f t="shared" si="1"/>
        <v>0</v>
      </c>
      <c r="R14" s="93">
        <f t="shared" si="1"/>
        <v>0</v>
      </c>
      <c r="S14" s="93">
        <f t="shared" si="1"/>
        <v>0</v>
      </c>
      <c r="T14" s="93">
        <f t="shared" si="1"/>
        <v>64</v>
      </c>
      <c r="U14" s="93">
        <f t="shared" si="1"/>
        <v>0</v>
      </c>
      <c r="V14" s="94">
        <f t="shared" si="1"/>
        <v>0</v>
      </c>
    </row>
    <row r="15" spans="1:22" ht="20.100000000000001" customHeight="1">
      <c r="A15" s="278"/>
      <c r="B15" s="326"/>
      <c r="C15" s="285"/>
      <c r="D15" s="287"/>
      <c r="E15" s="287"/>
      <c r="F15" s="287"/>
      <c r="G15" s="287"/>
      <c r="H15" s="287"/>
      <c r="I15" s="288"/>
      <c r="J15" s="289"/>
      <c r="K15" s="289"/>
      <c r="L15" s="290"/>
      <c r="M15" s="130"/>
      <c r="O15" s="39" t="s">
        <v>25</v>
      </c>
      <c r="P15" s="40">
        <f t="shared" ref="P15:V15" si="2">SUMIF($C$4:$C$5,P13,$G$4:$G$5)+SUMIF($C$15:$C$17,P13,$G$15:$G$17)+SUMIF($C$35:$C$36,P13,$G$35:$G$36)</f>
        <v>0</v>
      </c>
      <c r="Q15" s="40">
        <f t="shared" si="2"/>
        <v>0</v>
      </c>
      <c r="R15" s="40">
        <f t="shared" si="2"/>
        <v>0</v>
      </c>
      <c r="S15" s="40">
        <f t="shared" si="2"/>
        <v>0</v>
      </c>
      <c r="T15" s="40">
        <f t="shared" si="2"/>
        <v>32</v>
      </c>
      <c r="U15" s="40">
        <f t="shared" si="2"/>
        <v>0</v>
      </c>
      <c r="V15" s="41">
        <f t="shared" si="2"/>
        <v>0</v>
      </c>
    </row>
    <row r="16" spans="1:22" ht="20.100000000000001" customHeight="1">
      <c r="A16" s="278"/>
      <c r="B16" s="326"/>
      <c r="C16" s="285"/>
      <c r="D16" s="287"/>
      <c r="E16" s="287"/>
      <c r="F16" s="287"/>
      <c r="G16" s="287"/>
      <c r="H16" s="287"/>
      <c r="I16" s="288"/>
      <c r="J16" s="289"/>
      <c r="K16" s="289"/>
      <c r="L16" s="290"/>
      <c r="M16" s="130"/>
      <c r="O16" s="42"/>
      <c r="P16" s="43" t="s">
        <v>59</v>
      </c>
      <c r="Q16" s="43" t="s">
        <v>60</v>
      </c>
      <c r="R16" s="43" t="s">
        <v>61</v>
      </c>
      <c r="S16" s="43" t="s">
        <v>62</v>
      </c>
      <c r="T16" s="43" t="s">
        <v>100</v>
      </c>
      <c r="U16" s="44" t="s">
        <v>63</v>
      </c>
      <c r="V16" s="45" t="s">
        <v>173</v>
      </c>
    </row>
    <row r="17" spans="1:22" ht="20.100000000000001" customHeight="1" thickBot="1">
      <c r="A17" s="314"/>
      <c r="B17" s="316"/>
      <c r="C17" s="316"/>
      <c r="D17" s="317"/>
      <c r="E17" s="317"/>
      <c r="F17" s="317"/>
      <c r="G17" s="317"/>
      <c r="H17" s="317"/>
      <c r="I17" s="318"/>
      <c r="J17" s="319"/>
      <c r="K17" s="319"/>
      <c r="L17" s="320"/>
      <c r="M17" s="130"/>
      <c r="O17" s="95" t="s">
        <v>22</v>
      </c>
      <c r="P17" s="93">
        <f t="shared" ref="P17:V17" si="3">SUMIF($C$4:$C$5,P16,$D$4:$D$5)+SUMIF($C$15:$C$17,P16,$D$15:$D$17)+SUMIF($C$35:$C$36,P16,$D$35:$D$36)</f>
        <v>0</v>
      </c>
      <c r="Q17" s="93">
        <f t="shared" si="3"/>
        <v>0</v>
      </c>
      <c r="R17" s="93">
        <f t="shared" si="3"/>
        <v>0</v>
      </c>
      <c r="S17" s="93">
        <f t="shared" si="3"/>
        <v>0</v>
      </c>
      <c r="T17" s="93">
        <f t="shared" si="3"/>
        <v>0</v>
      </c>
      <c r="U17" s="93">
        <f t="shared" si="3"/>
        <v>0</v>
      </c>
      <c r="V17" s="94">
        <f t="shared" si="3"/>
        <v>0</v>
      </c>
    </row>
    <row r="18" spans="1:22" ht="20.100000000000001" customHeight="1">
      <c r="A18" s="167" t="s">
        <v>20</v>
      </c>
      <c r="B18" s="168"/>
      <c r="C18" s="169"/>
      <c r="D18" s="194">
        <f>SUM(D15:D17)</f>
        <v>0</v>
      </c>
      <c r="E18" s="194">
        <f>SUM(E15:E17)</f>
        <v>0</v>
      </c>
      <c r="F18" s="194">
        <f>SUM(F15:F17)</f>
        <v>0</v>
      </c>
      <c r="G18" s="194">
        <f>SUM(G15:G17)</f>
        <v>0</v>
      </c>
      <c r="H18" s="194">
        <f>SUM(H15:H17)</f>
        <v>0</v>
      </c>
      <c r="I18" s="252"/>
      <c r="J18" s="8"/>
      <c r="K18" s="8"/>
      <c r="L18" s="195"/>
      <c r="M18" s="130"/>
      <c r="O18" s="46" t="s">
        <v>25</v>
      </c>
      <c r="P18" s="47">
        <f t="shared" ref="P18:V18" si="4">SUMIF($C$4:$C$5,P16,$G$4:$G$5)+SUMIF($C$15:$C$17,P16,$G$15:$G$17)+SUMIF($C$35:$C$36,P16,$G$35:$G$36)</f>
        <v>0</v>
      </c>
      <c r="Q18" s="47">
        <f t="shared" si="4"/>
        <v>0</v>
      </c>
      <c r="R18" s="47">
        <f t="shared" si="4"/>
        <v>0</v>
      </c>
      <c r="S18" s="47">
        <f t="shared" si="4"/>
        <v>0</v>
      </c>
      <c r="T18" s="47">
        <f t="shared" si="4"/>
        <v>0</v>
      </c>
      <c r="U18" s="47">
        <f t="shared" si="4"/>
        <v>0</v>
      </c>
      <c r="V18" s="48">
        <f t="shared" si="4"/>
        <v>0</v>
      </c>
    </row>
    <row r="19" spans="1:22" ht="20.100000000000001" customHeight="1">
      <c r="A19" s="196" t="s">
        <v>12</v>
      </c>
      <c r="B19" s="197"/>
      <c r="C19" s="89"/>
      <c r="D19" s="198">
        <v>48</v>
      </c>
      <c r="E19" s="198">
        <v>53</v>
      </c>
      <c r="F19" s="198">
        <v>40</v>
      </c>
      <c r="G19" s="198">
        <v>48</v>
      </c>
      <c r="H19" s="198">
        <v>0</v>
      </c>
      <c r="I19" s="259"/>
      <c r="J19" s="107"/>
      <c r="K19" s="107"/>
      <c r="L19" s="199"/>
      <c r="M19" s="130"/>
      <c r="O19" s="49"/>
      <c r="P19" s="98" t="s">
        <v>41</v>
      </c>
      <c r="Q19" s="50" t="s">
        <v>124</v>
      </c>
      <c r="R19" s="50" t="s">
        <v>42</v>
      </c>
      <c r="S19" s="50" t="s">
        <v>116</v>
      </c>
      <c r="T19" s="17" t="s">
        <v>128</v>
      </c>
      <c r="U19" s="50" t="s">
        <v>96</v>
      </c>
      <c r="V19" s="51" t="s">
        <v>117</v>
      </c>
    </row>
    <row r="20" spans="1:22" ht="20.100000000000001" customHeight="1" thickBot="1">
      <c r="A20" s="177" t="s">
        <v>13</v>
      </c>
      <c r="B20" s="178"/>
      <c r="C20" s="179"/>
      <c r="D20" s="200">
        <f>SUM(D18:D19)</f>
        <v>48</v>
      </c>
      <c r="E20" s="200">
        <f>SUM(E18:E19)</f>
        <v>53</v>
      </c>
      <c r="F20" s="200">
        <f>SUM(F18:F19)</f>
        <v>40</v>
      </c>
      <c r="G20" s="200">
        <f>SUM(G18:G19)</f>
        <v>48</v>
      </c>
      <c r="H20" s="200">
        <f>SUM(H18:H19)</f>
        <v>0</v>
      </c>
      <c r="I20" s="254"/>
      <c r="J20" s="103"/>
      <c r="K20" s="103"/>
      <c r="L20" s="181"/>
      <c r="M20" s="130" t="s">
        <v>110</v>
      </c>
      <c r="O20" s="95" t="s">
        <v>22</v>
      </c>
      <c r="P20" s="93">
        <f t="shared" ref="P20:V20" si="5">SUMIF($C$4:$C$5,P19,$D$4:$D$5)+SUMIF($C$15:$C$17,P19,$D$15:$D$17)+SUMIF($C$35:$C$36,P19,$D$35:$D$36)</f>
        <v>0</v>
      </c>
      <c r="Q20" s="93">
        <f t="shared" si="5"/>
        <v>0</v>
      </c>
      <c r="R20" s="93">
        <f t="shared" si="5"/>
        <v>0</v>
      </c>
      <c r="S20" s="93">
        <f t="shared" si="5"/>
        <v>0</v>
      </c>
      <c r="T20" s="93">
        <f t="shared" si="5"/>
        <v>0</v>
      </c>
      <c r="U20" s="93">
        <f t="shared" si="5"/>
        <v>0</v>
      </c>
      <c r="V20" s="94">
        <f t="shared" si="5"/>
        <v>0</v>
      </c>
    </row>
    <row r="21" spans="1:22" ht="20.100000000000001" customHeight="1">
      <c r="A21" s="182"/>
      <c r="B21" s="183"/>
      <c r="C21" s="201"/>
      <c r="D21" s="125"/>
      <c r="E21" s="125"/>
      <c r="F21" s="125"/>
      <c r="G21" s="125"/>
      <c r="H21" s="125"/>
      <c r="I21" s="255"/>
      <c r="J21" s="104"/>
      <c r="K21" s="104"/>
      <c r="L21" s="104"/>
      <c r="M21" s="130"/>
      <c r="O21" s="52" t="s">
        <v>25</v>
      </c>
      <c r="P21" s="53">
        <f t="shared" ref="P21:V21" si="6">SUMIF($C$4:$C$5,P19,$G$4:$G$5)+SUMIF($C$15:$C$17,P19,$G$15:$G$17)+SUMIF($C$35:$C$36,P19,$G$35:$G$36)</f>
        <v>0</v>
      </c>
      <c r="Q21" s="53">
        <f t="shared" si="6"/>
        <v>0</v>
      </c>
      <c r="R21" s="53">
        <f t="shared" si="6"/>
        <v>0</v>
      </c>
      <c r="S21" s="53">
        <f t="shared" si="6"/>
        <v>0</v>
      </c>
      <c r="T21" s="53">
        <f t="shared" si="6"/>
        <v>0</v>
      </c>
      <c r="U21" s="53">
        <f t="shared" si="6"/>
        <v>0</v>
      </c>
      <c r="V21" s="54">
        <f t="shared" si="6"/>
        <v>0</v>
      </c>
    </row>
    <row r="22" spans="1:22" ht="20.100000000000001" customHeight="1">
      <c r="A22" s="185" t="s">
        <v>21</v>
      </c>
      <c r="B22" s="186"/>
      <c r="C22" s="186"/>
      <c r="D22" s="105"/>
      <c r="E22" s="105"/>
      <c r="F22" s="105"/>
      <c r="G22" s="105"/>
      <c r="H22" s="105"/>
      <c r="I22" s="256"/>
      <c r="J22" s="105"/>
      <c r="K22" s="105"/>
      <c r="L22" s="105"/>
      <c r="M22" s="130"/>
      <c r="O22" s="55"/>
      <c r="P22" s="43" t="s">
        <v>64</v>
      </c>
      <c r="Q22" s="43" t="s">
        <v>65</v>
      </c>
      <c r="R22" s="56" t="s">
        <v>66</v>
      </c>
      <c r="S22" s="43" t="s">
        <v>67</v>
      </c>
      <c r="T22" s="43" t="s">
        <v>68</v>
      </c>
      <c r="U22" s="43" t="s">
        <v>69</v>
      </c>
      <c r="V22" s="45" t="s">
        <v>70</v>
      </c>
    </row>
    <row r="23" spans="1:22" ht="20.100000000000001" customHeight="1">
      <c r="A23" s="185" t="s">
        <v>108</v>
      </c>
      <c r="B23" s="186"/>
      <c r="C23" s="186"/>
      <c r="D23" s="105"/>
      <c r="E23" s="105"/>
      <c r="F23" s="105"/>
      <c r="G23" s="105"/>
      <c r="H23" s="105"/>
      <c r="I23" s="256"/>
      <c r="J23" s="105"/>
      <c r="K23" s="105"/>
      <c r="L23" s="105"/>
      <c r="M23" s="130"/>
      <c r="O23" s="95" t="s">
        <v>22</v>
      </c>
      <c r="P23" s="93">
        <f t="shared" ref="P23:V23" si="7">SUMIF($C$4:$C$5,P22,$D$4:$D$5)+SUMIF($C$15:$C$17,P22,$D$15:$D$17)+SUMIF($C$35:$C$36,P22,$D$35:$D$36)</f>
        <v>0</v>
      </c>
      <c r="Q23" s="93">
        <f t="shared" si="7"/>
        <v>0</v>
      </c>
      <c r="R23" s="93">
        <f t="shared" si="7"/>
        <v>0</v>
      </c>
      <c r="S23" s="93">
        <f t="shared" si="7"/>
        <v>0</v>
      </c>
      <c r="T23" s="93">
        <f t="shared" si="7"/>
        <v>0</v>
      </c>
      <c r="U23" s="93">
        <f t="shared" si="7"/>
        <v>0</v>
      </c>
      <c r="V23" s="94">
        <f t="shared" si="7"/>
        <v>0</v>
      </c>
    </row>
    <row r="24" spans="1:22" ht="20.100000000000001" customHeight="1" thickBot="1">
      <c r="A24" s="188"/>
      <c r="B24" s="186"/>
      <c r="C24" s="189"/>
      <c r="D24" s="105"/>
      <c r="E24" s="105"/>
      <c r="F24" s="105"/>
      <c r="G24" s="105"/>
      <c r="H24" s="105"/>
      <c r="I24" s="257"/>
      <c r="J24" s="106"/>
      <c r="K24" s="106"/>
      <c r="L24" s="190"/>
      <c r="M24" s="130"/>
      <c r="O24" s="46" t="s">
        <v>25</v>
      </c>
      <c r="P24" s="47">
        <f t="shared" ref="P24:V24" si="8">SUMIF($C$4:$C$5,P22,$G$4:$G$5)+SUMIF($C$15:$C$17,P22,$G$15:$G$17)+SUMIF($C$35:$C$36,P22,$G$35:$G$36)</f>
        <v>0</v>
      </c>
      <c r="Q24" s="47">
        <f t="shared" si="8"/>
        <v>0</v>
      </c>
      <c r="R24" s="47">
        <f t="shared" si="8"/>
        <v>0</v>
      </c>
      <c r="S24" s="47">
        <f t="shared" si="8"/>
        <v>0</v>
      </c>
      <c r="T24" s="47">
        <f t="shared" si="8"/>
        <v>0</v>
      </c>
      <c r="U24" s="47">
        <f t="shared" si="8"/>
        <v>0</v>
      </c>
      <c r="V24" s="48">
        <f t="shared" si="8"/>
        <v>0</v>
      </c>
    </row>
    <row r="25" spans="1:22" ht="20.100000000000001" customHeight="1" thickBot="1">
      <c r="A25" s="147" t="s">
        <v>0</v>
      </c>
      <c r="B25" s="148" t="s">
        <v>1</v>
      </c>
      <c r="C25" s="148" t="s">
        <v>2</v>
      </c>
      <c r="D25" s="357" t="s">
        <v>22</v>
      </c>
      <c r="E25" s="357" t="s">
        <v>23</v>
      </c>
      <c r="F25" s="357" t="s">
        <v>24</v>
      </c>
      <c r="G25" s="357" t="s">
        <v>25</v>
      </c>
      <c r="H25" s="357" t="s">
        <v>7</v>
      </c>
      <c r="I25" s="258" t="s">
        <v>8</v>
      </c>
      <c r="J25" s="357" t="s">
        <v>9</v>
      </c>
      <c r="K25" s="425" t="s">
        <v>10</v>
      </c>
      <c r="L25" s="426"/>
      <c r="M25" s="130"/>
      <c r="O25" s="55"/>
      <c r="P25" s="50" t="s">
        <v>71</v>
      </c>
      <c r="Q25" s="99" t="s">
        <v>72</v>
      </c>
      <c r="R25" s="50" t="s">
        <v>73</v>
      </c>
      <c r="S25" s="50" t="s">
        <v>74</v>
      </c>
      <c r="T25" s="50" t="s">
        <v>111</v>
      </c>
      <c r="U25" s="50" t="s">
        <v>112</v>
      </c>
      <c r="V25" s="51" t="s">
        <v>44</v>
      </c>
    </row>
    <row r="26" spans="1:22" ht="20.100000000000001" customHeight="1">
      <c r="A26" s="144"/>
      <c r="B26" s="117"/>
      <c r="C26" s="298"/>
      <c r="D26" s="136">
        <v>0</v>
      </c>
      <c r="E26" s="136">
        <v>0</v>
      </c>
      <c r="F26" s="136">
        <v>0</v>
      </c>
      <c r="G26" s="136">
        <v>0</v>
      </c>
      <c r="H26" s="136">
        <v>0</v>
      </c>
      <c r="I26" s="246"/>
      <c r="J26" s="142"/>
      <c r="K26" s="142"/>
      <c r="L26" s="118"/>
      <c r="M26" s="130"/>
      <c r="O26" s="95" t="s">
        <v>22</v>
      </c>
      <c r="P26" s="93">
        <f t="shared" ref="P26:V26" si="9">SUMIF($C$4:$C$5,P25,$D$4:$D$5)+SUMIF($C$15:$C$17,P25,$D$15:$D$17)+SUMIF($C$35:$C$36,P25,$D$35:$D$36)</f>
        <v>0</v>
      </c>
      <c r="Q26" s="93">
        <f t="shared" si="9"/>
        <v>0</v>
      </c>
      <c r="R26" s="93">
        <f t="shared" si="9"/>
        <v>0</v>
      </c>
      <c r="S26" s="93">
        <f t="shared" si="9"/>
        <v>0</v>
      </c>
      <c r="T26" s="93">
        <f t="shared" si="9"/>
        <v>0</v>
      </c>
      <c r="U26" s="93">
        <f t="shared" si="9"/>
        <v>0</v>
      </c>
      <c r="V26" s="94">
        <f t="shared" si="9"/>
        <v>0</v>
      </c>
    </row>
    <row r="27" spans="1:22" ht="20.100000000000001" customHeight="1" thickBot="1">
      <c r="A27" s="139"/>
      <c r="B27" s="240"/>
      <c r="C27" s="299"/>
      <c r="D27" s="137"/>
      <c r="E27" s="137"/>
      <c r="F27" s="137"/>
      <c r="G27" s="137"/>
      <c r="H27" s="137"/>
      <c r="I27" s="247"/>
      <c r="J27" s="138"/>
      <c r="K27" s="138"/>
      <c r="L27" s="241"/>
      <c r="M27" s="130"/>
      <c r="O27" s="52" t="s">
        <v>25</v>
      </c>
      <c r="P27" s="57">
        <f t="shared" ref="P27:V27" si="10">SUMIF($C$4:$C$5,P25,$G$4:$G$5)+SUMIF($C$15:$C$17,P25,$G$15:$G$17)+SUMIF($C$35:$C$36,P25,$G$35:$G$36)</f>
        <v>0</v>
      </c>
      <c r="Q27" s="57">
        <f t="shared" si="10"/>
        <v>0</v>
      </c>
      <c r="R27" s="57">
        <f t="shared" si="10"/>
        <v>0</v>
      </c>
      <c r="S27" s="57">
        <f t="shared" si="10"/>
        <v>0</v>
      </c>
      <c r="T27" s="57">
        <f t="shared" si="10"/>
        <v>0</v>
      </c>
      <c r="U27" s="57">
        <f t="shared" si="10"/>
        <v>0</v>
      </c>
      <c r="V27" s="58">
        <f t="shared" si="10"/>
        <v>0</v>
      </c>
    </row>
    <row r="28" spans="1:22" ht="20.100000000000001" customHeight="1">
      <c r="A28" s="167" t="s">
        <v>20</v>
      </c>
      <c r="B28" s="168"/>
      <c r="C28" s="169"/>
      <c r="D28" s="194">
        <f>SUM(D26:D27)</f>
        <v>0</v>
      </c>
      <c r="E28" s="194">
        <f>SUM(E26:E27)</f>
        <v>0</v>
      </c>
      <c r="F28" s="194">
        <f>SUM(F26:F27)</f>
        <v>0</v>
      </c>
      <c r="G28" s="194">
        <f>SUM(G26:G27)</f>
        <v>0</v>
      </c>
      <c r="H28" s="194">
        <f>SUM(H26:H27)</f>
        <v>0</v>
      </c>
      <c r="I28" s="252"/>
      <c r="J28" s="8"/>
      <c r="K28" s="8"/>
      <c r="L28" s="195"/>
      <c r="M28" s="130"/>
      <c r="O28" s="55"/>
      <c r="P28" s="43" t="s">
        <v>95</v>
      </c>
      <c r="Q28" s="43" t="s">
        <v>97</v>
      </c>
      <c r="R28" s="43" t="s">
        <v>98</v>
      </c>
      <c r="S28" s="43" t="s">
        <v>45</v>
      </c>
      <c r="T28" s="43" t="s">
        <v>113</v>
      </c>
      <c r="U28" s="43" t="s">
        <v>43</v>
      </c>
      <c r="V28" s="45" t="s">
        <v>114</v>
      </c>
    </row>
    <row r="29" spans="1:22" ht="20.100000000000001" customHeight="1">
      <c r="A29" s="196" t="s">
        <v>12</v>
      </c>
      <c r="B29" s="197"/>
      <c r="C29" s="89"/>
      <c r="D29" s="198">
        <v>0</v>
      </c>
      <c r="E29" s="198">
        <v>0</v>
      </c>
      <c r="F29" s="198">
        <v>0</v>
      </c>
      <c r="G29" s="198">
        <v>0</v>
      </c>
      <c r="H29" s="198">
        <v>0</v>
      </c>
      <c r="I29" s="259"/>
      <c r="J29" s="107"/>
      <c r="K29" s="107"/>
      <c r="L29" s="199"/>
      <c r="M29" s="130"/>
      <c r="O29" s="95" t="s">
        <v>22</v>
      </c>
      <c r="P29" s="93">
        <f t="shared" ref="P29:V29" si="11">SUMIF($C$4:$C$5,P28,$D$4:$D$5)+SUMIF($C$15:$C$17,P28,$D$15:$D$17)+SUMIF($C$35:$C$36,P28,$D$35:$D$36)</f>
        <v>0</v>
      </c>
      <c r="Q29" s="93">
        <f t="shared" si="11"/>
        <v>0</v>
      </c>
      <c r="R29" s="93">
        <f t="shared" si="11"/>
        <v>0</v>
      </c>
      <c r="S29" s="93">
        <f t="shared" si="11"/>
        <v>0</v>
      </c>
      <c r="T29" s="93">
        <f t="shared" si="11"/>
        <v>0</v>
      </c>
      <c r="U29" s="93">
        <f t="shared" si="11"/>
        <v>0</v>
      </c>
      <c r="V29" s="94">
        <f t="shared" si="11"/>
        <v>0</v>
      </c>
    </row>
    <row r="30" spans="1:22" ht="20.100000000000001" customHeight="1" thickBot="1">
      <c r="A30" s="177" t="s">
        <v>13</v>
      </c>
      <c r="B30" s="178"/>
      <c r="C30" s="179"/>
      <c r="D30" s="200">
        <f>SUM(D28:D29)</f>
        <v>0</v>
      </c>
      <c r="E30" s="200">
        <f>SUM(E28:E29)</f>
        <v>0</v>
      </c>
      <c r="F30" s="200">
        <f>SUM(F28:F29)</f>
        <v>0</v>
      </c>
      <c r="G30" s="200">
        <f>SUM(G28:G29)</f>
        <v>0</v>
      </c>
      <c r="H30" s="200">
        <f>SUM(H28:H29)</f>
        <v>0</v>
      </c>
      <c r="I30" s="254"/>
      <c r="J30" s="103"/>
      <c r="K30" s="103"/>
      <c r="L30" s="181"/>
      <c r="M30" s="130"/>
      <c r="O30" s="59" t="s">
        <v>25</v>
      </c>
      <c r="P30" s="60">
        <f t="shared" ref="P30:V30" si="12">SUMIF($C$4:$C$5,P28,$G$4:$G$5)+SUMIF($C$15:$C$17,P28,$G$15:$G$17)+SUMIF($C$35:$C$36,P28,$G$35:$G$36)</f>
        <v>0</v>
      </c>
      <c r="Q30" s="60">
        <f t="shared" si="12"/>
        <v>3</v>
      </c>
      <c r="R30" s="60">
        <f t="shared" si="12"/>
        <v>0</v>
      </c>
      <c r="S30" s="60">
        <f t="shared" si="12"/>
        <v>0</v>
      </c>
      <c r="T30" s="60">
        <f t="shared" si="12"/>
        <v>0</v>
      </c>
      <c r="U30" s="60">
        <f t="shared" si="12"/>
        <v>0</v>
      </c>
      <c r="V30" s="61">
        <f t="shared" si="12"/>
        <v>0</v>
      </c>
    </row>
    <row r="31" spans="1:22" ht="20.100000000000001" customHeight="1" thickBot="1">
      <c r="A31" s="182"/>
      <c r="B31" s="183"/>
      <c r="C31" s="201"/>
      <c r="D31" s="125"/>
      <c r="E31" s="125"/>
      <c r="F31" s="125"/>
      <c r="G31" s="125"/>
      <c r="H31" s="125"/>
      <c r="I31" s="255"/>
      <c r="J31" s="104"/>
      <c r="K31" s="104"/>
      <c r="L31" s="104"/>
      <c r="M31" s="130"/>
      <c r="O31" s="125"/>
      <c r="P31" s="125"/>
      <c r="Q31" s="125"/>
      <c r="R31" s="125"/>
      <c r="S31" s="125"/>
      <c r="T31" s="427" t="s">
        <v>75</v>
      </c>
      <c r="U31" s="428"/>
      <c r="V31" s="96">
        <f>SUM(P15:V15,P18:V18,P21:V21,P24:V24,P27:V27,P30:V30)</f>
        <v>35</v>
      </c>
    </row>
    <row r="32" spans="1:22" ht="20.100000000000001" customHeight="1" thickTop="1">
      <c r="A32" s="185" t="s">
        <v>105</v>
      </c>
      <c r="B32" s="186"/>
      <c r="C32" s="186"/>
      <c r="D32" s="105"/>
      <c r="E32" s="105"/>
      <c r="F32" s="105"/>
      <c r="G32" s="105"/>
      <c r="H32" s="105"/>
      <c r="I32" s="256"/>
      <c r="J32" s="105"/>
      <c r="K32" s="105"/>
      <c r="L32" s="105"/>
      <c r="M32" s="130"/>
      <c r="O32" s="50"/>
      <c r="P32" s="125"/>
      <c r="Q32" s="125"/>
      <c r="R32" s="125"/>
      <c r="S32" s="125"/>
      <c r="T32" s="17"/>
      <c r="U32" s="17"/>
      <c r="V32" s="150"/>
    </row>
    <row r="33" spans="1:26" ht="20.100000000000001" customHeight="1" thickBot="1">
      <c r="A33" s="188"/>
      <c r="B33" s="186"/>
      <c r="C33" s="189"/>
      <c r="D33" s="105"/>
      <c r="E33" s="105"/>
      <c r="F33" s="105"/>
      <c r="G33" s="105"/>
      <c r="H33" s="105"/>
      <c r="I33" s="257"/>
      <c r="J33" s="106"/>
      <c r="K33" s="106"/>
      <c r="L33" s="105"/>
      <c r="M33" s="130"/>
      <c r="O33" s="62" t="s">
        <v>76</v>
      </c>
      <c r="P33" s="62"/>
      <c r="Q33" s="62"/>
      <c r="R33" s="62"/>
      <c r="S33" s="62"/>
      <c r="T33" s="62"/>
      <c r="U33" s="62"/>
      <c r="V33" s="19"/>
    </row>
    <row r="34" spans="1:26" ht="20.100000000000001" customHeight="1" thickBot="1">
      <c r="A34" s="147" t="s">
        <v>0</v>
      </c>
      <c r="B34" s="148" t="s">
        <v>1</v>
      </c>
      <c r="C34" s="148" t="s">
        <v>2</v>
      </c>
      <c r="D34" s="357" t="s">
        <v>26</v>
      </c>
      <c r="E34" s="357" t="s">
        <v>27</v>
      </c>
      <c r="F34" s="357" t="s">
        <v>28</v>
      </c>
      <c r="G34" s="357" t="s">
        <v>25</v>
      </c>
      <c r="H34" s="357" t="s">
        <v>22</v>
      </c>
      <c r="I34" s="258" t="s">
        <v>8</v>
      </c>
      <c r="J34" s="357" t="s">
        <v>9</v>
      </c>
      <c r="K34" s="425" t="s">
        <v>10</v>
      </c>
      <c r="L34" s="426"/>
      <c r="M34" s="130"/>
      <c r="O34" s="125"/>
      <c r="P34" s="125"/>
      <c r="Q34" s="125"/>
      <c r="R34" s="125"/>
      <c r="S34" s="125"/>
      <c r="T34" s="125"/>
      <c r="U34" s="125"/>
      <c r="V34" s="125"/>
    </row>
    <row r="35" spans="1:26" ht="20.100000000000001" customHeight="1">
      <c r="A35" s="143"/>
      <c r="B35" s="133"/>
      <c r="C35" s="133"/>
      <c r="D35" s="273"/>
      <c r="E35" s="273"/>
      <c r="F35" s="273"/>
      <c r="G35" s="273"/>
      <c r="H35" s="273"/>
      <c r="I35" s="260"/>
      <c r="J35" s="108"/>
      <c r="K35" s="108"/>
      <c r="L35" s="244"/>
      <c r="M35" s="130"/>
      <c r="N35" s="238"/>
      <c r="O35" s="431"/>
      <c r="P35" s="63" t="s">
        <v>77</v>
      </c>
      <c r="Q35" s="63"/>
      <c r="R35" s="63" t="s">
        <v>78</v>
      </c>
      <c r="S35" s="63"/>
      <c r="T35" s="433" t="s">
        <v>79</v>
      </c>
      <c r="U35" s="435" t="s">
        <v>80</v>
      </c>
      <c r="V35" s="437" t="s">
        <v>81</v>
      </c>
    </row>
    <row r="36" spans="1:26" ht="20.100000000000001" customHeight="1" thickBot="1">
      <c r="A36" s="144"/>
      <c r="B36" s="135"/>
      <c r="C36" s="135"/>
      <c r="D36" s="274"/>
      <c r="E36" s="274"/>
      <c r="F36" s="274"/>
      <c r="G36" s="274"/>
      <c r="H36" s="274"/>
      <c r="I36" s="261"/>
      <c r="J36" s="13"/>
      <c r="K36" s="13"/>
      <c r="L36" s="149"/>
      <c r="M36" s="78"/>
      <c r="N36" s="79"/>
      <c r="O36" s="432"/>
      <c r="P36" s="64" t="s">
        <v>82</v>
      </c>
      <c r="Q36" s="64" t="s">
        <v>83</v>
      </c>
      <c r="R36" s="64" t="s">
        <v>82</v>
      </c>
      <c r="S36" s="64" t="s">
        <v>83</v>
      </c>
      <c r="T36" s="434"/>
      <c r="U36" s="436"/>
      <c r="V36" s="438"/>
    </row>
    <row r="37" spans="1:26" ht="20.100000000000001" customHeight="1">
      <c r="A37" s="167" t="s">
        <v>20</v>
      </c>
      <c r="B37" s="168"/>
      <c r="C37" s="169"/>
      <c r="D37" s="275">
        <f>SUM(D35:D36)</f>
        <v>0</v>
      </c>
      <c r="E37" s="275">
        <f>SUM(E35:E36)</f>
        <v>0</v>
      </c>
      <c r="F37" s="275">
        <f>SUM(F35:F36)</f>
        <v>0</v>
      </c>
      <c r="G37" s="275">
        <f>SUM(G35:G36)</f>
        <v>0</v>
      </c>
      <c r="H37" s="275">
        <f>SUM(H35:H36)</f>
        <v>0</v>
      </c>
      <c r="I37" s="252"/>
      <c r="J37" s="8"/>
      <c r="K37" s="8"/>
      <c r="L37" s="195"/>
      <c r="M37" s="291" t="s">
        <v>134</v>
      </c>
      <c r="N37" s="158">
        <v>0.55208333333333337</v>
      </c>
      <c r="O37" s="292">
        <v>6396</v>
      </c>
      <c r="P37" s="293">
        <v>18</v>
      </c>
      <c r="Q37" s="293">
        <v>18</v>
      </c>
      <c r="R37" s="293">
        <v>9</v>
      </c>
      <c r="S37" s="293">
        <v>9</v>
      </c>
      <c r="T37" s="294">
        <f>SUM(P37:S37)</f>
        <v>54</v>
      </c>
      <c r="U37" s="304"/>
      <c r="V37" s="295">
        <v>7</v>
      </c>
    </row>
    <row r="38" spans="1:26" s="97" customFormat="1" ht="20.100000000000001" customHeight="1">
      <c r="A38" s="196" t="s">
        <v>12</v>
      </c>
      <c r="B38" s="197"/>
      <c r="C38" s="89"/>
      <c r="D38" s="276">
        <v>0</v>
      </c>
      <c r="E38" s="276">
        <v>0</v>
      </c>
      <c r="F38" s="276">
        <v>0</v>
      </c>
      <c r="G38" s="276">
        <v>0</v>
      </c>
      <c r="H38" s="276">
        <v>0</v>
      </c>
      <c r="I38" s="259"/>
      <c r="J38" s="107"/>
      <c r="K38" s="107"/>
      <c r="L38" s="199"/>
      <c r="M38" s="291" t="s">
        <v>209</v>
      </c>
      <c r="N38" s="158">
        <v>0.53125</v>
      </c>
      <c r="O38" s="292" t="s">
        <v>120</v>
      </c>
      <c r="P38" s="293">
        <v>54</v>
      </c>
      <c r="Q38" s="293">
        <v>56</v>
      </c>
      <c r="R38" s="293">
        <v>4</v>
      </c>
      <c r="S38" s="293">
        <v>6</v>
      </c>
      <c r="T38" s="294">
        <f t="shared" ref="T38:T43" si="13">SUM(P38:S38)</f>
        <v>120</v>
      </c>
      <c r="U38" s="305"/>
      <c r="V38" s="296">
        <v>11</v>
      </c>
      <c r="W38" s="238"/>
      <c r="X38" s="80"/>
      <c r="Z38" s="124"/>
    </row>
    <row r="39" spans="1:26" ht="20.100000000000001" customHeight="1" thickBot="1">
      <c r="A39" s="177" t="s">
        <v>13</v>
      </c>
      <c r="B39" s="178"/>
      <c r="C39" s="179"/>
      <c r="D39" s="277">
        <f>D37+D38</f>
        <v>0</v>
      </c>
      <c r="E39" s="277">
        <f>E37+E38</f>
        <v>0</v>
      </c>
      <c r="F39" s="277">
        <f>F37+F38</f>
        <v>0</v>
      </c>
      <c r="G39" s="277">
        <f>G37+G38</f>
        <v>0</v>
      </c>
      <c r="H39" s="277">
        <f>H37+H38</f>
        <v>0</v>
      </c>
      <c r="I39" s="254"/>
      <c r="J39" s="103"/>
      <c r="K39" s="103"/>
      <c r="L39" s="181"/>
      <c r="M39" s="291" t="s">
        <v>229</v>
      </c>
      <c r="N39" s="158">
        <v>0.5708333333333333</v>
      </c>
      <c r="O39" s="292" t="s">
        <v>119</v>
      </c>
      <c r="P39" s="293">
        <v>52</v>
      </c>
      <c r="Q39" s="293">
        <v>52</v>
      </c>
      <c r="R39" s="293">
        <v>2</v>
      </c>
      <c r="S39" s="293">
        <v>2</v>
      </c>
      <c r="T39" s="294">
        <f t="shared" si="13"/>
        <v>108</v>
      </c>
      <c r="U39" s="305"/>
      <c r="V39" s="296">
        <v>5</v>
      </c>
      <c r="X39" s="80"/>
      <c r="Z39" s="97"/>
    </row>
    <row r="40" spans="1:26" ht="20.100000000000001" customHeight="1">
      <c r="A40" s="203"/>
      <c r="B40" s="183"/>
      <c r="C40" s="184"/>
      <c r="D40" s="125"/>
      <c r="E40" s="125"/>
      <c r="F40" s="125"/>
      <c r="G40" s="125"/>
      <c r="H40" s="125"/>
      <c r="I40" s="255"/>
      <c r="J40" s="104"/>
      <c r="K40" s="104"/>
      <c r="L40" s="104"/>
      <c r="M40" s="291"/>
      <c r="N40" s="158"/>
      <c r="O40" s="292" t="s">
        <v>121</v>
      </c>
      <c r="P40" s="293">
        <v>0</v>
      </c>
      <c r="Q40" s="293">
        <v>0</v>
      </c>
      <c r="R40" s="293">
        <v>0</v>
      </c>
      <c r="S40" s="293">
        <v>0</v>
      </c>
      <c r="T40" s="294">
        <f t="shared" si="13"/>
        <v>0</v>
      </c>
      <c r="U40" s="306"/>
      <c r="V40" s="296"/>
      <c r="W40" s="80"/>
    </row>
    <row r="41" spans="1:26" ht="20.100000000000001" customHeight="1">
      <c r="A41" s="185" t="s">
        <v>102</v>
      </c>
      <c r="B41" s="186"/>
      <c r="C41" s="186"/>
      <c r="D41" s="105"/>
      <c r="E41" s="105"/>
      <c r="F41" s="105"/>
      <c r="G41" s="105"/>
      <c r="H41" s="105"/>
      <c r="I41" s="256"/>
      <c r="J41" s="105"/>
      <c r="K41" s="105"/>
      <c r="L41" s="105"/>
      <c r="M41" s="291" t="s">
        <v>151</v>
      </c>
      <c r="N41" s="158">
        <v>0.54027777777777775</v>
      </c>
      <c r="O41" s="292" t="s">
        <v>122</v>
      </c>
      <c r="P41" s="293">
        <v>56</v>
      </c>
      <c r="Q41" s="293">
        <v>50</v>
      </c>
      <c r="R41" s="293">
        <v>4</v>
      </c>
      <c r="S41" s="293">
        <v>3</v>
      </c>
      <c r="T41" s="294">
        <f t="shared" si="13"/>
        <v>113</v>
      </c>
      <c r="U41" s="306"/>
      <c r="V41" s="296">
        <v>7</v>
      </c>
      <c r="W41" s="80"/>
    </row>
    <row r="42" spans="1:26" ht="20.100000000000001" customHeight="1" thickBot="1">
      <c r="A42" s="188"/>
      <c r="B42" s="186"/>
      <c r="C42" s="189"/>
      <c r="D42" s="105"/>
      <c r="E42" s="105"/>
      <c r="F42" s="105"/>
      <c r="G42" s="105"/>
      <c r="H42" s="105"/>
      <c r="I42" s="257"/>
      <c r="J42" s="106"/>
      <c r="K42" s="106"/>
      <c r="L42" s="105"/>
      <c r="M42" s="291" t="s">
        <v>140</v>
      </c>
      <c r="N42" s="158">
        <v>0.55625000000000002</v>
      </c>
      <c r="O42" s="292" t="s">
        <v>127</v>
      </c>
      <c r="P42" s="293">
        <v>34</v>
      </c>
      <c r="Q42" s="293">
        <v>39</v>
      </c>
      <c r="R42" s="293">
        <v>5</v>
      </c>
      <c r="S42" s="293">
        <v>5</v>
      </c>
      <c r="T42" s="294">
        <f t="shared" si="13"/>
        <v>83</v>
      </c>
      <c r="U42" s="306"/>
      <c r="V42" s="296">
        <v>5</v>
      </c>
      <c r="W42" s="80"/>
    </row>
    <row r="43" spans="1:26" ht="20.100000000000001" customHeight="1" thickBot="1">
      <c r="A43" s="147" t="s">
        <v>0</v>
      </c>
      <c r="B43" s="148" t="s">
        <v>1</v>
      </c>
      <c r="C43" s="148" t="s">
        <v>2</v>
      </c>
      <c r="D43" s="357" t="s">
        <v>29</v>
      </c>
      <c r="E43" s="357" t="s">
        <v>17</v>
      </c>
      <c r="F43" s="357" t="s">
        <v>30</v>
      </c>
      <c r="G43" s="357" t="s">
        <v>19</v>
      </c>
      <c r="H43" s="357" t="s">
        <v>7</v>
      </c>
      <c r="I43" s="258" t="s">
        <v>8</v>
      </c>
      <c r="J43" s="357" t="s">
        <v>9</v>
      </c>
      <c r="K43" s="302"/>
      <c r="L43" s="303" t="s">
        <v>10</v>
      </c>
      <c r="M43" s="291" t="s">
        <v>156</v>
      </c>
      <c r="N43" s="158">
        <v>0.47222222222222227</v>
      </c>
      <c r="O43" s="292" t="s">
        <v>123</v>
      </c>
      <c r="P43" s="293">
        <v>5</v>
      </c>
      <c r="Q43" s="293">
        <v>5</v>
      </c>
      <c r="R43" s="293">
        <v>0</v>
      </c>
      <c r="S43" s="293">
        <v>0</v>
      </c>
      <c r="T43" s="294">
        <f t="shared" si="13"/>
        <v>10</v>
      </c>
      <c r="U43" s="305"/>
      <c r="V43" s="296">
        <v>1</v>
      </c>
      <c r="W43" s="80"/>
    </row>
    <row r="44" spans="1:26" ht="20.100000000000001" customHeight="1" thickTop="1">
      <c r="A44" s="143"/>
      <c r="B44" s="133"/>
      <c r="C44" s="133"/>
      <c r="D44" s="134"/>
      <c r="E44" s="134"/>
      <c r="F44" s="134"/>
      <c r="G44" s="134"/>
      <c r="H44" s="134"/>
      <c r="I44" s="245"/>
      <c r="J44" s="141"/>
      <c r="K44" s="141"/>
      <c r="L44" s="202"/>
      <c r="M44" s="291"/>
      <c r="N44" s="158"/>
      <c r="O44" s="153" t="s">
        <v>109</v>
      </c>
      <c r="P44" s="154">
        <f>SUM(P37:P43)</f>
        <v>219</v>
      </c>
      <c r="Q44" s="154">
        <f>SUM(Q37:Q43)</f>
        <v>220</v>
      </c>
      <c r="R44" s="154">
        <f>SUM(R37:R43)</f>
        <v>24</v>
      </c>
      <c r="S44" s="154">
        <f>SUM(S37:S43)</f>
        <v>25</v>
      </c>
      <c r="T44" s="154">
        <f>SUM(T37:T43)</f>
        <v>488</v>
      </c>
      <c r="U44" s="155"/>
      <c r="V44" s="156"/>
      <c r="W44" s="80"/>
    </row>
    <row r="45" spans="1:26" ht="20.100000000000001" customHeight="1" thickBot="1">
      <c r="A45" s="139"/>
      <c r="B45" s="132"/>
      <c r="C45" s="132"/>
      <c r="D45" s="137"/>
      <c r="E45" s="137"/>
      <c r="F45" s="137"/>
      <c r="G45" s="137"/>
      <c r="H45" s="137"/>
      <c r="I45" s="247"/>
      <c r="J45" s="138"/>
      <c r="K45" s="138"/>
      <c r="L45" s="204"/>
      <c r="M45" s="291"/>
      <c r="N45" s="158"/>
      <c r="O45" s="157"/>
      <c r="P45" s="151"/>
      <c r="Q45" s="151"/>
      <c r="R45" s="151"/>
      <c r="S45" s="151"/>
      <c r="T45" s="151">
        <f>SUM(P45:S45)</f>
        <v>0</v>
      </c>
      <c r="U45" s="152"/>
      <c r="V45" s="206"/>
    </row>
    <row r="46" spans="1:26" ht="20.100000000000001" customHeight="1">
      <c r="A46" s="167" t="s">
        <v>20</v>
      </c>
      <c r="B46" s="169"/>
      <c r="C46" s="169"/>
      <c r="D46" s="194">
        <f>SUM(D44:D45)</f>
        <v>0</v>
      </c>
      <c r="E46" s="194">
        <f>SUM(E44:E45)</f>
        <v>0</v>
      </c>
      <c r="F46" s="194">
        <f>SUM(F44:F45)</f>
        <v>0</v>
      </c>
      <c r="G46" s="194">
        <f>SUM(G44:G45)</f>
        <v>0</v>
      </c>
      <c r="H46" s="194">
        <f>SUM(H44:H45)</f>
        <v>0</v>
      </c>
      <c r="I46" s="252"/>
      <c r="J46" s="8"/>
      <c r="K46" s="8"/>
      <c r="L46" s="195"/>
      <c r="M46" s="291"/>
      <c r="N46" s="158"/>
      <c r="O46" s="157"/>
      <c r="P46" s="151"/>
      <c r="Q46" s="151"/>
      <c r="R46" s="151"/>
      <c r="S46" s="151"/>
      <c r="T46" s="151">
        <f>SUM(P46:S46)</f>
        <v>0</v>
      </c>
      <c r="U46" s="152"/>
      <c r="V46" s="149"/>
    </row>
    <row r="47" spans="1:26" ht="20.100000000000001" customHeight="1">
      <c r="A47" s="196" t="s">
        <v>12</v>
      </c>
      <c r="B47" s="89"/>
      <c r="C47" s="89"/>
      <c r="D47" s="198">
        <v>0</v>
      </c>
      <c r="E47" s="198">
        <v>0</v>
      </c>
      <c r="F47" s="198">
        <v>0</v>
      </c>
      <c r="G47" s="198">
        <v>0</v>
      </c>
      <c r="H47" s="198">
        <v>0</v>
      </c>
      <c r="I47" s="259"/>
      <c r="J47" s="107"/>
      <c r="K47" s="107"/>
      <c r="L47" s="199"/>
      <c r="M47" s="291"/>
      <c r="N47" s="158"/>
      <c r="O47" s="157"/>
      <c r="P47" s="151"/>
      <c r="Q47" s="151"/>
      <c r="R47" s="151"/>
      <c r="S47" s="151"/>
      <c r="T47" s="151"/>
      <c r="U47" s="152"/>
      <c r="V47" s="149"/>
    </row>
    <row r="48" spans="1:26" ht="20.100000000000001" customHeight="1" thickBot="1">
      <c r="A48" s="177" t="s">
        <v>13</v>
      </c>
      <c r="B48" s="179"/>
      <c r="C48" s="179"/>
      <c r="D48" s="200">
        <f>SUM(D46:D47)</f>
        <v>0</v>
      </c>
      <c r="E48" s="200">
        <f>SUM(E46:E47)</f>
        <v>0</v>
      </c>
      <c r="F48" s="200">
        <f>SUM(F46:F47)</f>
        <v>0</v>
      </c>
      <c r="G48" s="200">
        <f>SUM(G46:G47)</f>
        <v>0</v>
      </c>
      <c r="H48" s="200">
        <f>SUM(H46:H47)</f>
        <v>0</v>
      </c>
      <c r="I48" s="254"/>
      <c r="J48" s="103"/>
      <c r="K48" s="103"/>
      <c r="L48" s="205"/>
      <c r="M48" s="291"/>
      <c r="N48" s="158"/>
      <c r="O48" s="157"/>
      <c r="P48" s="151"/>
      <c r="Q48" s="151"/>
      <c r="R48" s="151"/>
      <c r="S48" s="151"/>
      <c r="T48" s="151"/>
      <c r="U48" s="152"/>
      <c r="V48" s="149"/>
    </row>
    <row r="49" spans="1:22" ht="20.100000000000001" customHeight="1" thickTop="1" thickBot="1">
      <c r="A49" s="182"/>
      <c r="B49" s="183"/>
      <c r="C49" s="184"/>
      <c r="D49" s="125"/>
      <c r="E49" s="125"/>
      <c r="F49" s="125"/>
      <c r="G49" s="125"/>
      <c r="H49" s="125"/>
      <c r="I49" s="255"/>
      <c r="J49" s="104"/>
      <c r="K49" s="104"/>
      <c r="L49" s="104"/>
      <c r="M49" s="291"/>
      <c r="N49" s="158"/>
      <c r="O49" s="153" t="s">
        <v>84</v>
      </c>
      <c r="P49" s="154">
        <f>SUM(P45:P48)</f>
        <v>0</v>
      </c>
      <c r="Q49" s="65">
        <f>SUM(Q45:Q48)</f>
        <v>0</v>
      </c>
      <c r="R49" s="154">
        <f>SUM(R45:R48)</f>
        <v>0</v>
      </c>
      <c r="S49" s="65">
        <f>SUM(S45:S48)</f>
        <v>0</v>
      </c>
      <c r="T49" s="154">
        <f>SUM(T45:T48)</f>
        <v>0</v>
      </c>
      <c r="U49" s="66"/>
      <c r="V49" s="67"/>
    </row>
    <row r="50" spans="1:22" ht="20.100000000000001" customHeight="1" thickBot="1">
      <c r="A50" s="185" t="s">
        <v>31</v>
      </c>
      <c r="B50" s="186"/>
      <c r="C50" s="186"/>
      <c r="D50" s="105"/>
      <c r="E50" s="105"/>
      <c r="F50" s="105"/>
      <c r="G50" s="105"/>
      <c r="H50" s="105"/>
      <c r="I50" s="256"/>
      <c r="J50" s="105"/>
      <c r="K50" s="105"/>
      <c r="L50" s="105"/>
      <c r="M50" s="291"/>
      <c r="N50" s="158"/>
      <c r="O50" s="68" t="s">
        <v>85</v>
      </c>
      <c r="P50" s="70">
        <f>P44+P49</f>
        <v>219</v>
      </c>
      <c r="Q50" s="69">
        <f>Q44+Q49</f>
        <v>220</v>
      </c>
      <c r="R50" s="70">
        <f>R44+R49</f>
        <v>24</v>
      </c>
      <c r="S50" s="69">
        <f>S44+S49</f>
        <v>25</v>
      </c>
      <c r="T50" s="70">
        <f>T44+T49</f>
        <v>488</v>
      </c>
      <c r="U50" s="71">
        <f>SUM(U44:U45)</f>
        <v>0</v>
      </c>
      <c r="V50" s="72"/>
    </row>
    <row r="51" spans="1:22" ht="20.100000000000001" customHeight="1">
      <c r="A51" s="185" t="s">
        <v>32</v>
      </c>
      <c r="B51" s="186"/>
      <c r="C51" s="186"/>
      <c r="D51" s="105"/>
      <c r="E51" s="105"/>
      <c r="F51" s="105"/>
      <c r="G51" s="105"/>
      <c r="H51" s="105"/>
      <c r="I51" s="256"/>
      <c r="J51" s="105"/>
      <c r="K51" s="105"/>
      <c r="L51" s="105"/>
      <c r="M51" s="291"/>
      <c r="N51" s="158"/>
      <c r="O51" s="142" t="s">
        <v>118</v>
      </c>
      <c r="P51" s="73"/>
      <c r="Q51" s="126"/>
      <c r="R51" s="126"/>
      <c r="S51" s="126"/>
      <c r="T51" s="126"/>
      <c r="U51" s="125"/>
      <c r="V51" s="125"/>
    </row>
    <row r="52" spans="1:22" ht="20.100000000000001" customHeight="1" thickBot="1">
      <c r="A52" s="188"/>
      <c r="B52" s="186"/>
      <c r="C52" s="189"/>
      <c r="D52" s="105"/>
      <c r="E52" s="105"/>
      <c r="F52" s="105"/>
      <c r="G52" s="105"/>
      <c r="H52" s="105"/>
      <c r="I52" s="257"/>
      <c r="J52" s="106"/>
      <c r="K52" s="106"/>
      <c r="L52" s="105"/>
      <c r="M52" s="291"/>
      <c r="N52" s="158"/>
      <c r="O52" s="142" t="s">
        <v>125</v>
      </c>
      <c r="P52" s="128"/>
      <c r="Q52" s="126"/>
      <c r="R52" s="126"/>
      <c r="S52" s="126"/>
      <c r="T52" s="126"/>
      <c r="U52" s="125"/>
      <c r="V52" s="125"/>
    </row>
    <row r="53" spans="1:22" ht="20.100000000000001" customHeight="1" thickBot="1">
      <c r="A53" s="147" t="s">
        <v>0</v>
      </c>
      <c r="B53" s="148" t="s">
        <v>1</v>
      </c>
      <c r="C53" s="148" t="s">
        <v>2</v>
      </c>
      <c r="D53" s="357" t="s">
        <v>33</v>
      </c>
      <c r="E53" s="357" t="s">
        <v>34</v>
      </c>
      <c r="F53" s="357" t="s">
        <v>35</v>
      </c>
      <c r="G53" s="357" t="s">
        <v>36</v>
      </c>
      <c r="H53" s="357" t="s">
        <v>115</v>
      </c>
      <c r="I53" s="258" t="s">
        <v>8</v>
      </c>
      <c r="J53" s="357" t="s">
        <v>9</v>
      </c>
      <c r="K53" s="425" t="s">
        <v>10</v>
      </c>
      <c r="L53" s="426"/>
      <c r="M53" s="291"/>
      <c r="N53" s="158"/>
      <c r="O53" s="142" t="s">
        <v>125</v>
      </c>
      <c r="P53" s="325"/>
      <c r="Q53" s="325"/>
      <c r="R53" s="126"/>
      <c r="S53" s="126"/>
      <c r="T53" s="126"/>
      <c r="U53" s="125"/>
      <c r="V53" s="125"/>
    </row>
    <row r="54" spans="1:22" ht="20.100000000000001" customHeight="1">
      <c r="A54" s="144"/>
      <c r="B54" s="135"/>
      <c r="C54" s="135"/>
      <c r="D54" s="136"/>
      <c r="E54" s="136"/>
      <c r="F54" s="136"/>
      <c r="G54" s="136"/>
      <c r="H54" s="136"/>
      <c r="I54" s="261"/>
      <c r="J54" s="142"/>
      <c r="K54" s="163"/>
      <c r="L54" s="206"/>
      <c r="M54" s="291"/>
      <c r="N54" s="324"/>
      <c r="O54" s="130"/>
      <c r="P54" s="160"/>
      <c r="Q54" s="160"/>
      <c r="R54" s="126"/>
      <c r="S54" s="126"/>
      <c r="T54" s="126"/>
      <c r="U54" s="125"/>
      <c r="V54" s="125"/>
    </row>
    <row r="55" spans="1:22" ht="20.100000000000001" customHeight="1" thickBot="1">
      <c r="A55" s="144"/>
      <c r="B55" s="135"/>
      <c r="C55" s="135"/>
      <c r="D55" s="136"/>
      <c r="E55" s="136"/>
      <c r="F55" s="136"/>
      <c r="G55" s="136"/>
      <c r="H55" s="136"/>
      <c r="I55" s="261"/>
      <c r="J55" s="142"/>
      <c r="K55" s="163"/>
      <c r="L55" s="206"/>
      <c r="M55" s="291"/>
      <c r="N55" s="324"/>
      <c r="O55" s="130"/>
      <c r="P55" s="160"/>
      <c r="Q55" s="160"/>
      <c r="R55" s="126"/>
      <c r="S55" s="126"/>
      <c r="T55" s="126"/>
      <c r="U55" s="125"/>
      <c r="V55" s="125"/>
    </row>
    <row r="56" spans="1:22" ht="20.100000000000001" customHeight="1">
      <c r="A56" s="207" t="s">
        <v>20</v>
      </c>
      <c r="B56" s="208"/>
      <c r="C56" s="208"/>
      <c r="D56" s="209">
        <f>SUM(D54:D55)</f>
        <v>0</v>
      </c>
      <c r="E56" s="209">
        <f>SUM(E54:E55)</f>
        <v>0</v>
      </c>
      <c r="F56" s="209">
        <f>SUM(F54:F55)</f>
        <v>0</v>
      </c>
      <c r="G56" s="209">
        <f>SUM(G54:G55)</f>
        <v>0</v>
      </c>
      <c r="H56" s="209">
        <f>SUM(H54:H55)</f>
        <v>0</v>
      </c>
      <c r="I56" s="262"/>
      <c r="J56" s="9"/>
      <c r="K56" s="9"/>
      <c r="L56" s="210"/>
      <c r="M56" s="291"/>
      <c r="N56" s="80"/>
      <c r="O56" s="130"/>
      <c r="P56" s="160"/>
      <c r="Q56" s="160"/>
      <c r="R56" s="126"/>
      <c r="S56" s="126"/>
      <c r="T56" s="126"/>
      <c r="U56" s="125"/>
      <c r="V56" s="125"/>
    </row>
    <row r="57" spans="1:22" ht="20.100000000000001" customHeight="1">
      <c r="A57" s="211" t="s">
        <v>12</v>
      </c>
      <c r="B57" s="212"/>
      <c r="C57" s="212"/>
      <c r="D57" s="213">
        <v>0</v>
      </c>
      <c r="E57" s="213">
        <v>0</v>
      </c>
      <c r="F57" s="213">
        <v>0</v>
      </c>
      <c r="G57" s="213">
        <v>0</v>
      </c>
      <c r="H57" s="213">
        <v>0</v>
      </c>
      <c r="I57" s="263"/>
      <c r="J57" s="109"/>
      <c r="K57" s="109"/>
      <c r="L57" s="214"/>
      <c r="M57" s="291"/>
      <c r="N57" s="80"/>
      <c r="O57" s="130"/>
      <c r="P57" s="160"/>
      <c r="Q57" s="160"/>
      <c r="R57" s="126"/>
      <c r="S57" s="126"/>
      <c r="T57" s="126"/>
      <c r="U57" s="125"/>
      <c r="V57" s="125"/>
    </row>
    <row r="58" spans="1:22" ht="20.100000000000001" customHeight="1" thickBot="1">
      <c r="A58" s="215" t="s">
        <v>13</v>
      </c>
      <c r="B58" s="216"/>
      <c r="C58" s="216"/>
      <c r="D58" s="217">
        <f>D56+D57</f>
        <v>0</v>
      </c>
      <c r="E58" s="217">
        <f>E56+E57</f>
        <v>0</v>
      </c>
      <c r="F58" s="217">
        <f>F56+F57</f>
        <v>0</v>
      </c>
      <c r="G58" s="217">
        <f>G56+G57</f>
        <v>0</v>
      </c>
      <c r="H58" s="217">
        <f>H56+H57</f>
        <v>0</v>
      </c>
      <c r="I58" s="264"/>
      <c r="J58" s="110"/>
      <c r="K58" s="110"/>
      <c r="L58" s="218"/>
      <c r="M58" s="291"/>
      <c r="N58" s="80"/>
      <c r="O58" s="130"/>
      <c r="P58" s="160"/>
      <c r="Q58" s="160"/>
      <c r="R58" s="126"/>
      <c r="S58" s="126"/>
      <c r="T58" s="126"/>
      <c r="U58" s="125"/>
      <c r="V58" s="125"/>
    </row>
    <row r="59" spans="1:22" ht="20.100000000000001" customHeight="1">
      <c r="A59" s="219"/>
      <c r="B59" s="16"/>
      <c r="C59" s="98"/>
      <c r="D59" s="1"/>
      <c r="E59" s="1"/>
      <c r="F59" s="1"/>
      <c r="G59" s="1"/>
      <c r="H59" s="1"/>
      <c r="I59" s="265"/>
      <c r="J59" s="17"/>
      <c r="K59" s="17"/>
      <c r="L59" s="17"/>
      <c r="M59" s="291"/>
      <c r="N59" s="80"/>
      <c r="O59" s="130"/>
      <c r="P59" s="160"/>
      <c r="Q59" s="160"/>
      <c r="R59" s="126"/>
      <c r="S59" s="126"/>
      <c r="T59" s="126"/>
      <c r="U59" s="125"/>
      <c r="V59" s="125"/>
    </row>
    <row r="60" spans="1:22" ht="20.100000000000001" customHeight="1">
      <c r="A60" s="185" t="s">
        <v>37</v>
      </c>
      <c r="B60" s="186"/>
      <c r="C60" s="186"/>
      <c r="D60" s="105"/>
      <c r="E60" s="105"/>
      <c r="F60" s="105"/>
      <c r="G60" s="105"/>
      <c r="H60" s="105"/>
      <c r="I60" s="256"/>
      <c r="J60" s="105"/>
      <c r="K60" s="105"/>
      <c r="L60" s="105"/>
      <c r="M60" s="291"/>
      <c r="N60" s="80"/>
      <c r="O60" s="130"/>
      <c r="P60" s="160"/>
      <c r="Q60" s="160"/>
      <c r="R60" s="126"/>
      <c r="S60" s="126"/>
      <c r="T60" s="126"/>
      <c r="U60" s="125"/>
      <c r="V60" s="125"/>
    </row>
    <row r="61" spans="1:22" ht="20.100000000000001" customHeight="1">
      <c r="A61" s="185" t="s">
        <v>101</v>
      </c>
      <c r="B61" s="186"/>
      <c r="C61" s="186"/>
      <c r="D61" s="105"/>
      <c r="E61" s="105"/>
      <c r="F61" s="105"/>
      <c r="G61" s="105"/>
      <c r="H61" s="105"/>
      <c r="I61" s="256"/>
      <c r="J61" s="105"/>
      <c r="K61" s="105"/>
      <c r="L61" s="105"/>
      <c r="M61" s="291"/>
      <c r="N61" s="80"/>
      <c r="O61" s="130"/>
      <c r="P61" s="160"/>
      <c r="Q61" s="160"/>
      <c r="R61" s="126"/>
      <c r="S61" s="126"/>
      <c r="T61" s="126"/>
      <c r="U61" s="125"/>
      <c r="V61" s="125"/>
    </row>
    <row r="62" spans="1:22" ht="20.100000000000001" customHeight="1" thickBot="1">
      <c r="A62" s="188"/>
      <c r="B62" s="186"/>
      <c r="C62" s="189"/>
      <c r="D62" s="105"/>
      <c r="E62" s="105"/>
      <c r="F62" s="105"/>
      <c r="G62" s="105"/>
      <c r="H62" s="105"/>
      <c r="I62" s="257"/>
      <c r="J62" s="106"/>
      <c r="K62" s="106"/>
      <c r="L62" s="105"/>
      <c r="M62" s="291"/>
      <c r="N62" s="80"/>
      <c r="O62" s="130"/>
      <c r="P62" s="160"/>
      <c r="Q62" s="160"/>
      <c r="R62" s="126"/>
      <c r="S62" s="126"/>
      <c r="T62" s="126"/>
      <c r="U62" s="125"/>
      <c r="V62" s="125"/>
    </row>
    <row r="63" spans="1:22" ht="20.100000000000001" customHeight="1" thickBot="1">
      <c r="A63" s="147" t="s">
        <v>0</v>
      </c>
      <c r="B63" s="148" t="s">
        <v>1</v>
      </c>
      <c r="C63" s="148" t="s">
        <v>2</v>
      </c>
      <c r="D63" s="357" t="s">
        <v>33</v>
      </c>
      <c r="E63" s="357" t="s">
        <v>27</v>
      </c>
      <c r="F63" s="357" t="s">
        <v>24</v>
      </c>
      <c r="G63" s="357" t="s">
        <v>25</v>
      </c>
      <c r="H63" s="357" t="s">
        <v>7</v>
      </c>
      <c r="I63" s="258" t="s">
        <v>8</v>
      </c>
      <c r="J63" s="357" t="s">
        <v>9</v>
      </c>
      <c r="K63" s="425" t="s">
        <v>10</v>
      </c>
      <c r="L63" s="426"/>
      <c r="M63" s="291"/>
      <c r="N63" s="80"/>
      <c r="O63" s="130"/>
      <c r="P63" s="160"/>
      <c r="Q63" s="160"/>
      <c r="R63" s="126"/>
      <c r="S63" s="126"/>
      <c r="T63" s="126"/>
      <c r="U63" s="125"/>
      <c r="V63" s="125"/>
    </row>
    <row r="64" spans="1:22" ht="20.100000000000001" customHeight="1">
      <c r="A64" s="143"/>
      <c r="B64" s="133"/>
      <c r="C64" s="133"/>
      <c r="D64" s="134"/>
      <c r="E64" s="134"/>
      <c r="F64" s="134"/>
      <c r="G64" s="134"/>
      <c r="H64" s="134"/>
      <c r="I64" s="245"/>
      <c r="J64" s="141"/>
      <c r="K64" s="141"/>
      <c r="L64" s="192"/>
      <c r="M64" s="291"/>
      <c r="N64" s="80"/>
      <c r="O64" s="130"/>
      <c r="P64" s="160"/>
      <c r="Q64" s="160"/>
      <c r="R64" s="126"/>
      <c r="S64" s="126"/>
      <c r="T64" s="126"/>
      <c r="U64" s="125"/>
      <c r="V64" s="125"/>
    </row>
    <row r="65" spans="1:22" ht="20.100000000000001" customHeight="1" thickBot="1">
      <c r="A65" s="144"/>
      <c r="B65" s="135"/>
      <c r="C65" s="135"/>
      <c r="D65" s="136"/>
      <c r="E65" s="136"/>
      <c r="F65" s="136"/>
      <c r="G65" s="136"/>
      <c r="H65" s="136"/>
      <c r="I65" s="246"/>
      <c r="J65" s="142"/>
      <c r="K65" s="142"/>
      <c r="L65" s="193"/>
      <c r="M65" s="291"/>
      <c r="N65" s="80"/>
      <c r="O65" s="130"/>
      <c r="P65" s="160"/>
      <c r="Q65" s="160"/>
      <c r="R65" s="126"/>
      <c r="S65" s="126"/>
      <c r="T65" s="126"/>
      <c r="U65" s="125"/>
      <c r="V65" s="125"/>
    </row>
    <row r="66" spans="1:22" ht="20.100000000000001" customHeight="1">
      <c r="A66" s="207" t="s">
        <v>20</v>
      </c>
      <c r="B66" s="208"/>
      <c r="C66" s="208"/>
      <c r="D66" s="209">
        <f>SUM(D64:D65)</f>
        <v>0</v>
      </c>
      <c r="E66" s="209">
        <f>SUM(E64:E65)</f>
        <v>0</v>
      </c>
      <c r="F66" s="209">
        <f>SUM(F64:F65)</f>
        <v>0</v>
      </c>
      <c r="G66" s="209">
        <f>SUM(G64:G65)</f>
        <v>0</v>
      </c>
      <c r="H66" s="209">
        <f>SUM(H64:H65)</f>
        <v>0</v>
      </c>
      <c r="I66" s="262"/>
      <c r="J66" s="9"/>
      <c r="K66" s="9"/>
      <c r="L66" s="210"/>
      <c r="M66" s="291"/>
      <c r="N66" s="80"/>
      <c r="O66" s="130"/>
      <c r="P66" s="160"/>
      <c r="Q66" s="160"/>
      <c r="R66" s="126"/>
      <c r="S66" s="126"/>
      <c r="T66" s="126"/>
      <c r="U66" s="125"/>
      <c r="V66" s="125"/>
    </row>
    <row r="67" spans="1:22" ht="20.100000000000001" customHeight="1">
      <c r="A67" s="211" t="s">
        <v>12</v>
      </c>
      <c r="B67" s="212"/>
      <c r="C67" s="212"/>
      <c r="D67" s="213">
        <v>0</v>
      </c>
      <c r="E67" s="213">
        <v>0</v>
      </c>
      <c r="F67" s="213">
        <v>0</v>
      </c>
      <c r="G67" s="213">
        <v>0</v>
      </c>
      <c r="H67" s="213">
        <v>0</v>
      </c>
      <c r="I67" s="263"/>
      <c r="J67" s="109"/>
      <c r="K67" s="109"/>
      <c r="L67" s="214"/>
      <c r="M67" s="291"/>
      <c r="N67" s="80"/>
      <c r="O67" s="130"/>
      <c r="P67" s="160"/>
      <c r="Q67" s="160"/>
      <c r="R67" s="126"/>
      <c r="S67" s="126"/>
      <c r="T67" s="126"/>
      <c r="U67" s="125"/>
      <c r="V67" s="125"/>
    </row>
    <row r="68" spans="1:22" ht="20.100000000000001" customHeight="1" thickBot="1">
      <c r="A68" s="215" t="s">
        <v>13</v>
      </c>
      <c r="B68" s="216"/>
      <c r="C68" s="216"/>
      <c r="D68" s="217">
        <f>D66+D67</f>
        <v>0</v>
      </c>
      <c r="E68" s="217">
        <f>E66+E67</f>
        <v>0</v>
      </c>
      <c r="F68" s="217">
        <f>F66+F67</f>
        <v>0</v>
      </c>
      <c r="G68" s="217">
        <f>G66+G67</f>
        <v>0</v>
      </c>
      <c r="H68" s="217">
        <f>H66+H67</f>
        <v>0</v>
      </c>
      <c r="I68" s="264"/>
      <c r="J68" s="110"/>
      <c r="K68" s="110"/>
      <c r="L68" s="218"/>
      <c r="M68" s="291"/>
      <c r="N68" s="80"/>
      <c r="O68" s="130"/>
      <c r="P68" s="160"/>
      <c r="Q68" s="160"/>
      <c r="R68" s="126"/>
      <c r="S68" s="126"/>
      <c r="T68" s="126"/>
      <c r="U68" s="125"/>
      <c r="V68" s="125"/>
    </row>
    <row r="69" spans="1:22" ht="20.100000000000001" customHeight="1">
      <c r="A69" s="219"/>
      <c r="B69" s="16"/>
      <c r="C69" s="98"/>
      <c r="D69" s="1"/>
      <c r="E69" s="1"/>
      <c r="F69" s="1"/>
      <c r="G69" s="1"/>
      <c r="H69" s="1"/>
      <c r="I69" s="265"/>
      <c r="J69" s="17"/>
      <c r="K69" s="17"/>
      <c r="L69" s="17"/>
      <c r="M69" s="291"/>
      <c r="N69" s="80"/>
      <c r="O69" s="130"/>
      <c r="P69" s="160"/>
      <c r="Q69" s="160"/>
      <c r="R69" s="126"/>
      <c r="S69" s="126"/>
      <c r="T69" s="126"/>
      <c r="U69" s="125"/>
      <c r="V69" s="125"/>
    </row>
    <row r="70" spans="1:22" ht="20.100000000000001" customHeight="1">
      <c r="A70" s="185" t="s">
        <v>106</v>
      </c>
      <c r="B70" s="186"/>
      <c r="C70" s="186"/>
      <c r="D70" s="105"/>
      <c r="E70" s="105"/>
      <c r="F70" s="105"/>
      <c r="G70" s="105"/>
      <c r="H70" s="105"/>
      <c r="I70" s="256"/>
      <c r="J70" s="105"/>
      <c r="K70" s="105"/>
      <c r="L70" s="105"/>
      <c r="M70" s="291"/>
      <c r="N70" s="80"/>
      <c r="O70" s="130"/>
      <c r="P70" s="160"/>
      <c r="Q70" s="160"/>
      <c r="R70" s="126"/>
      <c r="S70" s="126"/>
      <c r="T70" s="126"/>
      <c r="U70" s="125"/>
      <c r="V70" s="125"/>
    </row>
    <row r="71" spans="1:22" ht="20.100000000000001" customHeight="1">
      <c r="A71" s="185" t="s">
        <v>107</v>
      </c>
      <c r="B71" s="186"/>
      <c r="C71" s="186"/>
      <c r="D71" s="105"/>
      <c r="E71" s="105"/>
      <c r="F71" s="105"/>
      <c r="G71" s="105"/>
      <c r="H71" s="105"/>
      <c r="I71" s="256"/>
      <c r="J71" s="105"/>
      <c r="K71" s="105"/>
      <c r="L71" s="105"/>
      <c r="M71" s="291"/>
      <c r="N71" s="80"/>
      <c r="O71" s="130"/>
      <c r="P71" s="160"/>
      <c r="Q71" s="160"/>
      <c r="R71" s="126"/>
      <c r="S71" s="126"/>
      <c r="T71" s="126"/>
      <c r="U71" s="125"/>
      <c r="V71" s="125"/>
    </row>
    <row r="72" spans="1:22" ht="20.100000000000001" customHeight="1" thickBot="1">
      <c r="A72" s="188"/>
      <c r="B72" s="186"/>
      <c r="C72" s="189"/>
      <c r="D72" s="105"/>
      <c r="E72" s="105"/>
      <c r="F72" s="105"/>
      <c r="G72" s="105"/>
      <c r="H72" s="105"/>
      <c r="I72" s="257"/>
      <c r="J72" s="106"/>
      <c r="K72" s="106"/>
      <c r="L72" s="105"/>
      <c r="M72" s="291"/>
      <c r="N72" s="80"/>
      <c r="O72" s="130"/>
      <c r="P72" s="160"/>
      <c r="Q72" s="160"/>
      <c r="R72" s="126"/>
      <c r="S72" s="126"/>
      <c r="T72" s="126"/>
      <c r="U72" s="125"/>
      <c r="V72" s="125"/>
    </row>
    <row r="73" spans="1:22" ht="20.100000000000001" customHeight="1" thickBot="1">
      <c r="A73" s="147" t="s">
        <v>0</v>
      </c>
      <c r="B73" s="148" t="s">
        <v>1</v>
      </c>
      <c r="C73" s="148" t="s">
        <v>2</v>
      </c>
      <c r="D73" s="357" t="s">
        <v>22</v>
      </c>
      <c r="E73" s="357" t="s">
        <v>27</v>
      </c>
      <c r="F73" s="357" t="s">
        <v>24</v>
      </c>
      <c r="G73" s="357" t="s">
        <v>25</v>
      </c>
      <c r="H73" s="357" t="s">
        <v>7</v>
      </c>
      <c r="I73" s="258" t="s">
        <v>8</v>
      </c>
      <c r="J73" s="357" t="s">
        <v>9</v>
      </c>
      <c r="K73" s="357"/>
      <c r="L73" s="303" t="s">
        <v>10</v>
      </c>
      <c r="M73" s="291"/>
      <c r="N73" s="80"/>
      <c r="O73" s="130"/>
      <c r="P73" s="160"/>
      <c r="Q73" s="160"/>
      <c r="R73" s="126"/>
      <c r="S73" s="126"/>
      <c r="T73" s="126"/>
      <c r="U73" s="125"/>
      <c r="V73" s="125"/>
    </row>
    <row r="74" spans="1:22" ht="20.100000000000001" customHeight="1">
      <c r="A74" s="143"/>
      <c r="B74" s="133"/>
      <c r="C74" s="133"/>
      <c r="D74" s="301"/>
      <c r="E74" s="134"/>
      <c r="F74" s="301"/>
      <c r="G74" s="301"/>
      <c r="H74" s="301"/>
      <c r="I74" s="245"/>
      <c r="J74" s="141"/>
      <c r="K74" s="141"/>
      <c r="L74" s="192"/>
      <c r="M74" s="291"/>
      <c r="N74" s="80"/>
      <c r="O74" s="130"/>
      <c r="P74" s="160"/>
      <c r="Q74" s="160"/>
      <c r="R74" s="126"/>
      <c r="S74" s="126"/>
      <c r="T74" s="126"/>
      <c r="U74" s="125"/>
      <c r="V74" s="125"/>
    </row>
    <row r="75" spans="1:22" ht="20.100000000000001" customHeight="1" thickBot="1">
      <c r="A75" s="144"/>
      <c r="B75" s="135"/>
      <c r="C75" s="135"/>
      <c r="D75" s="220"/>
      <c r="E75" s="136"/>
      <c r="F75" s="220"/>
      <c r="G75" s="220"/>
      <c r="H75" s="220"/>
      <c r="I75" s="246"/>
      <c r="J75" s="142"/>
      <c r="K75" s="142"/>
      <c r="L75" s="193"/>
      <c r="M75" s="291"/>
      <c r="N75" s="80"/>
      <c r="O75" s="130"/>
      <c r="P75" s="160"/>
      <c r="Q75" s="160"/>
      <c r="R75" s="126"/>
      <c r="S75" s="126"/>
      <c r="T75" s="126"/>
      <c r="U75" s="125"/>
      <c r="V75" s="125"/>
    </row>
    <row r="76" spans="1:22" ht="20.100000000000001" customHeight="1">
      <c r="A76" s="207" t="s">
        <v>20</v>
      </c>
      <c r="B76" s="208"/>
      <c r="C76" s="208"/>
      <c r="D76" s="209">
        <f>SUM(D74:D75)</f>
        <v>0</v>
      </c>
      <c r="E76" s="209">
        <f>SUM(E74:E75)</f>
        <v>0</v>
      </c>
      <c r="F76" s="209">
        <f>SUM(F74:F75)</f>
        <v>0</v>
      </c>
      <c r="G76" s="209">
        <f>SUM(G74:G75)</f>
        <v>0</v>
      </c>
      <c r="H76" s="209">
        <f>SUM(H74:H75)</f>
        <v>0</v>
      </c>
      <c r="I76" s="262"/>
      <c r="J76" s="9"/>
      <c r="K76" s="9"/>
      <c r="L76" s="210"/>
      <c r="M76" s="291"/>
      <c r="N76" s="80"/>
      <c r="O76" s="130"/>
      <c r="P76" s="160"/>
      <c r="Q76" s="160"/>
      <c r="R76" s="126"/>
      <c r="S76" s="126"/>
      <c r="T76" s="126"/>
      <c r="U76" s="125"/>
      <c r="V76" s="125"/>
    </row>
    <row r="77" spans="1:22" ht="20.100000000000001" customHeight="1">
      <c r="A77" s="211" t="s">
        <v>12</v>
      </c>
      <c r="B77" s="212"/>
      <c r="C77" s="212"/>
      <c r="D77" s="213">
        <v>0</v>
      </c>
      <c r="E77" s="213">
        <v>0</v>
      </c>
      <c r="F77" s="213">
        <v>0</v>
      </c>
      <c r="G77" s="213">
        <v>0</v>
      </c>
      <c r="H77" s="213">
        <v>0</v>
      </c>
      <c r="I77" s="263"/>
      <c r="J77" s="109"/>
      <c r="K77" s="109"/>
      <c r="L77" s="214"/>
      <c r="M77" s="291"/>
      <c r="N77" s="80"/>
      <c r="O77" s="130"/>
      <c r="P77" s="160"/>
      <c r="Q77" s="160"/>
      <c r="R77" s="126"/>
      <c r="S77" s="126"/>
      <c r="T77" s="126"/>
      <c r="U77" s="125"/>
      <c r="V77" s="125"/>
    </row>
    <row r="78" spans="1:22" ht="20.100000000000001" customHeight="1" thickBot="1">
      <c r="A78" s="215" t="s">
        <v>13</v>
      </c>
      <c r="B78" s="216"/>
      <c r="C78" s="216"/>
      <c r="D78" s="217">
        <f>D76+D77</f>
        <v>0</v>
      </c>
      <c r="E78" s="217">
        <f>E76+E77</f>
        <v>0</v>
      </c>
      <c r="F78" s="217">
        <f>F76+F77</f>
        <v>0</v>
      </c>
      <c r="G78" s="217">
        <f>G76+G77</f>
        <v>0</v>
      </c>
      <c r="H78" s="217">
        <f>H76+H77</f>
        <v>0</v>
      </c>
      <c r="I78" s="264"/>
      <c r="J78" s="110"/>
      <c r="K78" s="110"/>
      <c r="L78" s="218"/>
      <c r="M78" s="291"/>
      <c r="N78" s="80"/>
      <c r="O78" s="130"/>
      <c r="P78" s="160"/>
      <c r="Q78" s="160"/>
      <c r="R78" s="126"/>
      <c r="S78" s="126"/>
      <c r="T78" s="126"/>
      <c r="U78" s="125"/>
      <c r="V78" s="125"/>
    </row>
    <row r="79" spans="1:22" ht="20.100000000000001" customHeight="1">
      <c r="A79" s="221"/>
      <c r="B79" s="16"/>
      <c r="C79" s="16"/>
      <c r="D79" s="1"/>
      <c r="E79" s="1"/>
      <c r="F79" s="1"/>
      <c r="G79" s="1"/>
      <c r="H79" s="1"/>
      <c r="I79" s="265"/>
      <c r="J79" s="17"/>
      <c r="K79" s="17"/>
      <c r="L79" s="17"/>
      <c r="M79" s="291"/>
      <c r="N79" s="80"/>
      <c r="O79" s="130"/>
      <c r="P79" s="160"/>
      <c r="Q79" s="160"/>
      <c r="R79" s="126"/>
      <c r="S79" s="126"/>
      <c r="T79" s="126"/>
      <c r="U79" s="125"/>
      <c r="V79" s="125"/>
    </row>
    <row r="80" spans="1:22" ht="20.100000000000001" customHeight="1">
      <c r="A80" s="185" t="s">
        <v>38</v>
      </c>
      <c r="B80" s="18"/>
      <c r="C80" s="18"/>
      <c r="D80" s="19"/>
      <c r="E80" s="19"/>
      <c r="F80" s="19"/>
      <c r="G80" s="19"/>
      <c r="H80" s="19"/>
      <c r="I80" s="266"/>
      <c r="J80" s="19"/>
      <c r="K80" s="19"/>
      <c r="L80" s="19"/>
      <c r="M80" s="291"/>
      <c r="N80" s="80"/>
      <c r="O80" s="130"/>
      <c r="P80" s="160"/>
      <c r="Q80" s="160"/>
      <c r="R80" s="126"/>
      <c r="S80" s="126"/>
      <c r="T80" s="126"/>
      <c r="U80" s="125"/>
      <c r="V80" s="125"/>
    </row>
    <row r="81" spans="1:22" ht="20.100000000000001" customHeight="1" thickBot="1">
      <c r="A81" s="182"/>
      <c r="B81" s="183"/>
      <c r="C81" s="184"/>
      <c r="D81" s="125"/>
      <c r="E81" s="125"/>
      <c r="F81" s="125"/>
      <c r="G81" s="125"/>
      <c r="H81" s="125"/>
      <c r="I81" s="255"/>
      <c r="J81" s="104"/>
      <c r="K81" s="104"/>
      <c r="L81" s="104"/>
      <c r="M81" s="291"/>
      <c r="N81" s="80"/>
      <c r="O81" s="130"/>
      <c r="P81" s="160"/>
      <c r="Q81" s="160"/>
      <c r="R81" s="126"/>
      <c r="S81" s="126"/>
      <c r="T81" s="126"/>
      <c r="U81" s="125"/>
      <c r="V81" s="125"/>
    </row>
    <row r="82" spans="1:22" ht="20.100000000000001" customHeight="1" thickBot="1">
      <c r="A82" s="222" t="s">
        <v>0</v>
      </c>
      <c r="B82" s="223" t="s">
        <v>1</v>
      </c>
      <c r="C82" s="223" t="s">
        <v>2</v>
      </c>
      <c r="D82" s="111" t="s">
        <v>3</v>
      </c>
      <c r="E82" s="111" t="s">
        <v>4</v>
      </c>
      <c r="F82" s="111" t="s">
        <v>5</v>
      </c>
      <c r="G82" s="111" t="s">
        <v>6</v>
      </c>
      <c r="H82" s="111" t="s">
        <v>7</v>
      </c>
      <c r="I82" s="267" t="s">
        <v>8</v>
      </c>
      <c r="J82" s="111" t="s">
        <v>9</v>
      </c>
      <c r="K82" s="429" t="s">
        <v>10</v>
      </c>
      <c r="L82" s="430"/>
      <c r="M82" s="291"/>
      <c r="N82" s="80"/>
      <c r="O82" s="130"/>
      <c r="P82" s="160"/>
      <c r="Q82" s="160"/>
      <c r="R82" s="126"/>
      <c r="S82" s="126"/>
      <c r="T82" s="126"/>
      <c r="U82" s="125"/>
      <c r="V82" s="125"/>
    </row>
    <row r="83" spans="1:22" ht="20.100000000000001" customHeight="1">
      <c r="A83" s="224" t="s">
        <v>20</v>
      </c>
      <c r="B83" s="225"/>
      <c r="C83" s="225"/>
      <c r="D83" s="226">
        <f t="shared" ref="D83:H85" si="14">SUM(D6,D18,D37,D46)</f>
        <v>64</v>
      </c>
      <c r="E83" s="226">
        <f t="shared" si="14"/>
        <v>0</v>
      </c>
      <c r="F83" s="226">
        <f t="shared" si="14"/>
        <v>0</v>
      </c>
      <c r="G83" s="226">
        <f t="shared" si="14"/>
        <v>35</v>
      </c>
      <c r="H83" s="226">
        <f t="shared" si="14"/>
        <v>0</v>
      </c>
      <c r="I83" s="268"/>
      <c r="J83" s="10"/>
      <c r="K83" s="10"/>
      <c r="L83" s="227"/>
      <c r="M83" s="291"/>
      <c r="N83" s="80"/>
      <c r="O83" s="130"/>
      <c r="P83" s="160"/>
      <c r="Q83" s="160"/>
      <c r="R83" s="126"/>
      <c r="S83" s="126"/>
      <c r="T83" s="126"/>
      <c r="U83" s="125"/>
      <c r="V83" s="125"/>
    </row>
    <row r="84" spans="1:22" ht="20.100000000000001" customHeight="1">
      <c r="A84" s="228" t="s">
        <v>12</v>
      </c>
      <c r="B84" s="229"/>
      <c r="C84" s="229"/>
      <c r="D84" s="230">
        <f t="shared" si="14"/>
        <v>925</v>
      </c>
      <c r="E84" s="230">
        <f t="shared" si="14"/>
        <v>53</v>
      </c>
      <c r="F84" s="230">
        <f t="shared" si="14"/>
        <v>42</v>
      </c>
      <c r="G84" s="230">
        <f t="shared" si="14"/>
        <v>959</v>
      </c>
      <c r="H84" s="230">
        <f t="shared" si="14"/>
        <v>0</v>
      </c>
      <c r="I84" s="269"/>
      <c r="J84" s="112"/>
      <c r="K84" s="112"/>
      <c r="L84" s="231"/>
      <c r="M84" s="291"/>
      <c r="N84" s="80"/>
      <c r="O84" s="130"/>
      <c r="P84" s="160"/>
      <c r="Q84" s="160"/>
      <c r="R84" s="126"/>
      <c r="S84" s="126"/>
      <c r="T84" s="126"/>
      <c r="U84" s="125"/>
      <c r="V84" s="125"/>
    </row>
    <row r="85" spans="1:22" ht="20.100000000000001" customHeight="1" thickBot="1">
      <c r="A85" s="232" t="s">
        <v>13</v>
      </c>
      <c r="B85" s="233"/>
      <c r="C85" s="233"/>
      <c r="D85" s="234">
        <f t="shared" si="14"/>
        <v>989</v>
      </c>
      <c r="E85" s="234">
        <f t="shared" si="14"/>
        <v>53</v>
      </c>
      <c r="F85" s="234">
        <f t="shared" si="14"/>
        <v>42</v>
      </c>
      <c r="G85" s="234">
        <f t="shared" si="14"/>
        <v>994</v>
      </c>
      <c r="H85" s="234">
        <f t="shared" si="14"/>
        <v>0</v>
      </c>
      <c r="I85" s="270"/>
      <c r="J85" s="113"/>
      <c r="K85" s="113"/>
      <c r="L85" s="235"/>
      <c r="M85" s="291"/>
      <c r="N85" s="80"/>
      <c r="O85" s="130"/>
      <c r="P85" s="160"/>
      <c r="Q85" s="160"/>
      <c r="R85" s="126"/>
      <c r="S85" s="126"/>
      <c r="T85" s="126"/>
      <c r="U85" s="125"/>
      <c r="V85" s="125"/>
    </row>
    <row r="86" spans="1:22" ht="20.100000000000001" customHeight="1">
      <c r="M86" s="291"/>
      <c r="N86" s="80"/>
      <c r="O86" s="130"/>
      <c r="P86" s="160"/>
      <c r="Q86" s="160"/>
      <c r="R86" s="126"/>
      <c r="S86" s="126"/>
      <c r="T86" s="126"/>
      <c r="U86" s="125"/>
      <c r="V86" s="125"/>
    </row>
    <row r="87" spans="1:22" ht="20.100000000000001" customHeight="1">
      <c r="M87" s="291"/>
      <c r="N87" s="80"/>
      <c r="O87" s="130"/>
      <c r="P87" s="160"/>
      <c r="Q87" s="160"/>
      <c r="R87" s="126"/>
      <c r="S87" s="126"/>
      <c r="T87" s="126"/>
      <c r="U87" s="125"/>
      <c r="V87" s="125"/>
    </row>
    <row r="88" spans="1:22" ht="20.100000000000001" customHeight="1">
      <c r="M88" s="291"/>
      <c r="N88" s="80"/>
      <c r="O88" s="130"/>
      <c r="P88" s="160"/>
      <c r="Q88" s="160"/>
      <c r="R88" s="126"/>
      <c r="S88" s="126"/>
      <c r="T88" s="126"/>
      <c r="U88" s="125"/>
      <c r="V88" s="125"/>
    </row>
    <row r="89" spans="1:22" ht="20.100000000000001" customHeight="1">
      <c r="M89" s="291"/>
      <c r="N89" s="80"/>
      <c r="O89" s="130"/>
      <c r="P89" s="160"/>
      <c r="Q89" s="160"/>
      <c r="R89" s="126"/>
      <c r="S89" s="126"/>
      <c r="T89" s="126"/>
      <c r="U89" s="125"/>
      <c r="V89" s="125"/>
    </row>
    <row r="90" spans="1:22" ht="20.100000000000001" customHeight="1">
      <c r="M90" s="291"/>
      <c r="N90" s="80"/>
      <c r="O90" s="130"/>
      <c r="P90" s="160"/>
      <c r="Q90" s="160"/>
      <c r="R90" s="126"/>
      <c r="S90" s="126"/>
      <c r="T90" s="126"/>
      <c r="U90" s="125"/>
      <c r="V90" s="125"/>
    </row>
    <row r="91" spans="1:22" ht="20.100000000000001" customHeight="1">
      <c r="M91" s="291"/>
      <c r="N91" s="80"/>
      <c r="O91" s="130"/>
      <c r="P91" s="160"/>
      <c r="Q91" s="160"/>
      <c r="R91" s="126"/>
      <c r="S91" s="126"/>
      <c r="T91" s="126"/>
      <c r="U91" s="125"/>
      <c r="V91" s="125"/>
    </row>
    <row r="92" spans="1:22" ht="20.100000000000001" customHeight="1">
      <c r="M92" s="291"/>
      <c r="N92" s="80"/>
      <c r="O92" s="130"/>
      <c r="P92" s="160"/>
      <c r="Q92" s="160"/>
      <c r="R92" s="126"/>
      <c r="S92" s="126"/>
      <c r="T92" s="126"/>
      <c r="U92" s="125"/>
      <c r="V92" s="125"/>
    </row>
    <row r="93" spans="1:22" ht="20.100000000000001" customHeight="1">
      <c r="M93" s="291"/>
      <c r="N93" s="80"/>
      <c r="O93" s="130"/>
      <c r="P93" s="160"/>
      <c r="Q93" s="160"/>
      <c r="R93" s="126"/>
      <c r="S93" s="126"/>
      <c r="T93" s="126"/>
      <c r="U93" s="125"/>
      <c r="V93" s="125"/>
    </row>
    <row r="94" spans="1:22" ht="20.100000000000001" customHeight="1">
      <c r="M94" s="291"/>
      <c r="N94" s="80"/>
      <c r="O94" s="130"/>
      <c r="P94" s="160"/>
      <c r="Q94" s="160"/>
      <c r="R94" s="126"/>
      <c r="S94" s="126"/>
      <c r="T94" s="126"/>
      <c r="U94" s="125"/>
      <c r="V94" s="125"/>
    </row>
    <row r="95" spans="1:22" ht="20.100000000000001" customHeight="1">
      <c r="M95" s="291"/>
      <c r="N95" s="80"/>
      <c r="O95" s="130"/>
      <c r="P95" s="160"/>
      <c r="Q95" s="160"/>
      <c r="R95" s="126"/>
      <c r="S95" s="126"/>
      <c r="T95" s="126"/>
      <c r="U95" s="125"/>
      <c r="V95" s="125"/>
    </row>
    <row r="96" spans="1:22" ht="20.100000000000001" customHeight="1">
      <c r="M96" s="291"/>
      <c r="N96" s="80"/>
      <c r="O96" s="130"/>
      <c r="P96" s="160"/>
      <c r="Q96" s="160"/>
      <c r="R96" s="126"/>
      <c r="S96" s="126"/>
      <c r="T96" s="126"/>
      <c r="U96" s="125"/>
      <c r="V96" s="125"/>
    </row>
    <row r="97" spans="13:22" ht="20.100000000000001" customHeight="1">
      <c r="M97" s="291"/>
      <c r="N97" s="80"/>
      <c r="O97" s="130"/>
      <c r="P97" s="160"/>
      <c r="Q97" s="160"/>
      <c r="R97" s="126"/>
      <c r="S97" s="126"/>
      <c r="T97" s="126"/>
      <c r="U97" s="125"/>
      <c r="V97" s="125"/>
    </row>
    <row r="98" spans="13:22" ht="20.100000000000001" customHeight="1">
      <c r="M98" s="291"/>
      <c r="N98" s="80"/>
      <c r="O98" s="130"/>
      <c r="P98" s="160"/>
      <c r="Q98" s="160"/>
      <c r="R98" s="126"/>
      <c r="S98" s="126"/>
      <c r="T98" s="126"/>
      <c r="U98" s="125"/>
      <c r="V98" s="125"/>
    </row>
    <row r="99" spans="13:22" ht="20.100000000000001" customHeight="1">
      <c r="M99" s="291"/>
      <c r="N99" s="80"/>
      <c r="O99" s="130"/>
      <c r="P99" s="160"/>
      <c r="Q99" s="160"/>
      <c r="R99" s="126"/>
      <c r="S99" s="126"/>
      <c r="T99" s="126"/>
      <c r="U99" s="125"/>
      <c r="V99" s="125"/>
    </row>
    <row r="100" spans="13:22" ht="20.100000000000001" customHeight="1">
      <c r="M100" s="291"/>
      <c r="N100" s="80"/>
      <c r="O100" s="130"/>
      <c r="P100" s="160"/>
      <c r="Q100" s="160"/>
      <c r="R100" s="126"/>
      <c r="S100" s="126"/>
      <c r="T100" s="126"/>
      <c r="U100" s="125"/>
      <c r="V100" s="125"/>
    </row>
    <row r="101" spans="13:22" ht="20.100000000000001" customHeight="1">
      <c r="M101" s="291"/>
      <c r="N101" s="80"/>
      <c r="O101" s="130"/>
      <c r="P101" s="160"/>
      <c r="Q101" s="160"/>
      <c r="R101" s="126"/>
      <c r="S101" s="126"/>
      <c r="T101" s="126"/>
      <c r="U101" s="125"/>
      <c r="V101" s="125"/>
    </row>
    <row r="102" spans="13:22" ht="20.100000000000001" customHeight="1">
      <c r="M102" s="291"/>
      <c r="N102" s="80"/>
      <c r="O102" s="130"/>
      <c r="P102" s="160"/>
      <c r="Q102" s="160"/>
      <c r="R102" s="126"/>
      <c r="S102" s="126"/>
      <c r="T102" s="126"/>
      <c r="U102" s="125"/>
      <c r="V102" s="125"/>
    </row>
    <row r="103" spans="13:22" ht="19.5" customHeight="1">
      <c r="M103" s="291"/>
      <c r="N103" s="80"/>
      <c r="O103" s="130"/>
      <c r="P103" s="160"/>
      <c r="Q103" s="160"/>
      <c r="R103" s="126"/>
      <c r="S103" s="126"/>
      <c r="T103" s="126"/>
      <c r="U103" s="125"/>
      <c r="V103" s="125"/>
    </row>
    <row r="104" spans="13:22" ht="19.5" customHeight="1">
      <c r="M104" s="291"/>
      <c r="N104" s="239"/>
      <c r="O104" s="130"/>
      <c r="P104" s="160"/>
      <c r="Q104" s="160"/>
      <c r="R104" s="126"/>
      <c r="S104" s="126"/>
      <c r="T104" s="126"/>
      <c r="U104" s="125"/>
      <c r="V104" s="125"/>
    </row>
    <row r="105" spans="13:22" ht="19.5" customHeight="1">
      <c r="M105" s="291"/>
      <c r="N105" s="239"/>
      <c r="O105" s="130"/>
      <c r="P105" s="160"/>
      <c r="Q105" s="160"/>
      <c r="R105" s="126"/>
      <c r="S105" s="126"/>
      <c r="T105" s="126"/>
      <c r="U105" s="125"/>
      <c r="V105" s="125"/>
    </row>
    <row r="106" spans="13:22" ht="19.5" customHeight="1">
      <c r="M106" s="291"/>
      <c r="N106" s="239"/>
      <c r="O106" s="130"/>
      <c r="P106" s="160"/>
      <c r="Q106" s="160"/>
      <c r="R106" s="126"/>
      <c r="S106" s="126"/>
      <c r="T106" s="126"/>
      <c r="U106" s="125"/>
      <c r="V106" s="125"/>
    </row>
    <row r="107" spans="13:22" ht="19.5" customHeight="1">
      <c r="M107" s="291"/>
      <c r="N107" s="239"/>
      <c r="O107" s="130"/>
      <c r="P107" s="160"/>
      <c r="Q107" s="160"/>
      <c r="R107" s="126"/>
      <c r="S107" s="126"/>
      <c r="T107" s="126"/>
      <c r="U107" s="125"/>
      <c r="V107" s="125"/>
    </row>
    <row r="108" spans="13:22" ht="19.5" customHeight="1">
      <c r="M108" s="291"/>
      <c r="N108" s="239"/>
      <c r="O108" s="130"/>
      <c r="P108" s="160"/>
      <c r="Q108" s="160"/>
      <c r="R108" s="126"/>
      <c r="S108" s="126"/>
      <c r="T108" s="126"/>
      <c r="U108" s="125"/>
      <c r="V108" s="125"/>
    </row>
    <row r="109" spans="13:22" ht="19.5" customHeight="1">
      <c r="M109" s="291"/>
      <c r="N109" s="239"/>
      <c r="O109" s="130"/>
      <c r="P109" s="160"/>
      <c r="Q109" s="160"/>
      <c r="R109" s="126"/>
      <c r="S109" s="126"/>
      <c r="T109" s="126"/>
      <c r="U109" s="125"/>
      <c r="V109" s="125"/>
    </row>
    <row r="110" spans="13:22" ht="19.5" customHeight="1">
      <c r="M110" s="291"/>
      <c r="N110" s="239"/>
      <c r="O110" s="130"/>
      <c r="P110" s="160"/>
      <c r="Q110" s="160"/>
      <c r="R110" s="126"/>
      <c r="S110" s="126"/>
      <c r="T110" s="126"/>
      <c r="U110" s="125"/>
      <c r="V110" s="125"/>
    </row>
    <row r="111" spans="13:22" ht="19.5" customHeight="1">
      <c r="M111" s="291"/>
      <c r="N111" s="239"/>
      <c r="O111" s="130"/>
      <c r="P111" s="160"/>
      <c r="Q111" s="160"/>
      <c r="R111" s="126"/>
      <c r="S111" s="126"/>
      <c r="T111" s="126"/>
      <c r="U111" s="125"/>
      <c r="V111" s="125"/>
    </row>
    <row r="112" spans="13:22" ht="19.5" customHeight="1">
      <c r="M112" s="159"/>
      <c r="N112" s="239"/>
      <c r="O112" s="130"/>
      <c r="P112" s="160"/>
      <c r="Q112" s="160"/>
      <c r="R112" s="126"/>
      <c r="S112" s="126"/>
      <c r="T112" s="126"/>
      <c r="U112" s="125"/>
      <c r="V112" s="125"/>
    </row>
    <row r="113" spans="13:22" ht="19.5" customHeight="1">
      <c r="M113" s="159"/>
      <c r="N113" s="239"/>
      <c r="O113" s="130"/>
      <c r="P113" s="160"/>
      <c r="Q113" s="160"/>
      <c r="R113" s="126"/>
      <c r="S113" s="126"/>
      <c r="T113" s="126"/>
      <c r="U113" s="125"/>
      <c r="V113" s="125"/>
    </row>
    <row r="114" spans="13:22" ht="19.5" customHeight="1">
      <c r="M114" s="159"/>
      <c r="N114" s="239"/>
      <c r="O114" s="130"/>
      <c r="P114" s="160"/>
      <c r="Q114" s="160"/>
      <c r="R114" s="126"/>
      <c r="S114" s="126"/>
      <c r="T114" s="126"/>
      <c r="U114" s="125"/>
      <c r="V114" s="125"/>
    </row>
    <row r="115" spans="13:22" ht="19.5" customHeight="1">
      <c r="M115" s="159"/>
      <c r="N115" s="239"/>
      <c r="O115" s="130"/>
      <c r="P115" s="160"/>
      <c r="Q115" s="160"/>
      <c r="R115" s="126"/>
      <c r="S115" s="126"/>
      <c r="T115" s="126"/>
      <c r="U115" s="125"/>
      <c r="V115" s="125"/>
    </row>
    <row r="116" spans="13:22" ht="19.5" customHeight="1">
      <c r="M116" s="159"/>
      <c r="N116" s="239"/>
      <c r="O116" s="130"/>
      <c r="P116" s="160"/>
      <c r="Q116" s="160"/>
      <c r="R116" s="126"/>
      <c r="S116" s="126"/>
      <c r="T116" s="126"/>
      <c r="U116" s="125"/>
      <c r="V116" s="125"/>
    </row>
    <row r="117" spans="13:22" ht="19.5" customHeight="1">
      <c r="M117" s="159"/>
      <c r="N117" s="239"/>
      <c r="O117" s="130"/>
      <c r="P117" s="160"/>
      <c r="Q117" s="160"/>
      <c r="R117" s="126"/>
      <c r="S117" s="126"/>
      <c r="T117" s="126"/>
      <c r="U117" s="125"/>
      <c r="V117" s="125"/>
    </row>
    <row r="118" spans="13:22" ht="19.5" customHeight="1">
      <c r="M118" s="159"/>
      <c r="N118" s="239"/>
      <c r="O118" s="130"/>
      <c r="P118" s="160"/>
      <c r="Q118" s="160"/>
      <c r="R118" s="126"/>
      <c r="S118" s="126"/>
      <c r="T118" s="126"/>
      <c r="U118" s="125"/>
      <c r="V118" s="125"/>
    </row>
    <row r="119" spans="13:22" ht="19.5" customHeight="1">
      <c r="M119" s="159"/>
      <c r="N119" s="239"/>
      <c r="O119" s="130"/>
      <c r="P119" s="160"/>
      <c r="Q119" s="160"/>
      <c r="R119" s="126"/>
      <c r="S119" s="126"/>
      <c r="T119" s="126"/>
      <c r="U119" s="125"/>
      <c r="V119" s="125"/>
    </row>
    <row r="120" spans="13:22" ht="19.5" customHeight="1">
      <c r="M120" s="159"/>
      <c r="N120" s="239"/>
      <c r="O120" s="130"/>
      <c r="P120" s="160"/>
      <c r="Q120" s="160"/>
      <c r="R120" s="126"/>
      <c r="S120" s="126"/>
      <c r="T120" s="126"/>
      <c r="U120" s="125"/>
      <c r="V120" s="125"/>
    </row>
    <row r="121" spans="13:22" ht="19.5" customHeight="1">
      <c r="M121" s="159"/>
      <c r="N121" s="239"/>
      <c r="O121" s="130"/>
      <c r="P121" s="160"/>
      <c r="Q121" s="160"/>
      <c r="R121" s="126"/>
      <c r="S121" s="126"/>
      <c r="T121" s="126"/>
      <c r="U121" s="125"/>
      <c r="V121" s="125"/>
    </row>
    <row r="122" spans="13:22" ht="19.5" customHeight="1">
      <c r="M122" s="159"/>
      <c r="N122" s="239"/>
      <c r="O122" s="130"/>
      <c r="P122" s="160"/>
      <c r="Q122" s="160"/>
      <c r="R122" s="126"/>
      <c r="S122" s="126"/>
      <c r="T122" s="126"/>
      <c r="U122" s="125"/>
      <c r="V122" s="125"/>
    </row>
    <row r="123" spans="13:22" ht="19.5" customHeight="1">
      <c r="M123" s="159"/>
      <c r="N123" s="239"/>
      <c r="O123" s="130"/>
      <c r="P123" s="160"/>
      <c r="Q123" s="160"/>
      <c r="R123" s="126"/>
      <c r="S123" s="126"/>
      <c r="T123" s="126"/>
      <c r="U123" s="125"/>
      <c r="V123" s="125"/>
    </row>
    <row r="124" spans="13:22" ht="19.5" customHeight="1">
      <c r="M124" s="159"/>
      <c r="N124" s="239"/>
      <c r="O124" s="130"/>
      <c r="P124" s="160"/>
      <c r="Q124" s="160"/>
      <c r="R124" s="126"/>
      <c r="S124" s="126"/>
      <c r="T124" s="126"/>
      <c r="U124" s="125"/>
      <c r="V124" s="125"/>
    </row>
    <row r="125" spans="13:22" ht="19.5" customHeight="1">
      <c r="M125" s="159"/>
      <c r="N125" s="239"/>
      <c r="O125" s="130"/>
      <c r="P125" s="160"/>
      <c r="Q125" s="160"/>
      <c r="R125" s="126"/>
      <c r="S125" s="126"/>
      <c r="T125" s="126"/>
      <c r="U125" s="125"/>
      <c r="V125" s="125"/>
    </row>
    <row r="126" spans="13:22" ht="19.5" customHeight="1">
      <c r="M126" s="159"/>
      <c r="N126" s="239"/>
      <c r="O126" s="130"/>
      <c r="P126" s="160"/>
      <c r="Q126" s="160"/>
      <c r="R126" s="126"/>
      <c r="S126" s="126"/>
      <c r="T126" s="126"/>
      <c r="U126" s="125"/>
      <c r="V126" s="125"/>
    </row>
    <row r="127" spans="13:22" ht="19.5" customHeight="1">
      <c r="M127" s="159"/>
      <c r="N127" s="239"/>
      <c r="O127" s="130"/>
      <c r="P127" s="160"/>
      <c r="Q127" s="160"/>
      <c r="R127" s="126"/>
      <c r="S127" s="126"/>
      <c r="T127" s="126"/>
      <c r="U127" s="125"/>
      <c r="V127" s="125"/>
    </row>
    <row r="128" spans="13:22" ht="19.5" customHeight="1">
      <c r="M128" s="159"/>
      <c r="N128" s="239"/>
      <c r="O128" s="130"/>
      <c r="P128" s="160"/>
      <c r="Q128" s="160"/>
      <c r="R128" s="126"/>
      <c r="S128" s="126"/>
      <c r="T128" s="126"/>
      <c r="U128" s="125"/>
      <c r="V128" s="125"/>
    </row>
    <row r="129" spans="13:22" ht="19.5" customHeight="1">
      <c r="M129" s="159"/>
      <c r="N129" s="239"/>
      <c r="O129" s="130"/>
      <c r="P129" s="160"/>
      <c r="Q129" s="160"/>
      <c r="R129" s="126"/>
      <c r="S129" s="126"/>
      <c r="T129" s="126"/>
      <c r="U129" s="125"/>
      <c r="V129" s="125"/>
    </row>
    <row r="130" spans="13:22" ht="19.5" customHeight="1">
      <c r="M130" s="159"/>
      <c r="N130" s="239"/>
      <c r="O130" s="130"/>
      <c r="P130" s="160"/>
      <c r="Q130" s="160"/>
      <c r="R130" s="126"/>
      <c r="S130" s="126"/>
      <c r="T130" s="126"/>
      <c r="U130" s="125"/>
      <c r="V130" s="125"/>
    </row>
    <row r="131" spans="13:22" ht="19.5" customHeight="1">
      <c r="M131" s="159"/>
      <c r="N131" s="239"/>
      <c r="O131" s="130"/>
      <c r="P131" s="160"/>
      <c r="Q131" s="160"/>
      <c r="R131" s="126"/>
      <c r="S131" s="126"/>
      <c r="T131" s="126"/>
      <c r="U131" s="125"/>
      <c r="V131" s="125"/>
    </row>
    <row r="132" spans="13:22" ht="19.5" customHeight="1">
      <c r="M132" s="159"/>
      <c r="N132" s="239"/>
      <c r="O132" s="130"/>
      <c r="P132" s="160"/>
      <c r="Q132" s="160"/>
      <c r="R132" s="126"/>
      <c r="S132" s="126"/>
      <c r="T132" s="126"/>
      <c r="U132" s="125"/>
      <c r="V132" s="125"/>
    </row>
    <row r="133" spans="13:22" ht="19.5" customHeight="1">
      <c r="M133" s="159"/>
      <c r="N133" s="239"/>
      <c r="O133" s="130"/>
      <c r="P133" s="160"/>
      <c r="Q133" s="160"/>
      <c r="R133" s="126"/>
      <c r="S133" s="126"/>
      <c r="T133" s="126"/>
      <c r="U133" s="125"/>
      <c r="V133" s="125"/>
    </row>
    <row r="134" spans="13:22" ht="19.5" customHeight="1">
      <c r="M134" s="159"/>
      <c r="N134" s="239"/>
      <c r="O134" s="130"/>
      <c r="P134" s="160"/>
      <c r="Q134" s="160"/>
      <c r="R134" s="126"/>
      <c r="S134" s="126"/>
      <c r="T134" s="126"/>
      <c r="U134" s="125"/>
      <c r="V134" s="125"/>
    </row>
    <row r="135" spans="13:22" ht="19.5" customHeight="1">
      <c r="M135" s="159"/>
      <c r="N135" s="239"/>
      <c r="O135" s="130"/>
      <c r="P135" s="160"/>
      <c r="Q135" s="160"/>
      <c r="R135" s="126"/>
      <c r="S135" s="126"/>
      <c r="T135" s="126"/>
      <c r="U135" s="125"/>
      <c r="V135" s="125"/>
    </row>
    <row r="136" spans="13:22" ht="19.5" customHeight="1">
      <c r="M136" s="159"/>
      <c r="N136" s="239"/>
      <c r="O136" s="130"/>
      <c r="P136" s="160"/>
      <c r="Q136" s="160"/>
      <c r="R136" s="126"/>
      <c r="S136" s="126"/>
      <c r="T136" s="126"/>
      <c r="U136" s="125"/>
      <c r="V136" s="125"/>
    </row>
    <row r="137" spans="13:22" ht="19.5" customHeight="1">
      <c r="M137" s="159"/>
      <c r="N137" s="239"/>
      <c r="O137" s="130"/>
      <c r="P137" s="160"/>
      <c r="Q137" s="160"/>
      <c r="R137" s="126"/>
      <c r="S137" s="126"/>
      <c r="T137" s="126"/>
      <c r="U137" s="125"/>
      <c r="V137" s="125"/>
    </row>
    <row r="138" spans="13:22" ht="19.5" customHeight="1">
      <c r="M138" s="159"/>
      <c r="N138" s="239"/>
      <c r="O138" s="130"/>
      <c r="P138" s="160"/>
      <c r="Q138" s="160"/>
      <c r="R138" s="126"/>
      <c r="S138" s="126"/>
      <c r="T138" s="126"/>
      <c r="U138" s="125"/>
      <c r="V138" s="125"/>
    </row>
    <row r="139" spans="13:22" ht="19.5" customHeight="1">
      <c r="M139" s="159"/>
      <c r="N139" s="239"/>
      <c r="O139" s="130"/>
      <c r="P139" s="160"/>
      <c r="Q139" s="160"/>
      <c r="R139" s="126"/>
      <c r="S139" s="126"/>
      <c r="T139" s="126"/>
      <c r="U139" s="125"/>
      <c r="V139" s="125"/>
    </row>
    <row r="140" spans="13:22" ht="19.5" customHeight="1">
      <c r="M140" s="159"/>
      <c r="N140" s="239"/>
      <c r="O140" s="130"/>
      <c r="P140" s="160"/>
      <c r="Q140" s="160"/>
      <c r="R140" s="126"/>
      <c r="S140" s="126"/>
      <c r="T140" s="126"/>
      <c r="U140" s="125"/>
      <c r="V140" s="125"/>
    </row>
    <row r="141" spans="13:22" ht="19.5" customHeight="1">
      <c r="M141" s="159"/>
      <c r="N141" s="239"/>
      <c r="O141" s="130"/>
      <c r="P141" s="160"/>
      <c r="Q141" s="160"/>
      <c r="R141" s="126"/>
      <c r="S141" s="126"/>
      <c r="T141" s="126"/>
      <c r="U141" s="125"/>
      <c r="V141" s="125"/>
    </row>
    <row r="142" spans="13:22" ht="19.5" customHeight="1">
      <c r="M142" s="159"/>
      <c r="N142" s="239"/>
      <c r="O142" s="130"/>
      <c r="P142" s="160"/>
      <c r="Q142" s="160"/>
      <c r="R142" s="126"/>
      <c r="S142" s="126"/>
      <c r="T142" s="126"/>
      <c r="U142" s="125"/>
      <c r="V142" s="125"/>
    </row>
    <row r="143" spans="13:22" ht="19.5" customHeight="1">
      <c r="M143" s="159"/>
      <c r="N143" s="239"/>
      <c r="O143" s="130"/>
      <c r="P143" s="160"/>
      <c r="Q143" s="160"/>
      <c r="R143" s="126"/>
      <c r="S143" s="126"/>
      <c r="T143" s="126"/>
      <c r="U143" s="125"/>
      <c r="V143" s="125"/>
    </row>
    <row r="144" spans="13:22" ht="19.5" customHeight="1">
      <c r="M144" s="159"/>
      <c r="N144" s="239"/>
      <c r="O144" s="130"/>
      <c r="P144" s="160"/>
      <c r="Q144" s="160"/>
      <c r="R144" s="126"/>
      <c r="S144" s="126"/>
      <c r="T144" s="126"/>
      <c r="U144" s="125"/>
      <c r="V144" s="125"/>
    </row>
    <row r="145" spans="13:22" ht="19.5" customHeight="1">
      <c r="M145" s="159"/>
      <c r="N145" s="239"/>
      <c r="O145" s="130"/>
      <c r="P145" s="160"/>
      <c r="Q145" s="160"/>
      <c r="R145" s="126"/>
      <c r="S145" s="126"/>
      <c r="T145" s="126"/>
      <c r="U145" s="125"/>
      <c r="V145" s="125"/>
    </row>
    <row r="146" spans="13:22" ht="19.5" customHeight="1">
      <c r="M146" s="159"/>
      <c r="N146" s="239"/>
      <c r="O146" s="130"/>
      <c r="P146" s="160"/>
      <c r="Q146" s="160"/>
      <c r="R146" s="126"/>
      <c r="S146" s="126"/>
      <c r="T146" s="126"/>
      <c r="U146" s="125"/>
      <c r="V146" s="125"/>
    </row>
    <row r="147" spans="13:22" ht="19.5" customHeight="1">
      <c r="M147" s="159"/>
      <c r="N147" s="239"/>
      <c r="O147" s="130"/>
      <c r="P147" s="160"/>
      <c r="Q147" s="160"/>
      <c r="R147" s="126"/>
      <c r="S147" s="126"/>
      <c r="T147" s="126"/>
      <c r="U147" s="125"/>
      <c r="V147" s="125"/>
    </row>
    <row r="148" spans="13:22" ht="19.5" customHeight="1">
      <c r="M148" s="159"/>
      <c r="N148" s="239"/>
      <c r="O148" s="130"/>
      <c r="P148" s="160"/>
      <c r="Q148" s="160"/>
      <c r="R148" s="126"/>
      <c r="S148" s="126"/>
      <c r="T148" s="126"/>
      <c r="U148" s="125"/>
      <c r="V148" s="125"/>
    </row>
    <row r="149" spans="13:22" ht="19.5" customHeight="1">
      <c r="M149" s="159"/>
      <c r="N149" s="239"/>
      <c r="O149" s="130"/>
      <c r="P149" s="160"/>
      <c r="Q149" s="160"/>
      <c r="R149" s="126"/>
      <c r="S149" s="126"/>
      <c r="T149" s="126"/>
      <c r="U149" s="125"/>
      <c r="V149" s="125"/>
    </row>
    <row r="150" spans="13:22" ht="19.5" customHeight="1">
      <c r="M150" s="159"/>
      <c r="N150" s="239"/>
      <c r="O150" s="130"/>
      <c r="P150" s="160"/>
      <c r="Q150" s="160"/>
      <c r="R150" s="126"/>
      <c r="S150" s="126"/>
      <c r="T150" s="126"/>
      <c r="U150" s="125"/>
      <c r="V150" s="125"/>
    </row>
    <row r="151" spans="13:22" ht="19.5" customHeight="1">
      <c r="M151" s="159"/>
      <c r="N151" s="239"/>
      <c r="O151" s="130"/>
      <c r="P151" s="160"/>
      <c r="Q151" s="160"/>
      <c r="R151" s="126"/>
      <c r="S151" s="126"/>
      <c r="T151" s="126"/>
      <c r="U151" s="125"/>
      <c r="V151" s="125"/>
    </row>
    <row r="152" spans="13:22" ht="19.5" customHeight="1">
      <c r="M152" s="159"/>
      <c r="N152" s="239"/>
      <c r="O152" s="130"/>
      <c r="P152" s="160"/>
      <c r="Q152" s="160"/>
      <c r="R152" s="126"/>
      <c r="S152" s="126"/>
      <c r="T152" s="126"/>
      <c r="U152" s="125"/>
      <c r="V152" s="125"/>
    </row>
    <row r="153" spans="13:22" ht="19.5" customHeight="1">
      <c r="M153" s="159"/>
      <c r="N153" s="239"/>
      <c r="O153" s="130"/>
      <c r="P153" s="160"/>
      <c r="Q153" s="160"/>
      <c r="R153" s="126"/>
      <c r="S153" s="126"/>
      <c r="T153" s="126"/>
      <c r="U153" s="125"/>
      <c r="V153" s="125"/>
    </row>
    <row r="154" spans="13:22" ht="19.5" customHeight="1">
      <c r="M154" s="159"/>
      <c r="N154" s="239"/>
      <c r="O154" s="130"/>
      <c r="P154" s="160"/>
      <c r="Q154" s="160"/>
      <c r="R154" s="126"/>
      <c r="S154" s="126"/>
      <c r="T154" s="126"/>
      <c r="U154" s="125"/>
      <c r="V154" s="125"/>
    </row>
    <row r="155" spans="13:22" ht="19.5" customHeight="1">
      <c r="M155" s="159"/>
      <c r="N155" s="239"/>
      <c r="O155" s="130"/>
      <c r="P155" s="160"/>
      <c r="Q155" s="160"/>
      <c r="R155" s="126"/>
      <c r="S155" s="126"/>
      <c r="T155" s="126"/>
      <c r="U155" s="125"/>
      <c r="V155" s="125"/>
    </row>
    <row r="156" spans="13:22" ht="20.100000000000001" customHeight="1">
      <c r="M156" s="159"/>
      <c r="N156" s="239"/>
      <c r="O156" s="130"/>
      <c r="P156" s="160"/>
      <c r="Q156" s="160"/>
      <c r="R156" s="126"/>
      <c r="S156" s="126"/>
      <c r="T156" s="126"/>
      <c r="U156" s="125"/>
      <c r="V156" s="125"/>
    </row>
    <row r="157" spans="13:22" ht="20.100000000000001" customHeight="1">
      <c r="M157" s="159"/>
      <c r="N157" s="239"/>
      <c r="O157" s="130"/>
      <c r="P157" s="160"/>
      <c r="Q157" s="160"/>
      <c r="R157" s="126"/>
      <c r="S157" s="126"/>
      <c r="T157" s="126"/>
      <c r="U157" s="125"/>
      <c r="V157" s="125"/>
    </row>
    <row r="158" spans="13:22" ht="20.100000000000001" customHeight="1">
      <c r="M158" s="159"/>
      <c r="N158" s="239"/>
      <c r="O158" s="130"/>
      <c r="P158" s="160"/>
      <c r="Q158" s="160"/>
      <c r="R158" s="126"/>
      <c r="S158" s="126"/>
      <c r="T158" s="126"/>
      <c r="U158" s="125"/>
      <c r="V158" s="125"/>
    </row>
    <row r="159" spans="13:22" ht="20.100000000000001" customHeight="1">
      <c r="M159" s="159"/>
      <c r="N159" s="239"/>
      <c r="O159" s="130"/>
      <c r="P159" s="160"/>
      <c r="Q159" s="160"/>
      <c r="R159" s="126"/>
      <c r="S159" s="126"/>
      <c r="T159" s="126"/>
      <c r="U159" s="125"/>
      <c r="V159" s="125"/>
    </row>
    <row r="160" spans="13:22" ht="20.100000000000001" customHeight="1">
      <c r="M160" s="159"/>
      <c r="N160" s="239"/>
      <c r="O160" s="130"/>
      <c r="P160" s="160"/>
      <c r="Q160" s="160"/>
      <c r="R160" s="126"/>
      <c r="S160" s="126"/>
      <c r="T160" s="126"/>
      <c r="U160" s="125"/>
      <c r="V160" s="125"/>
    </row>
    <row r="161" spans="13:22" ht="20.100000000000001" customHeight="1">
      <c r="M161" s="159"/>
      <c r="N161" s="239"/>
      <c r="O161" s="130"/>
      <c r="P161" s="160"/>
      <c r="Q161" s="160"/>
      <c r="R161" s="126"/>
      <c r="S161" s="126"/>
      <c r="T161" s="126"/>
      <c r="U161" s="125"/>
      <c r="V161" s="125"/>
    </row>
    <row r="162" spans="13:22" ht="20.100000000000001" customHeight="1">
      <c r="M162" s="159"/>
      <c r="O162" s="130"/>
      <c r="P162" s="160"/>
      <c r="Q162" s="160"/>
      <c r="R162" s="126"/>
      <c r="S162" s="126"/>
      <c r="T162" s="126"/>
      <c r="U162" s="125"/>
      <c r="V162" s="125"/>
    </row>
    <row r="163" spans="13:22" ht="20.100000000000001" customHeight="1">
      <c r="M163" s="159"/>
      <c r="O163" s="130"/>
      <c r="P163" s="160"/>
      <c r="Q163" s="160"/>
      <c r="R163" s="126"/>
      <c r="S163" s="126"/>
      <c r="T163" s="126"/>
      <c r="U163" s="125"/>
      <c r="V163" s="125"/>
    </row>
    <row r="164" spans="13:22" ht="20.100000000000001" customHeight="1">
      <c r="M164" s="159"/>
      <c r="O164" s="130"/>
      <c r="P164" s="160"/>
      <c r="Q164" s="160"/>
      <c r="R164" s="126"/>
      <c r="S164" s="126"/>
      <c r="T164" s="126"/>
      <c r="U164" s="125"/>
      <c r="V164" s="125"/>
    </row>
    <row r="165" spans="13:22" ht="20.100000000000001" customHeight="1">
      <c r="M165" s="159"/>
      <c r="O165" s="130"/>
      <c r="P165" s="160"/>
      <c r="Q165" s="160"/>
      <c r="R165" s="126"/>
      <c r="S165" s="126"/>
      <c r="T165" s="126"/>
      <c r="U165" s="125"/>
      <c r="V165" s="125"/>
    </row>
    <row r="166" spans="13:22" ht="20.100000000000001" customHeight="1">
      <c r="M166" s="159"/>
      <c r="O166" s="130"/>
      <c r="P166" s="160"/>
      <c r="Q166" s="160"/>
      <c r="R166" s="126"/>
      <c r="S166" s="126"/>
      <c r="T166" s="126"/>
      <c r="U166" s="125"/>
      <c r="V166" s="125"/>
    </row>
    <row r="167" spans="13:22" ht="20.100000000000001" customHeight="1">
      <c r="M167" s="159"/>
      <c r="O167" s="130"/>
      <c r="P167" s="160"/>
      <c r="Q167" s="160"/>
      <c r="R167" s="126"/>
      <c r="S167" s="126"/>
      <c r="T167" s="126"/>
      <c r="U167" s="125"/>
      <c r="V167" s="125"/>
    </row>
    <row r="168" spans="13:22" ht="20.100000000000001" customHeight="1">
      <c r="M168" s="159"/>
      <c r="O168" s="130"/>
      <c r="P168" s="160"/>
      <c r="Q168" s="160"/>
      <c r="R168" s="126"/>
      <c r="S168" s="126"/>
      <c r="T168" s="126"/>
      <c r="U168" s="125"/>
      <c r="V168" s="125"/>
    </row>
    <row r="169" spans="13:22" ht="20.100000000000001" customHeight="1">
      <c r="M169" s="159"/>
      <c r="O169" s="130"/>
      <c r="P169" s="160"/>
      <c r="Q169" s="160"/>
      <c r="R169" s="126"/>
      <c r="S169" s="126"/>
      <c r="T169" s="126"/>
      <c r="U169" s="125"/>
      <c r="V169" s="125"/>
    </row>
    <row r="170" spans="13:22" ht="20.100000000000001" customHeight="1">
      <c r="M170" s="159"/>
      <c r="O170" s="130"/>
      <c r="P170" s="160"/>
      <c r="Q170" s="160"/>
      <c r="R170" s="126"/>
      <c r="S170" s="126"/>
      <c r="T170" s="126"/>
      <c r="U170" s="125"/>
      <c r="V170" s="125"/>
    </row>
    <row r="171" spans="13:22" ht="20.100000000000001" customHeight="1">
      <c r="M171" s="159"/>
      <c r="O171" s="130"/>
      <c r="P171" s="160"/>
      <c r="Q171" s="160"/>
      <c r="R171" s="126"/>
      <c r="S171" s="126"/>
      <c r="T171" s="126"/>
      <c r="U171" s="125"/>
      <c r="V171" s="125"/>
    </row>
    <row r="172" spans="13:22" ht="20.100000000000001" customHeight="1">
      <c r="M172" s="159"/>
      <c r="O172" s="130"/>
      <c r="P172" s="160"/>
      <c r="Q172" s="160"/>
      <c r="R172" s="126"/>
      <c r="S172" s="126"/>
      <c r="T172" s="126"/>
      <c r="U172" s="125"/>
      <c r="V172" s="125"/>
    </row>
    <row r="173" spans="13:22" ht="20.100000000000001" customHeight="1">
      <c r="M173" s="159"/>
      <c r="O173" s="130"/>
      <c r="P173" s="160"/>
      <c r="Q173" s="160"/>
      <c r="R173" s="126"/>
      <c r="S173" s="126"/>
      <c r="T173" s="126"/>
      <c r="U173" s="125"/>
      <c r="V173" s="125"/>
    </row>
    <row r="174" spans="13:22" ht="20.100000000000001" customHeight="1">
      <c r="M174" s="159"/>
      <c r="O174" s="130"/>
      <c r="P174" s="160"/>
      <c r="Q174" s="160"/>
      <c r="R174" s="126"/>
      <c r="S174" s="126"/>
      <c r="T174" s="126"/>
      <c r="U174" s="125"/>
      <c r="V174" s="125"/>
    </row>
    <row r="175" spans="13:22" ht="20.100000000000001" customHeight="1">
      <c r="M175" s="159"/>
      <c r="O175" s="130"/>
      <c r="P175" s="160"/>
      <c r="Q175" s="160"/>
      <c r="R175" s="126"/>
      <c r="S175" s="126"/>
      <c r="T175" s="126"/>
      <c r="U175" s="125"/>
      <c r="V175" s="125"/>
    </row>
    <row r="176" spans="13:22" ht="20.100000000000001" customHeight="1">
      <c r="M176" s="159"/>
      <c r="O176" s="130"/>
      <c r="P176" s="160"/>
      <c r="Q176" s="160"/>
      <c r="R176" s="126"/>
      <c r="S176" s="126"/>
      <c r="T176" s="126"/>
      <c r="U176" s="125"/>
      <c r="V176" s="125"/>
    </row>
    <row r="177" spans="13:22" ht="20.100000000000001" customHeight="1">
      <c r="M177" s="159"/>
      <c r="O177" s="130"/>
      <c r="P177" s="160"/>
      <c r="Q177" s="160"/>
      <c r="R177" s="126"/>
      <c r="S177" s="126"/>
      <c r="T177" s="126"/>
      <c r="U177" s="125"/>
      <c r="V177" s="125"/>
    </row>
    <row r="178" spans="13:22" ht="20.100000000000001" customHeight="1">
      <c r="M178" s="159"/>
      <c r="O178" s="130"/>
      <c r="P178" s="160"/>
      <c r="Q178" s="160"/>
      <c r="R178" s="126"/>
      <c r="S178" s="126"/>
      <c r="T178" s="126"/>
      <c r="U178" s="125"/>
      <c r="V178" s="125"/>
    </row>
    <row r="179" spans="13:22" ht="20.100000000000001" customHeight="1">
      <c r="M179" s="159"/>
      <c r="O179" s="130"/>
      <c r="P179" s="160"/>
      <c r="Q179" s="160"/>
      <c r="R179" s="126"/>
      <c r="S179" s="126"/>
      <c r="T179" s="126"/>
      <c r="U179" s="125"/>
      <c r="V179" s="125"/>
    </row>
    <row r="180" spans="13:22" ht="20.100000000000001" customHeight="1">
      <c r="M180" s="159"/>
      <c r="O180" s="130"/>
      <c r="P180" s="160"/>
      <c r="Q180" s="160"/>
      <c r="R180" s="126"/>
      <c r="S180" s="126"/>
      <c r="T180" s="126"/>
      <c r="U180" s="125"/>
      <c r="V180" s="125"/>
    </row>
    <row r="181" spans="13:22" ht="20.100000000000001" customHeight="1">
      <c r="M181" s="159"/>
      <c r="O181" s="130"/>
      <c r="P181" s="160"/>
      <c r="Q181" s="160"/>
      <c r="R181" s="126"/>
      <c r="S181" s="126"/>
      <c r="T181" s="126"/>
      <c r="U181" s="125"/>
      <c r="V181" s="125"/>
    </row>
    <row r="182" spans="13:22" ht="20.100000000000001" customHeight="1">
      <c r="M182" s="159"/>
      <c r="O182" s="130"/>
      <c r="P182" s="160"/>
      <c r="Q182" s="160"/>
      <c r="R182" s="126"/>
      <c r="S182" s="126"/>
      <c r="T182" s="126"/>
      <c r="U182" s="125"/>
      <c r="V182" s="125"/>
    </row>
    <row r="183" spans="13:22" ht="20.100000000000001" customHeight="1">
      <c r="M183" s="159"/>
      <c r="O183" s="130"/>
      <c r="P183" s="160"/>
      <c r="Q183" s="160"/>
      <c r="R183" s="126"/>
      <c r="S183" s="126"/>
      <c r="T183" s="126"/>
      <c r="U183" s="125"/>
      <c r="V183" s="125"/>
    </row>
    <row r="184" spans="13:22" ht="20.100000000000001" customHeight="1">
      <c r="M184" s="159"/>
      <c r="O184" s="130"/>
      <c r="P184" s="160"/>
      <c r="Q184" s="160"/>
      <c r="R184" s="126"/>
      <c r="S184" s="126"/>
      <c r="T184" s="126"/>
      <c r="U184" s="125"/>
      <c r="V184" s="125"/>
    </row>
    <row r="185" spans="13:22" ht="20.100000000000001" customHeight="1">
      <c r="M185" s="159"/>
      <c r="O185" s="130"/>
      <c r="P185" s="160"/>
      <c r="Q185" s="160"/>
      <c r="R185" s="126"/>
      <c r="S185" s="126"/>
      <c r="T185" s="126"/>
      <c r="U185" s="125"/>
      <c r="V185" s="125"/>
    </row>
    <row r="186" spans="13:22" ht="20.100000000000001" customHeight="1">
      <c r="M186" s="159"/>
      <c r="O186" s="130"/>
      <c r="P186" s="160"/>
      <c r="Q186" s="160"/>
      <c r="R186" s="126"/>
      <c r="S186" s="126"/>
      <c r="T186" s="126"/>
      <c r="U186" s="125"/>
      <c r="V186" s="125"/>
    </row>
    <row r="187" spans="13:22" ht="20.100000000000001" customHeight="1">
      <c r="M187" s="159"/>
      <c r="O187" s="130"/>
      <c r="P187" s="160"/>
      <c r="Q187" s="160"/>
      <c r="R187" s="126"/>
      <c r="S187" s="126"/>
      <c r="T187" s="126"/>
      <c r="U187" s="125"/>
      <c r="V187" s="125"/>
    </row>
    <row r="188" spans="13:22" ht="20.100000000000001" customHeight="1">
      <c r="M188" s="159"/>
      <c r="O188" s="130"/>
      <c r="P188" s="160"/>
      <c r="Q188" s="160"/>
      <c r="R188" s="126"/>
      <c r="S188" s="126"/>
      <c r="T188" s="126"/>
      <c r="U188" s="125"/>
      <c r="V188" s="125"/>
    </row>
    <row r="189" spans="13:22" ht="20.100000000000001" customHeight="1">
      <c r="M189" s="159"/>
      <c r="O189" s="130"/>
      <c r="P189" s="160"/>
      <c r="Q189" s="160"/>
      <c r="R189" s="126"/>
      <c r="S189" s="126"/>
      <c r="T189" s="126"/>
      <c r="U189" s="125"/>
      <c r="V189" s="125"/>
    </row>
    <row r="190" spans="13:22" ht="20.100000000000001" customHeight="1">
      <c r="M190" s="159"/>
      <c r="O190" s="130"/>
      <c r="P190" s="160"/>
      <c r="Q190" s="160"/>
      <c r="R190" s="126"/>
      <c r="S190" s="126"/>
      <c r="T190" s="126"/>
      <c r="U190" s="125"/>
      <c r="V190" s="125"/>
    </row>
    <row r="191" spans="13:22" ht="20.100000000000001" customHeight="1">
      <c r="M191" s="159"/>
      <c r="O191" s="130"/>
      <c r="P191" s="160"/>
      <c r="Q191" s="160"/>
      <c r="R191" s="126"/>
      <c r="S191" s="126"/>
      <c r="T191" s="126"/>
      <c r="U191" s="125"/>
      <c r="V191" s="125"/>
    </row>
    <row r="192" spans="13:22" ht="20.100000000000001" customHeight="1">
      <c r="M192" s="159"/>
      <c r="O192" s="130"/>
      <c r="P192" s="160"/>
      <c r="Q192" s="160"/>
      <c r="R192" s="126"/>
      <c r="S192" s="126"/>
      <c r="T192" s="126"/>
      <c r="U192" s="125"/>
      <c r="V192" s="125"/>
    </row>
    <row r="193" spans="13:22" ht="20.100000000000001" customHeight="1">
      <c r="M193" s="159"/>
      <c r="O193" s="130"/>
      <c r="P193" s="160"/>
      <c r="Q193" s="160"/>
      <c r="R193" s="126"/>
      <c r="S193" s="126"/>
      <c r="T193" s="126"/>
      <c r="U193" s="125"/>
      <c r="V193" s="125"/>
    </row>
    <row r="194" spans="13:22" ht="20.100000000000001" customHeight="1">
      <c r="M194" s="159"/>
      <c r="O194" s="130"/>
      <c r="P194" s="160"/>
      <c r="Q194" s="160"/>
      <c r="R194" s="126"/>
      <c r="S194" s="126"/>
      <c r="T194" s="126"/>
      <c r="U194" s="125"/>
      <c r="V194" s="125"/>
    </row>
    <row r="195" spans="13:22" ht="20.100000000000001" customHeight="1">
      <c r="M195" s="159"/>
      <c r="O195" s="130"/>
      <c r="P195" s="160"/>
      <c r="Q195" s="160"/>
      <c r="R195" s="126"/>
      <c r="S195" s="126"/>
      <c r="T195" s="126"/>
      <c r="U195" s="125"/>
      <c r="V195" s="125"/>
    </row>
    <row r="196" spans="13:22" ht="20.100000000000001" customHeight="1">
      <c r="M196" s="159"/>
      <c r="O196" s="130"/>
      <c r="P196" s="160"/>
      <c r="Q196" s="160"/>
      <c r="R196" s="126"/>
      <c r="S196" s="126"/>
      <c r="T196" s="126"/>
      <c r="U196" s="125"/>
      <c r="V196" s="125"/>
    </row>
    <row r="197" spans="13:22" ht="20.100000000000001" customHeight="1">
      <c r="M197" s="159"/>
      <c r="O197" s="130"/>
      <c r="P197" s="160"/>
      <c r="Q197" s="160"/>
      <c r="R197" s="126"/>
      <c r="S197" s="126"/>
      <c r="T197" s="126"/>
      <c r="U197" s="125"/>
      <c r="V197" s="125"/>
    </row>
    <row r="198" spans="13:22" ht="20.100000000000001" customHeight="1">
      <c r="M198" s="159"/>
      <c r="O198" s="130"/>
      <c r="P198" s="160"/>
      <c r="Q198" s="160"/>
      <c r="R198" s="126"/>
      <c r="S198" s="126"/>
      <c r="T198" s="126"/>
      <c r="U198" s="125"/>
      <c r="V198" s="125"/>
    </row>
    <row r="199" spans="13:22" ht="20.100000000000001" customHeight="1">
      <c r="M199" s="159"/>
      <c r="O199" s="130"/>
      <c r="P199" s="160"/>
      <c r="Q199" s="160"/>
      <c r="R199" s="126"/>
      <c r="S199" s="126"/>
      <c r="T199" s="126"/>
      <c r="U199" s="125"/>
      <c r="V199" s="125"/>
    </row>
    <row r="200" spans="13:22" ht="20.100000000000001" customHeight="1">
      <c r="M200" s="159"/>
      <c r="O200" s="130"/>
      <c r="P200" s="160"/>
      <c r="Q200" s="160"/>
      <c r="R200" s="126"/>
      <c r="S200" s="126"/>
      <c r="T200" s="126"/>
      <c r="U200" s="125"/>
      <c r="V200" s="125"/>
    </row>
    <row r="201" spans="13:22" ht="20.100000000000001" customHeight="1">
      <c r="M201" s="159"/>
      <c r="O201" s="130"/>
      <c r="P201" s="160"/>
      <c r="Q201" s="160"/>
      <c r="R201" s="126"/>
      <c r="S201" s="126"/>
      <c r="T201" s="126"/>
      <c r="U201" s="125"/>
      <c r="V201" s="125"/>
    </row>
    <row r="202" spans="13:22" ht="20.100000000000001" customHeight="1">
      <c r="M202" s="159"/>
      <c r="O202" s="130"/>
      <c r="P202" s="160"/>
      <c r="Q202" s="160"/>
      <c r="R202" s="126"/>
      <c r="S202" s="126"/>
      <c r="T202" s="126"/>
      <c r="U202" s="125"/>
      <c r="V202" s="125"/>
    </row>
    <row r="203" spans="13:22" ht="20.100000000000001" customHeight="1">
      <c r="M203" s="159"/>
      <c r="O203" s="130"/>
      <c r="P203" s="160"/>
      <c r="Q203" s="160"/>
      <c r="R203" s="126"/>
      <c r="S203" s="126"/>
      <c r="T203" s="126"/>
      <c r="U203" s="125"/>
      <c r="V203" s="125"/>
    </row>
    <row r="204" spans="13:22" ht="20.100000000000001" customHeight="1">
      <c r="M204" s="159"/>
      <c r="O204" s="130"/>
      <c r="P204" s="160"/>
      <c r="Q204" s="160"/>
      <c r="R204" s="126"/>
      <c r="S204" s="126"/>
      <c r="T204" s="126"/>
      <c r="U204" s="125"/>
      <c r="V204" s="125"/>
    </row>
    <row r="205" spans="13:22" ht="20.100000000000001" customHeight="1">
      <c r="M205" s="159"/>
      <c r="O205" s="130"/>
      <c r="P205" s="160"/>
      <c r="Q205" s="160"/>
      <c r="R205" s="126"/>
      <c r="S205" s="126"/>
      <c r="T205" s="126"/>
      <c r="U205" s="125"/>
      <c r="V205" s="125"/>
    </row>
    <row r="206" spans="13:22" ht="20.100000000000001" customHeight="1">
      <c r="M206" s="159"/>
      <c r="O206" s="130"/>
      <c r="P206" s="160"/>
      <c r="Q206" s="160"/>
      <c r="R206" s="126"/>
      <c r="S206" s="126"/>
      <c r="T206" s="126"/>
      <c r="U206" s="125"/>
      <c r="V206" s="125"/>
    </row>
    <row r="207" spans="13:22" ht="20.100000000000001" customHeight="1">
      <c r="M207" s="159"/>
      <c r="O207" s="130"/>
      <c r="P207" s="160"/>
      <c r="Q207" s="160"/>
      <c r="R207" s="126"/>
      <c r="S207" s="126"/>
      <c r="T207" s="126"/>
      <c r="U207" s="125"/>
      <c r="V207" s="125"/>
    </row>
    <row r="208" spans="13:22" ht="20.100000000000001" customHeight="1">
      <c r="M208" s="159"/>
      <c r="O208" s="130"/>
      <c r="P208" s="160"/>
      <c r="Q208" s="160"/>
      <c r="R208" s="126"/>
      <c r="S208" s="126"/>
      <c r="T208" s="126"/>
      <c r="U208" s="125"/>
      <c r="V208" s="125"/>
    </row>
    <row r="209" spans="13:22" ht="20.100000000000001" customHeight="1">
      <c r="M209" s="159"/>
      <c r="O209" s="130"/>
      <c r="P209" s="160"/>
      <c r="Q209" s="160"/>
      <c r="R209" s="126"/>
      <c r="S209" s="126"/>
      <c r="T209" s="126"/>
      <c r="U209" s="125"/>
      <c r="V209" s="125"/>
    </row>
    <row r="210" spans="13:22" ht="20.100000000000001" customHeight="1">
      <c r="M210" s="159"/>
      <c r="O210" s="130"/>
      <c r="P210" s="160"/>
      <c r="Q210" s="160"/>
      <c r="R210" s="126"/>
      <c r="S210" s="126"/>
      <c r="T210" s="126"/>
      <c r="U210" s="125"/>
      <c r="V210" s="125"/>
    </row>
    <row r="211" spans="13:22" ht="20.100000000000001" customHeight="1">
      <c r="M211" s="159"/>
      <c r="O211" s="130"/>
      <c r="P211" s="160"/>
      <c r="Q211" s="160"/>
      <c r="R211" s="126"/>
      <c r="S211" s="126"/>
      <c r="T211" s="126"/>
      <c r="U211" s="125"/>
      <c r="V211" s="125"/>
    </row>
    <row r="212" spans="13:22" ht="20.100000000000001" customHeight="1">
      <c r="M212" s="159"/>
      <c r="O212" s="130"/>
      <c r="P212" s="160"/>
      <c r="Q212" s="160"/>
      <c r="R212" s="126"/>
      <c r="S212" s="126"/>
      <c r="T212" s="126"/>
      <c r="U212" s="125"/>
      <c r="V212" s="125"/>
    </row>
    <row r="213" spans="13:22" ht="20.100000000000001" customHeight="1">
      <c r="M213" s="159"/>
      <c r="O213" s="130"/>
      <c r="P213" s="160"/>
      <c r="Q213" s="160"/>
      <c r="R213" s="126"/>
      <c r="S213" s="126"/>
      <c r="T213" s="126"/>
      <c r="U213" s="125"/>
      <c r="V213" s="125"/>
    </row>
    <row r="214" spans="13:22" ht="20.100000000000001" customHeight="1">
      <c r="M214" s="159"/>
      <c r="O214" s="130"/>
      <c r="P214" s="160"/>
      <c r="Q214" s="160"/>
      <c r="R214" s="126"/>
      <c r="S214" s="126"/>
      <c r="T214" s="126"/>
      <c r="U214" s="125"/>
      <c r="V214" s="125"/>
    </row>
    <row r="215" spans="13:22" ht="20.100000000000001" customHeight="1">
      <c r="M215" s="159"/>
      <c r="O215" s="130"/>
      <c r="P215" s="160"/>
      <c r="Q215" s="160"/>
      <c r="R215" s="126"/>
      <c r="S215" s="126"/>
      <c r="T215" s="126"/>
      <c r="U215" s="125"/>
      <c r="V215" s="125"/>
    </row>
    <row r="216" spans="13:22" ht="20.100000000000001" customHeight="1">
      <c r="M216" s="159"/>
      <c r="O216" s="130"/>
      <c r="P216" s="160"/>
      <c r="Q216" s="160"/>
      <c r="R216" s="126"/>
      <c r="S216" s="126"/>
      <c r="T216" s="126"/>
      <c r="U216" s="125"/>
      <c r="V216" s="125"/>
    </row>
    <row r="217" spans="13:22" ht="20.100000000000001" customHeight="1">
      <c r="M217" s="159"/>
      <c r="O217" s="130"/>
      <c r="P217" s="160"/>
      <c r="Q217" s="160"/>
      <c r="R217" s="126"/>
      <c r="S217" s="126"/>
      <c r="T217" s="126"/>
      <c r="U217" s="125"/>
      <c r="V217" s="125"/>
    </row>
    <row r="218" spans="13:22" ht="20.100000000000001" customHeight="1">
      <c r="M218" s="159"/>
      <c r="O218" s="130"/>
      <c r="P218" s="160"/>
      <c r="Q218" s="160"/>
      <c r="R218" s="126"/>
      <c r="S218" s="126"/>
      <c r="T218" s="126"/>
      <c r="U218" s="125"/>
      <c r="V218" s="125"/>
    </row>
    <row r="219" spans="13:22" ht="20.100000000000001" customHeight="1">
      <c r="M219" s="159"/>
      <c r="O219" s="130"/>
      <c r="P219" s="160"/>
      <c r="Q219" s="160"/>
      <c r="R219" s="126"/>
      <c r="S219" s="126"/>
      <c r="T219" s="126"/>
      <c r="U219" s="125"/>
      <c r="V219" s="125"/>
    </row>
    <row r="220" spans="13:22" ht="20.100000000000001" customHeight="1">
      <c r="M220" s="159"/>
      <c r="O220" s="130"/>
      <c r="P220" s="160"/>
      <c r="Q220" s="160"/>
      <c r="R220" s="126"/>
      <c r="S220" s="126"/>
      <c r="T220" s="126"/>
      <c r="U220" s="125"/>
      <c r="V220" s="125"/>
    </row>
    <row r="221" spans="13:22" ht="20.100000000000001" customHeight="1">
      <c r="M221" s="159"/>
      <c r="O221" s="130"/>
      <c r="P221" s="160"/>
      <c r="Q221" s="160"/>
      <c r="R221" s="126"/>
      <c r="S221" s="126"/>
      <c r="T221" s="126"/>
      <c r="U221" s="125"/>
      <c r="V221" s="125"/>
    </row>
    <row r="222" spans="13:22" ht="20.100000000000001" customHeight="1">
      <c r="M222" s="159"/>
      <c r="O222" s="130"/>
      <c r="P222" s="160"/>
      <c r="Q222" s="160"/>
      <c r="R222" s="126"/>
      <c r="S222" s="126"/>
      <c r="T222" s="126"/>
      <c r="U222" s="125"/>
      <c r="V222" s="125"/>
    </row>
    <row r="223" spans="13:22" ht="20.100000000000001" customHeight="1">
      <c r="M223" s="159"/>
      <c r="O223" s="130"/>
      <c r="P223" s="160"/>
      <c r="Q223" s="160"/>
      <c r="R223" s="126"/>
      <c r="S223" s="126"/>
      <c r="T223" s="126"/>
      <c r="U223" s="125"/>
      <c r="V223" s="125"/>
    </row>
    <row r="224" spans="13:22" ht="20.100000000000001" customHeight="1">
      <c r="M224" s="159"/>
      <c r="O224" s="130"/>
      <c r="P224" s="160"/>
      <c r="Q224" s="160"/>
      <c r="R224" s="126"/>
      <c r="S224" s="126"/>
      <c r="T224" s="126"/>
      <c r="U224" s="125"/>
      <c r="V224" s="125"/>
    </row>
    <row r="225" spans="13:22" ht="20.100000000000001" customHeight="1">
      <c r="M225" s="159"/>
      <c r="O225" s="130"/>
      <c r="P225" s="160"/>
      <c r="Q225" s="160"/>
      <c r="R225" s="126"/>
      <c r="S225" s="126"/>
      <c r="T225" s="126"/>
      <c r="U225" s="125"/>
      <c r="V225" s="125"/>
    </row>
    <row r="226" spans="13:22" ht="20.100000000000001" customHeight="1">
      <c r="M226" s="159"/>
      <c r="O226" s="130"/>
      <c r="P226" s="160"/>
      <c r="Q226" s="160"/>
      <c r="R226" s="126"/>
      <c r="S226" s="126"/>
      <c r="T226" s="126"/>
      <c r="U226" s="125"/>
      <c r="V226" s="125"/>
    </row>
    <row r="227" spans="13:22" ht="20.100000000000001" customHeight="1">
      <c r="M227" s="159"/>
      <c r="O227" s="130"/>
      <c r="P227" s="160"/>
      <c r="Q227" s="160"/>
      <c r="R227" s="126"/>
      <c r="S227" s="126"/>
      <c r="T227" s="126"/>
      <c r="U227" s="125"/>
      <c r="V227" s="125"/>
    </row>
    <row r="228" spans="13:22" ht="20.100000000000001" customHeight="1">
      <c r="M228" s="159"/>
      <c r="O228" s="130"/>
      <c r="P228" s="160"/>
      <c r="Q228" s="160"/>
      <c r="R228" s="126"/>
      <c r="S228" s="126"/>
      <c r="T228" s="126"/>
      <c r="U228" s="125"/>
      <c r="V228" s="125"/>
    </row>
    <row r="229" spans="13:22" ht="20.100000000000001" customHeight="1">
      <c r="M229" s="159"/>
      <c r="O229" s="130"/>
      <c r="P229" s="160"/>
      <c r="Q229" s="160"/>
      <c r="R229" s="126"/>
      <c r="S229" s="126"/>
      <c r="T229" s="126"/>
      <c r="U229" s="125"/>
      <c r="V229" s="125"/>
    </row>
    <row r="230" spans="13:22" ht="20.100000000000001" customHeight="1">
      <c r="M230" s="159"/>
      <c r="O230" s="130"/>
      <c r="P230" s="160"/>
      <c r="Q230" s="160"/>
      <c r="R230" s="126"/>
      <c r="S230" s="126"/>
      <c r="T230" s="126"/>
      <c r="U230" s="125"/>
      <c r="V230" s="125"/>
    </row>
    <row r="231" spans="13:22" ht="20.100000000000001" customHeight="1">
      <c r="M231" s="159"/>
      <c r="O231" s="130"/>
      <c r="P231" s="160"/>
      <c r="Q231" s="160"/>
      <c r="R231" s="126"/>
      <c r="S231" s="126"/>
      <c r="T231" s="126"/>
      <c r="U231" s="125"/>
      <c r="V231" s="125"/>
    </row>
    <row r="232" spans="13:22" ht="20.100000000000001" customHeight="1">
      <c r="M232" s="159"/>
      <c r="O232" s="130"/>
      <c r="P232" s="160"/>
      <c r="Q232" s="160"/>
      <c r="R232" s="126"/>
      <c r="S232" s="126"/>
      <c r="T232" s="126"/>
      <c r="U232" s="125"/>
      <c r="V232" s="125"/>
    </row>
    <row r="233" spans="13:22" ht="20.100000000000001" customHeight="1">
      <c r="M233" s="159"/>
      <c r="O233" s="130"/>
      <c r="P233" s="160"/>
      <c r="Q233" s="160"/>
      <c r="R233" s="126"/>
      <c r="S233" s="126"/>
      <c r="T233" s="126"/>
      <c r="U233" s="125"/>
      <c r="V233" s="125"/>
    </row>
    <row r="234" spans="13:22" ht="20.100000000000001" customHeight="1">
      <c r="M234" s="159"/>
      <c r="O234" s="130"/>
      <c r="P234" s="160"/>
      <c r="Q234" s="160"/>
      <c r="R234" s="126"/>
      <c r="S234" s="126"/>
      <c r="T234" s="126"/>
      <c r="U234" s="125"/>
      <c r="V234" s="125"/>
    </row>
    <row r="235" spans="13:22" ht="20.100000000000001" customHeight="1">
      <c r="M235" s="159"/>
      <c r="O235" s="130"/>
      <c r="P235" s="160"/>
      <c r="Q235" s="160"/>
      <c r="R235" s="126"/>
      <c r="S235" s="126"/>
      <c r="T235" s="126"/>
      <c r="U235" s="125"/>
      <c r="V235" s="125"/>
    </row>
    <row r="236" spans="13:22" ht="20.100000000000001" customHeight="1">
      <c r="M236" s="159"/>
      <c r="O236" s="130"/>
      <c r="P236" s="160"/>
      <c r="Q236" s="160"/>
      <c r="R236" s="126"/>
      <c r="S236" s="126"/>
      <c r="T236" s="126"/>
      <c r="U236" s="125"/>
      <c r="V236" s="125"/>
    </row>
    <row r="237" spans="13:22" ht="20.100000000000001" customHeight="1">
      <c r="M237" s="159"/>
      <c r="O237" s="130"/>
      <c r="P237" s="160"/>
      <c r="Q237" s="160"/>
      <c r="R237" s="126"/>
      <c r="S237" s="126"/>
      <c r="T237" s="126"/>
      <c r="U237" s="125"/>
      <c r="V237" s="125"/>
    </row>
    <row r="238" spans="13:22" ht="20.100000000000001" customHeight="1">
      <c r="M238" s="159"/>
      <c r="O238" s="130"/>
      <c r="P238" s="160"/>
      <c r="Q238" s="160"/>
      <c r="R238" s="126"/>
      <c r="S238" s="126"/>
      <c r="T238" s="126"/>
      <c r="U238" s="125"/>
      <c r="V238" s="125"/>
    </row>
    <row r="239" spans="13:22" ht="20.100000000000001" customHeight="1">
      <c r="M239" s="159"/>
      <c r="O239" s="130"/>
      <c r="P239" s="160"/>
      <c r="Q239" s="160"/>
      <c r="R239" s="126"/>
      <c r="S239" s="126"/>
      <c r="T239" s="126"/>
      <c r="U239" s="125"/>
      <c r="V239" s="125"/>
    </row>
    <row r="240" spans="13:22" ht="20.100000000000001" customHeight="1">
      <c r="M240" s="159"/>
      <c r="O240" s="130"/>
      <c r="P240" s="160"/>
      <c r="Q240" s="160"/>
      <c r="R240" s="126"/>
      <c r="S240" s="126"/>
      <c r="T240" s="126"/>
      <c r="U240" s="125"/>
      <c r="V240" s="125"/>
    </row>
    <row r="241" spans="13:22" ht="20.100000000000001" customHeight="1">
      <c r="M241" s="159"/>
      <c r="O241" s="130"/>
      <c r="P241" s="160"/>
      <c r="Q241" s="160"/>
      <c r="R241" s="126"/>
      <c r="S241" s="126"/>
      <c r="T241" s="126"/>
      <c r="U241" s="125"/>
      <c r="V241" s="125"/>
    </row>
    <row r="242" spans="13:22" ht="20.100000000000001" customHeight="1">
      <c r="M242" s="159"/>
      <c r="O242" s="130"/>
      <c r="P242" s="160"/>
      <c r="Q242" s="160"/>
      <c r="R242" s="126"/>
      <c r="S242" s="126"/>
      <c r="T242" s="126"/>
      <c r="U242" s="125"/>
      <c r="V242" s="125"/>
    </row>
    <row r="243" spans="13:22" ht="20.100000000000001" customHeight="1">
      <c r="M243" s="159"/>
      <c r="O243" s="130"/>
      <c r="P243" s="160"/>
      <c r="Q243" s="160"/>
      <c r="R243" s="126"/>
      <c r="S243" s="126"/>
      <c r="T243" s="126"/>
      <c r="U243" s="125"/>
      <c r="V243" s="125"/>
    </row>
    <row r="244" spans="13:22" ht="20.100000000000001" customHeight="1">
      <c r="M244" s="159"/>
      <c r="O244" s="130"/>
      <c r="P244" s="160"/>
      <c r="Q244" s="160"/>
      <c r="R244" s="126"/>
      <c r="S244" s="126"/>
      <c r="T244" s="126"/>
      <c r="U244" s="125"/>
      <c r="V244" s="125"/>
    </row>
    <row r="245" spans="13:22" ht="20.100000000000001" customHeight="1">
      <c r="M245" s="159"/>
      <c r="O245" s="130"/>
      <c r="P245" s="160"/>
      <c r="Q245" s="160"/>
      <c r="R245" s="126"/>
      <c r="S245" s="126"/>
      <c r="T245" s="126"/>
      <c r="U245" s="125"/>
      <c r="V245" s="125"/>
    </row>
    <row r="246" spans="13:22" ht="20.100000000000001" customHeight="1">
      <c r="M246" s="159"/>
      <c r="O246" s="130"/>
      <c r="P246" s="160"/>
      <c r="Q246" s="160"/>
      <c r="R246" s="126"/>
      <c r="S246" s="126"/>
      <c r="T246" s="126"/>
      <c r="U246" s="125"/>
      <c r="V246" s="125"/>
    </row>
    <row r="247" spans="13:22" ht="20.100000000000001" customHeight="1">
      <c r="M247" s="159"/>
      <c r="O247" s="130"/>
      <c r="P247" s="160"/>
      <c r="Q247" s="160"/>
      <c r="R247" s="126"/>
      <c r="S247" s="126"/>
      <c r="T247" s="126"/>
      <c r="U247" s="125"/>
      <c r="V247" s="125"/>
    </row>
    <row r="248" spans="13:22" ht="20.100000000000001" customHeight="1">
      <c r="M248" s="159"/>
      <c r="O248" s="130"/>
      <c r="P248" s="160"/>
      <c r="Q248" s="160"/>
      <c r="R248" s="126"/>
      <c r="S248" s="126"/>
      <c r="T248" s="126"/>
      <c r="U248" s="125"/>
      <c r="V248" s="125"/>
    </row>
    <row r="249" spans="13:22" ht="20.100000000000001" customHeight="1">
      <c r="M249" s="159"/>
      <c r="O249" s="130"/>
      <c r="P249" s="160"/>
      <c r="Q249" s="160"/>
      <c r="R249" s="126"/>
      <c r="S249" s="126"/>
      <c r="T249" s="126"/>
      <c r="U249" s="125"/>
      <c r="V249" s="125"/>
    </row>
    <row r="250" spans="13:22" ht="20.100000000000001" customHeight="1">
      <c r="M250" s="159"/>
      <c r="O250" s="130"/>
      <c r="P250" s="160"/>
      <c r="Q250" s="160"/>
      <c r="R250" s="126"/>
      <c r="S250" s="126"/>
      <c r="T250" s="126"/>
      <c r="U250" s="125"/>
      <c r="V250" s="125"/>
    </row>
    <row r="251" spans="13:22" ht="20.100000000000001" customHeight="1">
      <c r="M251" s="159"/>
      <c r="O251" s="130"/>
      <c r="P251" s="160"/>
      <c r="Q251" s="160"/>
      <c r="R251" s="126"/>
      <c r="S251" s="126"/>
      <c r="T251" s="126"/>
      <c r="U251" s="125"/>
      <c r="V251" s="125"/>
    </row>
    <row r="252" spans="13:22" ht="20.100000000000001" customHeight="1">
      <c r="M252" s="159"/>
      <c r="O252" s="130"/>
      <c r="P252" s="160"/>
      <c r="Q252" s="160"/>
      <c r="R252" s="126"/>
      <c r="S252" s="126"/>
      <c r="T252" s="126"/>
      <c r="U252" s="125"/>
      <c r="V252" s="125"/>
    </row>
    <row r="253" spans="13:22" ht="20.100000000000001" customHeight="1">
      <c r="M253" s="159"/>
      <c r="O253" s="130"/>
      <c r="P253" s="160"/>
      <c r="Q253" s="160"/>
      <c r="R253" s="126"/>
      <c r="S253" s="126"/>
      <c r="T253" s="126"/>
      <c r="U253" s="125"/>
      <c r="V253" s="125"/>
    </row>
    <row r="254" spans="13:22" ht="20.100000000000001" customHeight="1">
      <c r="M254" s="159"/>
      <c r="O254" s="130"/>
      <c r="P254" s="160"/>
      <c r="Q254" s="160"/>
      <c r="R254" s="126"/>
      <c r="S254" s="126"/>
      <c r="T254" s="126"/>
      <c r="U254" s="125"/>
      <c r="V254" s="125"/>
    </row>
    <row r="255" spans="13:22" ht="20.100000000000001" customHeight="1">
      <c r="M255" s="159"/>
      <c r="O255" s="130"/>
      <c r="P255" s="160"/>
      <c r="Q255" s="160"/>
      <c r="R255" s="126"/>
      <c r="S255" s="126"/>
      <c r="T255" s="126"/>
      <c r="U255" s="125"/>
      <c r="V255" s="125"/>
    </row>
    <row r="256" spans="13:22" ht="20.100000000000001" customHeight="1">
      <c r="M256" s="159"/>
      <c r="O256" s="130"/>
      <c r="P256" s="160"/>
      <c r="Q256" s="160"/>
      <c r="R256" s="126"/>
      <c r="S256" s="126"/>
      <c r="T256" s="126"/>
      <c r="U256" s="125"/>
      <c r="V256" s="125"/>
    </row>
    <row r="257" spans="13:22" ht="20.100000000000001" customHeight="1">
      <c r="M257" s="159"/>
      <c r="O257" s="130"/>
      <c r="P257" s="160"/>
      <c r="Q257" s="160"/>
      <c r="R257" s="126"/>
      <c r="S257" s="126"/>
      <c r="T257" s="126"/>
      <c r="U257" s="125"/>
      <c r="V257" s="125"/>
    </row>
    <row r="258" spans="13:22" ht="20.100000000000001" customHeight="1">
      <c r="M258" s="159"/>
      <c r="O258" s="130"/>
      <c r="P258" s="160"/>
      <c r="Q258" s="160"/>
      <c r="R258" s="126"/>
      <c r="S258" s="126"/>
      <c r="T258" s="126"/>
      <c r="U258" s="125"/>
      <c r="V258" s="125"/>
    </row>
    <row r="259" spans="13:22" ht="20.100000000000001" customHeight="1">
      <c r="M259" s="159"/>
      <c r="O259" s="130"/>
      <c r="P259" s="160"/>
      <c r="Q259" s="160"/>
      <c r="R259" s="126"/>
      <c r="S259" s="126"/>
      <c r="T259" s="126"/>
      <c r="U259" s="125"/>
      <c r="V259" s="125"/>
    </row>
    <row r="260" spans="13:22" ht="20.100000000000001" customHeight="1">
      <c r="M260" s="159"/>
      <c r="O260" s="130"/>
      <c r="P260" s="160"/>
      <c r="Q260" s="160"/>
      <c r="R260" s="126"/>
      <c r="S260" s="126"/>
      <c r="T260" s="126"/>
      <c r="U260" s="125"/>
      <c r="V260" s="125"/>
    </row>
    <row r="261" spans="13:22" ht="20.100000000000001" customHeight="1">
      <c r="M261" s="159"/>
      <c r="O261" s="130"/>
      <c r="P261" s="160"/>
      <c r="Q261" s="160"/>
      <c r="R261" s="126"/>
      <c r="S261" s="126"/>
      <c r="T261" s="126"/>
      <c r="U261" s="125"/>
      <c r="V261" s="125"/>
    </row>
    <row r="262" spans="13:22" ht="20.100000000000001" customHeight="1">
      <c r="M262" s="159"/>
      <c r="O262" s="130"/>
      <c r="P262" s="160"/>
      <c r="Q262" s="160"/>
      <c r="R262" s="126"/>
      <c r="S262" s="126"/>
      <c r="T262" s="126"/>
      <c r="U262" s="125"/>
      <c r="V262" s="125"/>
    </row>
    <row r="263" spans="13:22" ht="20.100000000000001" customHeight="1">
      <c r="M263" s="159"/>
      <c r="O263" s="130"/>
      <c r="P263" s="160"/>
      <c r="Q263" s="160"/>
      <c r="R263" s="126"/>
      <c r="S263" s="126"/>
      <c r="T263" s="126"/>
      <c r="U263" s="125"/>
      <c r="V263" s="125"/>
    </row>
    <row r="264" spans="13:22" ht="20.100000000000001" customHeight="1">
      <c r="M264" s="159"/>
      <c r="O264" s="130"/>
      <c r="P264" s="160"/>
      <c r="Q264" s="160"/>
      <c r="R264" s="126"/>
      <c r="S264" s="126"/>
      <c r="T264" s="126"/>
      <c r="U264" s="125"/>
      <c r="V264" s="125"/>
    </row>
    <row r="265" spans="13:22" ht="20.100000000000001" customHeight="1">
      <c r="M265" s="159"/>
      <c r="O265" s="130"/>
      <c r="P265" s="160"/>
      <c r="Q265" s="160"/>
      <c r="R265" s="126"/>
      <c r="S265" s="126"/>
      <c r="T265" s="126"/>
      <c r="U265" s="125"/>
      <c r="V265" s="125"/>
    </row>
    <row r="266" spans="13:22" ht="20.100000000000001" customHeight="1">
      <c r="M266" s="159"/>
      <c r="O266" s="130"/>
      <c r="P266" s="160"/>
      <c r="Q266" s="160"/>
      <c r="R266" s="126"/>
      <c r="S266" s="126"/>
      <c r="T266" s="126"/>
      <c r="U266" s="125"/>
      <c r="V266" s="125"/>
    </row>
    <row r="267" spans="13:22" ht="20.100000000000001" customHeight="1">
      <c r="M267" s="159"/>
      <c r="O267" s="130"/>
      <c r="P267" s="160"/>
      <c r="Q267" s="160"/>
      <c r="R267" s="126"/>
      <c r="S267" s="126"/>
      <c r="T267" s="126"/>
      <c r="U267" s="125"/>
      <c r="V267" s="125"/>
    </row>
    <row r="268" spans="13:22" ht="20.100000000000001" customHeight="1">
      <c r="M268" s="159"/>
      <c r="O268" s="130"/>
      <c r="P268" s="160"/>
      <c r="Q268" s="160"/>
      <c r="R268" s="126"/>
      <c r="S268" s="126"/>
      <c r="T268" s="126"/>
      <c r="U268" s="125"/>
      <c r="V268" s="125"/>
    </row>
    <row r="269" spans="13:22" ht="20.100000000000001" customHeight="1">
      <c r="M269" s="159"/>
      <c r="O269" s="130"/>
      <c r="P269" s="160"/>
      <c r="Q269" s="160"/>
      <c r="R269" s="126"/>
      <c r="S269" s="126"/>
      <c r="T269" s="126"/>
      <c r="U269" s="125"/>
      <c r="V269" s="125"/>
    </row>
    <row r="270" spans="13:22" ht="20.100000000000001" customHeight="1">
      <c r="M270" s="159"/>
      <c r="O270" s="130"/>
      <c r="P270" s="160"/>
      <c r="Q270" s="160"/>
      <c r="R270" s="126"/>
      <c r="S270" s="126"/>
      <c r="T270" s="126"/>
      <c r="U270" s="125"/>
      <c r="V270" s="125"/>
    </row>
    <row r="271" spans="13:22" ht="20.100000000000001" customHeight="1">
      <c r="M271" s="159"/>
      <c r="O271" s="130"/>
      <c r="P271" s="160"/>
      <c r="Q271" s="160"/>
      <c r="R271" s="126"/>
      <c r="S271" s="126"/>
      <c r="T271" s="126"/>
      <c r="U271" s="125"/>
      <c r="V271" s="125"/>
    </row>
    <row r="272" spans="13:22" ht="20.100000000000001" customHeight="1">
      <c r="M272" s="159"/>
      <c r="O272" s="130"/>
      <c r="P272" s="160"/>
      <c r="Q272" s="160"/>
      <c r="R272" s="126"/>
      <c r="S272" s="126"/>
      <c r="T272" s="126"/>
      <c r="U272" s="125"/>
      <c r="V272" s="125"/>
    </row>
    <row r="273" spans="13:22" ht="20.100000000000001" customHeight="1">
      <c r="M273" s="159"/>
      <c r="O273" s="130"/>
      <c r="P273" s="160"/>
      <c r="Q273" s="160"/>
      <c r="R273" s="126"/>
      <c r="S273" s="126"/>
      <c r="T273" s="126"/>
      <c r="U273" s="125"/>
      <c r="V273" s="125"/>
    </row>
    <row r="274" spans="13:22" ht="20.100000000000001" customHeight="1">
      <c r="M274" s="159"/>
      <c r="O274" s="130"/>
      <c r="P274" s="160"/>
      <c r="Q274" s="160"/>
      <c r="R274" s="126"/>
      <c r="S274" s="126"/>
      <c r="T274" s="126"/>
      <c r="U274" s="125"/>
      <c r="V274" s="125"/>
    </row>
    <row r="275" spans="13:22" ht="20.100000000000001" customHeight="1">
      <c r="M275" s="159"/>
      <c r="O275" s="130"/>
      <c r="P275" s="160"/>
      <c r="Q275" s="160"/>
      <c r="R275" s="126"/>
      <c r="S275" s="126"/>
      <c r="T275" s="126"/>
      <c r="U275" s="125"/>
      <c r="V275" s="125"/>
    </row>
    <row r="276" spans="13:22" ht="20.100000000000001" customHeight="1">
      <c r="M276" s="159"/>
      <c r="O276" s="130"/>
      <c r="P276" s="160"/>
      <c r="Q276" s="160"/>
      <c r="R276" s="126"/>
      <c r="S276" s="126"/>
      <c r="T276" s="126"/>
      <c r="U276" s="125"/>
      <c r="V276" s="125"/>
    </row>
    <row r="277" spans="13:22" ht="20.100000000000001" customHeight="1">
      <c r="M277" s="159"/>
      <c r="O277" s="130"/>
      <c r="P277" s="160"/>
      <c r="Q277" s="160"/>
      <c r="R277" s="126"/>
      <c r="S277" s="126"/>
      <c r="T277" s="126"/>
      <c r="U277" s="125"/>
      <c r="V277" s="125"/>
    </row>
    <row r="278" spans="13:22" ht="20.100000000000001" customHeight="1">
      <c r="M278" s="159"/>
      <c r="O278" s="130"/>
      <c r="P278" s="160"/>
      <c r="Q278" s="160"/>
      <c r="R278" s="126"/>
      <c r="S278" s="126"/>
      <c r="T278" s="126"/>
      <c r="U278" s="125"/>
      <c r="V278" s="125"/>
    </row>
    <row r="279" spans="13:22" ht="20.100000000000001" customHeight="1">
      <c r="M279" s="159"/>
      <c r="O279" s="130"/>
      <c r="P279" s="160"/>
      <c r="Q279" s="160"/>
      <c r="R279" s="126"/>
      <c r="S279" s="126"/>
      <c r="T279" s="126"/>
      <c r="U279" s="125"/>
      <c r="V279" s="125"/>
    </row>
    <row r="280" spans="13:22" ht="20.100000000000001" customHeight="1">
      <c r="M280" s="159"/>
      <c r="O280" s="130"/>
      <c r="P280" s="160"/>
      <c r="Q280" s="160"/>
      <c r="R280" s="126"/>
      <c r="S280" s="126"/>
      <c r="T280" s="126"/>
      <c r="U280" s="125"/>
      <c r="V280" s="125"/>
    </row>
    <row r="281" spans="13:22" ht="20.100000000000001" customHeight="1">
      <c r="M281" s="159"/>
      <c r="O281" s="130"/>
      <c r="P281" s="160"/>
      <c r="Q281" s="160"/>
      <c r="R281" s="126"/>
      <c r="S281" s="126"/>
      <c r="T281" s="126"/>
      <c r="U281" s="125"/>
      <c r="V281" s="125"/>
    </row>
    <row r="282" spans="13:22" ht="20.100000000000001" customHeight="1">
      <c r="M282" s="159"/>
      <c r="O282" s="130"/>
      <c r="P282" s="160"/>
      <c r="Q282" s="160"/>
      <c r="R282" s="126"/>
      <c r="S282" s="126"/>
      <c r="T282" s="126"/>
      <c r="U282" s="125"/>
      <c r="V282" s="125"/>
    </row>
    <row r="283" spans="13:22" ht="20.100000000000001" customHeight="1">
      <c r="M283" s="159"/>
      <c r="O283" s="130"/>
      <c r="P283" s="160"/>
      <c r="Q283" s="160"/>
      <c r="R283" s="126"/>
      <c r="S283" s="126"/>
      <c r="T283" s="126"/>
      <c r="U283" s="125"/>
      <c r="V283" s="125"/>
    </row>
    <row r="284" spans="13:22" ht="20.100000000000001" customHeight="1">
      <c r="M284" s="159"/>
      <c r="O284" s="130"/>
      <c r="P284" s="160"/>
      <c r="Q284" s="160"/>
      <c r="R284" s="126"/>
      <c r="S284" s="126"/>
      <c r="T284" s="126"/>
      <c r="U284" s="125"/>
      <c r="V284" s="125"/>
    </row>
    <row r="285" spans="13:22" ht="20.100000000000001" customHeight="1">
      <c r="M285" s="159"/>
      <c r="O285" s="130"/>
      <c r="P285" s="160"/>
      <c r="Q285" s="160"/>
      <c r="R285" s="126"/>
      <c r="S285" s="126"/>
      <c r="T285" s="126"/>
      <c r="U285" s="125"/>
      <c r="V285" s="125"/>
    </row>
    <row r="286" spans="13:22" ht="20.100000000000001" customHeight="1">
      <c r="M286" s="159"/>
      <c r="O286" s="130"/>
      <c r="P286" s="160"/>
      <c r="Q286" s="160"/>
      <c r="R286" s="126"/>
      <c r="S286" s="126"/>
      <c r="T286" s="126"/>
      <c r="U286" s="125"/>
      <c r="V286" s="125"/>
    </row>
    <row r="287" spans="13:22" ht="20.100000000000001" customHeight="1">
      <c r="M287" s="159"/>
      <c r="O287" s="130"/>
      <c r="P287" s="160"/>
      <c r="Q287" s="160"/>
      <c r="R287" s="126"/>
      <c r="S287" s="126"/>
      <c r="T287" s="126"/>
      <c r="U287" s="125"/>
      <c r="V287" s="125"/>
    </row>
    <row r="288" spans="13:22" ht="20.100000000000001" customHeight="1">
      <c r="M288" s="159"/>
      <c r="O288" s="130"/>
      <c r="P288" s="160"/>
      <c r="Q288" s="160"/>
      <c r="R288" s="126"/>
      <c r="S288" s="126"/>
      <c r="T288" s="126"/>
      <c r="U288" s="125"/>
      <c r="V288" s="125"/>
    </row>
    <row r="289" spans="13:22" ht="20.100000000000001" customHeight="1">
      <c r="M289" s="159"/>
      <c r="O289" s="130"/>
      <c r="P289" s="160"/>
      <c r="Q289" s="160"/>
      <c r="R289" s="126"/>
      <c r="S289" s="126"/>
      <c r="T289" s="126"/>
      <c r="U289" s="125"/>
      <c r="V289" s="125"/>
    </row>
    <row r="290" spans="13:22" ht="20.100000000000001" customHeight="1">
      <c r="M290" s="159"/>
      <c r="O290" s="130"/>
      <c r="P290" s="160"/>
      <c r="Q290" s="160"/>
      <c r="R290" s="126"/>
      <c r="S290" s="126"/>
      <c r="T290" s="126"/>
      <c r="U290" s="125"/>
      <c r="V290" s="125"/>
    </row>
    <row r="291" spans="13:22" ht="20.100000000000001" customHeight="1">
      <c r="M291" s="159"/>
      <c r="O291" s="130"/>
      <c r="P291" s="160"/>
      <c r="Q291" s="160"/>
      <c r="R291" s="126"/>
      <c r="S291" s="126"/>
      <c r="T291" s="126"/>
      <c r="U291" s="125"/>
      <c r="V291" s="125"/>
    </row>
    <row r="292" spans="13:22" ht="20.100000000000001" customHeight="1">
      <c r="M292" s="159"/>
      <c r="O292" s="130"/>
      <c r="P292" s="160"/>
      <c r="Q292" s="160"/>
      <c r="R292" s="126"/>
      <c r="S292" s="126"/>
      <c r="T292" s="126"/>
      <c r="U292" s="125"/>
      <c r="V292" s="125"/>
    </row>
    <row r="293" spans="13:22" ht="20.100000000000001" customHeight="1">
      <c r="M293" s="159"/>
      <c r="O293" s="130"/>
      <c r="P293" s="160"/>
      <c r="Q293" s="160"/>
      <c r="R293" s="126"/>
      <c r="S293" s="126"/>
      <c r="T293" s="126"/>
      <c r="U293" s="125"/>
      <c r="V293" s="125"/>
    </row>
    <row r="294" spans="13:22" ht="20.100000000000001" customHeight="1">
      <c r="M294" s="159"/>
      <c r="O294" s="130"/>
      <c r="P294" s="160"/>
      <c r="Q294" s="160"/>
      <c r="R294" s="126"/>
      <c r="S294" s="126"/>
      <c r="T294" s="126"/>
      <c r="U294" s="125"/>
      <c r="V294" s="125"/>
    </row>
    <row r="295" spans="13:22" ht="20.100000000000001" customHeight="1">
      <c r="M295" s="159"/>
      <c r="O295" s="130"/>
      <c r="P295" s="160"/>
      <c r="Q295" s="160"/>
      <c r="R295" s="126"/>
      <c r="S295" s="126"/>
      <c r="T295" s="126"/>
      <c r="U295" s="125"/>
      <c r="V295" s="125"/>
    </row>
    <row r="296" spans="13:22" ht="20.100000000000001" customHeight="1">
      <c r="M296" s="159"/>
      <c r="O296" s="130"/>
      <c r="P296" s="160"/>
      <c r="Q296" s="160"/>
      <c r="R296" s="126"/>
      <c r="S296" s="126"/>
      <c r="T296" s="126"/>
      <c r="U296" s="125"/>
      <c r="V296" s="125"/>
    </row>
    <row r="297" spans="13:22" ht="20.100000000000001" customHeight="1">
      <c r="M297" s="159"/>
      <c r="O297" s="130"/>
      <c r="P297" s="160"/>
      <c r="Q297" s="160"/>
      <c r="R297" s="126"/>
      <c r="S297" s="126"/>
      <c r="T297" s="126"/>
      <c r="U297" s="125"/>
      <c r="V297" s="125"/>
    </row>
    <row r="298" spans="13:22" ht="20.100000000000001" customHeight="1">
      <c r="M298" s="159"/>
      <c r="O298" s="130"/>
      <c r="P298" s="160"/>
      <c r="Q298" s="160"/>
      <c r="R298" s="126"/>
      <c r="S298" s="126"/>
      <c r="T298" s="126"/>
      <c r="U298" s="125"/>
      <c r="V298" s="125"/>
    </row>
    <row r="299" spans="13:22" ht="20.100000000000001" customHeight="1">
      <c r="M299" s="159"/>
      <c r="O299" s="130"/>
      <c r="P299" s="160"/>
      <c r="Q299" s="160"/>
      <c r="R299" s="126"/>
      <c r="S299" s="126"/>
      <c r="T299" s="126"/>
      <c r="U299" s="125"/>
      <c r="V299" s="125"/>
    </row>
    <row r="300" spans="13:22" ht="20.100000000000001" customHeight="1">
      <c r="M300" s="159"/>
      <c r="O300" s="130"/>
      <c r="P300" s="160"/>
      <c r="Q300" s="160"/>
      <c r="R300" s="126"/>
      <c r="S300" s="126"/>
      <c r="T300" s="126"/>
      <c r="U300" s="125"/>
      <c r="V300" s="125"/>
    </row>
    <row r="301" spans="13:22" ht="20.100000000000001" customHeight="1">
      <c r="M301" s="159"/>
      <c r="O301" s="130"/>
      <c r="P301" s="160"/>
      <c r="Q301" s="160"/>
      <c r="R301" s="126"/>
      <c r="S301" s="126"/>
      <c r="T301" s="126"/>
      <c r="U301" s="125"/>
      <c r="V301" s="125"/>
    </row>
    <row r="302" spans="13:22" ht="20.100000000000001" customHeight="1">
      <c r="M302" s="159"/>
      <c r="O302" s="130"/>
      <c r="P302" s="160"/>
      <c r="Q302" s="160"/>
      <c r="R302" s="126"/>
      <c r="S302" s="126"/>
      <c r="T302" s="126"/>
      <c r="U302" s="125"/>
      <c r="V302" s="125"/>
    </row>
    <row r="303" spans="13:22" ht="20.100000000000001" customHeight="1">
      <c r="M303" s="159"/>
      <c r="O303" s="130"/>
      <c r="P303" s="160"/>
      <c r="Q303" s="160"/>
      <c r="R303" s="126"/>
      <c r="S303" s="126"/>
      <c r="T303" s="126"/>
      <c r="U303" s="125"/>
      <c r="V303" s="125"/>
    </row>
    <row r="304" spans="13:22" ht="20.100000000000001" customHeight="1">
      <c r="M304" s="159"/>
      <c r="O304" s="130"/>
      <c r="P304" s="160"/>
      <c r="Q304" s="160"/>
      <c r="R304" s="126"/>
      <c r="S304" s="126"/>
      <c r="T304" s="126"/>
      <c r="U304" s="125"/>
      <c r="V304" s="125"/>
    </row>
    <row r="305" spans="13:22" ht="20.100000000000001" customHeight="1">
      <c r="M305" s="159"/>
      <c r="O305" s="130"/>
      <c r="P305" s="160"/>
      <c r="Q305" s="160"/>
      <c r="R305" s="126"/>
      <c r="S305" s="126"/>
      <c r="T305" s="126"/>
      <c r="U305" s="125"/>
      <c r="V305" s="125"/>
    </row>
    <row r="306" spans="13:22" ht="20.100000000000001" customHeight="1">
      <c r="M306" s="159"/>
      <c r="O306" s="130"/>
      <c r="P306" s="160"/>
      <c r="Q306" s="160"/>
      <c r="R306" s="126"/>
      <c r="S306" s="126"/>
      <c r="T306" s="126"/>
      <c r="U306" s="125"/>
      <c r="V306" s="125"/>
    </row>
    <row r="307" spans="13:22" ht="20.100000000000001" customHeight="1">
      <c r="M307" s="159"/>
      <c r="O307" s="130"/>
      <c r="P307" s="160"/>
      <c r="Q307" s="160"/>
      <c r="R307" s="126"/>
      <c r="S307" s="126"/>
      <c r="T307" s="126"/>
      <c r="U307" s="125"/>
      <c r="V307" s="125"/>
    </row>
    <row r="308" spans="13:22" ht="20.100000000000001" customHeight="1">
      <c r="M308" s="159"/>
      <c r="O308" s="130"/>
      <c r="P308" s="160"/>
      <c r="Q308" s="160"/>
      <c r="R308" s="126"/>
      <c r="S308" s="126"/>
      <c r="T308" s="126"/>
      <c r="U308" s="125"/>
      <c r="V308" s="125"/>
    </row>
    <row r="309" spans="13:22" ht="20.100000000000001" customHeight="1">
      <c r="M309" s="159"/>
      <c r="O309" s="130"/>
      <c r="P309" s="160"/>
      <c r="Q309" s="160"/>
      <c r="R309" s="126"/>
      <c r="S309" s="126"/>
      <c r="T309" s="126"/>
      <c r="U309" s="125"/>
      <c r="V309" s="125"/>
    </row>
    <row r="310" spans="13:22" ht="20.100000000000001" customHeight="1">
      <c r="M310" s="159"/>
      <c r="O310" s="130"/>
      <c r="P310" s="160"/>
      <c r="Q310" s="160"/>
      <c r="R310" s="126"/>
      <c r="S310" s="126"/>
      <c r="T310" s="126"/>
      <c r="U310" s="125"/>
      <c r="V310" s="125"/>
    </row>
    <row r="311" spans="13:22" ht="20.100000000000001" customHeight="1">
      <c r="M311" s="159"/>
      <c r="O311" s="130"/>
      <c r="P311" s="160"/>
      <c r="Q311" s="160"/>
      <c r="R311" s="126"/>
      <c r="S311" s="126"/>
      <c r="T311" s="126"/>
      <c r="U311" s="125"/>
      <c r="V311" s="125"/>
    </row>
    <row r="312" spans="13:22" ht="20.100000000000001" customHeight="1">
      <c r="M312" s="159"/>
      <c r="O312" s="130"/>
      <c r="P312" s="160"/>
      <c r="Q312" s="160"/>
      <c r="R312" s="126"/>
      <c r="S312" s="126"/>
      <c r="T312" s="126"/>
      <c r="U312" s="125"/>
      <c r="V312" s="125"/>
    </row>
    <row r="313" spans="13:22" ht="20.100000000000001" customHeight="1">
      <c r="M313" s="159"/>
      <c r="O313" s="130"/>
      <c r="P313" s="160"/>
      <c r="Q313" s="160"/>
      <c r="R313" s="126"/>
      <c r="S313" s="126"/>
      <c r="T313" s="126"/>
      <c r="U313" s="125"/>
      <c r="V313" s="125"/>
    </row>
    <row r="314" spans="13:22" ht="20.100000000000001" customHeight="1">
      <c r="M314" s="159"/>
      <c r="O314" s="130"/>
      <c r="P314" s="160"/>
      <c r="Q314" s="160"/>
      <c r="R314" s="126"/>
      <c r="S314" s="126"/>
      <c r="T314" s="126"/>
      <c r="U314" s="125"/>
      <c r="V314" s="125"/>
    </row>
    <row r="315" spans="13:22" ht="20.100000000000001" customHeight="1">
      <c r="M315" s="159"/>
      <c r="O315" s="130"/>
      <c r="P315" s="160"/>
      <c r="Q315" s="160"/>
      <c r="R315" s="126"/>
      <c r="S315" s="126"/>
      <c r="T315" s="126"/>
      <c r="U315" s="125"/>
      <c r="V315" s="125"/>
    </row>
    <row r="316" spans="13:22" ht="20.100000000000001" customHeight="1">
      <c r="M316" s="159"/>
      <c r="O316" s="130"/>
      <c r="P316" s="160"/>
      <c r="Q316" s="160"/>
      <c r="R316" s="126"/>
      <c r="S316" s="126"/>
      <c r="T316" s="126"/>
      <c r="U316" s="125"/>
      <c r="V316" s="125"/>
    </row>
    <row r="317" spans="13:22" ht="20.100000000000001" customHeight="1">
      <c r="M317" s="159"/>
      <c r="O317" s="130"/>
      <c r="P317" s="160"/>
      <c r="Q317" s="160"/>
      <c r="R317" s="126"/>
      <c r="S317" s="126"/>
      <c r="T317" s="126"/>
      <c r="U317" s="125"/>
      <c r="V317" s="125"/>
    </row>
    <row r="318" spans="13:22" ht="20.100000000000001" customHeight="1">
      <c r="M318" s="159"/>
      <c r="O318" s="130"/>
      <c r="P318" s="160"/>
      <c r="Q318" s="160"/>
      <c r="R318" s="126"/>
      <c r="S318" s="126"/>
      <c r="T318" s="126"/>
      <c r="U318" s="125"/>
      <c r="V318" s="125"/>
    </row>
    <row r="319" spans="13:22" ht="20.100000000000001" customHeight="1">
      <c r="M319" s="159"/>
      <c r="O319" s="130"/>
      <c r="P319" s="160"/>
      <c r="Q319" s="160"/>
      <c r="R319" s="126"/>
      <c r="S319" s="126"/>
      <c r="T319" s="126"/>
      <c r="U319" s="125"/>
      <c r="V319" s="125"/>
    </row>
    <row r="320" spans="13:22" ht="20.100000000000001" customHeight="1">
      <c r="M320" s="159"/>
      <c r="O320" s="130"/>
      <c r="P320" s="160"/>
      <c r="Q320" s="160"/>
      <c r="R320" s="126"/>
      <c r="S320" s="126"/>
      <c r="T320" s="126"/>
      <c r="U320" s="125"/>
      <c r="V320" s="125"/>
    </row>
    <row r="321" spans="13:22" ht="20.100000000000001" customHeight="1">
      <c r="M321" s="159"/>
      <c r="O321" s="130"/>
      <c r="P321" s="160"/>
      <c r="Q321" s="160"/>
      <c r="R321" s="126"/>
      <c r="S321" s="126"/>
      <c r="T321" s="126"/>
      <c r="U321" s="125"/>
      <c r="V321" s="125"/>
    </row>
    <row r="322" spans="13:22" ht="20.100000000000001" customHeight="1">
      <c r="M322" s="159"/>
      <c r="O322" s="130"/>
      <c r="P322" s="160"/>
      <c r="Q322" s="160"/>
      <c r="R322" s="126"/>
      <c r="S322" s="126"/>
      <c r="T322" s="126"/>
      <c r="U322" s="125"/>
      <c r="V322" s="125"/>
    </row>
    <row r="323" spans="13:22" ht="20.100000000000001" customHeight="1">
      <c r="M323" s="159"/>
      <c r="O323" s="130"/>
      <c r="P323" s="160"/>
      <c r="Q323" s="160"/>
      <c r="R323" s="126"/>
      <c r="S323" s="126"/>
      <c r="T323" s="126"/>
      <c r="U323" s="125"/>
      <c r="V323" s="125"/>
    </row>
    <row r="324" spans="13:22" ht="20.100000000000001" customHeight="1">
      <c r="M324" s="159"/>
      <c r="O324" s="130"/>
      <c r="P324" s="160"/>
      <c r="Q324" s="160"/>
      <c r="R324" s="126"/>
      <c r="S324" s="126"/>
      <c r="T324" s="126"/>
      <c r="U324" s="125"/>
      <c r="V324" s="125"/>
    </row>
    <row r="325" spans="13:22" ht="20.100000000000001" customHeight="1">
      <c r="M325" s="159"/>
      <c r="O325" s="130"/>
      <c r="P325" s="160"/>
      <c r="Q325" s="160"/>
      <c r="R325" s="126"/>
      <c r="S325" s="126"/>
      <c r="T325" s="126"/>
      <c r="U325" s="125"/>
      <c r="V325" s="125"/>
    </row>
    <row r="326" spans="13:22" ht="20.100000000000001" customHeight="1">
      <c r="M326" s="159"/>
      <c r="O326" s="130"/>
      <c r="P326" s="160"/>
      <c r="Q326" s="160"/>
      <c r="R326" s="126"/>
      <c r="S326" s="126"/>
      <c r="T326" s="126"/>
      <c r="U326" s="125"/>
      <c r="V326" s="125"/>
    </row>
    <row r="327" spans="13:22" ht="20.100000000000001" customHeight="1">
      <c r="M327" s="159"/>
      <c r="O327" s="130"/>
      <c r="P327" s="160"/>
      <c r="Q327" s="160"/>
      <c r="R327" s="126"/>
      <c r="S327" s="126"/>
      <c r="T327" s="126"/>
      <c r="U327" s="125"/>
      <c r="V327" s="125"/>
    </row>
    <row r="328" spans="13:22" ht="20.100000000000001" customHeight="1">
      <c r="M328" s="159"/>
      <c r="O328" s="130"/>
      <c r="P328" s="160"/>
      <c r="Q328" s="160"/>
      <c r="R328" s="126"/>
      <c r="S328" s="126"/>
      <c r="T328" s="126"/>
      <c r="U328" s="125"/>
      <c r="V328" s="125"/>
    </row>
    <row r="329" spans="13:22" ht="20.100000000000001" customHeight="1">
      <c r="M329" s="159"/>
      <c r="O329" s="130"/>
      <c r="P329" s="160"/>
      <c r="Q329" s="160"/>
      <c r="R329" s="126"/>
      <c r="S329" s="126"/>
      <c r="T329" s="126"/>
      <c r="U329" s="125"/>
      <c r="V329" s="125"/>
    </row>
    <row r="330" spans="13:22" ht="20.100000000000001" customHeight="1">
      <c r="M330" s="159"/>
      <c r="O330" s="130"/>
      <c r="P330" s="160"/>
      <c r="Q330" s="160"/>
      <c r="R330" s="126"/>
      <c r="S330" s="126"/>
      <c r="T330" s="126"/>
      <c r="U330" s="125"/>
      <c r="V330" s="125"/>
    </row>
    <row r="331" spans="13:22" ht="20.100000000000001" customHeight="1">
      <c r="M331" s="159"/>
      <c r="O331" s="130"/>
      <c r="P331" s="160"/>
      <c r="Q331" s="160"/>
      <c r="R331" s="126"/>
      <c r="S331" s="126"/>
      <c r="T331" s="126"/>
      <c r="U331" s="125"/>
      <c r="V331" s="125"/>
    </row>
    <row r="332" spans="13:22" ht="20.100000000000001" customHeight="1">
      <c r="M332" s="159"/>
      <c r="O332" s="130"/>
      <c r="P332" s="160"/>
      <c r="Q332" s="160"/>
      <c r="R332" s="126"/>
      <c r="S332" s="126"/>
      <c r="T332" s="126"/>
      <c r="U332" s="125"/>
      <c r="V332" s="125"/>
    </row>
    <row r="333" spans="13:22" ht="20.100000000000001" customHeight="1">
      <c r="M333" s="159"/>
      <c r="O333" s="130"/>
      <c r="P333" s="160"/>
      <c r="Q333" s="160"/>
      <c r="R333" s="126"/>
      <c r="S333" s="126"/>
      <c r="T333" s="126"/>
      <c r="U333" s="125"/>
      <c r="V333" s="125"/>
    </row>
    <row r="334" spans="13:22" ht="20.100000000000001" customHeight="1">
      <c r="M334" s="159"/>
      <c r="O334" s="130"/>
      <c r="P334" s="160"/>
      <c r="Q334" s="160"/>
      <c r="R334" s="126"/>
      <c r="S334" s="126"/>
      <c r="T334" s="126"/>
      <c r="U334" s="125"/>
      <c r="V334" s="125"/>
    </row>
    <row r="335" spans="13:22" ht="20.100000000000001" customHeight="1">
      <c r="M335" s="159"/>
      <c r="O335" s="130"/>
      <c r="P335" s="160"/>
      <c r="Q335" s="160"/>
      <c r="R335" s="126"/>
      <c r="S335" s="126"/>
      <c r="T335" s="126"/>
      <c r="U335" s="125"/>
      <c r="V335" s="125"/>
    </row>
    <row r="336" spans="13:22" ht="20.100000000000001" customHeight="1">
      <c r="M336" s="159"/>
      <c r="O336" s="130"/>
      <c r="P336" s="160"/>
      <c r="Q336" s="160"/>
      <c r="R336" s="126"/>
      <c r="S336" s="126"/>
      <c r="T336" s="126"/>
      <c r="U336" s="125"/>
      <c r="V336" s="125"/>
    </row>
    <row r="337" spans="13:22" ht="20.100000000000001" customHeight="1">
      <c r="M337" s="159"/>
      <c r="O337" s="130"/>
      <c r="P337" s="160"/>
      <c r="Q337" s="160"/>
      <c r="R337" s="126"/>
      <c r="S337" s="126"/>
      <c r="T337" s="126"/>
      <c r="U337" s="125"/>
      <c r="V337" s="125"/>
    </row>
    <row r="338" spans="13:22" ht="20.100000000000001" customHeight="1">
      <c r="M338" s="159"/>
      <c r="O338" s="130"/>
      <c r="P338" s="160"/>
      <c r="Q338" s="160"/>
      <c r="R338" s="126"/>
      <c r="S338" s="126"/>
      <c r="T338" s="126"/>
      <c r="U338" s="125"/>
      <c r="V338" s="125"/>
    </row>
    <row r="339" spans="13:22" ht="20.100000000000001" customHeight="1">
      <c r="M339" s="159"/>
      <c r="O339" s="130"/>
      <c r="P339" s="160"/>
      <c r="Q339" s="160"/>
      <c r="R339" s="126"/>
      <c r="S339" s="126"/>
      <c r="T339" s="126"/>
      <c r="U339" s="125"/>
      <c r="V339" s="125"/>
    </row>
    <row r="340" spans="13:22" ht="20.100000000000001" customHeight="1">
      <c r="M340" s="159"/>
      <c r="O340" s="130"/>
      <c r="P340" s="160"/>
      <c r="Q340" s="160"/>
      <c r="R340" s="126"/>
      <c r="S340" s="126"/>
      <c r="T340" s="126"/>
      <c r="U340" s="125"/>
      <c r="V340" s="125"/>
    </row>
    <row r="341" spans="13:22" ht="20.100000000000001" customHeight="1">
      <c r="M341" s="159"/>
      <c r="O341" s="130"/>
      <c r="P341" s="160"/>
      <c r="Q341" s="160"/>
      <c r="R341" s="126"/>
      <c r="S341" s="126"/>
      <c r="T341" s="126"/>
      <c r="U341" s="125"/>
      <c r="V341" s="125"/>
    </row>
    <row r="342" spans="13:22" ht="20.100000000000001" customHeight="1">
      <c r="M342" s="159"/>
      <c r="O342" s="130"/>
      <c r="P342" s="160"/>
      <c r="Q342" s="160"/>
      <c r="R342" s="126"/>
      <c r="S342" s="126"/>
      <c r="T342" s="126"/>
      <c r="U342" s="125"/>
      <c r="V342" s="125"/>
    </row>
    <row r="343" spans="13:22" ht="20.100000000000001" customHeight="1">
      <c r="M343" s="159"/>
      <c r="O343" s="130"/>
      <c r="P343" s="160"/>
      <c r="Q343" s="160"/>
      <c r="R343" s="126"/>
      <c r="S343" s="126"/>
      <c r="T343" s="126"/>
      <c r="U343" s="125"/>
      <c r="V343" s="125"/>
    </row>
    <row r="344" spans="13:22" ht="20.100000000000001" customHeight="1">
      <c r="M344" s="159"/>
      <c r="O344" s="130"/>
      <c r="P344" s="160"/>
      <c r="Q344" s="160"/>
      <c r="R344" s="126"/>
      <c r="S344" s="126"/>
      <c r="T344" s="126"/>
      <c r="U344" s="125"/>
      <c r="V344" s="125"/>
    </row>
    <row r="345" spans="13:22" ht="20.100000000000001" customHeight="1">
      <c r="M345" s="159"/>
      <c r="O345" s="130"/>
      <c r="P345" s="160"/>
      <c r="Q345" s="160"/>
      <c r="R345" s="126"/>
      <c r="S345" s="126"/>
      <c r="T345" s="126"/>
      <c r="U345" s="125"/>
      <c r="V345" s="125"/>
    </row>
    <row r="346" spans="13:22" ht="20.100000000000001" customHeight="1">
      <c r="M346" s="159"/>
      <c r="O346" s="130"/>
      <c r="P346" s="160"/>
      <c r="Q346" s="160"/>
      <c r="R346" s="126"/>
      <c r="S346" s="126"/>
      <c r="T346" s="126"/>
      <c r="U346" s="125"/>
      <c r="V346" s="125"/>
    </row>
    <row r="347" spans="13:22" ht="20.100000000000001" customHeight="1">
      <c r="M347" s="159"/>
      <c r="O347" s="130"/>
      <c r="P347" s="160"/>
      <c r="Q347" s="160"/>
      <c r="R347" s="126"/>
      <c r="S347" s="126"/>
      <c r="T347" s="126"/>
      <c r="U347" s="125"/>
      <c r="V347" s="125"/>
    </row>
    <row r="348" spans="13:22" ht="20.100000000000001" customHeight="1">
      <c r="M348" s="159"/>
      <c r="O348" s="130"/>
      <c r="P348" s="160"/>
      <c r="Q348" s="160"/>
      <c r="R348" s="126"/>
      <c r="S348" s="126"/>
      <c r="T348" s="126"/>
      <c r="U348" s="125"/>
      <c r="V348" s="125"/>
    </row>
    <row r="349" spans="13:22" ht="20.100000000000001" customHeight="1">
      <c r="M349" s="159"/>
      <c r="O349" s="130"/>
      <c r="P349" s="237"/>
      <c r="Q349" s="237"/>
      <c r="R349" s="128"/>
      <c r="S349" s="128"/>
      <c r="T349" s="126"/>
      <c r="U349" s="125"/>
      <c r="V349" s="125"/>
    </row>
    <row r="350" spans="13:22" ht="20.100000000000001" customHeight="1">
      <c r="M350" s="159"/>
      <c r="O350" s="130"/>
      <c r="P350" s="237"/>
      <c r="Q350" s="237"/>
      <c r="R350" s="128"/>
      <c r="S350" s="128"/>
      <c r="T350" s="126"/>
      <c r="U350" s="125"/>
      <c r="V350" s="125"/>
    </row>
    <row r="351" spans="13:22" ht="20.100000000000001" customHeight="1">
      <c r="M351" s="159"/>
      <c r="O351" s="130"/>
      <c r="P351" s="160"/>
      <c r="Q351" s="160"/>
      <c r="R351" s="126"/>
      <c r="S351" s="126"/>
      <c r="T351" s="126"/>
      <c r="U351" s="125"/>
      <c r="V351" s="125"/>
    </row>
    <row r="352" spans="13:22" ht="20.100000000000001" customHeight="1">
      <c r="M352" s="159"/>
      <c r="O352" s="130"/>
      <c r="P352" s="160"/>
      <c r="Q352" s="160"/>
      <c r="R352" s="126"/>
      <c r="S352" s="126"/>
      <c r="T352" s="126"/>
      <c r="U352" s="125"/>
      <c r="V352" s="125"/>
    </row>
    <row r="353" spans="1:28" ht="20.100000000000001" customHeight="1">
      <c r="M353" s="159"/>
      <c r="O353" s="130"/>
      <c r="P353" s="160"/>
      <c r="Q353" s="160"/>
      <c r="R353" s="126"/>
      <c r="S353" s="126"/>
      <c r="T353" s="126"/>
      <c r="U353" s="125"/>
      <c r="V353" s="125"/>
      <c r="X353" s="119"/>
      <c r="AA353" s="119"/>
      <c r="AB353" s="119"/>
    </row>
    <row r="354" spans="1:28" ht="20.100000000000001" customHeight="1">
      <c r="M354" s="159"/>
      <c r="O354" s="130"/>
      <c r="P354" s="160"/>
      <c r="Q354" s="160"/>
      <c r="R354" s="126"/>
      <c r="S354" s="126"/>
      <c r="T354" s="126"/>
      <c r="U354" s="125"/>
      <c r="V354" s="125"/>
      <c r="X354" s="119"/>
      <c r="AA354" s="119"/>
      <c r="AB354" s="119"/>
    </row>
    <row r="355" spans="1:28" s="119" customFormat="1" ht="20.100000000000001" customHeight="1">
      <c r="A355" s="236"/>
      <c r="B355" s="97"/>
      <c r="C355" s="97"/>
      <c r="D355" s="97"/>
      <c r="E355" s="97"/>
      <c r="F355" s="97"/>
      <c r="G355" s="97"/>
      <c r="H355" s="97"/>
      <c r="I355" s="271"/>
      <c r="J355" s="97"/>
      <c r="K355" s="97"/>
      <c r="L355" s="97"/>
      <c r="M355" s="159"/>
      <c r="N355" s="124"/>
      <c r="O355" s="130"/>
      <c r="P355" s="160"/>
      <c r="Q355" s="160"/>
      <c r="R355" s="126"/>
      <c r="S355" s="126"/>
      <c r="T355" s="128"/>
      <c r="U355" s="29"/>
      <c r="V355" s="29"/>
      <c r="W355" s="124"/>
      <c r="Y355" s="124"/>
      <c r="Z355" s="124"/>
      <c r="AA355" s="124"/>
      <c r="AB355" s="124"/>
    </row>
    <row r="356" spans="1:28" s="119" customFormat="1" ht="20.100000000000001" customHeight="1">
      <c r="A356" s="236"/>
      <c r="B356" s="97"/>
      <c r="C356" s="97"/>
      <c r="D356" s="97"/>
      <c r="E356" s="97"/>
      <c r="F356" s="97"/>
      <c r="G356" s="97"/>
      <c r="H356" s="97"/>
      <c r="I356" s="271"/>
      <c r="J356" s="97"/>
      <c r="K356" s="97"/>
      <c r="L356" s="97"/>
      <c r="M356" s="159"/>
      <c r="O356" s="130"/>
      <c r="P356" s="160"/>
      <c r="Q356" s="160"/>
      <c r="R356" s="126"/>
      <c r="S356" s="126"/>
      <c r="T356" s="128"/>
      <c r="U356" s="29"/>
      <c r="V356" s="29"/>
      <c r="W356" s="124"/>
      <c r="Z356" s="124"/>
      <c r="AA356" s="124"/>
      <c r="AB356" s="124"/>
    </row>
    <row r="357" spans="1:28" ht="20.100000000000001" customHeight="1">
      <c r="M357" s="159"/>
      <c r="N357" s="119"/>
      <c r="O357" s="130"/>
      <c r="P357" s="160"/>
      <c r="Q357" s="160"/>
      <c r="R357" s="126"/>
      <c r="S357" s="126"/>
      <c r="T357" s="126"/>
      <c r="U357" s="125"/>
      <c r="V357" s="125"/>
      <c r="W357" s="119"/>
      <c r="X357" s="119"/>
      <c r="Y357" s="119"/>
      <c r="Z357" s="119"/>
    </row>
    <row r="358" spans="1:28" ht="20.100000000000001" customHeight="1">
      <c r="M358" s="159"/>
      <c r="O358" s="130"/>
      <c r="P358" s="160"/>
      <c r="Q358" s="160"/>
      <c r="R358" s="126"/>
      <c r="S358" s="126"/>
      <c r="T358" s="126"/>
      <c r="U358" s="125"/>
      <c r="V358" s="125"/>
      <c r="W358" s="119"/>
      <c r="X358" s="119"/>
      <c r="Y358" s="119"/>
      <c r="Z358" s="119"/>
    </row>
    <row r="359" spans="1:28" ht="20.100000000000001" customHeight="1">
      <c r="M359" s="159"/>
      <c r="O359" s="130"/>
      <c r="P359" s="160"/>
      <c r="Q359" s="160"/>
      <c r="R359" s="126"/>
      <c r="S359" s="126"/>
      <c r="T359" s="126"/>
      <c r="U359" s="125"/>
      <c r="V359" s="125"/>
      <c r="X359" s="119"/>
      <c r="Y359" s="119"/>
    </row>
    <row r="360" spans="1:28" ht="20.100000000000001" customHeight="1">
      <c r="M360" s="159"/>
      <c r="O360" s="130"/>
      <c r="P360" s="160"/>
      <c r="Q360" s="160"/>
      <c r="R360" s="126"/>
      <c r="S360" s="126"/>
      <c r="T360" s="126"/>
      <c r="U360" s="125"/>
      <c r="V360" s="125"/>
      <c r="X360" s="119"/>
      <c r="Y360" s="119"/>
    </row>
    <row r="361" spans="1:28" ht="20.100000000000001" customHeight="1">
      <c r="M361" s="159"/>
      <c r="O361" s="130"/>
      <c r="P361" s="160"/>
      <c r="Q361" s="160"/>
      <c r="R361" s="126"/>
      <c r="S361" s="126"/>
      <c r="T361" s="126"/>
      <c r="U361" s="125"/>
      <c r="V361" s="125"/>
      <c r="X361" s="119"/>
      <c r="Y361" s="119"/>
    </row>
    <row r="362" spans="1:28" ht="20.100000000000001" customHeight="1">
      <c r="M362" s="159"/>
      <c r="O362" s="130"/>
      <c r="P362" s="160"/>
      <c r="Q362" s="160"/>
      <c r="R362" s="126"/>
      <c r="S362" s="126"/>
      <c r="T362" s="126"/>
      <c r="U362" s="125"/>
      <c r="V362" s="125"/>
      <c r="Y362" s="119"/>
    </row>
    <row r="363" spans="1:28" ht="20.100000000000001" customHeight="1">
      <c r="M363" s="159"/>
      <c r="O363" s="130"/>
      <c r="P363" s="160"/>
      <c r="Q363" s="160"/>
      <c r="R363" s="126"/>
      <c r="S363" s="126"/>
      <c r="T363" s="126"/>
      <c r="U363" s="125"/>
      <c r="V363" s="125"/>
      <c r="Y363" s="119"/>
    </row>
    <row r="364" spans="1:28" ht="20.100000000000001" customHeight="1">
      <c r="M364" s="159"/>
      <c r="O364" s="130"/>
      <c r="P364" s="160"/>
      <c r="Q364" s="160"/>
      <c r="R364" s="126"/>
      <c r="S364" s="126"/>
      <c r="T364" s="126"/>
      <c r="U364" s="125"/>
      <c r="V364" s="125"/>
      <c r="Y364" s="119"/>
    </row>
    <row r="365" spans="1:28" ht="20.100000000000001" customHeight="1">
      <c r="M365" s="159"/>
      <c r="O365" s="130"/>
      <c r="P365" s="160"/>
      <c r="Q365" s="160"/>
      <c r="R365" s="126"/>
      <c r="S365" s="126"/>
      <c r="T365" s="126"/>
      <c r="U365" s="125"/>
      <c r="V365" s="125"/>
    </row>
    <row r="366" spans="1:28" ht="20.100000000000001" customHeight="1">
      <c r="M366" s="159"/>
      <c r="O366" s="130"/>
      <c r="P366" s="160"/>
      <c r="Q366" s="160"/>
      <c r="R366" s="126"/>
      <c r="S366" s="126"/>
      <c r="T366" s="126"/>
      <c r="U366" s="125"/>
      <c r="V366" s="125"/>
    </row>
    <row r="367" spans="1:28" ht="20.100000000000001" customHeight="1">
      <c r="M367" s="159"/>
      <c r="O367" s="130"/>
      <c r="P367" s="160"/>
      <c r="Q367" s="160"/>
      <c r="R367" s="126"/>
      <c r="S367" s="126"/>
      <c r="T367" s="126"/>
      <c r="U367" s="125"/>
      <c r="V367" s="125"/>
    </row>
    <row r="368" spans="1:28" ht="20.100000000000001" customHeight="1">
      <c r="M368" s="159"/>
      <c r="O368" s="130"/>
      <c r="P368" s="160"/>
      <c r="Q368" s="160"/>
      <c r="R368" s="126"/>
      <c r="S368" s="126"/>
      <c r="T368" s="126"/>
      <c r="U368" s="125"/>
      <c r="V368" s="125"/>
    </row>
    <row r="369" spans="13:22" ht="20.100000000000001" customHeight="1">
      <c r="M369" s="159"/>
      <c r="O369" s="130"/>
      <c r="P369" s="160"/>
      <c r="Q369" s="160"/>
      <c r="R369" s="126"/>
      <c r="S369" s="126"/>
      <c r="T369" s="126"/>
      <c r="U369" s="125"/>
      <c r="V369" s="125"/>
    </row>
    <row r="370" spans="13:22" ht="20.100000000000001" customHeight="1">
      <c r="M370" s="159"/>
      <c r="O370" s="130"/>
      <c r="P370" s="160"/>
      <c r="Q370" s="160"/>
      <c r="R370" s="126"/>
      <c r="S370" s="126"/>
      <c r="T370" s="126"/>
      <c r="U370" s="125"/>
      <c r="V370" s="125"/>
    </row>
    <row r="371" spans="13:22" ht="20.100000000000001" customHeight="1">
      <c r="M371" s="159"/>
      <c r="O371" s="130"/>
      <c r="P371" s="160"/>
      <c r="Q371" s="160"/>
      <c r="R371" s="126"/>
      <c r="S371" s="126"/>
      <c r="T371" s="126"/>
      <c r="U371" s="125"/>
      <c r="V371" s="125"/>
    </row>
    <row r="372" spans="13:22" ht="20.100000000000001" customHeight="1">
      <c r="M372" s="159"/>
      <c r="O372" s="130"/>
      <c r="P372" s="160"/>
      <c r="Q372" s="160"/>
      <c r="R372" s="126"/>
      <c r="S372" s="126"/>
      <c r="T372" s="126"/>
      <c r="U372" s="125"/>
      <c r="V372" s="125"/>
    </row>
    <row r="373" spans="13:22" ht="20.100000000000001" customHeight="1">
      <c r="M373" s="159"/>
      <c r="O373" s="130"/>
      <c r="P373" s="160"/>
      <c r="Q373" s="160"/>
      <c r="R373" s="126"/>
      <c r="S373" s="126"/>
      <c r="T373" s="126"/>
      <c r="U373" s="125"/>
      <c r="V373" s="125"/>
    </row>
    <row r="374" spans="13:22" ht="20.100000000000001" customHeight="1">
      <c r="M374" s="159"/>
      <c r="O374" s="130"/>
      <c r="P374" s="160"/>
      <c r="Q374" s="160"/>
      <c r="R374" s="126"/>
      <c r="S374" s="126"/>
      <c r="T374" s="126"/>
      <c r="U374" s="125"/>
      <c r="V374" s="125"/>
    </row>
    <row r="375" spans="13:22" ht="20.100000000000001" customHeight="1">
      <c r="M375" s="159"/>
      <c r="O375" s="130"/>
      <c r="P375" s="160"/>
      <c r="Q375" s="160"/>
      <c r="R375" s="126"/>
      <c r="S375" s="126"/>
      <c r="T375" s="126"/>
      <c r="U375" s="125"/>
      <c r="V375" s="125"/>
    </row>
    <row r="376" spans="13:22" ht="20.100000000000001" customHeight="1">
      <c r="M376" s="159"/>
      <c r="O376" s="130"/>
      <c r="P376" s="160"/>
      <c r="Q376" s="160"/>
      <c r="R376" s="126"/>
      <c r="S376" s="126"/>
      <c r="T376" s="126"/>
      <c r="U376" s="125"/>
      <c r="V376" s="125"/>
    </row>
    <row r="377" spans="13:22" ht="20.100000000000001" customHeight="1">
      <c r="M377" s="159"/>
      <c r="O377" s="130"/>
      <c r="P377" s="160"/>
      <c r="Q377" s="160"/>
      <c r="R377" s="126"/>
      <c r="S377" s="126"/>
      <c r="T377" s="126"/>
      <c r="U377" s="125"/>
      <c r="V377" s="125"/>
    </row>
    <row r="378" spans="13:22" ht="20.100000000000001" customHeight="1">
      <c r="M378" s="159"/>
      <c r="O378" s="130"/>
      <c r="P378" s="160"/>
      <c r="Q378" s="160"/>
      <c r="R378" s="126"/>
      <c r="S378" s="126"/>
      <c r="T378" s="126"/>
      <c r="U378" s="125"/>
      <c r="V378" s="125"/>
    </row>
    <row r="379" spans="13:22" ht="20.100000000000001" customHeight="1">
      <c r="M379" s="159"/>
      <c r="O379" s="130"/>
      <c r="P379" s="160"/>
      <c r="Q379" s="160"/>
      <c r="R379" s="126"/>
      <c r="S379" s="126"/>
      <c r="T379" s="126"/>
      <c r="U379" s="125"/>
      <c r="V379" s="125"/>
    </row>
    <row r="380" spans="13:22" ht="20.100000000000001" customHeight="1">
      <c r="M380" s="159"/>
      <c r="O380" s="130"/>
      <c r="P380" s="160"/>
      <c r="Q380" s="160"/>
      <c r="R380" s="126"/>
      <c r="S380" s="126"/>
      <c r="T380" s="126"/>
      <c r="U380" s="125"/>
      <c r="V380" s="125"/>
    </row>
    <row r="381" spans="13:22" ht="20.100000000000001" customHeight="1">
      <c r="M381" s="159"/>
      <c r="O381" s="130"/>
      <c r="P381" s="160"/>
      <c r="Q381" s="160"/>
      <c r="R381" s="126"/>
      <c r="S381" s="126"/>
      <c r="T381" s="126"/>
      <c r="U381" s="125"/>
      <c r="V381" s="125"/>
    </row>
    <row r="382" spans="13:22" ht="20.100000000000001" customHeight="1">
      <c r="M382" s="159"/>
      <c r="O382" s="130"/>
      <c r="P382" s="160"/>
      <c r="Q382" s="160"/>
      <c r="R382" s="126"/>
      <c r="S382" s="126"/>
      <c r="T382" s="126"/>
      <c r="U382" s="125"/>
      <c r="V382" s="125"/>
    </row>
    <row r="383" spans="13:22" ht="20.100000000000001" customHeight="1">
      <c r="M383" s="159"/>
      <c r="O383" s="130"/>
      <c r="P383" s="160"/>
      <c r="Q383" s="160"/>
      <c r="R383" s="126"/>
      <c r="S383" s="126"/>
      <c r="T383" s="126"/>
      <c r="U383" s="125"/>
      <c r="V383" s="125"/>
    </row>
    <row r="384" spans="13:22" ht="20.100000000000001" customHeight="1">
      <c r="M384" s="159"/>
      <c r="O384" s="130"/>
      <c r="P384" s="160"/>
      <c r="Q384" s="160"/>
      <c r="R384" s="126"/>
      <c r="S384" s="126"/>
      <c r="T384" s="126"/>
      <c r="U384" s="125"/>
      <c r="V384" s="125"/>
    </row>
    <row r="385" spans="13:22" ht="20.100000000000001" customHeight="1">
      <c r="M385" s="159"/>
      <c r="O385" s="130"/>
      <c r="P385" s="160"/>
      <c r="Q385" s="160"/>
      <c r="R385" s="126"/>
      <c r="S385" s="126"/>
      <c r="T385" s="126"/>
      <c r="U385" s="125"/>
      <c r="V385" s="125"/>
    </row>
    <row r="386" spans="13:22" ht="20.100000000000001" customHeight="1">
      <c r="M386" s="159"/>
      <c r="O386" s="130"/>
      <c r="P386" s="160"/>
      <c r="Q386" s="160"/>
      <c r="R386" s="126"/>
      <c r="S386" s="126"/>
      <c r="T386" s="126"/>
      <c r="U386" s="125"/>
      <c r="V386" s="125"/>
    </row>
    <row r="387" spans="13:22" ht="20.100000000000001" customHeight="1">
      <c r="M387" s="159"/>
      <c r="O387" s="130"/>
      <c r="P387" s="160"/>
      <c r="Q387" s="160"/>
      <c r="R387" s="126"/>
      <c r="S387" s="126"/>
      <c r="T387" s="126"/>
      <c r="U387" s="125"/>
      <c r="V387" s="125"/>
    </row>
    <row r="388" spans="13:22" ht="20.100000000000001" customHeight="1">
      <c r="M388" s="159"/>
      <c r="O388" s="130"/>
      <c r="P388" s="160"/>
      <c r="Q388" s="160"/>
      <c r="R388" s="126"/>
      <c r="S388" s="126"/>
      <c r="T388" s="126"/>
      <c r="U388" s="125"/>
      <c r="V388" s="125"/>
    </row>
    <row r="389" spans="13:22" ht="20.100000000000001" customHeight="1">
      <c r="M389" s="159"/>
      <c r="O389" s="130"/>
      <c r="P389" s="160"/>
      <c r="Q389" s="160"/>
      <c r="R389" s="126"/>
      <c r="S389" s="126"/>
      <c r="T389" s="126"/>
      <c r="U389" s="125"/>
      <c r="V389" s="125"/>
    </row>
    <row r="390" spans="13:22" ht="20.100000000000001" customHeight="1">
      <c r="M390" s="159"/>
      <c r="O390" s="130"/>
      <c r="P390" s="160"/>
      <c r="Q390" s="160"/>
      <c r="R390" s="126"/>
      <c r="S390" s="126"/>
      <c r="T390" s="126"/>
      <c r="U390" s="125"/>
      <c r="V390" s="125"/>
    </row>
    <row r="391" spans="13:22" ht="20.100000000000001" customHeight="1">
      <c r="M391" s="159"/>
      <c r="O391" s="130"/>
      <c r="P391" s="160"/>
      <c r="Q391" s="160"/>
      <c r="R391" s="126"/>
      <c r="S391" s="126"/>
      <c r="T391" s="126"/>
      <c r="U391" s="125"/>
      <c r="V391" s="125"/>
    </row>
    <row r="392" spans="13:22" ht="20.100000000000001" customHeight="1">
      <c r="M392" s="159"/>
      <c r="O392" s="130"/>
      <c r="P392" s="160"/>
      <c r="Q392" s="160"/>
      <c r="R392" s="126"/>
      <c r="S392" s="126"/>
      <c r="T392" s="126"/>
      <c r="U392" s="125"/>
      <c r="V392" s="125"/>
    </row>
    <row r="393" spans="13:22" ht="20.100000000000001" customHeight="1">
      <c r="M393" s="159"/>
      <c r="O393" s="130"/>
      <c r="P393" s="160"/>
      <c r="Q393" s="160"/>
      <c r="R393" s="126"/>
      <c r="S393" s="126"/>
      <c r="T393" s="126"/>
      <c r="U393" s="125"/>
      <c r="V393" s="125"/>
    </row>
    <row r="394" spans="13:22" ht="20.100000000000001" customHeight="1">
      <c r="M394" s="159"/>
      <c r="O394" s="130"/>
      <c r="P394" s="160"/>
      <c r="Q394" s="160"/>
      <c r="R394" s="126"/>
      <c r="S394" s="126"/>
      <c r="T394" s="126"/>
      <c r="U394" s="125"/>
      <c r="V394" s="125"/>
    </row>
    <row r="395" spans="13:22" ht="20.100000000000001" customHeight="1">
      <c r="M395" s="159"/>
      <c r="O395" s="130"/>
      <c r="P395" s="160"/>
      <c r="Q395" s="160"/>
      <c r="R395" s="126"/>
      <c r="S395" s="126"/>
      <c r="T395" s="126"/>
      <c r="U395" s="125"/>
      <c r="V395" s="125"/>
    </row>
    <row r="396" spans="13:22" ht="20.100000000000001" customHeight="1">
      <c r="M396" s="159"/>
      <c r="O396" s="130"/>
      <c r="P396" s="160"/>
      <c r="Q396" s="160"/>
      <c r="R396" s="126"/>
      <c r="S396" s="126"/>
      <c r="T396" s="126"/>
      <c r="U396" s="125"/>
      <c r="V396" s="125"/>
    </row>
    <row r="397" spans="13:22" ht="20.100000000000001" customHeight="1">
      <c r="M397" s="159"/>
      <c r="O397" s="130"/>
      <c r="P397" s="160"/>
      <c r="Q397" s="160"/>
      <c r="R397" s="126"/>
      <c r="S397" s="126"/>
      <c r="T397" s="126"/>
      <c r="U397" s="125"/>
      <c r="V397" s="125"/>
    </row>
    <row r="398" spans="13:22" ht="20.100000000000001" customHeight="1">
      <c r="M398" s="159"/>
      <c r="O398" s="130"/>
      <c r="P398" s="160"/>
      <c r="Q398" s="160"/>
      <c r="R398" s="126"/>
      <c r="S398" s="126"/>
      <c r="T398" s="126"/>
      <c r="U398" s="125"/>
      <c r="V398" s="125"/>
    </row>
    <row r="399" spans="13:22" ht="20.100000000000001" customHeight="1">
      <c r="M399" s="159"/>
      <c r="O399" s="130"/>
      <c r="P399" s="160"/>
      <c r="Q399" s="160"/>
      <c r="R399" s="126"/>
      <c r="S399" s="126"/>
      <c r="T399" s="126"/>
      <c r="U399" s="125"/>
      <c r="V399" s="125"/>
    </row>
    <row r="400" spans="13:22" ht="20.100000000000001" customHeight="1">
      <c r="M400" s="159"/>
      <c r="P400" s="12"/>
      <c r="Q400" s="12"/>
      <c r="R400" s="12"/>
      <c r="S400" s="12"/>
      <c r="T400" s="126"/>
      <c r="U400" s="125"/>
      <c r="V400" s="125"/>
    </row>
    <row r="401" spans="13:22" ht="20.100000000000001" customHeight="1">
      <c r="M401" s="159"/>
      <c r="P401" s="12"/>
      <c r="Q401" s="12"/>
      <c r="R401" s="12"/>
      <c r="S401" s="12"/>
      <c r="T401" s="126"/>
      <c r="U401" s="125"/>
      <c r="V401" s="125"/>
    </row>
    <row r="402" spans="13:22" ht="20.100000000000001" customHeight="1">
      <c r="M402" s="159"/>
      <c r="P402" s="12"/>
      <c r="Q402" s="12"/>
      <c r="R402" s="12"/>
      <c r="S402" s="12"/>
      <c r="T402" s="126"/>
      <c r="U402" s="125"/>
      <c r="V402" s="125"/>
    </row>
    <row r="403" spans="13:22" ht="20.100000000000001" customHeight="1">
      <c r="M403" s="159"/>
      <c r="P403" s="12"/>
      <c r="Q403" s="12"/>
      <c r="R403" s="12"/>
      <c r="S403" s="12"/>
      <c r="T403" s="126"/>
      <c r="U403" s="125"/>
      <c r="V403" s="125"/>
    </row>
    <row r="404" spans="13:22" ht="20.100000000000001" customHeight="1">
      <c r="M404" s="159"/>
      <c r="P404" s="12"/>
      <c r="Q404" s="12"/>
      <c r="R404" s="12"/>
      <c r="S404" s="12"/>
      <c r="T404" s="126"/>
      <c r="U404" s="125"/>
      <c r="V404" s="125"/>
    </row>
    <row r="405" spans="13:22" ht="20.100000000000001" customHeight="1">
      <c r="M405" s="159"/>
      <c r="P405" s="12"/>
      <c r="Q405" s="12"/>
      <c r="R405" s="12"/>
      <c r="S405" s="12"/>
      <c r="T405" s="126"/>
      <c r="U405" s="125"/>
      <c r="V405" s="125"/>
    </row>
    <row r="406" spans="13:22" ht="20.100000000000001" customHeight="1">
      <c r="M406" s="159"/>
      <c r="P406" s="12"/>
      <c r="Q406" s="12"/>
      <c r="R406" s="12"/>
      <c r="S406" s="12"/>
      <c r="T406" s="12"/>
    </row>
    <row r="407" spans="13:22" ht="20.100000000000001" customHeight="1">
      <c r="M407" s="159"/>
      <c r="P407" s="12"/>
      <c r="Q407" s="12"/>
      <c r="R407" s="12"/>
      <c r="S407" s="12"/>
      <c r="T407" s="12"/>
    </row>
    <row r="408" spans="13:22" ht="20.100000000000001" customHeight="1">
      <c r="M408" s="159"/>
      <c r="P408" s="12"/>
      <c r="Q408" s="12"/>
      <c r="R408" s="12"/>
      <c r="S408" s="12"/>
      <c r="T408" s="12"/>
    </row>
    <row r="409" spans="13:22" ht="20.100000000000001" customHeight="1">
      <c r="M409" s="159"/>
      <c r="P409" s="12"/>
      <c r="Q409" s="12"/>
      <c r="R409" s="12"/>
      <c r="S409" s="12"/>
      <c r="T409" s="12"/>
    </row>
    <row r="410" spans="13:22" ht="20.100000000000001" customHeight="1">
      <c r="M410" s="159"/>
      <c r="P410" s="12"/>
      <c r="Q410" s="12"/>
      <c r="R410" s="12"/>
      <c r="S410" s="12"/>
      <c r="T410" s="12"/>
    </row>
    <row r="411" spans="13:22" ht="20.100000000000001" customHeight="1">
      <c r="M411" s="159"/>
      <c r="P411" s="12"/>
      <c r="Q411" s="12"/>
      <c r="R411" s="12"/>
      <c r="S411" s="12"/>
      <c r="T411" s="12"/>
    </row>
    <row r="412" spans="13:22" ht="20.100000000000001" customHeight="1">
      <c r="M412" s="159"/>
      <c r="P412" s="12"/>
      <c r="Q412" s="12"/>
      <c r="R412" s="12"/>
      <c r="S412" s="12"/>
      <c r="T412" s="12"/>
    </row>
    <row r="413" spans="13:22" ht="20.100000000000001" customHeight="1">
      <c r="M413" s="159"/>
      <c r="P413" s="12"/>
      <c r="Q413" s="12"/>
      <c r="R413" s="12"/>
      <c r="S413" s="12"/>
      <c r="T413" s="12"/>
    </row>
    <row r="414" spans="13:22" ht="20.100000000000001" customHeight="1">
      <c r="M414" s="159"/>
      <c r="P414" s="12"/>
      <c r="Q414" s="12"/>
      <c r="R414" s="12"/>
      <c r="S414" s="12"/>
      <c r="T414" s="12"/>
    </row>
    <row r="415" spans="13:22" ht="20.100000000000001" customHeight="1">
      <c r="M415" s="159"/>
      <c r="P415" s="12"/>
      <c r="Q415" s="12"/>
      <c r="R415" s="12"/>
      <c r="S415" s="12"/>
      <c r="T415" s="12"/>
    </row>
    <row r="416" spans="13:22" ht="20.100000000000001" customHeight="1">
      <c r="M416" s="159"/>
      <c r="P416" s="12"/>
      <c r="Q416" s="12"/>
      <c r="R416" s="12"/>
      <c r="S416" s="12"/>
      <c r="T416" s="12"/>
    </row>
    <row r="417" spans="13:20" ht="20.100000000000001" customHeight="1">
      <c r="M417" s="159"/>
      <c r="P417" s="12"/>
      <c r="Q417" s="12"/>
      <c r="R417" s="12"/>
      <c r="S417" s="12"/>
      <c r="T417" s="12"/>
    </row>
    <row r="418" spans="13:20" ht="20.100000000000001" customHeight="1">
      <c r="M418" s="159"/>
      <c r="P418" s="12"/>
      <c r="Q418" s="12"/>
      <c r="R418" s="12"/>
      <c r="S418" s="12"/>
      <c r="T418" s="12"/>
    </row>
    <row r="419" spans="13:20" ht="20.100000000000001" customHeight="1">
      <c r="M419" s="159"/>
      <c r="P419" s="12"/>
      <c r="Q419" s="12"/>
      <c r="R419" s="12"/>
      <c r="S419" s="12"/>
      <c r="T419" s="12"/>
    </row>
    <row r="420" spans="13:20" ht="20.100000000000001" customHeight="1">
      <c r="M420" s="159"/>
      <c r="P420" s="12"/>
      <c r="Q420" s="12"/>
      <c r="R420" s="12"/>
      <c r="S420" s="12"/>
      <c r="T420" s="12"/>
    </row>
    <row r="421" spans="13:20" ht="20.100000000000001" customHeight="1">
      <c r="M421" s="159"/>
      <c r="P421" s="12"/>
      <c r="Q421" s="12"/>
      <c r="R421" s="12"/>
      <c r="S421" s="12"/>
      <c r="T421" s="12"/>
    </row>
    <row r="422" spans="13:20" ht="20.100000000000001" customHeight="1">
      <c r="M422" s="159"/>
      <c r="P422" s="12"/>
      <c r="Q422" s="12"/>
      <c r="R422" s="12"/>
      <c r="S422" s="12"/>
      <c r="T422" s="12"/>
    </row>
    <row r="423" spans="13:20" ht="20.100000000000001" customHeight="1">
      <c r="M423" s="159"/>
      <c r="P423" s="12"/>
      <c r="Q423" s="12"/>
      <c r="R423" s="12"/>
      <c r="S423" s="12"/>
      <c r="T423" s="12"/>
    </row>
    <row r="424" spans="13:20" ht="20.100000000000001" customHeight="1">
      <c r="M424" s="159"/>
      <c r="P424" s="12"/>
      <c r="Q424" s="12"/>
      <c r="R424" s="12"/>
      <c r="S424" s="12"/>
      <c r="T424" s="12"/>
    </row>
    <row r="425" spans="13:20" ht="20.100000000000001" customHeight="1">
      <c r="M425" s="159"/>
      <c r="P425" s="12"/>
      <c r="Q425" s="12"/>
      <c r="R425" s="12"/>
      <c r="S425" s="12"/>
      <c r="T425" s="12"/>
    </row>
    <row r="426" spans="13:20" ht="20.100000000000001" customHeight="1">
      <c r="M426" s="159"/>
      <c r="P426" s="12"/>
      <c r="Q426" s="12"/>
      <c r="R426" s="12"/>
      <c r="S426" s="12"/>
      <c r="T426" s="12"/>
    </row>
    <row r="427" spans="13:20" ht="20.100000000000001" customHeight="1">
      <c r="M427" s="159"/>
      <c r="P427" s="12"/>
      <c r="Q427" s="12"/>
      <c r="R427" s="12"/>
      <c r="S427" s="12"/>
      <c r="T427" s="12"/>
    </row>
    <row r="428" spans="13:20" ht="20.100000000000001" customHeight="1">
      <c r="M428" s="159"/>
      <c r="P428" s="12"/>
      <c r="Q428" s="12"/>
      <c r="R428" s="12"/>
      <c r="S428" s="12"/>
      <c r="T428" s="12"/>
    </row>
    <row r="429" spans="13:20" ht="20.100000000000001" customHeight="1">
      <c r="M429" s="159"/>
      <c r="P429" s="12"/>
      <c r="Q429" s="12"/>
      <c r="R429" s="12"/>
      <c r="S429" s="12"/>
      <c r="T429" s="12"/>
    </row>
    <row r="430" spans="13:20" ht="20.100000000000001" customHeight="1">
      <c r="M430" s="159"/>
      <c r="P430" s="12"/>
      <c r="Q430" s="12"/>
      <c r="R430" s="12"/>
      <c r="S430" s="12"/>
      <c r="T430" s="12"/>
    </row>
    <row r="431" spans="13:20" ht="20.100000000000001" customHeight="1">
      <c r="M431" s="159"/>
      <c r="P431" s="12"/>
      <c r="Q431" s="12"/>
      <c r="R431" s="12"/>
      <c r="S431" s="12"/>
      <c r="T431" s="12"/>
    </row>
    <row r="432" spans="13:20" ht="20.100000000000001" customHeight="1">
      <c r="M432" s="159"/>
      <c r="P432" s="12"/>
      <c r="Q432" s="12"/>
      <c r="R432" s="12"/>
      <c r="S432" s="12"/>
      <c r="T432" s="12"/>
    </row>
    <row r="433" spans="13:20" ht="20.100000000000001" customHeight="1">
      <c r="M433" s="159"/>
      <c r="P433" s="12"/>
      <c r="Q433" s="12"/>
      <c r="R433" s="12"/>
      <c r="S433" s="12"/>
      <c r="T433" s="12"/>
    </row>
    <row r="434" spans="13:20" ht="20.100000000000001" customHeight="1">
      <c r="M434" s="159"/>
      <c r="P434" s="12"/>
      <c r="Q434" s="12"/>
      <c r="R434" s="12"/>
      <c r="S434" s="12"/>
      <c r="T434" s="12"/>
    </row>
    <row r="435" spans="13:20" ht="20.100000000000001" customHeight="1">
      <c r="M435" s="159"/>
      <c r="P435" s="12"/>
      <c r="Q435" s="12"/>
      <c r="R435" s="12"/>
      <c r="S435" s="12"/>
      <c r="T435" s="12"/>
    </row>
    <row r="436" spans="13:20" ht="20.100000000000001" customHeight="1">
      <c r="M436" s="159"/>
      <c r="P436" s="12"/>
      <c r="Q436" s="12"/>
      <c r="R436" s="12"/>
      <c r="S436" s="12"/>
      <c r="T436" s="12"/>
    </row>
    <row r="437" spans="13:20" ht="20.100000000000001" customHeight="1">
      <c r="M437" s="159"/>
      <c r="P437" s="12"/>
      <c r="Q437" s="12"/>
      <c r="R437" s="12"/>
      <c r="S437" s="12"/>
      <c r="T437" s="12"/>
    </row>
    <row r="438" spans="13:20" ht="20.100000000000001" customHeight="1">
      <c r="M438" s="159"/>
      <c r="P438" s="12"/>
      <c r="Q438" s="12"/>
      <c r="R438" s="12"/>
      <c r="S438" s="12"/>
      <c r="T438" s="12"/>
    </row>
    <row r="439" spans="13:20" ht="20.100000000000001" customHeight="1">
      <c r="M439" s="159"/>
      <c r="P439" s="12"/>
      <c r="Q439" s="12"/>
      <c r="R439" s="12"/>
      <c r="S439" s="12"/>
      <c r="T439" s="12"/>
    </row>
    <row r="440" spans="13:20" ht="20.100000000000001" customHeight="1">
      <c r="M440" s="159"/>
      <c r="P440" s="12"/>
      <c r="Q440" s="12"/>
      <c r="R440" s="12"/>
      <c r="S440" s="12"/>
      <c r="T440" s="12"/>
    </row>
    <row r="441" spans="13:20" ht="20.100000000000001" customHeight="1">
      <c r="M441" s="159"/>
      <c r="P441" s="12"/>
      <c r="Q441" s="12"/>
      <c r="R441" s="12"/>
      <c r="S441" s="12"/>
      <c r="T441" s="12"/>
    </row>
    <row r="442" spans="13:20" ht="20.100000000000001" customHeight="1">
      <c r="M442" s="159"/>
      <c r="P442" s="12"/>
      <c r="Q442" s="12"/>
      <c r="R442" s="12"/>
      <c r="S442" s="12"/>
      <c r="T442" s="12"/>
    </row>
    <row r="443" spans="13:20" ht="20.100000000000001" customHeight="1">
      <c r="M443" s="159"/>
      <c r="P443" s="12"/>
      <c r="Q443" s="12"/>
      <c r="R443" s="12"/>
      <c r="S443" s="12"/>
      <c r="T443" s="12"/>
    </row>
    <row r="444" spans="13:20" ht="20.100000000000001" customHeight="1">
      <c r="M444" s="159"/>
      <c r="P444" s="12"/>
      <c r="Q444" s="12"/>
      <c r="R444" s="12"/>
      <c r="S444" s="12"/>
      <c r="T444" s="12"/>
    </row>
    <row r="445" spans="13:20" ht="20.100000000000001" customHeight="1">
      <c r="M445" s="159"/>
      <c r="P445" s="12"/>
      <c r="Q445" s="12"/>
      <c r="R445" s="12"/>
      <c r="S445" s="12"/>
      <c r="T445" s="12"/>
    </row>
    <row r="446" spans="13:20" ht="20.100000000000001" customHeight="1">
      <c r="M446" s="159"/>
      <c r="P446" s="12"/>
      <c r="Q446" s="12"/>
      <c r="R446" s="12"/>
      <c r="S446" s="12"/>
      <c r="T446" s="12"/>
    </row>
    <row r="447" spans="13:20" ht="20.100000000000001" customHeight="1">
      <c r="M447" s="159"/>
      <c r="P447" s="12"/>
      <c r="Q447" s="12"/>
      <c r="R447" s="12"/>
      <c r="S447" s="12"/>
      <c r="T447" s="12"/>
    </row>
    <row r="448" spans="13:20" ht="20.100000000000001" customHeight="1">
      <c r="M448" s="159"/>
      <c r="P448" s="12"/>
      <c r="Q448" s="12"/>
      <c r="R448" s="12"/>
      <c r="S448" s="12"/>
      <c r="T448" s="12"/>
    </row>
    <row r="449" spans="13:20" ht="20.100000000000001" customHeight="1">
      <c r="M449" s="159"/>
      <c r="P449" s="12"/>
      <c r="Q449" s="12"/>
      <c r="R449" s="12"/>
      <c r="S449" s="12"/>
      <c r="T449" s="12"/>
    </row>
    <row r="450" spans="13:20" ht="20.100000000000001" customHeight="1">
      <c r="M450" s="159"/>
      <c r="P450" s="12"/>
      <c r="Q450" s="12"/>
      <c r="R450" s="12"/>
      <c r="S450" s="12"/>
      <c r="T450" s="12"/>
    </row>
    <row r="451" spans="13:20" ht="20.100000000000001" customHeight="1">
      <c r="M451" s="159"/>
      <c r="P451" s="12"/>
      <c r="Q451" s="12"/>
      <c r="R451" s="12"/>
      <c r="S451" s="12"/>
      <c r="T451" s="12"/>
    </row>
    <row r="452" spans="13:20" ht="20.100000000000001" customHeight="1">
      <c r="M452" s="159"/>
      <c r="P452" s="12"/>
      <c r="Q452" s="12"/>
      <c r="R452" s="12"/>
      <c r="S452" s="12"/>
      <c r="T452" s="12"/>
    </row>
    <row r="453" spans="13:20" ht="20.100000000000001" customHeight="1">
      <c r="M453" s="159"/>
      <c r="P453" s="12"/>
      <c r="Q453" s="12"/>
      <c r="R453" s="12"/>
      <c r="S453" s="12"/>
      <c r="T453" s="12"/>
    </row>
    <row r="454" spans="13:20" ht="20.100000000000001" customHeight="1">
      <c r="M454" s="159"/>
      <c r="P454" s="12"/>
      <c r="Q454" s="12"/>
      <c r="R454" s="12"/>
      <c r="S454" s="12"/>
      <c r="T454" s="12"/>
    </row>
    <row r="455" spans="13:20" ht="20.100000000000001" customHeight="1">
      <c r="M455" s="159"/>
      <c r="P455" s="12"/>
      <c r="Q455" s="12"/>
      <c r="R455" s="12"/>
      <c r="S455" s="12"/>
      <c r="T455" s="12"/>
    </row>
    <row r="456" spans="13:20" ht="20.100000000000001" customHeight="1">
      <c r="M456" s="159"/>
      <c r="P456" s="12"/>
      <c r="Q456" s="12"/>
      <c r="R456" s="12"/>
      <c r="S456" s="12"/>
      <c r="T456" s="12"/>
    </row>
    <row r="457" spans="13:20" ht="20.100000000000001" customHeight="1">
      <c r="M457" s="124"/>
      <c r="P457" s="12"/>
      <c r="Q457" s="12"/>
      <c r="R457" s="12"/>
      <c r="S457" s="12"/>
      <c r="T457" s="12"/>
    </row>
    <row r="458" spans="13:20" ht="20.100000000000001" customHeight="1">
      <c r="M458" s="124"/>
      <c r="P458" s="12"/>
      <c r="Q458" s="12"/>
      <c r="R458" s="12"/>
      <c r="S458" s="12"/>
      <c r="T458" s="12"/>
    </row>
    <row r="459" spans="13:20" ht="20.100000000000001" customHeight="1">
      <c r="M459" s="124"/>
      <c r="P459" s="12"/>
      <c r="Q459" s="12"/>
      <c r="R459" s="12"/>
      <c r="S459" s="12"/>
      <c r="T459" s="12"/>
    </row>
    <row r="460" spans="13:20" ht="20.100000000000001" customHeight="1">
      <c r="M460" s="124"/>
      <c r="P460" s="12"/>
      <c r="Q460" s="12"/>
      <c r="R460" s="12"/>
      <c r="S460" s="12"/>
      <c r="T460" s="12"/>
    </row>
    <row r="461" spans="13:20" ht="20.100000000000001" customHeight="1">
      <c r="M461" s="124"/>
      <c r="P461" s="12"/>
      <c r="Q461" s="12"/>
      <c r="R461" s="12"/>
      <c r="S461" s="12"/>
      <c r="T461" s="12"/>
    </row>
    <row r="462" spans="13:20" ht="20.100000000000001" customHeight="1">
      <c r="M462" s="124"/>
      <c r="P462" s="12"/>
      <c r="Q462" s="12"/>
      <c r="R462" s="12"/>
      <c r="S462" s="12"/>
      <c r="T462" s="12"/>
    </row>
    <row r="463" spans="13:20" ht="20.100000000000001" customHeight="1">
      <c r="M463" s="124"/>
      <c r="P463" s="12"/>
      <c r="Q463" s="12"/>
      <c r="R463" s="12"/>
      <c r="S463" s="12"/>
      <c r="T463" s="12"/>
    </row>
    <row r="464" spans="13:20" ht="20.100000000000001" customHeight="1">
      <c r="M464" s="124"/>
      <c r="P464" s="12"/>
      <c r="Q464" s="12"/>
      <c r="R464" s="12"/>
      <c r="S464" s="12"/>
      <c r="T464" s="12"/>
    </row>
    <row r="465" spans="13:20" ht="20.100000000000001" customHeight="1">
      <c r="M465" s="124"/>
      <c r="P465" s="12"/>
      <c r="Q465" s="12"/>
      <c r="R465" s="12"/>
      <c r="S465" s="12"/>
      <c r="T465" s="12"/>
    </row>
    <row r="466" spans="13:20" ht="20.100000000000001" customHeight="1">
      <c r="M466" s="124"/>
      <c r="P466" s="12"/>
      <c r="Q466" s="12"/>
      <c r="R466" s="12"/>
      <c r="S466" s="12"/>
      <c r="T466" s="12"/>
    </row>
    <row r="467" spans="13:20" ht="20.100000000000001" customHeight="1">
      <c r="M467" s="124"/>
      <c r="P467" s="12"/>
      <c r="Q467" s="12"/>
      <c r="R467" s="12"/>
      <c r="S467" s="12"/>
      <c r="T467" s="12"/>
    </row>
    <row r="468" spans="13:20" ht="20.100000000000001" customHeight="1">
      <c r="M468" s="124"/>
      <c r="P468" s="12"/>
      <c r="Q468" s="12"/>
      <c r="R468" s="12"/>
      <c r="S468" s="12"/>
      <c r="T468" s="12"/>
    </row>
    <row r="469" spans="13:20" ht="20.100000000000001" customHeight="1">
      <c r="M469" s="124"/>
      <c r="P469" s="12"/>
      <c r="Q469" s="12"/>
      <c r="R469" s="12"/>
      <c r="S469" s="12"/>
      <c r="T469" s="12"/>
    </row>
    <row r="470" spans="13:20" ht="20.100000000000001" customHeight="1">
      <c r="M470" s="124"/>
      <c r="P470" s="12"/>
      <c r="Q470" s="12"/>
      <c r="R470" s="12"/>
      <c r="S470" s="12"/>
      <c r="T470" s="12"/>
    </row>
    <row r="471" spans="13:20" ht="20.100000000000001" customHeight="1">
      <c r="M471" s="124"/>
      <c r="P471" s="12"/>
      <c r="Q471" s="12"/>
      <c r="R471" s="12"/>
      <c r="S471" s="12"/>
      <c r="T471" s="12"/>
    </row>
    <row r="472" spans="13:20" ht="20.100000000000001" customHeight="1">
      <c r="M472" s="124"/>
      <c r="P472" s="12"/>
      <c r="Q472" s="12"/>
      <c r="R472" s="12"/>
      <c r="S472" s="12"/>
      <c r="T472" s="12"/>
    </row>
    <row r="473" spans="13:20" ht="20.100000000000001" customHeight="1">
      <c r="M473" s="124"/>
      <c r="P473" s="12"/>
      <c r="Q473" s="12"/>
      <c r="R473" s="12"/>
      <c r="S473" s="12"/>
      <c r="T473" s="12"/>
    </row>
    <row r="474" spans="13:20" ht="20.100000000000001" customHeight="1">
      <c r="M474" s="124"/>
      <c r="P474" s="12"/>
      <c r="Q474" s="12"/>
      <c r="R474" s="12"/>
      <c r="S474" s="12"/>
      <c r="T474" s="12"/>
    </row>
    <row r="475" spans="13:20" ht="20.100000000000001" customHeight="1">
      <c r="M475" s="124"/>
      <c r="P475" s="12"/>
      <c r="Q475" s="12"/>
      <c r="R475" s="12"/>
      <c r="S475" s="12"/>
      <c r="T475" s="12"/>
    </row>
    <row r="476" spans="13:20" ht="20.100000000000001" customHeight="1">
      <c r="M476" s="124"/>
      <c r="P476" s="12"/>
      <c r="Q476" s="12"/>
      <c r="R476" s="12"/>
      <c r="S476" s="12"/>
      <c r="T476" s="12"/>
    </row>
    <row r="477" spans="13:20" ht="20.100000000000001" customHeight="1">
      <c r="M477" s="124"/>
      <c r="P477" s="12"/>
      <c r="Q477" s="12"/>
      <c r="R477" s="12"/>
      <c r="S477" s="12"/>
      <c r="T477" s="12"/>
    </row>
    <row r="478" spans="13:20" ht="20.100000000000001" customHeight="1">
      <c r="M478" s="124"/>
      <c r="P478" s="12"/>
      <c r="Q478" s="12"/>
      <c r="R478" s="12"/>
      <c r="S478" s="12"/>
      <c r="T478" s="12"/>
    </row>
    <row r="479" spans="13:20" ht="20.100000000000001" customHeight="1">
      <c r="M479" s="124"/>
      <c r="P479" s="12"/>
      <c r="Q479" s="12"/>
      <c r="R479" s="12"/>
      <c r="S479" s="12"/>
      <c r="T479" s="12"/>
    </row>
    <row r="480" spans="13:20" ht="20.100000000000001" customHeight="1">
      <c r="M480" s="124"/>
      <c r="P480" s="12"/>
      <c r="Q480" s="12"/>
      <c r="R480" s="12"/>
      <c r="S480" s="12"/>
      <c r="T480" s="12"/>
    </row>
    <row r="481" spans="13:20" ht="20.100000000000001" customHeight="1">
      <c r="M481" s="124"/>
      <c r="P481" s="12"/>
      <c r="Q481" s="12"/>
      <c r="R481" s="12"/>
      <c r="S481" s="12"/>
      <c r="T481" s="12"/>
    </row>
    <row r="482" spans="13:20" ht="20.100000000000001" customHeight="1">
      <c r="M482" s="124"/>
      <c r="P482" s="12"/>
      <c r="Q482" s="12"/>
      <c r="R482" s="12"/>
      <c r="S482" s="12"/>
      <c r="T482" s="12"/>
    </row>
    <row r="483" spans="13:20" ht="20.100000000000001" customHeight="1">
      <c r="M483" s="124"/>
      <c r="P483" s="12"/>
      <c r="Q483" s="12"/>
      <c r="R483" s="12"/>
      <c r="S483" s="12"/>
      <c r="T483" s="12"/>
    </row>
    <row r="484" spans="13:20" ht="20.100000000000001" customHeight="1">
      <c r="M484" s="124"/>
      <c r="P484" s="12"/>
      <c r="Q484" s="12"/>
      <c r="R484" s="12"/>
      <c r="S484" s="12"/>
      <c r="T484" s="12"/>
    </row>
    <row r="485" spans="13:20" ht="20.100000000000001" customHeight="1">
      <c r="M485" s="124"/>
      <c r="P485" s="12"/>
      <c r="Q485" s="12"/>
      <c r="R485" s="12"/>
      <c r="S485" s="12"/>
      <c r="T485" s="12"/>
    </row>
    <row r="486" spans="13:20" ht="20.100000000000001" customHeight="1">
      <c r="M486" s="124"/>
      <c r="P486" s="12"/>
      <c r="Q486" s="12"/>
      <c r="R486" s="12"/>
      <c r="S486" s="12"/>
      <c r="T486" s="12"/>
    </row>
    <row r="487" spans="13:20" ht="20.100000000000001" customHeight="1">
      <c r="M487" s="124"/>
      <c r="P487" s="12"/>
      <c r="Q487" s="12"/>
      <c r="R487" s="12"/>
      <c r="S487" s="12"/>
      <c r="T487" s="12"/>
    </row>
    <row r="488" spans="13:20" ht="20.100000000000001" customHeight="1">
      <c r="M488" s="124"/>
      <c r="P488" s="12"/>
      <c r="Q488" s="12"/>
      <c r="R488" s="12"/>
      <c r="S488" s="12"/>
      <c r="T488" s="12"/>
    </row>
    <row r="489" spans="13:20" ht="20.100000000000001" customHeight="1">
      <c r="M489" s="124"/>
      <c r="P489" s="12"/>
      <c r="Q489" s="12"/>
      <c r="R489" s="12"/>
      <c r="S489" s="12"/>
      <c r="T489" s="12"/>
    </row>
    <row r="490" spans="13:20" ht="20.100000000000001" customHeight="1">
      <c r="M490" s="124"/>
      <c r="P490" s="12"/>
      <c r="Q490" s="12"/>
      <c r="R490" s="12"/>
      <c r="S490" s="12"/>
      <c r="T490" s="12"/>
    </row>
    <row r="491" spans="13:20" ht="20.100000000000001" customHeight="1">
      <c r="M491" s="124"/>
      <c r="P491" s="12"/>
      <c r="Q491" s="12"/>
      <c r="R491" s="12"/>
      <c r="S491" s="12"/>
      <c r="T491" s="12"/>
    </row>
    <row r="492" spans="13:20" ht="20.100000000000001" customHeight="1">
      <c r="M492" s="124"/>
      <c r="P492" s="12"/>
      <c r="Q492" s="12"/>
      <c r="R492" s="12"/>
      <c r="S492" s="12"/>
      <c r="T492" s="12"/>
    </row>
    <row r="493" spans="13:20" ht="20.100000000000001" customHeight="1">
      <c r="M493" s="124"/>
      <c r="P493" s="12"/>
      <c r="Q493" s="12"/>
      <c r="R493" s="12"/>
      <c r="S493" s="12"/>
      <c r="T493" s="12"/>
    </row>
    <row r="494" spans="13:20" ht="20.100000000000001" customHeight="1">
      <c r="M494" s="124"/>
      <c r="P494" s="12"/>
      <c r="Q494" s="12"/>
      <c r="R494" s="12"/>
      <c r="S494" s="12"/>
      <c r="T494" s="12"/>
    </row>
    <row r="495" spans="13:20" ht="20.100000000000001" customHeight="1">
      <c r="M495" s="124"/>
      <c r="P495" s="12"/>
      <c r="Q495" s="12"/>
      <c r="R495" s="12"/>
      <c r="S495" s="12"/>
      <c r="T495" s="12"/>
    </row>
    <row r="496" spans="13:20" ht="20.100000000000001" customHeight="1">
      <c r="M496" s="124"/>
      <c r="P496" s="12"/>
      <c r="Q496" s="12"/>
      <c r="R496" s="12"/>
      <c r="S496" s="12"/>
      <c r="T496" s="12"/>
    </row>
    <row r="497" spans="13:20" ht="20.100000000000001" customHeight="1">
      <c r="M497" s="124"/>
      <c r="P497" s="12"/>
      <c r="Q497" s="12"/>
      <c r="R497" s="12"/>
      <c r="S497" s="12"/>
      <c r="T497" s="12"/>
    </row>
    <row r="498" spans="13:20" ht="20.100000000000001" customHeight="1">
      <c r="M498" s="124"/>
      <c r="P498" s="12"/>
      <c r="Q498" s="12"/>
      <c r="R498" s="12"/>
      <c r="S498" s="12"/>
      <c r="T498" s="12"/>
    </row>
    <row r="499" spans="13:20" ht="20.100000000000001" customHeight="1">
      <c r="M499" s="124"/>
      <c r="P499" s="12"/>
      <c r="Q499" s="12"/>
      <c r="R499" s="12"/>
      <c r="S499" s="12"/>
      <c r="T499" s="12"/>
    </row>
    <row r="500" spans="13:20" ht="20.100000000000001" customHeight="1">
      <c r="M500" s="124"/>
      <c r="P500" s="12"/>
      <c r="Q500" s="12"/>
      <c r="R500" s="12"/>
      <c r="S500" s="12"/>
      <c r="T500" s="12"/>
    </row>
    <row r="501" spans="13:20" ht="20.100000000000001" customHeight="1">
      <c r="M501" s="124"/>
      <c r="P501" s="12"/>
      <c r="Q501" s="12"/>
      <c r="R501" s="12"/>
      <c r="S501" s="12"/>
      <c r="T501" s="12"/>
    </row>
    <row r="502" spans="13:20" ht="20.100000000000001" customHeight="1">
      <c r="M502" s="124"/>
      <c r="P502" s="12"/>
      <c r="Q502" s="12"/>
      <c r="R502" s="12"/>
      <c r="S502" s="12"/>
      <c r="T502" s="12"/>
    </row>
    <row r="503" spans="13:20" ht="20.100000000000001" customHeight="1">
      <c r="M503" s="124"/>
      <c r="P503" s="12"/>
      <c r="Q503" s="12"/>
      <c r="R503" s="12"/>
      <c r="S503" s="12"/>
      <c r="T503" s="12"/>
    </row>
    <row r="504" spans="13:20" ht="20.100000000000001" customHeight="1">
      <c r="M504" s="124"/>
      <c r="P504" s="12"/>
      <c r="Q504" s="12"/>
      <c r="R504" s="12"/>
      <c r="S504" s="12"/>
      <c r="T504" s="12"/>
    </row>
    <row r="505" spans="13:20" ht="20.100000000000001" customHeight="1">
      <c r="M505" s="124"/>
      <c r="P505" s="12"/>
      <c r="Q505" s="12"/>
      <c r="R505" s="12"/>
      <c r="S505" s="12"/>
      <c r="T505" s="12"/>
    </row>
    <row r="506" spans="13:20" ht="20.100000000000001" customHeight="1">
      <c r="M506" s="124"/>
      <c r="P506" s="12"/>
      <c r="Q506" s="12"/>
      <c r="R506" s="12"/>
      <c r="S506" s="12"/>
      <c r="T506" s="12"/>
    </row>
    <row r="507" spans="13:20" ht="20.100000000000001" customHeight="1">
      <c r="M507" s="124"/>
      <c r="P507" s="12"/>
      <c r="Q507" s="12"/>
      <c r="R507" s="12"/>
      <c r="S507" s="12"/>
      <c r="T507" s="12"/>
    </row>
    <row r="508" spans="13:20" ht="20.100000000000001" customHeight="1">
      <c r="M508" s="124"/>
      <c r="P508" s="12"/>
      <c r="Q508" s="12"/>
      <c r="R508" s="12"/>
      <c r="S508" s="12"/>
      <c r="T508" s="12"/>
    </row>
    <row r="509" spans="13:20" ht="20.100000000000001" customHeight="1">
      <c r="M509" s="124"/>
      <c r="P509" s="12"/>
      <c r="Q509" s="12"/>
      <c r="R509" s="12"/>
      <c r="S509" s="12"/>
      <c r="T509" s="12"/>
    </row>
    <row r="510" spans="13:20" ht="20.100000000000001" customHeight="1">
      <c r="M510" s="124"/>
      <c r="P510" s="12"/>
      <c r="Q510" s="12"/>
      <c r="R510" s="12"/>
      <c r="S510" s="12"/>
      <c r="T510" s="12"/>
    </row>
    <row r="511" spans="13:20" ht="20.100000000000001" customHeight="1">
      <c r="M511" s="124"/>
      <c r="P511" s="12"/>
      <c r="Q511" s="12"/>
      <c r="R511" s="12"/>
      <c r="S511" s="12"/>
      <c r="T511" s="12"/>
    </row>
    <row r="512" spans="13:20" ht="20.100000000000001" customHeight="1">
      <c r="M512" s="124"/>
      <c r="P512" s="12"/>
      <c r="Q512" s="12"/>
      <c r="R512" s="12"/>
      <c r="S512" s="12"/>
      <c r="T512" s="12"/>
    </row>
    <row r="513" spans="13:20" ht="20.100000000000001" customHeight="1">
      <c r="M513" s="124"/>
      <c r="P513" s="12"/>
      <c r="Q513" s="12"/>
      <c r="R513" s="12"/>
      <c r="S513" s="12"/>
      <c r="T513" s="12"/>
    </row>
    <row r="514" spans="13:20" ht="20.100000000000001" customHeight="1">
      <c r="M514" s="124"/>
      <c r="P514" s="12"/>
      <c r="Q514" s="12"/>
      <c r="R514" s="12"/>
      <c r="S514" s="12"/>
      <c r="T514" s="12"/>
    </row>
    <row r="515" spans="13:20" ht="20.100000000000001" customHeight="1">
      <c r="M515" s="124"/>
      <c r="P515" s="12"/>
      <c r="Q515" s="12"/>
      <c r="R515" s="12"/>
      <c r="S515" s="12"/>
      <c r="T515" s="12"/>
    </row>
    <row r="516" spans="13:20" ht="20.100000000000001" customHeight="1">
      <c r="M516" s="124"/>
      <c r="P516" s="12"/>
      <c r="Q516" s="12"/>
      <c r="R516" s="12"/>
      <c r="S516" s="12"/>
      <c r="T516" s="12"/>
    </row>
    <row r="517" spans="13:20" ht="20.100000000000001" customHeight="1">
      <c r="M517" s="124"/>
      <c r="P517" s="12"/>
      <c r="Q517" s="12"/>
      <c r="R517" s="12"/>
      <c r="S517" s="12"/>
      <c r="T517" s="12"/>
    </row>
    <row r="518" spans="13:20" ht="20.100000000000001" customHeight="1">
      <c r="M518" s="124"/>
      <c r="P518" s="12"/>
      <c r="Q518" s="12"/>
      <c r="R518" s="12"/>
      <c r="S518" s="12"/>
      <c r="T518" s="12"/>
    </row>
    <row r="519" spans="13:20" ht="20.100000000000001" customHeight="1">
      <c r="M519" s="124"/>
      <c r="P519" s="12"/>
      <c r="Q519" s="12"/>
      <c r="R519" s="12"/>
      <c r="S519" s="12"/>
      <c r="T519" s="12"/>
    </row>
    <row r="520" spans="13:20" ht="20.100000000000001" customHeight="1">
      <c r="M520" s="124"/>
      <c r="P520" s="12"/>
      <c r="Q520" s="12"/>
      <c r="R520" s="12"/>
      <c r="S520" s="12"/>
      <c r="T520" s="12"/>
    </row>
    <row r="521" spans="13:20" ht="20.100000000000001" customHeight="1">
      <c r="M521" s="124"/>
      <c r="P521" s="12"/>
      <c r="Q521" s="12"/>
      <c r="R521" s="12"/>
      <c r="S521" s="12"/>
      <c r="T521" s="12"/>
    </row>
    <row r="522" spans="13:20" ht="20.100000000000001" customHeight="1">
      <c r="M522" s="124"/>
      <c r="P522" s="12"/>
      <c r="Q522" s="12"/>
      <c r="R522" s="12"/>
      <c r="S522" s="12"/>
      <c r="T522" s="12"/>
    </row>
    <row r="523" spans="13:20" ht="20.100000000000001" customHeight="1">
      <c r="M523" s="124"/>
      <c r="P523" s="12"/>
      <c r="Q523" s="12"/>
      <c r="R523" s="12"/>
      <c r="S523" s="12"/>
      <c r="T523" s="12"/>
    </row>
    <row r="524" spans="13:20" ht="20.100000000000001" customHeight="1">
      <c r="M524" s="124"/>
      <c r="P524" s="12"/>
      <c r="Q524" s="12"/>
      <c r="R524" s="12"/>
      <c r="S524" s="12"/>
      <c r="T524" s="12"/>
    </row>
    <row r="525" spans="13:20" ht="20.100000000000001" customHeight="1">
      <c r="M525" s="124"/>
      <c r="P525" s="12"/>
      <c r="Q525" s="12"/>
      <c r="R525" s="12"/>
      <c r="S525" s="12"/>
      <c r="T525" s="12"/>
    </row>
    <row r="526" spans="13:20" ht="20.100000000000001" customHeight="1">
      <c r="M526" s="124"/>
      <c r="P526" s="12"/>
      <c r="Q526" s="12"/>
      <c r="R526" s="12"/>
      <c r="S526" s="12"/>
      <c r="T526" s="12"/>
    </row>
    <row r="527" spans="13:20" ht="20.100000000000001" customHeight="1">
      <c r="M527" s="124"/>
      <c r="P527" s="12"/>
      <c r="Q527" s="12"/>
      <c r="R527" s="12"/>
      <c r="S527" s="12"/>
      <c r="T527" s="12"/>
    </row>
    <row r="528" spans="13:20" ht="20.100000000000001" customHeight="1">
      <c r="M528" s="124"/>
      <c r="P528" s="12"/>
      <c r="Q528" s="12"/>
      <c r="R528" s="12"/>
      <c r="S528" s="12"/>
      <c r="T528" s="12"/>
    </row>
    <row r="529" spans="13:22" ht="20.100000000000001" customHeight="1">
      <c r="M529" s="124"/>
      <c r="P529" s="12"/>
      <c r="Q529" s="12"/>
      <c r="R529" s="12"/>
      <c r="S529" s="12"/>
      <c r="T529" s="12"/>
    </row>
    <row r="530" spans="13:22" ht="20.100000000000001" customHeight="1">
      <c r="M530" s="124"/>
      <c r="P530" s="12"/>
      <c r="Q530" s="12"/>
      <c r="R530" s="12"/>
      <c r="S530" s="12"/>
      <c r="T530" s="12"/>
    </row>
    <row r="531" spans="13:22" ht="20.100000000000001" customHeight="1">
      <c r="M531" s="124"/>
      <c r="P531" s="12"/>
      <c r="Q531" s="12"/>
      <c r="R531" s="12"/>
      <c r="S531" s="12"/>
      <c r="T531" s="12"/>
    </row>
    <row r="532" spans="13:22" ht="20.100000000000001" customHeight="1">
      <c r="M532" s="124"/>
      <c r="P532" s="12"/>
      <c r="Q532" s="12"/>
      <c r="R532" s="12"/>
      <c r="S532" s="12"/>
      <c r="T532" s="12"/>
    </row>
    <row r="533" spans="13:22" ht="20.100000000000001" customHeight="1">
      <c r="M533" s="124"/>
      <c r="T533" s="12"/>
    </row>
    <row r="534" spans="13:22" ht="20.100000000000001" customHeight="1">
      <c r="M534" s="124"/>
      <c r="T534" s="12"/>
    </row>
    <row r="535" spans="13:22" ht="20.100000000000001" customHeight="1">
      <c r="M535" s="124"/>
      <c r="T535" s="12"/>
    </row>
    <row r="536" spans="13:22" ht="20.100000000000001" customHeight="1">
      <c r="M536" s="124"/>
      <c r="T536" s="12"/>
    </row>
    <row r="537" spans="13:22" ht="20.100000000000001" customHeight="1">
      <c r="M537" s="124"/>
      <c r="T537" s="12"/>
    </row>
    <row r="538" spans="13:22" ht="20.100000000000001" customHeight="1">
      <c r="M538" s="124"/>
      <c r="T538" s="12"/>
    </row>
    <row r="539" spans="13:22" ht="20.100000000000001" customHeight="1">
      <c r="M539" s="124"/>
      <c r="U539" s="125"/>
      <c r="V539" s="125"/>
    </row>
    <row r="540" spans="13:22" ht="20.100000000000001" customHeight="1">
      <c r="M540" s="124"/>
      <c r="U540" s="125"/>
      <c r="V540" s="125"/>
    </row>
    <row r="541" spans="13:22" ht="20.100000000000001" customHeight="1">
      <c r="M541" s="124"/>
      <c r="U541" s="125"/>
      <c r="V541" s="125"/>
    </row>
    <row r="542" spans="13:22" ht="20.100000000000001" customHeight="1">
      <c r="M542" s="124"/>
      <c r="U542" s="125"/>
      <c r="V542" s="125"/>
    </row>
    <row r="543" spans="13:22" ht="20.100000000000001" customHeight="1">
      <c r="M543" s="124"/>
      <c r="U543" s="125"/>
      <c r="V543" s="125"/>
    </row>
    <row r="544" spans="13:22" ht="20.100000000000001" customHeight="1">
      <c r="M544" s="124"/>
      <c r="U544" s="125"/>
      <c r="V544" s="125"/>
    </row>
    <row r="545" spans="13:22" ht="20.100000000000001" customHeight="1">
      <c r="M545" s="124"/>
      <c r="U545" s="125"/>
      <c r="V545" s="125"/>
    </row>
    <row r="546" spans="13:22" ht="20.100000000000001" customHeight="1">
      <c r="M546" s="124"/>
      <c r="U546" s="125"/>
      <c r="V546" s="125"/>
    </row>
    <row r="547" spans="13:22" ht="20.100000000000001" customHeight="1">
      <c r="M547" s="124"/>
      <c r="U547" s="125"/>
      <c r="V547" s="125"/>
    </row>
    <row r="548" spans="13:22" ht="20.100000000000001" customHeight="1">
      <c r="M548" s="124"/>
      <c r="O548" s="129"/>
      <c r="P548" s="128"/>
      <c r="Q548" s="126"/>
      <c r="R548" s="126"/>
      <c r="S548" s="126"/>
      <c r="U548" s="125"/>
      <c r="V548" s="125"/>
    </row>
    <row r="549" spans="13:22" ht="20.100000000000001" customHeight="1">
      <c r="M549" s="124"/>
      <c r="O549" s="129"/>
      <c r="P549" s="128"/>
      <c r="Q549" s="126"/>
      <c r="R549" s="126"/>
      <c r="S549" s="126"/>
      <c r="U549" s="125"/>
      <c r="V549" s="125"/>
    </row>
    <row r="550" spans="13:22" ht="20.100000000000001" customHeight="1">
      <c r="M550" s="124"/>
      <c r="O550" s="129"/>
      <c r="P550" s="128"/>
      <c r="Q550" s="126"/>
      <c r="R550" s="126"/>
      <c r="S550" s="126"/>
      <c r="U550" s="125"/>
      <c r="V550" s="125"/>
    </row>
    <row r="551" spans="13:22" ht="20.100000000000001" customHeight="1">
      <c r="M551" s="124"/>
      <c r="O551" s="129"/>
      <c r="P551" s="128"/>
      <c r="Q551" s="126"/>
      <c r="R551" s="126"/>
      <c r="S551" s="126"/>
      <c r="U551" s="125"/>
      <c r="V551" s="125"/>
    </row>
    <row r="552" spans="13:22" ht="20.100000000000001" customHeight="1">
      <c r="M552" s="124"/>
      <c r="O552" s="129"/>
      <c r="P552" s="128"/>
      <c r="Q552" s="126"/>
      <c r="R552" s="126"/>
      <c r="S552" s="126"/>
      <c r="U552" s="125"/>
      <c r="V552" s="125"/>
    </row>
    <row r="553" spans="13:22" ht="20.100000000000001" customHeight="1">
      <c r="M553" s="124"/>
      <c r="O553" s="129"/>
      <c r="P553" s="128"/>
      <c r="Q553" s="126"/>
      <c r="R553" s="126"/>
      <c r="S553" s="126"/>
      <c r="U553" s="125"/>
      <c r="V553" s="125"/>
    </row>
    <row r="554" spans="13:22" ht="20.100000000000001" customHeight="1">
      <c r="M554" s="124"/>
      <c r="O554" s="129"/>
      <c r="P554" s="128"/>
      <c r="Q554" s="126"/>
      <c r="R554" s="126"/>
      <c r="S554" s="126"/>
      <c r="T554" s="127"/>
      <c r="U554" s="125"/>
      <c r="V554" s="125"/>
    </row>
    <row r="555" spans="13:22" ht="20.100000000000001" customHeight="1">
      <c r="M555" s="124"/>
      <c r="O555" s="129"/>
      <c r="P555" s="128"/>
      <c r="Q555" s="126"/>
      <c r="R555" s="126"/>
      <c r="S555" s="126"/>
      <c r="T555" s="127"/>
      <c r="U555" s="125"/>
      <c r="V555" s="125"/>
    </row>
    <row r="556" spans="13:22" ht="20.100000000000001" customHeight="1">
      <c r="M556" s="124"/>
      <c r="O556" s="129"/>
      <c r="P556" s="128"/>
      <c r="Q556" s="126"/>
      <c r="R556" s="126"/>
      <c r="S556" s="126"/>
      <c r="T556" s="127"/>
      <c r="U556" s="125"/>
      <c r="V556" s="125"/>
    </row>
    <row r="557" spans="13:22" ht="20.100000000000001" customHeight="1">
      <c r="M557" s="124"/>
      <c r="O557" s="129"/>
      <c r="P557" s="128"/>
      <c r="Q557" s="126"/>
      <c r="R557" s="126"/>
      <c r="S557" s="126"/>
      <c r="T557" s="127"/>
      <c r="U557" s="125"/>
      <c r="V557" s="125"/>
    </row>
    <row r="558" spans="13:22" ht="20.100000000000001" customHeight="1">
      <c r="M558" s="124"/>
      <c r="O558" s="129"/>
      <c r="P558" s="128"/>
      <c r="Q558" s="126"/>
      <c r="R558" s="126"/>
      <c r="S558" s="126"/>
      <c r="T558" s="127"/>
      <c r="U558" s="125"/>
      <c r="V558" s="125"/>
    </row>
    <row r="559" spans="13:22" ht="20.100000000000001" customHeight="1">
      <c r="M559" s="124"/>
      <c r="O559" s="129"/>
      <c r="P559" s="128"/>
      <c r="Q559" s="126"/>
      <c r="R559" s="126"/>
      <c r="S559" s="126"/>
      <c r="T559" s="127"/>
      <c r="U559" s="125"/>
      <c r="V559" s="125"/>
    </row>
    <row r="560" spans="13:22" ht="20.100000000000001" customHeight="1">
      <c r="M560" s="124"/>
      <c r="O560" s="129"/>
      <c r="P560" s="128"/>
      <c r="Q560" s="126"/>
      <c r="R560" s="126"/>
      <c r="S560" s="126"/>
      <c r="T560" s="127"/>
      <c r="U560" s="125"/>
      <c r="V560" s="125"/>
    </row>
    <row r="561" spans="13:22" ht="20.100000000000001" customHeight="1">
      <c r="M561" s="124"/>
      <c r="O561" s="129"/>
      <c r="P561" s="128"/>
      <c r="Q561" s="126"/>
      <c r="R561" s="126"/>
      <c r="S561" s="126"/>
      <c r="T561" s="127"/>
      <c r="U561" s="125"/>
      <c r="V561" s="125"/>
    </row>
    <row r="562" spans="13:22" ht="20.100000000000001" customHeight="1">
      <c r="M562" s="124"/>
      <c r="O562" s="129"/>
      <c r="P562" s="128"/>
      <c r="Q562" s="126"/>
      <c r="R562" s="126"/>
      <c r="S562" s="126"/>
      <c r="T562" s="127"/>
      <c r="U562" s="125"/>
      <c r="V562" s="125"/>
    </row>
    <row r="563" spans="13:22" ht="20.100000000000001" customHeight="1">
      <c r="M563" s="124"/>
      <c r="O563" s="129"/>
      <c r="P563" s="128"/>
      <c r="Q563" s="126"/>
      <c r="R563" s="126"/>
      <c r="S563" s="126"/>
      <c r="T563" s="127"/>
      <c r="U563" s="125"/>
      <c r="V563" s="125"/>
    </row>
    <row r="564" spans="13:22" ht="20.100000000000001" customHeight="1">
      <c r="M564" s="124"/>
      <c r="O564" s="129"/>
      <c r="P564" s="128"/>
      <c r="Q564" s="126"/>
      <c r="R564" s="126"/>
      <c r="S564" s="126"/>
      <c r="T564" s="127"/>
      <c r="U564" s="125"/>
      <c r="V564" s="125"/>
    </row>
    <row r="565" spans="13:22" ht="20.100000000000001" customHeight="1">
      <c r="M565" s="124"/>
      <c r="O565" s="129"/>
      <c r="P565" s="128"/>
      <c r="Q565" s="126"/>
      <c r="R565" s="126"/>
      <c r="S565" s="126"/>
      <c r="T565" s="127"/>
      <c r="U565" s="125"/>
      <c r="V565" s="125"/>
    </row>
    <row r="566" spans="13:22" ht="20.100000000000001" customHeight="1">
      <c r="M566" s="124"/>
      <c r="O566" s="129"/>
      <c r="P566" s="128"/>
      <c r="Q566" s="126"/>
      <c r="R566" s="126"/>
      <c r="S566" s="126"/>
      <c r="T566" s="127"/>
      <c r="U566" s="125"/>
      <c r="V566" s="125"/>
    </row>
    <row r="567" spans="13:22" ht="20.100000000000001" customHeight="1">
      <c r="M567" s="124"/>
      <c r="O567" s="129"/>
      <c r="P567" s="128"/>
      <c r="Q567" s="126"/>
      <c r="R567" s="126"/>
      <c r="S567" s="126"/>
      <c r="T567" s="127"/>
      <c r="U567" s="125"/>
      <c r="V567" s="125"/>
    </row>
    <row r="568" spans="13:22" ht="20.100000000000001" customHeight="1">
      <c r="M568" s="124"/>
      <c r="O568" s="129"/>
      <c r="P568" s="128"/>
      <c r="Q568" s="126"/>
      <c r="R568" s="126"/>
      <c r="S568" s="126"/>
      <c r="T568" s="127"/>
      <c r="U568" s="125"/>
      <c r="V568" s="125"/>
    </row>
    <row r="569" spans="13:22" ht="20.100000000000001" customHeight="1">
      <c r="M569" s="124"/>
      <c r="O569" s="129"/>
      <c r="P569" s="128"/>
      <c r="Q569" s="126"/>
      <c r="R569" s="126"/>
      <c r="S569" s="126"/>
      <c r="T569" s="127"/>
      <c r="U569" s="125"/>
      <c r="V569" s="125"/>
    </row>
    <row r="570" spans="13:22" ht="20.100000000000001" customHeight="1">
      <c r="M570" s="124"/>
      <c r="O570" s="129"/>
      <c r="P570" s="128"/>
      <c r="Q570" s="126"/>
      <c r="R570" s="126"/>
      <c r="S570" s="126"/>
      <c r="T570" s="127"/>
      <c r="U570" s="125"/>
      <c r="V570" s="125"/>
    </row>
    <row r="571" spans="13:22" ht="20.100000000000001" customHeight="1">
      <c r="M571" s="124"/>
      <c r="O571" s="129"/>
      <c r="P571" s="128"/>
      <c r="Q571" s="126"/>
      <c r="R571" s="126"/>
      <c r="S571" s="126"/>
      <c r="T571" s="127"/>
      <c r="U571" s="125"/>
      <c r="V571" s="125"/>
    </row>
    <row r="572" spans="13:22" ht="20.100000000000001" customHeight="1">
      <c r="M572" s="124"/>
      <c r="O572" s="129"/>
      <c r="P572" s="128"/>
      <c r="Q572" s="126"/>
      <c r="R572" s="126"/>
      <c r="S572" s="126"/>
      <c r="T572" s="127"/>
      <c r="U572" s="125"/>
      <c r="V572" s="125"/>
    </row>
    <row r="573" spans="13:22" ht="20.100000000000001" customHeight="1">
      <c r="M573" s="124"/>
      <c r="O573" s="129"/>
      <c r="P573" s="128"/>
      <c r="Q573" s="126"/>
      <c r="R573" s="126"/>
      <c r="S573" s="126"/>
      <c r="T573" s="127"/>
      <c r="U573" s="125"/>
      <c r="V573" s="125"/>
    </row>
    <row r="574" spans="13:22" ht="20.100000000000001" customHeight="1">
      <c r="M574" s="124"/>
      <c r="O574" s="129"/>
      <c r="P574" s="128"/>
      <c r="Q574" s="126"/>
      <c r="R574" s="126"/>
      <c r="S574" s="126"/>
      <c r="T574" s="127"/>
      <c r="U574" s="125"/>
      <c r="V574" s="125"/>
    </row>
    <row r="575" spans="13:22" ht="20.100000000000001" customHeight="1">
      <c r="M575" s="124"/>
      <c r="O575" s="129"/>
      <c r="P575" s="128"/>
      <c r="Q575" s="126"/>
      <c r="R575" s="126"/>
      <c r="S575" s="126"/>
      <c r="T575" s="127"/>
      <c r="U575" s="125"/>
      <c r="V575" s="125"/>
    </row>
    <row r="576" spans="13:22" ht="20.100000000000001" customHeight="1">
      <c r="M576" s="124"/>
      <c r="O576" s="129"/>
      <c r="P576" s="128"/>
      <c r="Q576" s="126"/>
      <c r="R576" s="126"/>
      <c r="S576" s="126"/>
      <c r="T576" s="127"/>
      <c r="U576" s="125"/>
      <c r="V576" s="125"/>
    </row>
    <row r="577" spans="13:22" ht="20.100000000000001" customHeight="1">
      <c r="M577" s="124"/>
      <c r="O577" s="129"/>
      <c r="P577" s="128"/>
      <c r="Q577" s="126"/>
      <c r="R577" s="126"/>
      <c r="S577" s="126"/>
      <c r="T577" s="127"/>
      <c r="U577" s="125"/>
      <c r="V577" s="125"/>
    </row>
    <row r="578" spans="13:22" ht="20.100000000000001" customHeight="1">
      <c r="M578" s="124"/>
      <c r="O578" s="129"/>
      <c r="P578" s="128"/>
      <c r="Q578" s="126"/>
      <c r="R578" s="126"/>
      <c r="S578" s="126"/>
      <c r="T578" s="127"/>
      <c r="U578" s="125"/>
      <c r="V578" s="125"/>
    </row>
    <row r="579" spans="13:22" ht="20.100000000000001" customHeight="1">
      <c r="M579" s="124"/>
      <c r="O579" s="129"/>
      <c r="P579" s="128"/>
      <c r="Q579" s="126"/>
      <c r="R579" s="126"/>
      <c r="S579" s="126"/>
      <c r="T579" s="127"/>
      <c r="U579" s="125"/>
      <c r="V579" s="125"/>
    </row>
    <row r="580" spans="13:22" ht="20.100000000000001" customHeight="1">
      <c r="M580" s="124"/>
      <c r="O580" s="129"/>
      <c r="P580" s="128"/>
      <c r="Q580" s="126"/>
      <c r="R580" s="126"/>
      <c r="S580" s="126"/>
      <c r="T580" s="127"/>
      <c r="U580" s="125"/>
      <c r="V580" s="125"/>
    </row>
    <row r="581" spans="13:22" ht="20.100000000000001" customHeight="1">
      <c r="M581" s="124"/>
      <c r="O581" s="129"/>
      <c r="P581" s="128"/>
      <c r="Q581" s="126"/>
      <c r="R581" s="126"/>
      <c r="S581" s="126"/>
      <c r="T581" s="127"/>
      <c r="U581" s="125"/>
      <c r="V581" s="125"/>
    </row>
    <row r="582" spans="13:22" ht="20.100000000000001" customHeight="1">
      <c r="M582" s="124"/>
      <c r="O582" s="129"/>
      <c r="P582" s="128"/>
      <c r="Q582" s="126"/>
      <c r="R582" s="126"/>
      <c r="S582" s="126"/>
      <c r="T582" s="127"/>
      <c r="U582" s="125"/>
      <c r="V582" s="125"/>
    </row>
    <row r="583" spans="13:22" ht="20.100000000000001" customHeight="1">
      <c r="M583" s="124"/>
      <c r="O583" s="129"/>
      <c r="P583" s="128"/>
      <c r="Q583" s="126"/>
      <c r="R583" s="126"/>
      <c r="S583" s="126"/>
      <c r="T583" s="127"/>
      <c r="U583" s="125"/>
      <c r="V583" s="125"/>
    </row>
    <row r="584" spans="13:22" ht="20.100000000000001" customHeight="1">
      <c r="M584" s="124"/>
      <c r="O584" s="129"/>
      <c r="P584" s="128"/>
      <c r="Q584" s="126"/>
      <c r="R584" s="126"/>
      <c r="S584" s="126"/>
      <c r="T584" s="127"/>
      <c r="U584" s="125"/>
      <c r="V584" s="125"/>
    </row>
    <row r="585" spans="13:22" ht="20.100000000000001" customHeight="1">
      <c r="M585" s="124"/>
      <c r="O585" s="129"/>
      <c r="P585" s="128"/>
      <c r="Q585" s="126"/>
      <c r="R585" s="126"/>
      <c r="S585" s="126"/>
      <c r="T585" s="127"/>
      <c r="U585" s="125"/>
      <c r="V585" s="125"/>
    </row>
    <row r="586" spans="13:22" ht="20.100000000000001" customHeight="1">
      <c r="M586" s="124"/>
      <c r="O586" s="129"/>
      <c r="P586" s="128"/>
      <c r="Q586" s="126"/>
      <c r="R586" s="126"/>
      <c r="S586" s="126"/>
      <c r="T586" s="127"/>
      <c r="U586" s="125"/>
      <c r="V586" s="125"/>
    </row>
    <row r="587" spans="13:22" ht="20.100000000000001" customHeight="1">
      <c r="M587" s="124"/>
      <c r="O587" s="129"/>
      <c r="P587" s="128"/>
      <c r="Q587" s="126"/>
      <c r="R587" s="126"/>
      <c r="S587" s="126"/>
      <c r="T587" s="127"/>
      <c r="U587" s="125"/>
      <c r="V587" s="125"/>
    </row>
    <row r="588" spans="13:22" ht="20.100000000000001" customHeight="1">
      <c r="M588" s="124"/>
      <c r="O588" s="129"/>
      <c r="P588" s="128"/>
      <c r="Q588" s="126"/>
      <c r="R588" s="126"/>
      <c r="S588" s="126"/>
      <c r="T588" s="127"/>
      <c r="U588" s="125"/>
      <c r="V588" s="125"/>
    </row>
    <row r="589" spans="13:22" ht="20.100000000000001" customHeight="1">
      <c r="M589" s="120"/>
      <c r="O589" s="129"/>
      <c r="P589" s="128"/>
      <c r="Q589" s="126"/>
      <c r="R589" s="126"/>
      <c r="S589" s="126"/>
      <c r="T589" s="127"/>
      <c r="U589" s="125"/>
      <c r="V589" s="125"/>
    </row>
    <row r="590" spans="13:22" ht="20.100000000000001" customHeight="1">
      <c r="M590" s="120"/>
      <c r="O590" s="129"/>
      <c r="P590" s="128"/>
      <c r="Q590" s="126"/>
      <c r="R590" s="126"/>
      <c r="S590" s="126"/>
      <c r="T590" s="127"/>
      <c r="U590" s="125"/>
      <c r="V590" s="125"/>
    </row>
    <row r="591" spans="13:22" ht="20.100000000000001" customHeight="1">
      <c r="M591" s="120"/>
      <c r="O591" s="129"/>
      <c r="P591" s="128"/>
      <c r="Q591" s="126"/>
      <c r="R591" s="126"/>
      <c r="S591" s="126"/>
      <c r="T591" s="127"/>
      <c r="U591" s="125"/>
      <c r="V591" s="125"/>
    </row>
    <row r="592" spans="13:22" ht="20.100000000000001" customHeight="1">
      <c r="M592" s="120"/>
      <c r="O592" s="129"/>
      <c r="P592" s="128"/>
      <c r="Q592" s="126"/>
      <c r="R592" s="126"/>
      <c r="S592" s="126"/>
      <c r="T592" s="127"/>
      <c r="U592" s="125"/>
      <c r="V592" s="125"/>
    </row>
    <row r="593" spans="13:22" ht="20.100000000000001" customHeight="1">
      <c r="M593" s="120"/>
      <c r="O593" s="129"/>
      <c r="P593" s="128"/>
      <c r="Q593" s="126"/>
      <c r="R593" s="126"/>
      <c r="S593" s="126"/>
      <c r="T593" s="127"/>
      <c r="U593" s="125"/>
      <c r="V593" s="125"/>
    </row>
    <row r="594" spans="13:22" ht="20.100000000000001" customHeight="1">
      <c r="M594" s="120"/>
      <c r="O594" s="129"/>
      <c r="P594" s="128"/>
      <c r="Q594" s="126"/>
      <c r="R594" s="126"/>
      <c r="S594" s="126"/>
      <c r="T594" s="127"/>
      <c r="U594" s="125"/>
      <c r="V594" s="125"/>
    </row>
    <row r="595" spans="13:22" ht="20.100000000000001" customHeight="1">
      <c r="M595" s="120"/>
      <c r="O595" s="129"/>
      <c r="P595" s="128"/>
      <c r="Q595" s="126"/>
      <c r="R595" s="126"/>
      <c r="S595" s="126"/>
      <c r="T595" s="127"/>
      <c r="U595" s="125"/>
      <c r="V595" s="125"/>
    </row>
    <row r="596" spans="13:22" ht="20.100000000000001" customHeight="1">
      <c r="M596" s="120"/>
      <c r="O596" s="129"/>
      <c r="P596" s="128"/>
      <c r="Q596" s="126"/>
      <c r="R596" s="126"/>
      <c r="S596" s="126"/>
      <c r="T596" s="127"/>
      <c r="U596" s="125"/>
      <c r="V596" s="125"/>
    </row>
    <row r="597" spans="13:22" ht="20.100000000000001" customHeight="1">
      <c r="M597" s="120"/>
      <c r="O597" s="129"/>
      <c r="P597" s="128"/>
      <c r="Q597" s="126"/>
      <c r="R597" s="126"/>
      <c r="S597" s="126"/>
      <c r="T597" s="127"/>
      <c r="U597" s="125"/>
      <c r="V597" s="125"/>
    </row>
    <row r="598" spans="13:22" ht="20.100000000000001" customHeight="1">
      <c r="M598" s="120"/>
      <c r="O598" s="129"/>
      <c r="P598" s="128"/>
      <c r="Q598" s="126"/>
      <c r="R598" s="126"/>
      <c r="S598" s="126"/>
      <c r="T598" s="127"/>
      <c r="U598" s="125"/>
      <c r="V598" s="125"/>
    </row>
    <row r="599" spans="13:22" ht="20.100000000000001" customHeight="1">
      <c r="M599" s="120"/>
      <c r="O599" s="129"/>
      <c r="P599" s="128"/>
      <c r="Q599" s="126"/>
      <c r="R599" s="126"/>
      <c r="S599" s="126"/>
      <c r="T599" s="127"/>
      <c r="U599" s="125"/>
      <c r="V599" s="125"/>
    </row>
    <row r="600" spans="13:22" ht="20.100000000000001" customHeight="1">
      <c r="M600" s="120"/>
      <c r="O600" s="129"/>
      <c r="P600" s="128"/>
      <c r="Q600" s="126"/>
      <c r="R600" s="126"/>
      <c r="S600" s="126"/>
      <c r="T600" s="127"/>
      <c r="U600" s="125"/>
      <c r="V600" s="125"/>
    </row>
    <row r="601" spans="13:22" ht="20.100000000000001" customHeight="1">
      <c r="M601" s="120"/>
      <c r="O601" s="129"/>
      <c r="P601" s="128"/>
      <c r="Q601" s="126"/>
      <c r="R601" s="126"/>
      <c r="S601" s="126"/>
      <c r="T601" s="127"/>
      <c r="U601" s="125"/>
      <c r="V601" s="125"/>
    </row>
    <row r="602" spans="13:22" ht="20.100000000000001" customHeight="1">
      <c r="M602" s="120"/>
      <c r="O602" s="129"/>
      <c r="P602" s="128"/>
      <c r="Q602" s="126"/>
      <c r="R602" s="126"/>
      <c r="S602" s="126"/>
      <c r="T602" s="127"/>
      <c r="U602" s="125"/>
      <c r="V602" s="125"/>
    </row>
    <row r="603" spans="13:22" ht="20.100000000000001" customHeight="1">
      <c r="M603" s="120"/>
      <c r="O603" s="129"/>
      <c r="P603" s="128"/>
      <c r="Q603" s="126"/>
      <c r="R603" s="126"/>
      <c r="S603" s="126"/>
      <c r="T603" s="127"/>
      <c r="U603" s="125"/>
      <c r="V603" s="125"/>
    </row>
    <row r="604" spans="13:22" ht="20.100000000000001" customHeight="1">
      <c r="M604" s="120"/>
      <c r="O604" s="129"/>
      <c r="P604" s="128"/>
      <c r="Q604" s="126"/>
      <c r="R604" s="126"/>
      <c r="S604" s="126"/>
      <c r="T604" s="127"/>
      <c r="U604" s="125"/>
      <c r="V604" s="125"/>
    </row>
    <row r="605" spans="13:22" ht="20.100000000000001" customHeight="1">
      <c r="M605" s="120"/>
      <c r="O605" s="129"/>
      <c r="P605" s="128"/>
      <c r="Q605" s="126"/>
      <c r="R605" s="126"/>
      <c r="S605" s="126"/>
      <c r="T605" s="127"/>
      <c r="U605" s="125"/>
      <c r="V605" s="125"/>
    </row>
    <row r="606" spans="13:22" ht="20.100000000000001" customHeight="1">
      <c r="M606" s="120"/>
      <c r="O606" s="129"/>
      <c r="P606" s="128"/>
      <c r="Q606" s="126"/>
      <c r="R606" s="126"/>
      <c r="S606" s="126"/>
      <c r="T606" s="127"/>
      <c r="U606" s="125"/>
      <c r="V606" s="125"/>
    </row>
    <row r="607" spans="13:22" ht="20.100000000000001" customHeight="1">
      <c r="M607" s="120"/>
      <c r="O607" s="129"/>
      <c r="P607" s="128"/>
      <c r="Q607" s="126"/>
      <c r="R607" s="126"/>
      <c r="S607" s="126"/>
      <c r="T607" s="127"/>
      <c r="U607" s="125"/>
      <c r="V607" s="125"/>
    </row>
    <row r="608" spans="13:22" ht="20.100000000000001" customHeight="1">
      <c r="M608" s="120"/>
      <c r="O608" s="129"/>
      <c r="P608" s="128"/>
      <c r="Q608" s="126"/>
      <c r="R608" s="126"/>
      <c r="S608" s="126"/>
      <c r="T608" s="127"/>
      <c r="U608" s="125"/>
      <c r="V608" s="125"/>
    </row>
    <row r="609" spans="13:22" ht="20.100000000000001" customHeight="1">
      <c r="M609" s="120"/>
      <c r="O609" s="129"/>
      <c r="P609" s="128"/>
      <c r="Q609" s="126"/>
      <c r="R609" s="126"/>
      <c r="S609" s="126"/>
      <c r="T609" s="127"/>
      <c r="U609" s="125"/>
      <c r="V609" s="125"/>
    </row>
    <row r="610" spans="13:22" ht="20.100000000000001" customHeight="1">
      <c r="M610" s="130"/>
      <c r="O610" s="129"/>
      <c r="P610" s="128"/>
      <c r="Q610" s="126"/>
      <c r="R610" s="126"/>
      <c r="S610" s="126"/>
      <c r="T610" s="127"/>
      <c r="U610" s="125"/>
      <c r="V610" s="125"/>
    </row>
    <row r="611" spans="13:22" ht="20.100000000000001" customHeight="1">
      <c r="M611" s="130"/>
      <c r="O611" s="129"/>
      <c r="P611" s="128"/>
      <c r="Q611" s="126"/>
      <c r="R611" s="126"/>
      <c r="S611" s="126"/>
      <c r="T611" s="127"/>
      <c r="U611" s="125"/>
      <c r="V611" s="125"/>
    </row>
    <row r="612" spans="13:22" ht="20.100000000000001" customHeight="1">
      <c r="M612" s="130"/>
      <c r="O612" s="129"/>
      <c r="P612" s="128"/>
      <c r="Q612" s="126"/>
      <c r="R612" s="126"/>
      <c r="S612" s="126"/>
      <c r="T612" s="127"/>
      <c r="U612" s="125"/>
      <c r="V612" s="125"/>
    </row>
    <row r="613" spans="13:22" ht="20.100000000000001" customHeight="1">
      <c r="M613" s="130"/>
      <c r="O613" s="129"/>
      <c r="P613" s="128"/>
      <c r="Q613" s="126"/>
      <c r="R613" s="126"/>
      <c r="S613" s="126"/>
      <c r="T613" s="127"/>
      <c r="U613" s="125"/>
      <c r="V613" s="125"/>
    </row>
    <row r="614" spans="13:22" ht="20.100000000000001" customHeight="1">
      <c r="M614" s="130"/>
      <c r="O614" s="129"/>
      <c r="P614" s="128"/>
      <c r="Q614" s="126"/>
      <c r="R614" s="126"/>
      <c r="S614" s="126"/>
      <c r="T614" s="127"/>
      <c r="U614" s="125"/>
      <c r="V614" s="125"/>
    </row>
    <row r="615" spans="13:22" ht="20.100000000000001" customHeight="1">
      <c r="M615" s="130"/>
      <c r="O615" s="129"/>
      <c r="P615" s="128"/>
      <c r="Q615" s="126"/>
      <c r="R615" s="126"/>
      <c r="S615" s="126"/>
      <c r="T615" s="127"/>
      <c r="U615" s="125"/>
      <c r="V615" s="125"/>
    </row>
    <row r="616" spans="13:22" ht="20.100000000000001" customHeight="1">
      <c r="M616" s="130"/>
      <c r="O616" s="129"/>
      <c r="P616" s="128"/>
      <c r="Q616" s="126"/>
      <c r="R616" s="126"/>
      <c r="S616" s="126"/>
      <c r="T616" s="127"/>
      <c r="U616" s="125"/>
      <c r="V616" s="125"/>
    </row>
    <row r="617" spans="13:22" ht="20.100000000000001" customHeight="1">
      <c r="M617" s="130"/>
      <c r="O617" s="129"/>
      <c r="P617" s="128"/>
      <c r="Q617" s="126"/>
      <c r="R617" s="126"/>
      <c r="S617" s="126"/>
      <c r="T617" s="127"/>
      <c r="U617" s="125"/>
      <c r="V617" s="125"/>
    </row>
    <row r="618" spans="13:22" ht="20.100000000000001" customHeight="1">
      <c r="M618" s="130"/>
      <c r="O618" s="129"/>
      <c r="P618" s="128"/>
      <c r="Q618" s="126"/>
      <c r="R618" s="126"/>
      <c r="S618" s="126"/>
      <c r="T618" s="127"/>
      <c r="U618" s="125"/>
      <c r="V618" s="125"/>
    </row>
    <row r="619" spans="13:22" ht="20.100000000000001" customHeight="1">
      <c r="M619" s="130"/>
      <c r="O619" s="129"/>
      <c r="P619" s="128"/>
      <c r="Q619" s="126"/>
      <c r="R619" s="126"/>
      <c r="S619" s="126"/>
      <c r="T619" s="127"/>
      <c r="U619" s="125"/>
      <c r="V619" s="125"/>
    </row>
    <row r="620" spans="13:22" ht="20.100000000000001" customHeight="1">
      <c r="M620" s="130"/>
      <c r="O620" s="129"/>
      <c r="P620" s="128"/>
      <c r="Q620" s="126"/>
      <c r="R620" s="126"/>
      <c r="S620" s="126"/>
      <c r="T620" s="127"/>
      <c r="U620" s="125"/>
      <c r="V620" s="125"/>
    </row>
    <row r="621" spans="13:22" ht="20.100000000000001" customHeight="1">
      <c r="M621" s="130"/>
      <c r="O621" s="129"/>
      <c r="P621" s="128"/>
      <c r="Q621" s="126"/>
      <c r="R621" s="126"/>
      <c r="S621" s="126"/>
      <c r="T621" s="127"/>
      <c r="U621" s="125"/>
      <c r="V621" s="125"/>
    </row>
    <row r="622" spans="13:22" ht="20.100000000000001" customHeight="1">
      <c r="M622" s="130"/>
      <c r="O622" s="129"/>
      <c r="P622" s="128"/>
      <c r="Q622" s="126"/>
      <c r="R622" s="126"/>
      <c r="S622" s="126"/>
      <c r="T622" s="127"/>
      <c r="U622" s="125"/>
      <c r="V622" s="125"/>
    </row>
    <row r="623" spans="13:22" ht="20.100000000000001" customHeight="1">
      <c r="M623" s="130"/>
      <c r="O623" s="129"/>
      <c r="P623" s="128"/>
      <c r="Q623" s="126"/>
      <c r="R623" s="126"/>
      <c r="S623" s="126"/>
      <c r="T623" s="127"/>
      <c r="U623" s="125"/>
      <c r="V623" s="125"/>
    </row>
    <row r="624" spans="13:22" ht="20.100000000000001" customHeight="1">
      <c r="M624" s="130"/>
      <c r="O624" s="129"/>
      <c r="P624" s="128"/>
      <c r="Q624" s="126"/>
      <c r="R624" s="126"/>
      <c r="S624" s="126"/>
      <c r="T624" s="127"/>
      <c r="U624" s="125"/>
      <c r="V624" s="125"/>
    </row>
    <row r="625" spans="13:22" ht="20.100000000000001" customHeight="1">
      <c r="M625" s="130"/>
      <c r="O625" s="129"/>
      <c r="P625" s="128"/>
      <c r="Q625" s="126"/>
      <c r="R625" s="126"/>
      <c r="S625" s="126"/>
      <c r="T625" s="127"/>
      <c r="U625" s="125"/>
      <c r="V625" s="125"/>
    </row>
    <row r="626" spans="13:22" ht="20.100000000000001" customHeight="1">
      <c r="M626" s="130"/>
      <c r="O626" s="129"/>
      <c r="P626" s="128"/>
      <c r="Q626" s="126"/>
      <c r="R626" s="126"/>
      <c r="S626" s="126"/>
      <c r="T626" s="127"/>
      <c r="U626" s="125"/>
      <c r="V626" s="125"/>
    </row>
    <row r="627" spans="13:22" ht="20.100000000000001" customHeight="1">
      <c r="M627" s="130"/>
      <c r="O627" s="129"/>
      <c r="P627" s="128"/>
      <c r="Q627" s="126"/>
      <c r="R627" s="126"/>
      <c r="S627" s="126"/>
      <c r="T627" s="127"/>
      <c r="U627" s="125"/>
      <c r="V627" s="125"/>
    </row>
    <row r="628" spans="13:22" ht="20.100000000000001" customHeight="1">
      <c r="M628" s="130"/>
      <c r="O628" s="129"/>
      <c r="P628" s="128"/>
      <c r="Q628" s="126"/>
      <c r="R628" s="126"/>
      <c r="S628" s="126"/>
      <c r="T628" s="127"/>
      <c r="U628" s="125"/>
      <c r="V628" s="125"/>
    </row>
    <row r="629" spans="13:22" ht="20.100000000000001" customHeight="1">
      <c r="M629" s="130"/>
      <c r="O629" s="129"/>
      <c r="P629" s="128"/>
      <c r="Q629" s="126"/>
      <c r="R629" s="126"/>
      <c r="S629" s="126"/>
      <c r="T629" s="127"/>
      <c r="U629" s="125"/>
      <c r="V629" s="125"/>
    </row>
    <row r="630" spans="13:22" ht="20.100000000000001" customHeight="1">
      <c r="M630" s="130"/>
      <c r="O630" s="129"/>
      <c r="P630" s="128"/>
      <c r="Q630" s="126"/>
      <c r="R630" s="126"/>
      <c r="S630" s="126"/>
      <c r="T630" s="127"/>
      <c r="U630" s="125"/>
      <c r="V630" s="125"/>
    </row>
    <row r="631" spans="13:22" ht="20.100000000000001" customHeight="1">
      <c r="M631" s="130"/>
      <c r="O631" s="129"/>
      <c r="P631" s="128"/>
      <c r="Q631" s="126"/>
      <c r="R631" s="126"/>
      <c r="S631" s="126"/>
      <c r="T631" s="127"/>
      <c r="U631" s="125"/>
      <c r="V631" s="125"/>
    </row>
    <row r="632" spans="13:22" ht="20.100000000000001" customHeight="1">
      <c r="M632" s="130"/>
      <c r="O632" s="129"/>
      <c r="P632" s="128"/>
      <c r="Q632" s="126"/>
      <c r="R632" s="126"/>
      <c r="S632" s="126"/>
      <c r="T632" s="127"/>
      <c r="U632" s="125"/>
      <c r="V632" s="125"/>
    </row>
    <row r="633" spans="13:22" ht="20.100000000000001" customHeight="1">
      <c r="M633" s="130"/>
      <c r="O633" s="129"/>
      <c r="P633" s="128"/>
      <c r="Q633" s="126"/>
      <c r="R633" s="126"/>
      <c r="S633" s="126"/>
      <c r="T633" s="127"/>
      <c r="U633" s="125"/>
      <c r="V633" s="125"/>
    </row>
    <row r="634" spans="13:22" ht="20.100000000000001" customHeight="1">
      <c r="M634" s="130"/>
      <c r="O634" s="129"/>
      <c r="P634" s="128"/>
      <c r="Q634" s="126"/>
      <c r="R634" s="126"/>
      <c r="S634" s="126"/>
      <c r="T634" s="127"/>
      <c r="U634" s="125"/>
      <c r="V634" s="125"/>
    </row>
    <row r="635" spans="13:22" ht="20.100000000000001" customHeight="1">
      <c r="M635" s="130"/>
      <c r="O635" s="129"/>
      <c r="P635" s="128"/>
      <c r="Q635" s="126"/>
      <c r="R635" s="126"/>
      <c r="S635" s="126"/>
      <c r="T635" s="127"/>
      <c r="U635" s="125"/>
      <c r="V635" s="125"/>
    </row>
    <row r="636" spans="13:22" ht="20.100000000000001" customHeight="1">
      <c r="M636" s="130"/>
      <c r="O636" s="129"/>
      <c r="P636" s="128"/>
      <c r="Q636" s="126"/>
      <c r="R636" s="126"/>
      <c r="S636" s="126"/>
      <c r="T636" s="127"/>
      <c r="U636" s="125"/>
      <c r="V636" s="125"/>
    </row>
    <row r="637" spans="13:22" ht="20.100000000000001" customHeight="1">
      <c r="M637" s="130"/>
      <c r="O637" s="129"/>
      <c r="P637" s="128"/>
      <c r="Q637" s="126"/>
      <c r="R637" s="126"/>
      <c r="S637" s="126"/>
      <c r="T637" s="127"/>
      <c r="U637" s="125"/>
      <c r="V637" s="125"/>
    </row>
    <row r="638" spans="13:22" ht="20.100000000000001" customHeight="1">
      <c r="M638" s="130"/>
      <c r="O638" s="129"/>
      <c r="P638" s="128"/>
      <c r="Q638" s="126"/>
      <c r="R638" s="126"/>
      <c r="S638" s="126"/>
      <c r="T638" s="127"/>
      <c r="U638" s="125"/>
      <c r="V638" s="125"/>
    </row>
    <row r="639" spans="13:22" ht="20.100000000000001" customHeight="1">
      <c r="M639" s="130"/>
      <c r="O639" s="129"/>
      <c r="P639" s="128"/>
      <c r="Q639" s="126"/>
      <c r="R639" s="126"/>
      <c r="S639" s="126"/>
      <c r="T639" s="127"/>
      <c r="U639" s="125"/>
      <c r="V639" s="125"/>
    </row>
    <row r="640" spans="13:22" ht="20.100000000000001" customHeight="1">
      <c r="M640" s="130"/>
      <c r="O640" s="129"/>
      <c r="P640" s="128"/>
      <c r="Q640" s="126"/>
      <c r="R640" s="126"/>
      <c r="S640" s="126"/>
      <c r="T640" s="127"/>
      <c r="U640" s="125"/>
      <c r="V640" s="125"/>
    </row>
    <row r="641" spans="13:22" ht="20.100000000000001" customHeight="1">
      <c r="M641" s="130"/>
      <c r="O641" s="129"/>
      <c r="P641" s="128"/>
      <c r="Q641" s="126"/>
      <c r="R641" s="126"/>
      <c r="S641" s="126"/>
      <c r="T641" s="127"/>
      <c r="U641" s="125"/>
      <c r="V641" s="125"/>
    </row>
    <row r="642" spans="13:22" ht="20.100000000000001" customHeight="1">
      <c r="M642" s="130"/>
      <c r="O642" s="129"/>
      <c r="P642" s="128"/>
      <c r="Q642" s="126"/>
      <c r="R642" s="126"/>
      <c r="S642" s="126"/>
      <c r="T642" s="127"/>
      <c r="U642" s="125"/>
      <c r="V642" s="125"/>
    </row>
    <row r="643" spans="13:22" ht="20.100000000000001" customHeight="1">
      <c r="M643" s="130"/>
      <c r="O643" s="129"/>
      <c r="P643" s="128"/>
      <c r="Q643" s="126"/>
      <c r="R643" s="126"/>
      <c r="S643" s="126"/>
      <c r="T643" s="127"/>
      <c r="U643" s="125"/>
      <c r="V643" s="125"/>
    </row>
    <row r="644" spans="13:22" ht="20.100000000000001" customHeight="1">
      <c r="M644" s="130"/>
      <c r="O644" s="129"/>
      <c r="P644" s="128"/>
      <c r="Q644" s="126"/>
      <c r="R644" s="126"/>
      <c r="S644" s="126"/>
      <c r="T644" s="127"/>
      <c r="U644" s="125"/>
      <c r="V644" s="125"/>
    </row>
    <row r="645" spans="13:22" ht="20.100000000000001" customHeight="1">
      <c r="M645" s="130"/>
      <c r="O645" s="129"/>
      <c r="P645" s="128"/>
      <c r="Q645" s="126"/>
      <c r="R645" s="126"/>
      <c r="S645" s="126"/>
      <c r="T645" s="127"/>
      <c r="U645" s="125"/>
      <c r="V645" s="125"/>
    </row>
    <row r="646" spans="13:22" ht="20.100000000000001" customHeight="1">
      <c r="M646" s="130"/>
      <c r="O646" s="129"/>
      <c r="P646" s="128"/>
      <c r="Q646" s="126"/>
      <c r="R646" s="126"/>
      <c r="S646" s="126"/>
      <c r="T646" s="127"/>
      <c r="U646" s="125"/>
      <c r="V646" s="125"/>
    </row>
    <row r="647" spans="13:22" ht="20.100000000000001" customHeight="1">
      <c r="M647" s="130"/>
      <c r="O647" s="129"/>
      <c r="P647" s="128"/>
      <c r="Q647" s="126"/>
      <c r="R647" s="126"/>
      <c r="S647" s="126"/>
      <c r="T647" s="127"/>
      <c r="U647" s="125"/>
      <c r="V647" s="125"/>
    </row>
    <row r="648" spans="13:22" ht="20.100000000000001" customHeight="1">
      <c r="M648" s="130"/>
      <c r="O648" s="129"/>
      <c r="P648" s="128"/>
      <c r="Q648" s="126"/>
      <c r="R648" s="126"/>
      <c r="S648" s="126"/>
      <c r="T648" s="127"/>
      <c r="U648" s="125"/>
      <c r="V648" s="125"/>
    </row>
    <row r="649" spans="13:22" ht="20.100000000000001" customHeight="1">
      <c r="M649" s="130"/>
      <c r="O649" s="129"/>
      <c r="P649" s="128"/>
      <c r="Q649" s="126"/>
      <c r="R649" s="126"/>
      <c r="S649" s="126"/>
      <c r="T649" s="127"/>
      <c r="U649" s="125"/>
      <c r="V649" s="125"/>
    </row>
    <row r="650" spans="13:22" ht="20.100000000000001" customHeight="1">
      <c r="M650" s="130"/>
      <c r="O650" s="129"/>
      <c r="P650" s="128"/>
      <c r="Q650" s="126"/>
      <c r="R650" s="126"/>
      <c r="S650" s="126"/>
      <c r="T650" s="127"/>
      <c r="U650" s="125"/>
      <c r="V650" s="125"/>
    </row>
    <row r="651" spans="13:22" ht="20.100000000000001" customHeight="1">
      <c r="M651" s="130"/>
      <c r="O651" s="129"/>
      <c r="P651" s="128"/>
      <c r="Q651" s="126"/>
      <c r="R651" s="126"/>
      <c r="S651" s="126"/>
      <c r="T651" s="127"/>
      <c r="U651" s="125"/>
      <c r="V651" s="125"/>
    </row>
    <row r="652" spans="13:22" ht="20.100000000000001" customHeight="1">
      <c r="M652" s="130"/>
      <c r="O652" s="129"/>
      <c r="P652" s="128"/>
      <c r="Q652" s="126"/>
      <c r="R652" s="126"/>
      <c r="S652" s="126"/>
      <c r="T652" s="127"/>
      <c r="U652" s="125"/>
      <c r="V652" s="125"/>
    </row>
    <row r="653" spans="13:22" ht="20.100000000000001" customHeight="1">
      <c r="M653" s="130"/>
      <c r="O653" s="129"/>
      <c r="P653" s="128"/>
      <c r="Q653" s="126"/>
      <c r="R653" s="126"/>
      <c r="S653" s="126"/>
      <c r="T653" s="127"/>
      <c r="U653" s="125"/>
      <c r="V653" s="125"/>
    </row>
    <row r="654" spans="13:22" ht="20.100000000000001" customHeight="1">
      <c r="M654" s="130"/>
      <c r="O654" s="129"/>
      <c r="P654" s="128"/>
      <c r="Q654" s="126"/>
      <c r="R654" s="126"/>
      <c r="S654" s="126"/>
      <c r="T654" s="127"/>
      <c r="U654" s="125"/>
      <c r="V654" s="125"/>
    </row>
    <row r="655" spans="13:22" ht="20.100000000000001" customHeight="1">
      <c r="M655" s="130"/>
      <c r="O655" s="129"/>
      <c r="P655" s="128"/>
      <c r="Q655" s="126"/>
      <c r="R655" s="126"/>
      <c r="S655" s="126"/>
      <c r="T655" s="127"/>
      <c r="U655" s="125"/>
      <c r="V655" s="125"/>
    </row>
    <row r="656" spans="13:22" ht="20.100000000000001" customHeight="1">
      <c r="M656" s="130"/>
      <c r="O656" s="129"/>
      <c r="P656" s="128"/>
      <c r="Q656" s="126"/>
      <c r="R656" s="126"/>
      <c r="S656" s="126"/>
      <c r="T656" s="127"/>
      <c r="U656" s="125"/>
      <c r="V656" s="125"/>
    </row>
    <row r="657" spans="13:22" ht="20.100000000000001" customHeight="1">
      <c r="M657" s="130"/>
      <c r="O657" s="129"/>
      <c r="P657" s="128"/>
      <c r="Q657" s="126"/>
      <c r="R657" s="126"/>
      <c r="S657" s="126"/>
      <c r="T657" s="127"/>
      <c r="U657" s="125"/>
      <c r="V657" s="125"/>
    </row>
    <row r="658" spans="13:22" ht="20.100000000000001" customHeight="1">
      <c r="M658" s="130"/>
      <c r="O658" s="129"/>
      <c r="P658" s="128"/>
      <c r="Q658" s="126"/>
      <c r="R658" s="126"/>
      <c r="S658" s="126"/>
      <c r="T658" s="127"/>
      <c r="U658" s="125"/>
      <c r="V658" s="125"/>
    </row>
    <row r="659" spans="13:22" ht="20.100000000000001" customHeight="1">
      <c r="M659" s="130"/>
      <c r="O659" s="129"/>
      <c r="P659" s="128"/>
      <c r="Q659" s="126"/>
      <c r="R659" s="126"/>
      <c r="S659" s="126"/>
      <c r="T659" s="127"/>
      <c r="U659" s="125"/>
      <c r="V659" s="125"/>
    </row>
    <row r="660" spans="13:22" ht="20.100000000000001" customHeight="1">
      <c r="M660" s="130"/>
      <c r="O660" s="129"/>
      <c r="P660" s="128"/>
      <c r="Q660" s="126"/>
      <c r="R660" s="126"/>
      <c r="S660" s="126"/>
      <c r="T660" s="127"/>
      <c r="U660" s="125"/>
      <c r="V660" s="125"/>
    </row>
    <row r="661" spans="13:22" ht="20.100000000000001" customHeight="1">
      <c r="M661" s="130"/>
      <c r="O661" s="129"/>
      <c r="P661" s="128"/>
      <c r="Q661" s="126"/>
      <c r="R661" s="126"/>
      <c r="S661" s="126"/>
      <c r="T661" s="127"/>
      <c r="U661" s="125"/>
      <c r="V661" s="125"/>
    </row>
    <row r="662" spans="13:22" ht="20.100000000000001" customHeight="1">
      <c r="M662" s="130"/>
      <c r="O662" s="129"/>
      <c r="P662" s="128"/>
      <c r="Q662" s="126"/>
      <c r="R662" s="126"/>
      <c r="S662" s="126"/>
      <c r="T662" s="127"/>
      <c r="U662" s="125"/>
      <c r="V662" s="125"/>
    </row>
    <row r="663" spans="13:22" ht="20.100000000000001" customHeight="1">
      <c r="M663" s="130"/>
      <c r="O663" s="129"/>
      <c r="P663" s="128"/>
      <c r="Q663" s="126"/>
      <c r="R663" s="126"/>
      <c r="S663" s="126"/>
      <c r="T663" s="127"/>
      <c r="U663" s="125"/>
      <c r="V663" s="125"/>
    </row>
    <row r="664" spans="13:22" ht="20.100000000000001" customHeight="1">
      <c r="M664" s="130"/>
      <c r="O664" s="129"/>
      <c r="P664" s="128"/>
      <c r="Q664" s="126"/>
      <c r="R664" s="126"/>
      <c r="S664" s="126"/>
      <c r="T664" s="127"/>
      <c r="U664" s="125"/>
      <c r="V664" s="125"/>
    </row>
    <row r="665" spans="13:22" ht="20.100000000000001" customHeight="1">
      <c r="M665" s="130"/>
      <c r="O665" s="129"/>
      <c r="P665" s="128"/>
      <c r="Q665" s="126"/>
      <c r="R665" s="126"/>
      <c r="S665" s="126"/>
      <c r="T665" s="127"/>
      <c r="U665" s="125"/>
      <c r="V665" s="125"/>
    </row>
    <row r="666" spans="13:22" ht="20.100000000000001" customHeight="1">
      <c r="M666" s="130"/>
      <c r="O666" s="129"/>
      <c r="P666" s="128"/>
      <c r="Q666" s="126"/>
      <c r="R666" s="126"/>
      <c r="S666" s="126"/>
      <c r="T666" s="127"/>
      <c r="U666" s="125"/>
      <c r="V666" s="125"/>
    </row>
    <row r="667" spans="13:22" ht="20.100000000000001" customHeight="1">
      <c r="M667" s="130"/>
      <c r="O667" s="129"/>
      <c r="P667" s="128"/>
      <c r="Q667" s="126"/>
      <c r="R667" s="126"/>
      <c r="S667" s="126"/>
      <c r="T667" s="127"/>
      <c r="U667" s="125"/>
      <c r="V667" s="125"/>
    </row>
    <row r="668" spans="13:22" ht="20.100000000000001" customHeight="1">
      <c r="M668" s="130"/>
      <c r="O668" s="129"/>
      <c r="P668" s="128"/>
      <c r="Q668" s="126"/>
      <c r="R668" s="126"/>
      <c r="S668" s="126"/>
      <c r="T668" s="127"/>
      <c r="U668" s="125"/>
      <c r="V668" s="125"/>
    </row>
    <row r="669" spans="13:22" ht="20.100000000000001" customHeight="1">
      <c r="M669" s="130"/>
      <c r="O669" s="129"/>
      <c r="P669" s="128"/>
      <c r="Q669" s="126"/>
      <c r="R669" s="126"/>
      <c r="S669" s="126"/>
      <c r="T669" s="127"/>
      <c r="U669" s="125"/>
      <c r="V669" s="125"/>
    </row>
    <row r="670" spans="13:22" ht="20.100000000000001" customHeight="1">
      <c r="M670" s="130"/>
      <c r="O670" s="129"/>
      <c r="P670" s="128"/>
      <c r="Q670" s="126"/>
      <c r="R670" s="126"/>
      <c r="S670" s="126"/>
      <c r="T670" s="127"/>
      <c r="U670" s="125"/>
      <c r="V670" s="125"/>
    </row>
    <row r="671" spans="13:22" ht="20.100000000000001" customHeight="1">
      <c r="M671" s="130"/>
      <c r="O671" s="129"/>
      <c r="P671" s="128"/>
      <c r="Q671" s="126"/>
      <c r="R671" s="126"/>
      <c r="S671" s="126"/>
      <c r="T671" s="127"/>
      <c r="U671" s="125"/>
      <c r="V671" s="125"/>
    </row>
    <row r="672" spans="13:22" ht="20.100000000000001" customHeight="1">
      <c r="M672" s="130"/>
      <c r="O672" s="129"/>
      <c r="P672" s="128"/>
      <c r="Q672" s="126"/>
      <c r="R672" s="126"/>
      <c r="S672" s="126"/>
      <c r="T672" s="127"/>
      <c r="U672" s="125"/>
      <c r="V672" s="125"/>
    </row>
    <row r="673" spans="13:22" ht="20.100000000000001" customHeight="1">
      <c r="M673" s="130"/>
      <c r="O673" s="129"/>
      <c r="P673" s="128"/>
      <c r="Q673" s="126"/>
      <c r="R673" s="126"/>
      <c r="S673" s="126"/>
      <c r="T673" s="127"/>
      <c r="U673" s="125"/>
      <c r="V673" s="125"/>
    </row>
    <row r="674" spans="13:22" ht="20.100000000000001" customHeight="1">
      <c r="M674" s="130"/>
      <c r="O674" s="129"/>
      <c r="P674" s="128"/>
      <c r="Q674" s="126"/>
      <c r="R674" s="126"/>
      <c r="S674" s="126"/>
      <c r="T674" s="127"/>
      <c r="U674" s="125"/>
      <c r="V674" s="125"/>
    </row>
    <row r="675" spans="13:22" ht="20.100000000000001" customHeight="1">
      <c r="M675" s="130"/>
      <c r="O675" s="129"/>
      <c r="P675" s="128"/>
      <c r="Q675" s="126"/>
      <c r="R675" s="126"/>
      <c r="S675" s="126"/>
      <c r="T675" s="127"/>
      <c r="U675" s="125"/>
      <c r="V675" s="125"/>
    </row>
    <row r="676" spans="13:22" ht="20.100000000000001" customHeight="1">
      <c r="M676" s="130"/>
      <c r="O676" s="129"/>
      <c r="P676" s="128"/>
      <c r="Q676" s="126"/>
      <c r="R676" s="126"/>
      <c r="S676" s="126"/>
      <c r="T676" s="127"/>
      <c r="U676" s="125"/>
      <c r="V676" s="125"/>
    </row>
    <row r="677" spans="13:22" ht="20.100000000000001" customHeight="1">
      <c r="M677" s="130"/>
      <c r="O677" s="129"/>
      <c r="P677" s="128"/>
      <c r="Q677" s="126"/>
      <c r="R677" s="126"/>
      <c r="S677" s="126"/>
      <c r="T677" s="127"/>
      <c r="U677" s="125"/>
      <c r="V677" s="125"/>
    </row>
    <row r="678" spans="13:22" ht="20.100000000000001" customHeight="1">
      <c r="M678" s="130"/>
      <c r="O678" s="129"/>
      <c r="P678" s="128"/>
      <c r="Q678" s="126"/>
      <c r="R678" s="126"/>
      <c r="S678" s="126"/>
      <c r="T678" s="127"/>
      <c r="U678" s="125"/>
      <c r="V678" s="125"/>
    </row>
    <row r="679" spans="13:22" ht="20.100000000000001" customHeight="1">
      <c r="M679" s="130"/>
      <c r="O679" s="129"/>
      <c r="P679" s="128"/>
      <c r="Q679" s="126"/>
      <c r="R679" s="126"/>
      <c r="S679" s="126"/>
      <c r="T679" s="127"/>
      <c r="U679" s="125"/>
      <c r="V679" s="125"/>
    </row>
    <row r="680" spans="13:22" ht="20.100000000000001" customHeight="1">
      <c r="M680" s="130"/>
      <c r="O680" s="129"/>
      <c r="P680" s="128"/>
      <c r="Q680" s="126"/>
      <c r="R680" s="126"/>
      <c r="S680" s="126"/>
      <c r="T680" s="127"/>
      <c r="U680" s="125"/>
      <c r="V680" s="125"/>
    </row>
    <row r="681" spans="13:22" ht="20.100000000000001" customHeight="1">
      <c r="M681" s="130"/>
      <c r="O681" s="129"/>
      <c r="P681" s="128"/>
      <c r="Q681" s="126"/>
      <c r="R681" s="126"/>
      <c r="S681" s="126"/>
      <c r="T681" s="127"/>
      <c r="U681" s="125"/>
      <c r="V681" s="125"/>
    </row>
    <row r="682" spans="13:22" ht="20.100000000000001" customHeight="1">
      <c r="M682" s="130"/>
      <c r="O682" s="129"/>
      <c r="P682" s="128"/>
      <c r="Q682" s="126"/>
      <c r="R682" s="126"/>
      <c r="S682" s="126"/>
      <c r="T682" s="127"/>
      <c r="U682" s="125"/>
      <c r="V682" s="125"/>
    </row>
    <row r="683" spans="13:22" ht="20.100000000000001" customHeight="1">
      <c r="M683" s="130"/>
      <c r="O683" s="129"/>
      <c r="P683" s="128"/>
      <c r="Q683" s="126"/>
      <c r="R683" s="126"/>
      <c r="S683" s="126"/>
      <c r="T683" s="127"/>
      <c r="U683" s="125"/>
      <c r="V683" s="125"/>
    </row>
    <row r="684" spans="13:22" ht="20.100000000000001" customHeight="1">
      <c r="M684" s="130"/>
      <c r="O684" s="129"/>
      <c r="P684" s="128"/>
      <c r="Q684" s="126"/>
      <c r="R684" s="126"/>
      <c r="S684" s="126"/>
      <c r="T684" s="127"/>
      <c r="U684" s="125"/>
      <c r="V684" s="125"/>
    </row>
    <row r="685" spans="13:22" ht="20.100000000000001" customHeight="1">
      <c r="M685" s="130"/>
      <c r="O685" s="129"/>
      <c r="P685" s="128"/>
      <c r="Q685" s="126"/>
      <c r="R685" s="126"/>
      <c r="S685" s="126"/>
      <c r="T685" s="127"/>
      <c r="U685" s="125"/>
      <c r="V685" s="125"/>
    </row>
    <row r="686" spans="13:22" ht="20.100000000000001" customHeight="1">
      <c r="M686" s="130"/>
      <c r="O686" s="129"/>
      <c r="P686" s="128"/>
      <c r="Q686" s="126"/>
      <c r="R686" s="126"/>
      <c r="S686" s="126"/>
      <c r="T686" s="127"/>
      <c r="U686" s="125"/>
      <c r="V686" s="125"/>
    </row>
    <row r="687" spans="13:22" ht="20.100000000000001" customHeight="1">
      <c r="M687" s="130"/>
      <c r="O687" s="129"/>
      <c r="P687" s="128"/>
      <c r="Q687" s="126"/>
      <c r="R687" s="126"/>
      <c r="S687" s="126"/>
      <c r="T687" s="127"/>
      <c r="U687" s="125"/>
      <c r="V687" s="125"/>
    </row>
    <row r="688" spans="13:22" ht="20.100000000000001" customHeight="1">
      <c r="M688" s="130"/>
      <c r="O688" s="129"/>
      <c r="P688" s="128"/>
      <c r="Q688" s="126"/>
      <c r="R688" s="126"/>
      <c r="S688" s="126"/>
      <c r="T688" s="127"/>
      <c r="U688" s="125"/>
      <c r="V688" s="125"/>
    </row>
    <row r="689" spans="13:22" ht="20.100000000000001" customHeight="1">
      <c r="M689" s="130"/>
      <c r="O689" s="129"/>
      <c r="P689" s="128"/>
      <c r="Q689" s="126"/>
      <c r="R689" s="126"/>
      <c r="S689" s="126"/>
      <c r="T689" s="127"/>
      <c r="U689" s="125"/>
      <c r="V689" s="125"/>
    </row>
    <row r="690" spans="13:22" ht="20.100000000000001" customHeight="1">
      <c r="M690" s="130"/>
      <c r="O690" s="129"/>
      <c r="P690" s="128"/>
      <c r="Q690" s="126"/>
      <c r="R690" s="126"/>
      <c r="S690" s="126"/>
      <c r="T690" s="127"/>
      <c r="U690" s="125"/>
      <c r="V690" s="125"/>
    </row>
    <row r="691" spans="13:22" ht="20.100000000000001" customHeight="1">
      <c r="M691" s="130"/>
      <c r="O691" s="129"/>
      <c r="P691" s="128"/>
      <c r="Q691" s="126"/>
      <c r="R691" s="126"/>
      <c r="S691" s="126"/>
      <c r="T691" s="127"/>
      <c r="U691" s="125"/>
      <c r="V691" s="125"/>
    </row>
    <row r="692" spans="13:22" ht="20.100000000000001" customHeight="1">
      <c r="M692" s="130"/>
      <c r="O692" s="129"/>
      <c r="P692" s="128"/>
      <c r="Q692" s="126"/>
      <c r="R692" s="126"/>
      <c r="S692" s="126"/>
      <c r="T692" s="127"/>
      <c r="U692" s="125"/>
      <c r="V692" s="125"/>
    </row>
    <row r="693" spans="13:22" ht="20.100000000000001" customHeight="1">
      <c r="M693" s="130"/>
      <c r="O693" s="129"/>
      <c r="P693" s="128"/>
      <c r="Q693" s="126"/>
      <c r="R693" s="126"/>
      <c r="S693" s="126"/>
      <c r="T693" s="127"/>
      <c r="U693" s="125"/>
      <c r="V693" s="125"/>
    </row>
    <row r="694" spans="13:22" ht="20.100000000000001" customHeight="1">
      <c r="M694" s="130"/>
      <c r="O694" s="129"/>
      <c r="P694" s="128"/>
      <c r="Q694" s="126"/>
      <c r="R694" s="126"/>
      <c r="S694" s="126"/>
      <c r="T694" s="127"/>
      <c r="U694" s="125"/>
      <c r="V694" s="125"/>
    </row>
    <row r="695" spans="13:22" ht="20.100000000000001" customHeight="1">
      <c r="M695" s="130"/>
      <c r="O695" s="129"/>
      <c r="P695" s="128"/>
      <c r="Q695" s="126"/>
      <c r="R695" s="126"/>
      <c r="S695" s="126"/>
      <c r="T695" s="127"/>
      <c r="U695" s="125"/>
      <c r="V695" s="125"/>
    </row>
    <row r="696" spans="13:22" ht="20.100000000000001" customHeight="1">
      <c r="M696" s="130"/>
      <c r="O696" s="129"/>
      <c r="P696" s="128"/>
      <c r="Q696" s="126"/>
      <c r="R696" s="126"/>
      <c r="S696" s="126"/>
      <c r="T696" s="127"/>
      <c r="U696" s="125"/>
      <c r="V696" s="125"/>
    </row>
    <row r="697" spans="13:22" ht="20.100000000000001" customHeight="1">
      <c r="M697" s="130"/>
      <c r="O697" s="129"/>
      <c r="P697" s="128"/>
      <c r="Q697" s="126"/>
      <c r="R697" s="126"/>
      <c r="S697" s="126"/>
      <c r="T697" s="127"/>
      <c r="U697" s="125"/>
      <c r="V697" s="125"/>
    </row>
    <row r="698" spans="13:22" ht="20.100000000000001" customHeight="1">
      <c r="M698" s="130"/>
      <c r="O698" s="129"/>
      <c r="P698" s="128"/>
      <c r="Q698" s="126"/>
      <c r="R698" s="126"/>
      <c r="S698" s="126"/>
      <c r="T698" s="127"/>
      <c r="U698" s="125"/>
      <c r="V698" s="125"/>
    </row>
    <row r="699" spans="13:22" ht="20.100000000000001" customHeight="1">
      <c r="M699" s="130"/>
      <c r="O699" s="129"/>
      <c r="P699" s="128"/>
      <c r="Q699" s="126"/>
      <c r="R699" s="126"/>
      <c r="S699" s="126"/>
      <c r="T699" s="127"/>
      <c r="U699" s="125"/>
      <c r="V699" s="125"/>
    </row>
    <row r="700" spans="13:22" ht="20.100000000000001" customHeight="1">
      <c r="M700" s="130"/>
      <c r="O700" s="129"/>
      <c r="P700" s="128"/>
      <c r="Q700" s="126"/>
      <c r="R700" s="126"/>
      <c r="S700" s="126"/>
      <c r="T700" s="127"/>
      <c r="U700" s="125"/>
      <c r="V700" s="125"/>
    </row>
    <row r="701" spans="13:22" ht="20.100000000000001" customHeight="1">
      <c r="M701" s="130"/>
      <c r="O701" s="129"/>
      <c r="P701" s="128"/>
      <c r="Q701" s="126"/>
      <c r="R701" s="126"/>
      <c r="S701" s="126"/>
      <c r="T701" s="127"/>
      <c r="U701" s="125"/>
      <c r="V701" s="125"/>
    </row>
    <row r="702" spans="13:22" ht="20.100000000000001" customHeight="1">
      <c r="M702" s="130"/>
      <c r="O702" s="129"/>
      <c r="P702" s="128"/>
      <c r="Q702" s="126"/>
      <c r="R702" s="126"/>
      <c r="S702" s="126"/>
      <c r="T702" s="127"/>
      <c r="U702" s="125"/>
      <c r="V702" s="125"/>
    </row>
    <row r="703" spans="13:22" ht="20.100000000000001" customHeight="1">
      <c r="M703" s="130"/>
      <c r="O703" s="129"/>
      <c r="P703" s="128"/>
      <c r="Q703" s="126"/>
      <c r="R703" s="126"/>
      <c r="S703" s="126"/>
      <c r="T703" s="127"/>
      <c r="U703" s="125"/>
      <c r="V703" s="125"/>
    </row>
    <row r="704" spans="13:22" ht="20.100000000000001" customHeight="1">
      <c r="M704" s="130"/>
      <c r="O704" s="129"/>
      <c r="P704" s="128"/>
      <c r="Q704" s="126"/>
      <c r="R704" s="126"/>
      <c r="S704" s="126"/>
      <c r="T704" s="127"/>
      <c r="U704" s="125"/>
      <c r="V704" s="125"/>
    </row>
    <row r="705" spans="13:22" ht="20.100000000000001" customHeight="1">
      <c r="M705" s="130"/>
      <c r="O705" s="129"/>
      <c r="P705" s="128"/>
      <c r="Q705" s="126"/>
      <c r="R705" s="126"/>
      <c r="S705" s="126"/>
      <c r="T705" s="127"/>
      <c r="U705" s="125"/>
      <c r="V705" s="125"/>
    </row>
    <row r="706" spans="13:22" ht="20.100000000000001" customHeight="1">
      <c r="M706" s="130"/>
      <c r="O706" s="129"/>
      <c r="P706" s="128"/>
      <c r="Q706" s="126"/>
      <c r="R706" s="126"/>
      <c r="S706" s="126"/>
      <c r="T706" s="127"/>
      <c r="U706" s="125"/>
      <c r="V706" s="125"/>
    </row>
    <row r="707" spans="13:22" ht="20.100000000000001" customHeight="1">
      <c r="M707" s="130"/>
      <c r="O707" s="129"/>
      <c r="P707" s="128"/>
      <c r="Q707" s="126"/>
      <c r="R707" s="126"/>
      <c r="S707" s="126"/>
      <c r="T707" s="127"/>
      <c r="U707" s="125"/>
      <c r="V707" s="125"/>
    </row>
    <row r="708" spans="13:22" ht="20.100000000000001" customHeight="1">
      <c r="M708" s="130"/>
      <c r="O708" s="129"/>
      <c r="P708" s="128"/>
      <c r="Q708" s="126"/>
      <c r="R708" s="126"/>
      <c r="S708" s="126"/>
      <c r="T708" s="127"/>
      <c r="U708" s="125"/>
      <c r="V708" s="125"/>
    </row>
    <row r="709" spans="13:22" ht="20.100000000000001" customHeight="1">
      <c r="M709" s="130"/>
      <c r="O709" s="129"/>
      <c r="P709" s="128"/>
      <c r="Q709" s="126"/>
      <c r="R709" s="126"/>
      <c r="S709" s="126"/>
      <c r="T709" s="127"/>
      <c r="U709" s="125"/>
      <c r="V709" s="125"/>
    </row>
    <row r="710" spans="13:22" ht="20.100000000000001" customHeight="1">
      <c r="M710" s="130"/>
      <c r="O710" s="129"/>
      <c r="P710" s="128"/>
      <c r="Q710" s="126"/>
      <c r="R710" s="126"/>
      <c r="S710" s="126"/>
      <c r="T710" s="127"/>
      <c r="U710" s="125"/>
      <c r="V710" s="125"/>
    </row>
    <row r="711" spans="13:22" ht="20.100000000000001" customHeight="1">
      <c r="M711" s="130"/>
      <c r="O711" s="129"/>
      <c r="P711" s="128"/>
      <c r="Q711" s="126"/>
      <c r="R711" s="126"/>
      <c r="S711" s="126"/>
      <c r="T711" s="127"/>
      <c r="U711" s="125"/>
      <c r="V711" s="125"/>
    </row>
    <row r="712" spans="13:22" ht="20.100000000000001" customHeight="1">
      <c r="M712" s="130"/>
      <c r="O712" s="129"/>
      <c r="P712" s="128"/>
      <c r="Q712" s="126"/>
      <c r="R712" s="126"/>
      <c r="S712" s="126"/>
      <c r="T712" s="127"/>
      <c r="U712" s="125"/>
      <c r="V712" s="125"/>
    </row>
    <row r="713" spans="13:22" ht="20.100000000000001" customHeight="1">
      <c r="M713" s="130"/>
      <c r="O713" s="129"/>
      <c r="P713" s="128"/>
      <c r="Q713" s="126"/>
      <c r="R713" s="126"/>
      <c r="S713" s="126"/>
      <c r="T713" s="127"/>
      <c r="U713" s="125"/>
      <c r="V713" s="125"/>
    </row>
    <row r="714" spans="13:22" ht="20.100000000000001" customHeight="1">
      <c r="M714" s="130"/>
      <c r="O714" s="129"/>
      <c r="P714" s="128"/>
      <c r="Q714" s="126"/>
      <c r="R714" s="126"/>
      <c r="S714" s="126"/>
      <c r="T714" s="127"/>
      <c r="U714" s="125"/>
      <c r="V714" s="125"/>
    </row>
    <row r="715" spans="13:22" ht="20.100000000000001" customHeight="1">
      <c r="M715" s="130"/>
      <c r="O715" s="129"/>
      <c r="P715" s="128"/>
      <c r="Q715" s="126"/>
      <c r="R715" s="126"/>
      <c r="S715" s="126"/>
      <c r="T715" s="127"/>
      <c r="U715" s="125"/>
      <c r="V715" s="125"/>
    </row>
    <row r="716" spans="13:22" ht="20.100000000000001" customHeight="1">
      <c r="M716" s="130"/>
      <c r="O716" s="129"/>
      <c r="P716" s="128"/>
      <c r="Q716" s="126"/>
      <c r="R716" s="126"/>
      <c r="S716" s="126"/>
      <c r="T716" s="127"/>
      <c r="U716" s="125"/>
      <c r="V716" s="125"/>
    </row>
    <row r="717" spans="13:22" ht="20.100000000000001" customHeight="1">
      <c r="M717" s="130"/>
      <c r="O717" s="129"/>
      <c r="P717" s="128"/>
      <c r="Q717" s="126"/>
      <c r="R717" s="126"/>
      <c r="S717" s="126"/>
      <c r="T717" s="127"/>
      <c r="U717" s="125"/>
      <c r="V717" s="125"/>
    </row>
    <row r="718" spans="13:22" ht="20.100000000000001" customHeight="1">
      <c r="M718" s="130"/>
      <c r="O718" s="129"/>
      <c r="P718" s="128"/>
      <c r="Q718" s="126"/>
      <c r="R718" s="126"/>
      <c r="S718" s="126"/>
      <c r="T718" s="127"/>
      <c r="U718" s="125"/>
      <c r="V718" s="125"/>
    </row>
    <row r="719" spans="13:22" ht="20.100000000000001" customHeight="1">
      <c r="M719" s="130"/>
      <c r="O719" s="129"/>
      <c r="P719" s="128"/>
      <c r="Q719" s="126"/>
      <c r="R719" s="126"/>
      <c r="S719" s="126"/>
      <c r="T719" s="127"/>
      <c r="U719" s="125"/>
      <c r="V719" s="125"/>
    </row>
    <row r="720" spans="13:22" ht="20.100000000000001" customHeight="1">
      <c r="M720" s="130"/>
      <c r="O720" s="129"/>
      <c r="P720" s="128"/>
      <c r="Q720" s="126"/>
      <c r="R720" s="126"/>
      <c r="S720" s="126"/>
      <c r="T720" s="127"/>
      <c r="U720" s="125"/>
      <c r="V720" s="125"/>
    </row>
    <row r="721" spans="13:22" ht="20.100000000000001" customHeight="1">
      <c r="M721" s="130"/>
      <c r="O721" s="129"/>
      <c r="P721" s="128"/>
      <c r="Q721" s="126"/>
      <c r="R721" s="126"/>
      <c r="S721" s="126"/>
      <c r="T721" s="127"/>
      <c r="U721" s="125"/>
      <c r="V721" s="125"/>
    </row>
    <row r="722" spans="13:22" ht="20.100000000000001" customHeight="1">
      <c r="M722" s="130"/>
      <c r="O722" s="129"/>
      <c r="P722" s="128"/>
      <c r="Q722" s="126"/>
      <c r="R722" s="126"/>
      <c r="S722" s="126"/>
      <c r="T722" s="127"/>
      <c r="U722" s="125"/>
      <c r="V722" s="125"/>
    </row>
    <row r="723" spans="13:22" ht="20.100000000000001" customHeight="1">
      <c r="M723" s="130"/>
      <c r="O723" s="129"/>
      <c r="P723" s="128"/>
      <c r="Q723" s="126"/>
      <c r="R723" s="126"/>
      <c r="S723" s="126"/>
      <c r="T723" s="127"/>
      <c r="U723" s="125"/>
      <c r="V723" s="125"/>
    </row>
    <row r="724" spans="13:22" ht="20.100000000000001" customHeight="1">
      <c r="M724" s="130"/>
      <c r="O724" s="129"/>
      <c r="P724" s="128"/>
      <c r="Q724" s="126"/>
      <c r="R724" s="126"/>
      <c r="S724" s="126"/>
      <c r="T724" s="127"/>
      <c r="U724" s="125"/>
      <c r="V724" s="125"/>
    </row>
    <row r="725" spans="13:22" ht="20.100000000000001" customHeight="1">
      <c r="M725" s="130"/>
      <c r="O725" s="129"/>
      <c r="P725" s="128"/>
      <c r="Q725" s="126"/>
      <c r="R725" s="126"/>
      <c r="S725" s="126"/>
      <c r="T725" s="127"/>
      <c r="U725" s="125"/>
      <c r="V725" s="125"/>
    </row>
    <row r="726" spans="13:22" ht="20.100000000000001" customHeight="1">
      <c r="M726" s="130"/>
      <c r="O726" s="129"/>
      <c r="P726" s="128"/>
      <c r="Q726" s="126"/>
      <c r="R726" s="126"/>
      <c r="S726" s="126"/>
      <c r="T726" s="127"/>
      <c r="U726" s="125"/>
      <c r="V726" s="125"/>
    </row>
    <row r="727" spans="13:22" ht="20.100000000000001" customHeight="1">
      <c r="M727" s="130"/>
      <c r="O727" s="129"/>
      <c r="P727" s="128"/>
      <c r="Q727" s="126"/>
      <c r="R727" s="126"/>
      <c r="S727" s="126"/>
      <c r="T727" s="127"/>
      <c r="U727" s="125"/>
      <c r="V727" s="125"/>
    </row>
    <row r="728" spans="13:22" ht="20.100000000000001" customHeight="1">
      <c r="M728" s="130"/>
      <c r="O728" s="129"/>
      <c r="P728" s="128"/>
      <c r="Q728" s="126"/>
      <c r="R728" s="126"/>
      <c r="S728" s="126"/>
      <c r="T728" s="127"/>
      <c r="U728" s="125"/>
      <c r="V728" s="125"/>
    </row>
    <row r="729" spans="13:22" ht="20.100000000000001" customHeight="1">
      <c r="M729" s="130"/>
      <c r="O729" s="129"/>
      <c r="P729" s="128"/>
      <c r="Q729" s="126"/>
      <c r="R729" s="126"/>
      <c r="S729" s="126"/>
      <c r="T729" s="127"/>
      <c r="U729" s="125"/>
      <c r="V729" s="125"/>
    </row>
    <row r="730" spans="13:22" ht="20.100000000000001" customHeight="1">
      <c r="M730" s="130"/>
      <c r="O730" s="129"/>
      <c r="P730" s="128"/>
      <c r="Q730" s="126"/>
      <c r="R730" s="126"/>
      <c r="S730" s="126"/>
      <c r="T730" s="127"/>
      <c r="U730" s="125"/>
      <c r="V730" s="125"/>
    </row>
    <row r="731" spans="13:22" ht="20.100000000000001" customHeight="1">
      <c r="M731" s="130"/>
      <c r="O731" s="129"/>
      <c r="P731" s="128"/>
      <c r="Q731" s="126"/>
      <c r="R731" s="126"/>
      <c r="S731" s="126"/>
      <c r="T731" s="127"/>
      <c r="U731" s="125"/>
      <c r="V731" s="125"/>
    </row>
    <row r="732" spans="13:22" ht="20.100000000000001" customHeight="1">
      <c r="M732" s="130"/>
      <c r="O732" s="129"/>
      <c r="P732" s="128"/>
      <c r="Q732" s="126"/>
      <c r="R732" s="126"/>
      <c r="S732" s="126"/>
      <c r="T732" s="127"/>
      <c r="U732" s="125"/>
      <c r="V732" s="125"/>
    </row>
    <row r="733" spans="13:22" ht="20.100000000000001" customHeight="1">
      <c r="M733" s="130"/>
      <c r="O733" s="129"/>
      <c r="P733" s="128"/>
      <c r="Q733" s="126"/>
      <c r="R733" s="126"/>
      <c r="S733" s="126"/>
      <c r="T733" s="127"/>
      <c r="U733" s="125"/>
      <c r="V733" s="125"/>
    </row>
    <row r="734" spans="13:22" ht="20.100000000000001" customHeight="1">
      <c r="M734" s="130"/>
      <c r="O734" s="129"/>
      <c r="P734" s="128"/>
      <c r="Q734" s="126"/>
      <c r="R734" s="126"/>
      <c r="S734" s="126"/>
      <c r="T734" s="127"/>
      <c r="U734" s="125"/>
      <c r="V734" s="125"/>
    </row>
    <row r="735" spans="13:22" ht="20.100000000000001" customHeight="1">
      <c r="M735" s="130"/>
      <c r="O735" s="129"/>
      <c r="P735" s="128"/>
      <c r="Q735" s="126"/>
      <c r="R735" s="126"/>
      <c r="S735" s="126"/>
      <c r="T735" s="127"/>
      <c r="U735" s="125"/>
      <c r="V735" s="125"/>
    </row>
    <row r="736" spans="13:22" ht="20.100000000000001" customHeight="1">
      <c r="M736" s="130"/>
      <c r="O736" s="129"/>
      <c r="P736" s="128"/>
      <c r="Q736" s="126"/>
      <c r="R736" s="126"/>
      <c r="S736" s="126"/>
      <c r="T736" s="127"/>
      <c r="U736" s="125"/>
      <c r="V736" s="125"/>
    </row>
    <row r="737" spans="13:22" ht="20.100000000000001" customHeight="1">
      <c r="M737" s="130"/>
      <c r="O737" s="129"/>
      <c r="P737" s="128"/>
      <c r="Q737" s="126"/>
      <c r="R737" s="126"/>
      <c r="S737" s="126"/>
      <c r="T737" s="127"/>
      <c r="U737" s="125"/>
      <c r="V737" s="125"/>
    </row>
    <row r="738" spans="13:22" ht="20.100000000000001" customHeight="1">
      <c r="M738" s="130"/>
      <c r="O738" s="129"/>
      <c r="P738" s="128"/>
      <c r="Q738" s="126"/>
      <c r="R738" s="126"/>
      <c r="S738" s="126"/>
      <c r="T738" s="127"/>
      <c r="U738" s="125"/>
      <c r="V738" s="125"/>
    </row>
    <row r="739" spans="13:22" ht="20.100000000000001" customHeight="1">
      <c r="M739" s="130"/>
      <c r="O739" s="129"/>
      <c r="P739" s="128"/>
      <c r="Q739" s="126"/>
      <c r="R739" s="126"/>
      <c r="S739" s="126"/>
      <c r="T739" s="127"/>
      <c r="U739" s="125"/>
      <c r="V739" s="125"/>
    </row>
    <row r="740" spans="13:22" ht="20.100000000000001" customHeight="1">
      <c r="M740" s="130"/>
      <c r="O740" s="129"/>
      <c r="P740" s="128"/>
      <c r="Q740" s="126"/>
      <c r="R740" s="126"/>
      <c r="S740" s="126"/>
      <c r="T740" s="127"/>
      <c r="U740" s="125"/>
      <c r="V740" s="125"/>
    </row>
    <row r="741" spans="13:22" ht="20.100000000000001" customHeight="1">
      <c r="M741" s="130"/>
      <c r="O741" s="129"/>
      <c r="P741" s="128"/>
      <c r="Q741" s="126"/>
      <c r="R741" s="126"/>
      <c r="S741" s="126"/>
      <c r="T741" s="127"/>
      <c r="U741" s="125"/>
      <c r="V741" s="125"/>
    </row>
    <row r="742" spans="13:22" ht="20.100000000000001" customHeight="1">
      <c r="M742" s="130"/>
      <c r="O742" s="129"/>
      <c r="P742" s="128"/>
      <c r="Q742" s="126"/>
      <c r="R742" s="126"/>
      <c r="S742" s="126"/>
      <c r="T742" s="127"/>
      <c r="U742" s="125"/>
      <c r="V742" s="125"/>
    </row>
    <row r="743" spans="13:22" ht="20.100000000000001" customHeight="1">
      <c r="M743" s="130"/>
      <c r="O743" s="129"/>
      <c r="P743" s="128"/>
      <c r="Q743" s="126"/>
      <c r="R743" s="126"/>
      <c r="S743" s="126"/>
      <c r="T743" s="127"/>
      <c r="U743" s="125"/>
      <c r="V743" s="125"/>
    </row>
    <row r="744" spans="13:22" ht="20.100000000000001" customHeight="1">
      <c r="M744" s="130"/>
      <c r="O744" s="129"/>
      <c r="P744" s="128"/>
      <c r="Q744" s="126"/>
      <c r="R744" s="126"/>
      <c r="S744" s="126"/>
      <c r="T744" s="127"/>
      <c r="U744" s="125"/>
      <c r="V744" s="125"/>
    </row>
    <row r="745" spans="13:22" ht="20.100000000000001" customHeight="1">
      <c r="M745" s="130"/>
      <c r="O745" s="129"/>
      <c r="P745" s="128"/>
      <c r="Q745" s="126"/>
      <c r="R745" s="126"/>
      <c r="S745" s="126"/>
      <c r="T745" s="127"/>
      <c r="U745" s="125"/>
      <c r="V745" s="125"/>
    </row>
    <row r="746" spans="13:22" ht="20.100000000000001" customHeight="1">
      <c r="M746" s="130"/>
      <c r="O746" s="129"/>
      <c r="P746" s="128"/>
      <c r="Q746" s="126"/>
      <c r="R746" s="126"/>
      <c r="S746" s="126"/>
      <c r="T746" s="127"/>
      <c r="U746" s="125"/>
      <c r="V746" s="125"/>
    </row>
    <row r="747" spans="13:22" ht="20.100000000000001" customHeight="1">
      <c r="M747" s="130"/>
      <c r="O747" s="129"/>
      <c r="P747" s="128"/>
      <c r="Q747" s="126"/>
      <c r="R747" s="126"/>
      <c r="S747" s="126"/>
      <c r="T747" s="127"/>
      <c r="U747" s="125"/>
      <c r="V747" s="125"/>
    </row>
    <row r="748" spans="13:22" ht="20.100000000000001" customHeight="1">
      <c r="M748" s="130"/>
      <c r="O748" s="129"/>
      <c r="P748" s="128"/>
      <c r="Q748" s="126"/>
      <c r="R748" s="126"/>
      <c r="S748" s="126"/>
      <c r="T748" s="127"/>
      <c r="U748" s="125"/>
      <c r="V748" s="125"/>
    </row>
    <row r="749" spans="13:22" ht="20.100000000000001" customHeight="1">
      <c r="M749" s="130"/>
      <c r="O749" s="129"/>
      <c r="P749" s="128"/>
      <c r="Q749" s="126"/>
      <c r="R749" s="126"/>
      <c r="S749" s="126"/>
      <c r="T749" s="127"/>
      <c r="U749" s="125"/>
      <c r="V749" s="125"/>
    </row>
    <row r="750" spans="13:22" ht="20.100000000000001" customHeight="1">
      <c r="M750" s="130"/>
      <c r="O750" s="129"/>
      <c r="P750" s="128"/>
      <c r="Q750" s="126"/>
      <c r="R750" s="126"/>
      <c r="S750" s="126"/>
      <c r="T750" s="127"/>
      <c r="U750" s="125"/>
      <c r="V750" s="125"/>
    </row>
    <row r="751" spans="13:22" ht="20.100000000000001" customHeight="1">
      <c r="M751" s="130"/>
      <c r="O751" s="129"/>
      <c r="P751" s="128"/>
      <c r="Q751" s="126"/>
      <c r="R751" s="126"/>
      <c r="S751" s="126"/>
      <c r="T751" s="127"/>
      <c r="U751" s="125"/>
      <c r="V751" s="125"/>
    </row>
    <row r="752" spans="13:22" ht="20.100000000000001" customHeight="1">
      <c r="M752" s="130"/>
      <c r="O752" s="129"/>
      <c r="P752" s="128"/>
      <c r="Q752" s="126"/>
      <c r="R752" s="126"/>
      <c r="S752" s="126"/>
      <c r="T752" s="127"/>
      <c r="U752" s="125"/>
      <c r="V752" s="125"/>
    </row>
    <row r="753" spans="13:22" ht="20.100000000000001" customHeight="1">
      <c r="M753" s="130"/>
      <c r="O753" s="129"/>
      <c r="P753" s="128"/>
      <c r="Q753" s="126"/>
      <c r="R753" s="126"/>
      <c r="S753" s="126"/>
      <c r="T753" s="127"/>
      <c r="U753" s="125"/>
      <c r="V753" s="125"/>
    </row>
    <row r="754" spans="13:22" ht="20.100000000000001" customHeight="1">
      <c r="M754" s="130"/>
      <c r="O754" s="129"/>
      <c r="P754" s="128"/>
      <c r="Q754" s="126"/>
      <c r="R754" s="126"/>
      <c r="S754" s="126"/>
      <c r="T754" s="127"/>
      <c r="U754" s="125"/>
      <c r="V754" s="125"/>
    </row>
    <row r="755" spans="13:22" ht="20.100000000000001" customHeight="1">
      <c r="M755" s="130"/>
      <c r="O755" s="129"/>
      <c r="P755" s="128"/>
      <c r="Q755" s="126"/>
      <c r="R755" s="126"/>
      <c r="S755" s="126"/>
      <c r="T755" s="127"/>
      <c r="U755" s="125"/>
      <c r="V755" s="125"/>
    </row>
    <row r="756" spans="13:22" ht="20.100000000000001" customHeight="1">
      <c r="M756" s="130"/>
      <c r="O756" s="129"/>
      <c r="P756" s="128"/>
      <c r="Q756" s="126"/>
      <c r="R756" s="126"/>
      <c r="S756" s="126"/>
      <c r="T756" s="127"/>
      <c r="U756" s="125"/>
      <c r="V756" s="125"/>
    </row>
    <row r="757" spans="13:22" ht="20.100000000000001" customHeight="1">
      <c r="M757" s="130"/>
      <c r="O757" s="129"/>
      <c r="P757" s="128"/>
      <c r="Q757" s="126"/>
      <c r="R757" s="126"/>
      <c r="S757" s="126"/>
      <c r="T757" s="127"/>
      <c r="U757" s="125"/>
      <c r="V757" s="125"/>
    </row>
    <row r="758" spans="13:22" ht="20.100000000000001" customHeight="1">
      <c r="M758" s="130"/>
      <c r="O758" s="129"/>
      <c r="P758" s="128"/>
      <c r="Q758" s="126"/>
      <c r="R758" s="126"/>
      <c r="S758" s="126"/>
      <c r="T758" s="127"/>
      <c r="U758" s="125"/>
      <c r="V758" s="125"/>
    </row>
    <row r="759" spans="13:22" ht="20.100000000000001" customHeight="1">
      <c r="M759" s="130"/>
      <c r="O759" s="129"/>
      <c r="P759" s="128"/>
      <c r="Q759" s="126"/>
      <c r="R759" s="126"/>
      <c r="S759" s="126"/>
      <c r="T759" s="127"/>
      <c r="U759" s="125"/>
      <c r="V759" s="125"/>
    </row>
    <row r="760" spans="13:22" ht="20.100000000000001" customHeight="1">
      <c r="M760" s="130"/>
      <c r="O760" s="129"/>
      <c r="P760" s="128"/>
      <c r="Q760" s="126"/>
      <c r="R760" s="126"/>
      <c r="S760" s="126"/>
      <c r="T760" s="127"/>
      <c r="U760" s="125"/>
      <c r="V760" s="125"/>
    </row>
    <row r="761" spans="13:22" ht="20.100000000000001" customHeight="1">
      <c r="M761" s="130"/>
      <c r="O761" s="129"/>
      <c r="P761" s="128"/>
      <c r="Q761" s="126"/>
      <c r="R761" s="126"/>
      <c r="S761" s="126"/>
      <c r="T761" s="127"/>
      <c r="U761" s="125"/>
      <c r="V761" s="125"/>
    </row>
    <row r="762" spans="13:22" ht="20.100000000000001" customHeight="1">
      <c r="M762" s="130"/>
      <c r="O762" s="129"/>
      <c r="P762" s="128"/>
      <c r="Q762" s="126"/>
      <c r="R762" s="126"/>
      <c r="S762" s="126"/>
      <c r="T762" s="127"/>
      <c r="U762" s="125"/>
      <c r="V762" s="125"/>
    </row>
    <row r="763" spans="13:22" ht="20.100000000000001" customHeight="1">
      <c r="M763" s="130"/>
      <c r="O763" s="129"/>
      <c r="P763" s="128"/>
      <c r="Q763" s="126"/>
      <c r="R763" s="126"/>
      <c r="S763" s="126"/>
      <c r="T763" s="127"/>
      <c r="U763" s="125"/>
      <c r="V763" s="125"/>
    </row>
    <row r="764" spans="13:22" ht="20.100000000000001" customHeight="1">
      <c r="M764" s="130"/>
      <c r="O764" s="129"/>
      <c r="P764" s="128"/>
      <c r="Q764" s="126"/>
      <c r="R764" s="126"/>
      <c r="S764" s="126"/>
      <c r="T764" s="127"/>
      <c r="U764" s="125"/>
      <c r="V764" s="125"/>
    </row>
    <row r="765" spans="13:22" ht="20.100000000000001" customHeight="1">
      <c r="M765" s="130"/>
      <c r="O765" s="129"/>
      <c r="P765" s="128"/>
      <c r="Q765" s="126"/>
      <c r="R765" s="126"/>
      <c r="S765" s="126"/>
      <c r="T765" s="127"/>
      <c r="U765" s="125"/>
      <c r="V765" s="125"/>
    </row>
    <row r="766" spans="13:22" ht="20.100000000000001" customHeight="1">
      <c r="M766" s="130"/>
      <c r="O766" s="129"/>
      <c r="P766" s="128"/>
      <c r="Q766" s="126"/>
      <c r="R766" s="126"/>
      <c r="S766" s="126"/>
      <c r="T766" s="127"/>
      <c r="U766" s="125"/>
      <c r="V766" s="125"/>
    </row>
    <row r="767" spans="13:22" ht="20.100000000000001" customHeight="1">
      <c r="M767" s="130"/>
      <c r="O767" s="129"/>
      <c r="P767" s="128"/>
      <c r="Q767" s="126"/>
      <c r="R767" s="126"/>
      <c r="S767" s="126"/>
      <c r="T767" s="127"/>
      <c r="U767" s="125"/>
      <c r="V767" s="125"/>
    </row>
    <row r="768" spans="13:22" ht="20.100000000000001" customHeight="1">
      <c r="M768" s="130"/>
      <c r="O768" s="129"/>
      <c r="P768" s="128"/>
      <c r="Q768" s="126"/>
      <c r="R768" s="126"/>
      <c r="S768" s="126"/>
      <c r="T768" s="127"/>
      <c r="U768" s="125"/>
      <c r="V768" s="125"/>
    </row>
    <row r="769" spans="13:22" ht="20.100000000000001" customHeight="1">
      <c r="M769" s="130"/>
      <c r="O769" s="129"/>
      <c r="P769" s="128"/>
      <c r="Q769" s="126"/>
      <c r="R769" s="126"/>
      <c r="S769" s="126"/>
      <c r="T769" s="127"/>
      <c r="U769" s="125"/>
      <c r="V769" s="125"/>
    </row>
    <row r="770" spans="13:22" ht="20.100000000000001" customHeight="1">
      <c r="M770" s="130"/>
      <c r="O770" s="129"/>
      <c r="P770" s="128"/>
      <c r="Q770" s="126"/>
      <c r="R770" s="126"/>
      <c r="S770" s="126"/>
      <c r="T770" s="127"/>
      <c r="U770" s="125"/>
      <c r="V770" s="125"/>
    </row>
    <row r="771" spans="13:22" ht="20.100000000000001" customHeight="1">
      <c r="M771" s="130"/>
      <c r="O771" s="129"/>
      <c r="P771" s="128"/>
      <c r="Q771" s="126"/>
      <c r="R771" s="126"/>
      <c r="S771" s="126"/>
      <c r="T771" s="127"/>
      <c r="U771" s="125"/>
      <c r="V771" s="125"/>
    </row>
    <row r="772" spans="13:22" ht="20.100000000000001" customHeight="1">
      <c r="M772" s="130"/>
      <c r="O772" s="129"/>
      <c r="P772" s="128"/>
      <c r="Q772" s="126"/>
      <c r="R772" s="126"/>
      <c r="S772" s="126"/>
      <c r="T772" s="127"/>
      <c r="U772" s="125"/>
      <c r="V772" s="125"/>
    </row>
    <row r="773" spans="13:22" ht="20.100000000000001" customHeight="1">
      <c r="M773" s="130"/>
      <c r="O773" s="129"/>
      <c r="P773" s="128"/>
      <c r="Q773" s="126"/>
      <c r="R773" s="126"/>
      <c r="S773" s="126"/>
      <c r="T773" s="127"/>
      <c r="U773" s="125"/>
      <c r="V773" s="125"/>
    </row>
    <row r="774" spans="13:22" ht="20.100000000000001" customHeight="1">
      <c r="M774" s="130"/>
      <c r="O774" s="129"/>
      <c r="P774" s="128"/>
      <c r="Q774" s="126"/>
      <c r="R774" s="126"/>
      <c r="S774" s="126"/>
      <c r="T774" s="127"/>
      <c r="U774" s="125"/>
      <c r="V774" s="125"/>
    </row>
    <row r="775" spans="13:22" ht="20.100000000000001" customHeight="1">
      <c r="M775" s="130"/>
      <c r="O775" s="129"/>
      <c r="P775" s="128"/>
      <c r="Q775" s="126"/>
      <c r="R775" s="126"/>
      <c r="S775" s="126"/>
      <c r="T775" s="127"/>
      <c r="U775" s="125"/>
      <c r="V775" s="125"/>
    </row>
    <row r="776" spans="13:22" ht="20.100000000000001" customHeight="1">
      <c r="M776" s="130"/>
      <c r="O776" s="129"/>
      <c r="P776" s="128"/>
      <c r="Q776" s="126"/>
      <c r="R776" s="126"/>
      <c r="S776" s="126"/>
      <c r="T776" s="127"/>
      <c r="U776" s="125"/>
      <c r="V776" s="125"/>
    </row>
    <row r="777" spans="13:22" ht="20.100000000000001" customHeight="1">
      <c r="M777" s="130"/>
      <c r="O777" s="129"/>
      <c r="P777" s="128"/>
      <c r="Q777" s="126"/>
      <c r="R777" s="126"/>
      <c r="S777" s="126"/>
      <c r="T777" s="127"/>
      <c r="U777" s="125"/>
      <c r="V777" s="125"/>
    </row>
    <row r="778" spans="13:22" ht="20.100000000000001" customHeight="1">
      <c r="M778" s="130"/>
      <c r="O778" s="129"/>
      <c r="P778" s="128"/>
      <c r="Q778" s="126"/>
      <c r="R778" s="126"/>
      <c r="S778" s="126"/>
      <c r="T778" s="127"/>
      <c r="U778" s="125"/>
      <c r="V778" s="125"/>
    </row>
    <row r="779" spans="13:22" ht="20.100000000000001" customHeight="1">
      <c r="M779" s="130"/>
      <c r="O779" s="129"/>
      <c r="P779" s="128"/>
      <c r="Q779" s="126"/>
      <c r="R779" s="126"/>
      <c r="S779" s="126"/>
      <c r="T779" s="127"/>
      <c r="U779" s="125"/>
      <c r="V779" s="125"/>
    </row>
    <row r="780" spans="13:22" ht="20.100000000000001" customHeight="1">
      <c r="M780" s="130"/>
      <c r="S780" s="126"/>
      <c r="T780" s="127"/>
      <c r="U780" s="125"/>
      <c r="V780" s="125"/>
    </row>
    <row r="781" spans="13:22" ht="20.100000000000001" customHeight="1">
      <c r="M781" s="130"/>
      <c r="T781" s="127"/>
      <c r="U781" s="125"/>
      <c r="V781" s="125"/>
    </row>
    <row r="782" spans="13:22" ht="20.100000000000001" customHeight="1">
      <c r="M782" s="130"/>
      <c r="T782" s="127"/>
      <c r="U782" s="125"/>
      <c r="V782" s="125"/>
    </row>
    <row r="783" spans="13:22" ht="20.100000000000001" customHeight="1">
      <c r="M783" s="130"/>
      <c r="T783" s="127"/>
      <c r="U783" s="125"/>
      <c r="V783" s="125"/>
    </row>
    <row r="784" spans="13:22" ht="20.100000000000001" customHeight="1">
      <c r="M784" s="130"/>
      <c r="T784" s="127"/>
      <c r="U784" s="125"/>
      <c r="V784" s="125"/>
    </row>
    <row r="785" spans="1:28" ht="20.100000000000001" customHeight="1">
      <c r="M785" s="130"/>
      <c r="T785" s="127"/>
      <c r="V785" s="125"/>
    </row>
    <row r="786" spans="1:28" ht="20.100000000000001" customHeight="1">
      <c r="M786" s="130"/>
      <c r="O786" s="119"/>
      <c r="P786" s="119"/>
      <c r="Q786" s="119"/>
      <c r="R786" s="119"/>
      <c r="T786" s="127"/>
      <c r="V786" s="125"/>
    </row>
    <row r="787" spans="1:28" ht="20.100000000000001" customHeight="1">
      <c r="M787" s="130"/>
      <c r="O787" s="119"/>
      <c r="P787" s="119"/>
      <c r="Q787" s="119"/>
      <c r="R787" s="119"/>
      <c r="V787" s="125"/>
      <c r="AA787" s="76"/>
      <c r="AB787" s="76"/>
    </row>
    <row r="788" spans="1:28" ht="20.100000000000001" customHeight="1">
      <c r="M788" s="130"/>
      <c r="O788" s="145"/>
      <c r="P788" s="146"/>
      <c r="Q788" s="146"/>
      <c r="R788" s="119"/>
      <c r="V788" s="125"/>
      <c r="AA788" s="76"/>
      <c r="AB788" s="76"/>
    </row>
    <row r="789" spans="1:28" ht="20.100000000000001" customHeight="1">
      <c r="M789" s="130"/>
      <c r="O789" s="145"/>
      <c r="P789" s="146"/>
      <c r="Q789" s="146"/>
      <c r="R789" s="119"/>
      <c r="V789" s="125"/>
      <c r="AA789" s="76"/>
      <c r="AB789" s="76"/>
    </row>
    <row r="790" spans="1:28" s="76" customFormat="1" ht="20.100000000000001" customHeight="1">
      <c r="A790" s="236"/>
      <c r="B790" s="97"/>
      <c r="C790" s="97"/>
      <c r="D790" s="97"/>
      <c r="E790" s="97"/>
      <c r="F790" s="97"/>
      <c r="G790" s="97"/>
      <c r="H790" s="97"/>
      <c r="I790" s="271"/>
      <c r="J790" s="97"/>
      <c r="K790" s="97"/>
      <c r="L790" s="97"/>
      <c r="M790" s="130"/>
      <c r="N790" s="124"/>
      <c r="O790" s="145"/>
      <c r="P790" s="146"/>
      <c r="Q790" s="146"/>
      <c r="R790" s="119"/>
      <c r="S790" s="124"/>
      <c r="T790" s="124"/>
      <c r="U790" s="124"/>
      <c r="V790" s="125"/>
      <c r="W790" s="124"/>
      <c r="X790" s="124"/>
      <c r="Y790" s="124"/>
      <c r="Z790" s="124"/>
    </row>
    <row r="791" spans="1:28" s="76" customFormat="1" ht="20.100000000000001" customHeight="1">
      <c r="A791" s="236"/>
      <c r="B791" s="97"/>
      <c r="C791" s="97"/>
      <c r="D791" s="97"/>
      <c r="E791" s="97"/>
      <c r="F791" s="97"/>
      <c r="G791" s="97"/>
      <c r="H791" s="97"/>
      <c r="I791" s="271"/>
      <c r="J791" s="97"/>
      <c r="K791" s="97"/>
      <c r="L791" s="97"/>
      <c r="M791" s="130"/>
      <c r="N791" s="124"/>
      <c r="O791" s="145"/>
      <c r="P791" s="146"/>
      <c r="Q791" s="146"/>
      <c r="R791" s="119"/>
      <c r="S791" s="124"/>
      <c r="T791" s="124"/>
      <c r="U791" s="124"/>
      <c r="V791" s="125"/>
      <c r="W791" s="124"/>
      <c r="X791" s="124"/>
      <c r="Y791" s="124"/>
      <c r="Z791" s="124"/>
    </row>
    <row r="792" spans="1:28" s="76" customFormat="1" ht="20.100000000000001" customHeight="1">
      <c r="A792" s="236"/>
      <c r="B792" s="97"/>
      <c r="C792" s="97"/>
      <c r="D792" s="97"/>
      <c r="E792" s="97"/>
      <c r="F792" s="97"/>
      <c r="G792" s="97"/>
      <c r="H792" s="97"/>
      <c r="I792" s="271"/>
      <c r="J792" s="97"/>
      <c r="K792" s="97"/>
      <c r="L792" s="97"/>
      <c r="M792" s="130"/>
      <c r="N792" s="124"/>
      <c r="O792" s="145"/>
      <c r="P792" s="146"/>
      <c r="Q792" s="146"/>
      <c r="R792" s="119"/>
      <c r="S792" s="124"/>
      <c r="T792" s="124"/>
      <c r="U792" s="124"/>
      <c r="V792" s="124"/>
      <c r="W792" s="124"/>
      <c r="X792" s="124"/>
      <c r="Y792" s="124"/>
      <c r="Z792" s="124"/>
    </row>
    <row r="793" spans="1:28" s="76" customFormat="1" ht="20.100000000000001" customHeight="1">
      <c r="A793" s="236"/>
      <c r="B793" s="97"/>
      <c r="C793" s="97"/>
      <c r="D793" s="97"/>
      <c r="E793" s="97"/>
      <c r="F793" s="97"/>
      <c r="G793" s="97"/>
      <c r="H793" s="97"/>
      <c r="I793" s="271"/>
      <c r="J793" s="97"/>
      <c r="K793" s="97"/>
      <c r="L793" s="97"/>
      <c r="M793" s="130"/>
      <c r="N793" s="124"/>
      <c r="O793" s="145"/>
      <c r="P793" s="146"/>
      <c r="Q793" s="146"/>
      <c r="R793" s="119"/>
      <c r="S793" s="124"/>
      <c r="T793" s="124"/>
      <c r="U793" s="124"/>
      <c r="V793" s="124"/>
      <c r="W793" s="124"/>
      <c r="X793" s="124"/>
      <c r="Y793" s="124"/>
      <c r="Z793" s="124"/>
    </row>
    <row r="794" spans="1:28" s="76" customFormat="1" ht="20.100000000000001" customHeight="1">
      <c r="A794" s="236"/>
      <c r="B794" s="97"/>
      <c r="C794" s="97"/>
      <c r="D794" s="97"/>
      <c r="E794" s="97"/>
      <c r="F794" s="97"/>
      <c r="G794" s="97"/>
      <c r="H794" s="97"/>
      <c r="I794" s="271"/>
      <c r="J794" s="97"/>
      <c r="K794" s="97"/>
      <c r="L794" s="97"/>
      <c r="M794" s="130"/>
      <c r="N794" s="124"/>
      <c r="O794" s="145"/>
      <c r="P794" s="146"/>
      <c r="Q794" s="146"/>
      <c r="R794" s="119"/>
      <c r="S794" s="124"/>
      <c r="T794" s="124"/>
      <c r="U794" s="124"/>
      <c r="V794" s="124"/>
      <c r="W794" s="124"/>
      <c r="X794" s="124"/>
      <c r="Y794" s="124"/>
      <c r="Z794" s="124"/>
    </row>
    <row r="795" spans="1:28" s="76" customFormat="1" ht="20.100000000000001" customHeight="1">
      <c r="A795" s="236"/>
      <c r="B795" s="97"/>
      <c r="C795" s="97"/>
      <c r="D795" s="97"/>
      <c r="E795" s="97"/>
      <c r="F795" s="97"/>
      <c r="G795" s="97"/>
      <c r="H795" s="97"/>
      <c r="I795" s="271"/>
      <c r="J795" s="97"/>
      <c r="K795" s="97"/>
      <c r="L795" s="97"/>
      <c r="M795" s="130"/>
      <c r="N795" s="124"/>
      <c r="O795" s="119"/>
      <c r="P795" s="119"/>
      <c r="Q795" s="119"/>
      <c r="R795" s="119"/>
      <c r="S795" s="124"/>
      <c r="T795" s="124"/>
      <c r="U795" s="124"/>
      <c r="V795" s="124"/>
      <c r="W795" s="124"/>
      <c r="X795" s="124"/>
      <c r="Y795" s="124"/>
      <c r="Z795" s="124"/>
    </row>
    <row r="796" spans="1:28" s="76" customFormat="1" ht="20.100000000000001" customHeight="1">
      <c r="A796" s="236"/>
      <c r="B796" s="97"/>
      <c r="C796" s="97"/>
      <c r="D796" s="97"/>
      <c r="E796" s="97"/>
      <c r="F796" s="97"/>
      <c r="G796" s="97"/>
      <c r="H796" s="97"/>
      <c r="I796" s="271"/>
      <c r="J796" s="97"/>
      <c r="K796" s="97"/>
      <c r="L796" s="97"/>
      <c r="M796" s="130"/>
      <c r="N796" s="124"/>
      <c r="O796" s="119"/>
      <c r="P796" s="119"/>
      <c r="Q796" s="119"/>
      <c r="R796" s="119"/>
      <c r="S796" s="124"/>
      <c r="T796" s="124"/>
      <c r="U796" s="124"/>
      <c r="V796" s="124"/>
      <c r="W796" s="124"/>
      <c r="X796" s="124"/>
      <c r="Y796" s="124"/>
      <c r="Z796" s="124"/>
    </row>
    <row r="797" spans="1:28" s="76" customFormat="1" ht="20.100000000000001" customHeight="1">
      <c r="A797" s="236"/>
      <c r="B797" s="97"/>
      <c r="C797" s="97"/>
      <c r="D797" s="97"/>
      <c r="E797" s="97"/>
      <c r="F797" s="97"/>
      <c r="G797" s="97"/>
      <c r="H797" s="97"/>
      <c r="I797" s="271"/>
      <c r="J797" s="97"/>
      <c r="K797" s="97"/>
      <c r="L797" s="97"/>
      <c r="M797" s="130"/>
      <c r="N797" s="119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spans="1:28" s="76" customFormat="1" ht="20.100000000000001" customHeight="1">
      <c r="A798" s="236"/>
      <c r="B798" s="97"/>
      <c r="C798" s="97"/>
      <c r="D798" s="97"/>
      <c r="E798" s="97"/>
      <c r="F798" s="97"/>
      <c r="G798" s="97"/>
      <c r="H798" s="97"/>
      <c r="I798" s="271"/>
      <c r="J798" s="97"/>
      <c r="K798" s="97"/>
      <c r="L798" s="97"/>
      <c r="M798" s="130"/>
      <c r="N798" s="119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  <c r="AA798" s="124"/>
      <c r="AB798" s="124"/>
    </row>
    <row r="799" spans="1:28" s="76" customFormat="1" ht="20.100000000000001" customHeight="1">
      <c r="A799" s="236"/>
      <c r="B799" s="97"/>
      <c r="C799" s="97"/>
      <c r="D799" s="97"/>
      <c r="E799" s="97"/>
      <c r="F799" s="97"/>
      <c r="G799" s="97"/>
      <c r="H799" s="97"/>
      <c r="I799" s="271"/>
      <c r="J799" s="97"/>
      <c r="K799" s="97"/>
      <c r="L799" s="97"/>
      <c r="M799" s="130"/>
      <c r="N799" s="145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spans="1:28" s="76" customFormat="1" ht="20.100000000000001" customHeight="1">
      <c r="A800" s="236"/>
      <c r="B800" s="97"/>
      <c r="C800" s="97"/>
      <c r="D800" s="97"/>
      <c r="E800" s="97"/>
      <c r="F800" s="97"/>
      <c r="G800" s="97"/>
      <c r="H800" s="97"/>
      <c r="I800" s="271"/>
      <c r="J800" s="97"/>
      <c r="K800" s="97"/>
      <c r="L800" s="97"/>
      <c r="M800" s="130"/>
      <c r="N800" s="145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spans="1:28" ht="20.100000000000001" customHeight="1">
      <c r="M801" s="130"/>
      <c r="N801" s="145"/>
      <c r="AA801" s="76"/>
      <c r="AB801" s="76"/>
    </row>
    <row r="802" spans="1:28" s="76" customFormat="1" ht="20.100000000000001" customHeight="1">
      <c r="A802" s="236"/>
      <c r="B802" s="97"/>
      <c r="C802" s="97"/>
      <c r="D802" s="97"/>
      <c r="E802" s="97"/>
      <c r="F802" s="97"/>
      <c r="G802" s="97"/>
      <c r="H802" s="97"/>
      <c r="I802" s="271"/>
      <c r="J802" s="97"/>
      <c r="K802" s="97"/>
      <c r="L802" s="97"/>
      <c r="M802" s="130"/>
      <c r="N802" s="145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spans="1:28" s="76" customFormat="1" ht="20.100000000000001" customHeight="1">
      <c r="A803" s="236"/>
      <c r="B803" s="97"/>
      <c r="C803" s="97"/>
      <c r="D803" s="97"/>
      <c r="E803" s="97"/>
      <c r="F803" s="97"/>
      <c r="G803" s="97"/>
      <c r="H803" s="97"/>
      <c r="I803" s="271"/>
      <c r="J803" s="97"/>
      <c r="K803" s="97"/>
      <c r="L803" s="97"/>
      <c r="M803" s="130"/>
      <c r="N803" s="145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spans="1:28" s="76" customFormat="1" ht="20.100000000000001" customHeight="1">
      <c r="A804" s="236"/>
      <c r="B804" s="97"/>
      <c r="C804" s="97"/>
      <c r="D804" s="97"/>
      <c r="E804" s="97"/>
      <c r="F804" s="97"/>
      <c r="G804" s="97"/>
      <c r="H804" s="97"/>
      <c r="I804" s="271"/>
      <c r="J804" s="97"/>
      <c r="K804" s="97"/>
      <c r="L804" s="97"/>
      <c r="M804" s="130"/>
      <c r="N804" s="145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spans="1:28" s="76" customFormat="1" ht="20.100000000000001" customHeight="1">
      <c r="A805" s="236"/>
      <c r="B805" s="97"/>
      <c r="C805" s="97"/>
      <c r="D805" s="97"/>
      <c r="E805" s="97"/>
      <c r="F805" s="97"/>
      <c r="G805" s="97"/>
      <c r="H805" s="97"/>
      <c r="I805" s="271"/>
      <c r="J805" s="97"/>
      <c r="K805" s="97"/>
      <c r="L805" s="97"/>
      <c r="M805" s="130"/>
      <c r="N805" s="145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spans="1:28" s="76" customFormat="1" ht="20.100000000000001" customHeight="1">
      <c r="A806" s="236"/>
      <c r="B806" s="97"/>
      <c r="C806" s="97"/>
      <c r="D806" s="97"/>
      <c r="E806" s="97"/>
      <c r="F806" s="97"/>
      <c r="G806" s="97"/>
      <c r="H806" s="97"/>
      <c r="I806" s="271"/>
      <c r="J806" s="97"/>
      <c r="K806" s="97"/>
      <c r="L806" s="97"/>
      <c r="M806" s="130"/>
      <c r="N806" s="119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spans="1:28" s="76" customFormat="1" ht="20.100000000000001" customHeight="1">
      <c r="A807" s="236"/>
      <c r="B807" s="97"/>
      <c r="C807" s="97"/>
      <c r="D807" s="97"/>
      <c r="E807" s="97"/>
      <c r="F807" s="97"/>
      <c r="G807" s="97"/>
      <c r="H807" s="97"/>
      <c r="I807" s="271"/>
      <c r="J807" s="97"/>
      <c r="K807" s="97"/>
      <c r="L807" s="97"/>
      <c r="M807" s="130"/>
      <c r="N807" s="119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8" s="76" customFormat="1" ht="20.100000000000001" customHeight="1">
      <c r="A808" s="236"/>
      <c r="B808" s="97"/>
      <c r="C808" s="97"/>
      <c r="D808" s="97"/>
      <c r="E808" s="97"/>
      <c r="F808" s="97"/>
      <c r="G808" s="97"/>
      <c r="H808" s="97"/>
      <c r="I808" s="271"/>
      <c r="J808" s="97"/>
      <c r="K808" s="97"/>
      <c r="L808" s="97"/>
      <c r="M808" s="130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spans="1:28" s="76" customFormat="1" ht="20.100000000000001" customHeight="1">
      <c r="A809" s="236"/>
      <c r="B809" s="97"/>
      <c r="C809" s="97"/>
      <c r="D809" s="97"/>
      <c r="E809" s="97"/>
      <c r="F809" s="97"/>
      <c r="G809" s="97"/>
      <c r="H809" s="97"/>
      <c r="I809" s="271"/>
      <c r="J809" s="97"/>
      <c r="K809" s="97"/>
      <c r="L809" s="97"/>
      <c r="M809" s="130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8" s="76" customFormat="1" ht="20.100000000000001" customHeight="1">
      <c r="A810" s="236"/>
      <c r="B810" s="97"/>
      <c r="C810" s="97"/>
      <c r="D810" s="97"/>
      <c r="E810" s="97"/>
      <c r="F810" s="97"/>
      <c r="G810" s="97"/>
      <c r="H810" s="97"/>
      <c r="I810" s="271"/>
      <c r="J810" s="97"/>
      <c r="K810" s="97"/>
      <c r="L810" s="97"/>
      <c r="M810" s="130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8" s="76" customFormat="1" ht="20.100000000000001" customHeight="1">
      <c r="A811" s="236"/>
      <c r="B811" s="97"/>
      <c r="C811" s="97"/>
      <c r="D811" s="97"/>
      <c r="E811" s="97"/>
      <c r="F811" s="97"/>
      <c r="G811" s="97"/>
      <c r="H811" s="97"/>
      <c r="I811" s="271"/>
      <c r="J811" s="97"/>
      <c r="K811" s="97"/>
      <c r="L811" s="97"/>
      <c r="M811" s="130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8" s="76" customFormat="1" ht="20.100000000000001" customHeight="1">
      <c r="A812" s="236"/>
      <c r="B812" s="97"/>
      <c r="C812" s="97"/>
      <c r="D812" s="97"/>
      <c r="E812" s="97"/>
      <c r="F812" s="97"/>
      <c r="G812" s="97"/>
      <c r="H812" s="97"/>
      <c r="I812" s="271"/>
      <c r="J812" s="97"/>
      <c r="K812" s="97"/>
      <c r="L812" s="97"/>
      <c r="M812" s="130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8" s="76" customFormat="1" ht="20.100000000000001" customHeight="1">
      <c r="A813" s="236"/>
      <c r="B813" s="97"/>
      <c r="C813" s="97"/>
      <c r="D813" s="97"/>
      <c r="E813" s="97"/>
      <c r="F813" s="97"/>
      <c r="G813" s="97"/>
      <c r="H813" s="97"/>
      <c r="I813" s="271"/>
      <c r="J813" s="97"/>
      <c r="K813" s="97"/>
      <c r="L813" s="97"/>
      <c r="M813" s="130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8" s="76" customFormat="1" ht="20.100000000000001" customHeight="1">
      <c r="A814" s="236"/>
      <c r="B814" s="97"/>
      <c r="C814" s="97"/>
      <c r="D814" s="97"/>
      <c r="E814" s="97"/>
      <c r="F814" s="97"/>
      <c r="G814" s="97"/>
      <c r="H814" s="97"/>
      <c r="I814" s="271"/>
      <c r="J814" s="97"/>
      <c r="K814" s="97"/>
      <c r="L814" s="97"/>
      <c r="M814" s="130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8" s="76" customFormat="1" ht="20.100000000000001" customHeight="1">
      <c r="A815" s="236"/>
      <c r="B815" s="97"/>
      <c r="C815" s="97"/>
      <c r="D815" s="97"/>
      <c r="E815" s="97"/>
      <c r="F815" s="97"/>
      <c r="G815" s="97"/>
      <c r="H815" s="97"/>
      <c r="I815" s="271"/>
      <c r="J815" s="97"/>
      <c r="K815" s="97"/>
      <c r="L815" s="97"/>
      <c r="M815" s="130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8" s="76" customFormat="1" ht="20.100000000000001" customHeight="1">
      <c r="A816" s="236"/>
      <c r="B816" s="97"/>
      <c r="C816" s="97"/>
      <c r="D816" s="97"/>
      <c r="E816" s="97"/>
      <c r="F816" s="97"/>
      <c r="G816" s="97"/>
      <c r="H816" s="97"/>
      <c r="I816" s="271"/>
      <c r="J816" s="97"/>
      <c r="K816" s="97"/>
      <c r="L816" s="97"/>
      <c r="M816" s="130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6" s="76" customFormat="1" ht="20.100000000000001" customHeight="1">
      <c r="A817" s="236"/>
      <c r="B817" s="97"/>
      <c r="C817" s="97"/>
      <c r="D817" s="97"/>
      <c r="E817" s="97"/>
      <c r="F817" s="97"/>
      <c r="G817" s="97"/>
      <c r="H817" s="97"/>
      <c r="I817" s="271"/>
      <c r="J817" s="97"/>
      <c r="K817" s="97"/>
      <c r="L817" s="97"/>
      <c r="M817" s="130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6" s="76" customFormat="1" ht="20.100000000000001" customHeight="1">
      <c r="A818" s="236"/>
      <c r="B818" s="97"/>
      <c r="C818" s="97"/>
      <c r="D818" s="97"/>
      <c r="E818" s="97"/>
      <c r="F818" s="97"/>
      <c r="G818" s="97"/>
      <c r="H818" s="97"/>
      <c r="I818" s="271"/>
      <c r="J818" s="97"/>
      <c r="K818" s="97"/>
      <c r="L818" s="97"/>
      <c r="M818" s="130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6" s="76" customFormat="1" ht="20.100000000000001" customHeight="1">
      <c r="A819" s="236"/>
      <c r="B819" s="97"/>
      <c r="C819" s="97"/>
      <c r="D819" s="97"/>
      <c r="E819" s="97"/>
      <c r="F819" s="97"/>
      <c r="G819" s="97"/>
      <c r="H819" s="97"/>
      <c r="I819" s="271"/>
      <c r="J819" s="97"/>
      <c r="K819" s="97"/>
      <c r="L819" s="97"/>
      <c r="M819" s="130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6" s="76" customFormat="1" ht="20.100000000000001" customHeight="1">
      <c r="A820" s="236"/>
      <c r="B820" s="97"/>
      <c r="C820" s="97"/>
      <c r="D820" s="97"/>
      <c r="E820" s="97"/>
      <c r="F820" s="97"/>
      <c r="G820" s="97"/>
      <c r="H820" s="97"/>
      <c r="I820" s="271"/>
      <c r="J820" s="97"/>
      <c r="K820" s="97"/>
      <c r="L820" s="97"/>
      <c r="M820" s="130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6" s="76" customFormat="1" ht="20.100000000000001" customHeight="1">
      <c r="A821" s="236"/>
      <c r="B821" s="97"/>
      <c r="C821" s="97"/>
      <c r="D821" s="97"/>
      <c r="E821" s="97"/>
      <c r="F821" s="97"/>
      <c r="G821" s="97"/>
      <c r="H821" s="97"/>
      <c r="I821" s="271"/>
      <c r="J821" s="97"/>
      <c r="K821" s="97"/>
      <c r="L821" s="97"/>
      <c r="M821" s="130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6" s="76" customFormat="1" ht="20.100000000000001" customHeight="1">
      <c r="A822" s="236"/>
      <c r="B822" s="97"/>
      <c r="C822" s="97"/>
      <c r="D822" s="97"/>
      <c r="E822" s="97"/>
      <c r="F822" s="97"/>
      <c r="G822" s="97"/>
      <c r="H822" s="97"/>
      <c r="I822" s="271"/>
      <c r="J822" s="97"/>
      <c r="K822" s="97"/>
      <c r="L822" s="97"/>
      <c r="M822" s="130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6" s="76" customFormat="1" ht="20.100000000000001" customHeight="1">
      <c r="A823" s="236"/>
      <c r="B823" s="97"/>
      <c r="C823" s="97"/>
      <c r="D823" s="97"/>
      <c r="E823" s="97"/>
      <c r="F823" s="97"/>
      <c r="G823" s="97"/>
      <c r="H823" s="97"/>
      <c r="I823" s="271"/>
      <c r="J823" s="97"/>
      <c r="K823" s="97"/>
      <c r="L823" s="97"/>
      <c r="M823" s="130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6" s="76" customFormat="1" ht="20.100000000000001" customHeight="1">
      <c r="A824" s="236"/>
      <c r="B824" s="97"/>
      <c r="C824" s="97"/>
      <c r="D824" s="97"/>
      <c r="E824" s="97"/>
      <c r="F824" s="97"/>
      <c r="G824" s="97"/>
      <c r="H824" s="97"/>
      <c r="I824" s="271"/>
      <c r="J824" s="97"/>
      <c r="K824" s="97"/>
      <c r="L824" s="97"/>
      <c r="M824" s="130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6" s="76" customFormat="1" ht="20.100000000000001" customHeight="1">
      <c r="A825" s="236"/>
      <c r="B825" s="97"/>
      <c r="C825" s="97"/>
      <c r="D825" s="97"/>
      <c r="E825" s="97"/>
      <c r="F825" s="97"/>
      <c r="G825" s="97"/>
      <c r="H825" s="97"/>
      <c r="I825" s="271"/>
      <c r="J825" s="97"/>
      <c r="K825" s="97"/>
      <c r="L825" s="97"/>
      <c r="M825" s="130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6" s="76" customFormat="1" ht="20.100000000000001" customHeight="1">
      <c r="A826" s="236"/>
      <c r="B826" s="97"/>
      <c r="C826" s="97"/>
      <c r="D826" s="97"/>
      <c r="E826" s="97"/>
      <c r="F826" s="97"/>
      <c r="G826" s="97"/>
      <c r="H826" s="97"/>
      <c r="I826" s="271"/>
      <c r="J826" s="97"/>
      <c r="K826" s="97"/>
      <c r="L826" s="97"/>
      <c r="M826" s="130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6" s="76" customFormat="1" ht="20.100000000000001" customHeight="1">
      <c r="A827" s="236"/>
      <c r="B827" s="97"/>
      <c r="C827" s="97"/>
      <c r="D827" s="97"/>
      <c r="E827" s="97"/>
      <c r="F827" s="97"/>
      <c r="G827" s="97"/>
      <c r="H827" s="97"/>
      <c r="I827" s="271"/>
      <c r="J827" s="97"/>
      <c r="K827" s="97"/>
      <c r="L827" s="97"/>
      <c r="M827" s="130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6" s="76" customFormat="1" ht="20.100000000000001" customHeight="1">
      <c r="A828" s="236"/>
      <c r="B828" s="97"/>
      <c r="C828" s="97"/>
      <c r="D828" s="97"/>
      <c r="E828" s="97"/>
      <c r="F828" s="97"/>
      <c r="G828" s="97"/>
      <c r="H828" s="97"/>
      <c r="I828" s="271"/>
      <c r="J828" s="97"/>
      <c r="K828" s="97"/>
      <c r="L828" s="97"/>
      <c r="M828" s="130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6" s="76" customFormat="1" ht="20.100000000000001" customHeight="1">
      <c r="A829" s="236"/>
      <c r="B829" s="97"/>
      <c r="C829" s="97"/>
      <c r="D829" s="97"/>
      <c r="E829" s="97"/>
      <c r="F829" s="97"/>
      <c r="G829" s="97"/>
      <c r="H829" s="97"/>
      <c r="I829" s="271"/>
      <c r="J829" s="97"/>
      <c r="K829" s="97"/>
      <c r="L829" s="97"/>
      <c r="M829" s="130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6" s="76" customFormat="1" ht="20.100000000000001" customHeight="1">
      <c r="A830" s="236"/>
      <c r="B830" s="97"/>
      <c r="C830" s="97"/>
      <c r="D830" s="97"/>
      <c r="E830" s="97"/>
      <c r="F830" s="97"/>
      <c r="G830" s="97"/>
      <c r="H830" s="97"/>
      <c r="I830" s="271"/>
      <c r="J830" s="97"/>
      <c r="K830" s="97"/>
      <c r="L830" s="97"/>
      <c r="M830" s="130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spans="1:26" s="76" customFormat="1" ht="20.100000000000001" customHeight="1">
      <c r="A831" s="236"/>
      <c r="B831" s="97"/>
      <c r="C831" s="97"/>
      <c r="D831" s="97"/>
      <c r="E831" s="97"/>
      <c r="F831" s="97"/>
      <c r="G831" s="97"/>
      <c r="H831" s="97"/>
      <c r="I831" s="271"/>
      <c r="J831" s="97"/>
      <c r="K831" s="97"/>
      <c r="L831" s="97"/>
      <c r="M831" s="130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spans="1:26" s="76" customFormat="1" ht="20.100000000000001" customHeight="1">
      <c r="A832" s="236"/>
      <c r="B832" s="97"/>
      <c r="C832" s="97"/>
      <c r="D832" s="97"/>
      <c r="E832" s="97"/>
      <c r="F832" s="97"/>
      <c r="G832" s="97"/>
      <c r="H832" s="97"/>
      <c r="I832" s="271"/>
      <c r="J832" s="97"/>
      <c r="K832" s="97"/>
      <c r="L832" s="97"/>
      <c r="M832" s="130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spans="1:28" s="76" customFormat="1" ht="20.100000000000001" customHeight="1">
      <c r="A833" s="236"/>
      <c r="B833" s="97"/>
      <c r="C833" s="97"/>
      <c r="D833" s="97"/>
      <c r="E833" s="97"/>
      <c r="F833" s="97"/>
      <c r="G833" s="97"/>
      <c r="H833" s="97"/>
      <c r="I833" s="271"/>
      <c r="J833" s="97"/>
      <c r="K833" s="97"/>
      <c r="L833" s="97"/>
      <c r="M833" s="130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spans="1:28" s="76" customFormat="1" ht="20.100000000000001" customHeight="1">
      <c r="A834" s="236"/>
      <c r="B834" s="97"/>
      <c r="C834" s="97"/>
      <c r="D834" s="97"/>
      <c r="E834" s="97"/>
      <c r="F834" s="97"/>
      <c r="G834" s="97"/>
      <c r="H834" s="97"/>
      <c r="I834" s="271"/>
      <c r="J834" s="97"/>
      <c r="K834" s="97"/>
      <c r="L834" s="97"/>
      <c r="M834" s="130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spans="1:28" s="76" customFormat="1" ht="20.100000000000001" customHeight="1">
      <c r="A835" s="236"/>
      <c r="B835" s="97"/>
      <c r="C835" s="97"/>
      <c r="D835" s="97"/>
      <c r="E835" s="97"/>
      <c r="F835" s="97"/>
      <c r="G835" s="97"/>
      <c r="H835" s="97"/>
      <c r="I835" s="271"/>
      <c r="J835" s="97"/>
      <c r="K835" s="97"/>
      <c r="L835" s="97"/>
      <c r="M835" s="130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spans="1:28" s="76" customFormat="1" ht="20.100000000000001" customHeight="1">
      <c r="A836" s="236"/>
      <c r="B836" s="97"/>
      <c r="C836" s="97"/>
      <c r="D836" s="97"/>
      <c r="E836" s="97"/>
      <c r="F836" s="97"/>
      <c r="G836" s="97"/>
      <c r="H836" s="97"/>
      <c r="I836" s="271"/>
      <c r="J836" s="97"/>
      <c r="K836" s="97"/>
      <c r="L836" s="97"/>
      <c r="M836" s="130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8" s="76" customFormat="1" ht="20.100000000000001" customHeight="1">
      <c r="A837" s="236"/>
      <c r="B837" s="97"/>
      <c r="C837" s="97"/>
      <c r="D837" s="97"/>
      <c r="E837" s="97"/>
      <c r="F837" s="97"/>
      <c r="G837" s="97"/>
      <c r="H837" s="97"/>
      <c r="I837" s="271"/>
      <c r="J837" s="97"/>
      <c r="K837" s="97"/>
      <c r="L837" s="97"/>
      <c r="M837" s="130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8" s="76" customFormat="1" ht="20.100000000000001" customHeight="1">
      <c r="A838" s="236"/>
      <c r="B838" s="97"/>
      <c r="C838" s="97"/>
      <c r="D838" s="97"/>
      <c r="E838" s="97"/>
      <c r="F838" s="97"/>
      <c r="G838" s="97"/>
      <c r="H838" s="97"/>
      <c r="I838" s="271"/>
      <c r="J838" s="97"/>
      <c r="K838" s="97"/>
      <c r="L838" s="97"/>
      <c r="M838" s="130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8" s="76" customFormat="1" ht="20.100000000000001" customHeight="1">
      <c r="A839" s="236"/>
      <c r="B839" s="97"/>
      <c r="C839" s="97"/>
      <c r="D839" s="97"/>
      <c r="E839" s="97"/>
      <c r="F839" s="97"/>
      <c r="G839" s="97"/>
      <c r="H839" s="97"/>
      <c r="I839" s="271"/>
      <c r="J839" s="97"/>
      <c r="K839" s="97"/>
      <c r="L839" s="97"/>
      <c r="M839" s="130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  <c r="AA839" s="124"/>
      <c r="AB839" s="124"/>
    </row>
    <row r="840" spans="1:28" s="76" customFormat="1" ht="20.100000000000001" customHeight="1">
      <c r="A840" s="236"/>
      <c r="B840" s="97"/>
      <c r="C840" s="97"/>
      <c r="D840" s="97"/>
      <c r="E840" s="97"/>
      <c r="F840" s="97"/>
      <c r="G840" s="97"/>
      <c r="H840" s="97"/>
      <c r="I840" s="271"/>
      <c r="J840" s="97"/>
      <c r="K840" s="97"/>
      <c r="L840" s="97"/>
      <c r="M840" s="130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  <c r="AA840" s="124"/>
      <c r="AB840" s="124"/>
    </row>
    <row r="841" spans="1:28" s="76" customFormat="1" ht="20.100000000000001" customHeight="1">
      <c r="A841" s="236"/>
      <c r="B841" s="97"/>
      <c r="C841" s="97"/>
      <c r="D841" s="97"/>
      <c r="E841" s="97"/>
      <c r="F841" s="97"/>
      <c r="G841" s="97"/>
      <c r="H841" s="97"/>
      <c r="I841" s="271"/>
      <c r="J841" s="97"/>
      <c r="K841" s="97"/>
      <c r="L841" s="97"/>
      <c r="M841" s="130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124"/>
      <c r="AB841" s="124"/>
    </row>
    <row r="842" spans="1:28" ht="20.100000000000001" customHeight="1">
      <c r="M842" s="130"/>
      <c r="AA842" s="76"/>
      <c r="AB842" s="76"/>
    </row>
    <row r="843" spans="1:28" ht="20.100000000000001" customHeight="1">
      <c r="M843" s="130"/>
      <c r="AA843" s="76"/>
      <c r="AB843" s="76"/>
    </row>
    <row r="844" spans="1:28" ht="20.100000000000001" customHeight="1">
      <c r="M844" s="130"/>
      <c r="AA844" s="76"/>
      <c r="AB844" s="76"/>
    </row>
    <row r="845" spans="1:28" s="76" customFormat="1" ht="20.100000000000001" customHeight="1">
      <c r="A845" s="236"/>
      <c r="B845" s="97"/>
      <c r="C845" s="97"/>
      <c r="D845" s="97"/>
      <c r="E845" s="97"/>
      <c r="F845" s="97"/>
      <c r="G845" s="97"/>
      <c r="H845" s="97"/>
      <c r="I845" s="271"/>
      <c r="J845" s="97"/>
      <c r="K845" s="97"/>
      <c r="L845" s="97"/>
      <c r="M845" s="130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spans="1:28" s="76" customFormat="1" ht="20.100000000000001" customHeight="1">
      <c r="A846" s="236"/>
      <c r="B846" s="97"/>
      <c r="C846" s="97"/>
      <c r="D846" s="97"/>
      <c r="E846" s="97"/>
      <c r="F846" s="97"/>
      <c r="G846" s="97"/>
      <c r="H846" s="97"/>
      <c r="I846" s="271"/>
      <c r="J846" s="97"/>
      <c r="K846" s="97"/>
      <c r="L846" s="97"/>
      <c r="M846" s="130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spans="1:28" s="76" customFormat="1" ht="20.100000000000001" customHeight="1">
      <c r="A847" s="236"/>
      <c r="B847" s="97"/>
      <c r="C847" s="97"/>
      <c r="D847" s="97"/>
      <c r="E847" s="97"/>
      <c r="F847" s="97"/>
      <c r="G847" s="97"/>
      <c r="H847" s="97"/>
      <c r="I847" s="271"/>
      <c r="J847" s="97"/>
      <c r="K847" s="97"/>
      <c r="L847" s="97"/>
      <c r="M847" s="130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spans="1:28" s="76" customFormat="1" ht="20.100000000000001" customHeight="1">
      <c r="A848" s="236"/>
      <c r="B848" s="97"/>
      <c r="C848" s="97"/>
      <c r="D848" s="97"/>
      <c r="E848" s="97"/>
      <c r="F848" s="97"/>
      <c r="G848" s="97"/>
      <c r="H848" s="97"/>
      <c r="I848" s="271"/>
      <c r="J848" s="97"/>
      <c r="K848" s="97"/>
      <c r="L848" s="97"/>
      <c r="M848" s="121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spans="1:28" s="76" customFormat="1" ht="20.100000000000001" customHeight="1">
      <c r="A849" s="236"/>
      <c r="B849" s="97"/>
      <c r="C849" s="97"/>
      <c r="D849" s="97"/>
      <c r="E849" s="97"/>
      <c r="F849" s="97"/>
      <c r="G849" s="97"/>
      <c r="H849" s="97"/>
      <c r="I849" s="271"/>
      <c r="J849" s="97"/>
      <c r="K849" s="97"/>
      <c r="L849" s="97"/>
      <c r="M849" s="121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spans="1:28" s="76" customFormat="1" ht="20.100000000000001" customHeight="1">
      <c r="A850" s="236"/>
      <c r="B850" s="97"/>
      <c r="C850" s="97"/>
      <c r="D850" s="97"/>
      <c r="E850" s="97"/>
      <c r="F850" s="97"/>
      <c r="G850" s="97"/>
      <c r="H850" s="97"/>
      <c r="I850" s="271"/>
      <c r="J850" s="97"/>
      <c r="K850" s="97"/>
      <c r="L850" s="97"/>
      <c r="M850" s="121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spans="1:28" s="76" customFormat="1" ht="20.100000000000001" customHeight="1">
      <c r="A851" s="236"/>
      <c r="B851" s="97"/>
      <c r="C851" s="97"/>
      <c r="D851" s="97"/>
      <c r="E851" s="97"/>
      <c r="F851" s="97"/>
      <c r="G851" s="97"/>
      <c r="H851" s="97"/>
      <c r="I851" s="271"/>
      <c r="J851" s="97"/>
      <c r="K851" s="97"/>
      <c r="L851" s="97"/>
      <c r="M851" s="121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4"/>
      <c r="AB851" s="124"/>
    </row>
    <row r="852" spans="1:28" s="76" customFormat="1" ht="20.100000000000001" customHeight="1">
      <c r="A852" s="236"/>
      <c r="B852" s="97"/>
      <c r="C852" s="97"/>
      <c r="D852" s="97"/>
      <c r="E852" s="97"/>
      <c r="F852" s="97"/>
      <c r="G852" s="97"/>
      <c r="H852" s="97"/>
      <c r="I852" s="271"/>
      <c r="J852" s="97"/>
      <c r="K852" s="97"/>
      <c r="L852" s="97"/>
      <c r="M852" s="121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  <c r="AA852" s="124"/>
      <c r="AB852" s="124"/>
    </row>
    <row r="853" spans="1:28" s="76" customFormat="1" ht="20.100000000000001" customHeight="1">
      <c r="A853" s="236"/>
      <c r="B853" s="97"/>
      <c r="C853" s="97"/>
      <c r="D853" s="97"/>
      <c r="E853" s="97"/>
      <c r="F853" s="97"/>
      <c r="G853" s="97"/>
      <c r="H853" s="97"/>
      <c r="I853" s="271"/>
      <c r="J853" s="97"/>
      <c r="K853" s="97"/>
      <c r="L853" s="97"/>
      <c r="M853" s="121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  <c r="AA853" s="124"/>
      <c r="AB853" s="124"/>
    </row>
  </sheetData>
  <autoFilter ref="A3:V731"/>
  <mergeCells count="13">
    <mergeCell ref="K3:L3"/>
    <mergeCell ref="O12:P12"/>
    <mergeCell ref="T31:U31"/>
    <mergeCell ref="O35:O36"/>
    <mergeCell ref="T35:T36"/>
    <mergeCell ref="U35:U36"/>
    <mergeCell ref="K82:L82"/>
    <mergeCell ref="V35:V36"/>
    <mergeCell ref="K14:L14"/>
    <mergeCell ref="K25:L25"/>
    <mergeCell ref="K34:L34"/>
    <mergeCell ref="K53:L53"/>
    <mergeCell ref="K63:L63"/>
  </mergeCells>
  <phoneticPr fontId="3" type="noConversion"/>
  <conditionalFormatting sqref="D44:H45 D64:H65 D74:H75 E35:H36 D15:H17 D26:H27 D4:H5">
    <cfRule type="cellIs" dxfId="181" priority="14" operator="greaterThan">
      <formula>0</formula>
    </cfRule>
  </conditionalFormatting>
  <conditionalFormatting sqref="D44:H45 D64:H65 D74:H75 D26:H27">
    <cfRule type="cellIs" dxfId="180" priority="12" operator="greaterThan">
      <formula>0</formula>
    </cfRule>
    <cfRule type="expression" dxfId="179" priority="13">
      <formula>"&gt;0"</formula>
    </cfRule>
  </conditionalFormatting>
  <conditionalFormatting sqref="D54:H55">
    <cfRule type="cellIs" dxfId="178" priority="4" operator="greaterThan">
      <formula>0</formula>
    </cfRule>
    <cfRule type="cellIs" dxfId="177" priority="5" operator="greaterThan">
      <formula>0</formula>
    </cfRule>
    <cfRule type="expression" dxfId="176" priority="9">
      <formula>"&gt;=1"</formula>
    </cfRule>
    <cfRule type="cellIs" dxfId="175" priority="10" operator="greaterThan">
      <formula>1</formula>
    </cfRule>
    <cfRule type="cellIs" dxfId="174" priority="11" operator="greaterThan">
      <formula>1</formula>
    </cfRule>
  </conditionalFormatting>
  <conditionalFormatting sqref="P788:Q794">
    <cfRule type="expression" dxfId="173" priority="6">
      <formula>"&gt;=1"</formula>
    </cfRule>
    <cfRule type="cellIs" dxfId="172" priority="7" operator="greaterThan">
      <formula>1</formula>
    </cfRule>
    <cfRule type="cellIs" dxfId="171" priority="8" operator="greaterThan">
      <formula>1</formula>
    </cfRule>
  </conditionalFormatting>
  <printOptions horizontalCentered="1"/>
  <pageMargins left="0.31496062992125984" right="0.31496062992125984" top="0.55118110236220474" bottom="0.55118110236220474" header="0.31496062992125984" footer="0.31496062992125984"/>
  <pageSetup paperSize="9" scale="7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53"/>
  <sheetViews>
    <sheetView zoomScaleNormal="100" workbookViewId="0">
      <pane ySplit="3" topLeftCell="A64" activePane="bottomLeft" state="frozen"/>
      <selection activeCell="F41" activeCellId="1" sqref="F29:G29 F41:G41"/>
      <selection pane="bottomLeft" activeCell="A68" sqref="A68:L69"/>
    </sheetView>
  </sheetViews>
  <sheetFormatPr defaultColWidth="9" defaultRowHeight="20.100000000000001" customHeight="1"/>
  <cols>
    <col min="1" max="1" width="10.125" style="236" customWidth="1"/>
    <col min="2" max="2" width="18.625" style="97" customWidth="1"/>
    <col min="3" max="3" width="11.625" style="97" customWidth="1"/>
    <col min="4" max="8" width="8.125" style="97" customWidth="1"/>
    <col min="9" max="9" width="8.75" style="271" customWidth="1"/>
    <col min="10" max="12" width="8.75" style="97" customWidth="1"/>
    <col min="13" max="13" width="7.625" style="121" customWidth="1"/>
    <col min="14" max="14" width="7.625" style="124" customWidth="1"/>
    <col min="15" max="22" width="8.625" style="124" customWidth="1"/>
    <col min="23" max="16384" width="9" style="124"/>
  </cols>
  <sheetData>
    <row r="1" spans="1:22" ht="25.15" customHeight="1">
      <c r="A1" s="164" t="s">
        <v>99</v>
      </c>
      <c r="B1" s="165"/>
      <c r="C1" s="165"/>
      <c r="D1" s="100"/>
      <c r="E1" s="100"/>
      <c r="F1" s="100"/>
      <c r="G1" s="100"/>
      <c r="H1" s="100"/>
      <c r="I1" s="248"/>
      <c r="J1" s="100"/>
      <c r="K1" s="100"/>
      <c r="L1" s="100"/>
      <c r="M1" s="77"/>
      <c r="O1" s="14" t="s">
        <v>86</v>
      </c>
      <c r="P1" s="18"/>
      <c r="Q1" s="18"/>
      <c r="R1" s="19"/>
      <c r="S1" s="19"/>
      <c r="T1" s="19"/>
      <c r="U1" s="19"/>
      <c r="V1" s="19"/>
    </row>
    <row r="2" spans="1:22" ht="20.100000000000001" customHeight="1" thickBot="1">
      <c r="A2" s="139"/>
      <c r="B2" s="131"/>
      <c r="C2" s="132"/>
      <c r="D2" s="166"/>
      <c r="E2" s="166"/>
      <c r="F2" s="166"/>
      <c r="G2" s="166"/>
      <c r="H2" s="166"/>
      <c r="I2" s="249"/>
      <c r="J2" s="101"/>
      <c r="K2" s="101"/>
      <c r="L2" s="101"/>
      <c r="M2" s="13"/>
      <c r="O2" s="14"/>
      <c r="P2" s="18"/>
      <c r="Q2" s="18"/>
      <c r="R2" s="19"/>
      <c r="S2" s="19"/>
      <c r="T2" s="19"/>
      <c r="U2" s="19"/>
      <c r="V2" s="19"/>
    </row>
    <row r="3" spans="1:22" s="74" customFormat="1" ht="20.100000000000001" customHeight="1" thickTop="1" thickBot="1">
      <c r="A3" s="161" t="s">
        <v>0</v>
      </c>
      <c r="B3" s="162" t="s">
        <v>1</v>
      </c>
      <c r="C3" s="162" t="s">
        <v>2</v>
      </c>
      <c r="D3" s="356" t="s">
        <v>3</v>
      </c>
      <c r="E3" s="356" t="s">
        <v>4</v>
      </c>
      <c r="F3" s="356" t="s">
        <v>5</v>
      </c>
      <c r="G3" s="356" t="s">
        <v>6</v>
      </c>
      <c r="H3" s="356" t="s">
        <v>104</v>
      </c>
      <c r="I3" s="250" t="s">
        <v>8</v>
      </c>
      <c r="J3" s="356" t="s">
        <v>9</v>
      </c>
      <c r="K3" s="422" t="s">
        <v>10</v>
      </c>
      <c r="L3" s="423"/>
      <c r="M3" s="17"/>
      <c r="O3" s="81" t="s">
        <v>87</v>
      </c>
      <c r="P3" s="82"/>
      <c r="Q3" s="83" t="s">
        <v>3</v>
      </c>
      <c r="R3" s="83" t="s">
        <v>4</v>
      </c>
      <c r="S3" s="83" t="s">
        <v>5</v>
      </c>
      <c r="T3" s="83" t="s">
        <v>6</v>
      </c>
      <c r="U3" s="114" t="s">
        <v>103</v>
      </c>
      <c r="V3" s="84" t="s">
        <v>88</v>
      </c>
    </row>
    <row r="4" spans="1:22" ht="20.100000000000001" customHeight="1" thickBot="1">
      <c r="A4" s="272">
        <v>44627</v>
      </c>
      <c r="B4" s="279" t="s">
        <v>234</v>
      </c>
      <c r="C4" s="280" t="s">
        <v>95</v>
      </c>
      <c r="D4" s="281">
        <v>1</v>
      </c>
      <c r="E4" s="281">
        <v>0</v>
      </c>
      <c r="F4" s="281">
        <v>0</v>
      </c>
      <c r="G4" s="281">
        <v>1</v>
      </c>
      <c r="H4" s="281">
        <v>0</v>
      </c>
      <c r="I4" s="282" t="s">
        <v>235</v>
      </c>
      <c r="J4" s="283" t="s">
        <v>185</v>
      </c>
      <c r="K4" s="283" t="s">
        <v>217</v>
      </c>
      <c r="L4" s="284"/>
      <c r="M4" s="75"/>
      <c r="O4" s="85" t="s">
        <v>89</v>
      </c>
      <c r="P4" s="86"/>
      <c r="Q4" s="6">
        <f t="shared" ref="Q4:U6" si="0">D149</f>
        <v>248</v>
      </c>
      <c r="R4" s="6">
        <f t="shared" si="0"/>
        <v>0</v>
      </c>
      <c r="S4" s="6">
        <f t="shared" si="0"/>
        <v>31</v>
      </c>
      <c r="T4" s="6">
        <f t="shared" si="0"/>
        <v>281</v>
      </c>
      <c r="U4" s="6">
        <f t="shared" si="0"/>
        <v>0</v>
      </c>
      <c r="V4" s="87"/>
    </row>
    <row r="5" spans="1:22" ht="20.100000000000001" customHeight="1">
      <c r="A5" s="272">
        <v>44627</v>
      </c>
      <c r="B5" s="279" t="s">
        <v>236</v>
      </c>
      <c r="C5" s="280" t="s">
        <v>166</v>
      </c>
      <c r="D5" s="281">
        <v>6</v>
      </c>
      <c r="E5" s="281">
        <v>0</v>
      </c>
      <c r="F5" s="281">
        <v>0</v>
      </c>
      <c r="G5" s="281">
        <v>5</v>
      </c>
      <c r="H5" s="281">
        <v>0</v>
      </c>
      <c r="I5" s="282" t="s">
        <v>237</v>
      </c>
      <c r="J5" s="283" t="s">
        <v>238</v>
      </c>
      <c r="K5" s="321" t="s">
        <v>141</v>
      </c>
      <c r="L5" s="284"/>
      <c r="M5" s="130"/>
      <c r="O5" s="88" t="s">
        <v>46</v>
      </c>
      <c r="P5" s="89"/>
      <c r="Q5" s="7">
        <f t="shared" si="0"/>
        <v>989</v>
      </c>
      <c r="R5" s="7">
        <f t="shared" si="0"/>
        <v>53</v>
      </c>
      <c r="S5" s="7">
        <f t="shared" si="0"/>
        <v>42</v>
      </c>
      <c r="T5" s="7">
        <f t="shared" si="0"/>
        <v>994</v>
      </c>
      <c r="U5" s="7">
        <f t="shared" si="0"/>
        <v>0</v>
      </c>
      <c r="V5" s="90"/>
    </row>
    <row r="6" spans="1:22" ht="20.100000000000001" customHeight="1" thickBot="1">
      <c r="A6" s="278">
        <v>44627</v>
      </c>
      <c r="B6" s="285" t="s">
        <v>236</v>
      </c>
      <c r="C6" s="286" t="s">
        <v>239</v>
      </c>
      <c r="D6" s="287">
        <v>2</v>
      </c>
      <c r="E6" s="287">
        <v>0</v>
      </c>
      <c r="F6" s="287">
        <v>0</v>
      </c>
      <c r="G6" s="287">
        <v>4</v>
      </c>
      <c r="H6" s="287">
        <v>0</v>
      </c>
      <c r="I6" s="288" t="s">
        <v>237</v>
      </c>
      <c r="J6" s="289" t="s">
        <v>238</v>
      </c>
      <c r="K6" s="342" t="s">
        <v>141</v>
      </c>
      <c r="L6" s="290"/>
      <c r="M6" s="130"/>
      <c r="O6" s="20" t="s">
        <v>47</v>
      </c>
      <c r="P6" s="21"/>
      <c r="Q6" s="2">
        <f t="shared" si="0"/>
        <v>1237</v>
      </c>
      <c r="R6" s="2">
        <f t="shared" si="0"/>
        <v>53</v>
      </c>
      <c r="S6" s="2">
        <f t="shared" si="0"/>
        <v>73</v>
      </c>
      <c r="T6" s="2">
        <f t="shared" si="0"/>
        <v>1275</v>
      </c>
      <c r="U6" s="2">
        <f t="shared" si="0"/>
        <v>0</v>
      </c>
      <c r="V6" s="22"/>
    </row>
    <row r="7" spans="1:22" ht="20.100000000000001" customHeight="1" thickTop="1" thickBot="1">
      <c r="A7" s="314">
        <v>44627</v>
      </c>
      <c r="B7" s="315" t="s">
        <v>236</v>
      </c>
      <c r="C7" s="316" t="s">
        <v>240</v>
      </c>
      <c r="D7" s="317">
        <v>8</v>
      </c>
      <c r="E7" s="317">
        <v>0</v>
      </c>
      <c r="F7" s="317">
        <v>0</v>
      </c>
      <c r="G7" s="317">
        <v>12</v>
      </c>
      <c r="H7" s="317">
        <v>0</v>
      </c>
      <c r="I7" s="318" t="s">
        <v>237</v>
      </c>
      <c r="J7" s="319" t="s">
        <v>238</v>
      </c>
      <c r="K7" s="322" t="s">
        <v>141</v>
      </c>
      <c r="L7" s="320"/>
      <c r="M7" s="130"/>
      <c r="O7" s="23" t="s">
        <v>48</v>
      </c>
      <c r="P7" s="24"/>
      <c r="Q7" s="3">
        <f>D96</f>
        <v>0</v>
      </c>
      <c r="R7" s="3">
        <f>E96</f>
        <v>0</v>
      </c>
      <c r="S7" s="3">
        <f>F96</f>
        <v>0</v>
      </c>
      <c r="T7" s="3">
        <f>G96</f>
        <v>0</v>
      </c>
      <c r="U7" s="3">
        <f>H96</f>
        <v>0</v>
      </c>
      <c r="V7" s="25"/>
    </row>
    <row r="8" spans="1:22" ht="20.100000000000001" customHeight="1" thickBot="1">
      <c r="A8" s="278">
        <v>44627</v>
      </c>
      <c r="B8" s="285" t="s">
        <v>241</v>
      </c>
      <c r="C8" s="286" t="s">
        <v>240</v>
      </c>
      <c r="D8" s="287">
        <v>2</v>
      </c>
      <c r="E8" s="287">
        <v>0</v>
      </c>
      <c r="F8" s="287">
        <v>0</v>
      </c>
      <c r="G8" s="287">
        <v>2</v>
      </c>
      <c r="H8" s="287">
        <v>0</v>
      </c>
      <c r="I8" s="288" t="s">
        <v>237</v>
      </c>
      <c r="J8" s="289" t="s">
        <v>238</v>
      </c>
      <c r="K8" s="342" t="s">
        <v>141</v>
      </c>
      <c r="L8" s="290"/>
      <c r="M8" s="130"/>
      <c r="O8" s="26" t="s">
        <v>90</v>
      </c>
      <c r="P8" s="27"/>
      <c r="Q8" s="4">
        <f>SUM(Q6:Q7)</f>
        <v>1237</v>
      </c>
      <c r="R8" s="4">
        <f>SUM(R6:R7)</f>
        <v>53</v>
      </c>
      <c r="S8" s="4">
        <f>SUM(S6:S7)</f>
        <v>73</v>
      </c>
      <c r="T8" s="4">
        <f>SUM(T6:T7)</f>
        <v>1275</v>
      </c>
      <c r="U8" s="4">
        <f>SUM(U6:U7)</f>
        <v>0</v>
      </c>
      <c r="V8" s="28"/>
    </row>
    <row r="9" spans="1:22" ht="20.100000000000001" customHeight="1" thickTop="1" thickBot="1">
      <c r="A9" s="307">
        <v>44627</v>
      </c>
      <c r="B9" s="308" t="s">
        <v>242</v>
      </c>
      <c r="C9" s="309" t="s">
        <v>95</v>
      </c>
      <c r="D9" s="310">
        <v>3</v>
      </c>
      <c r="E9" s="310">
        <v>0</v>
      </c>
      <c r="F9" s="310">
        <v>0</v>
      </c>
      <c r="G9" s="310">
        <v>3</v>
      </c>
      <c r="H9" s="310">
        <v>0</v>
      </c>
      <c r="I9" s="311" t="s">
        <v>237</v>
      </c>
      <c r="J9" s="312" t="s">
        <v>238</v>
      </c>
      <c r="K9" s="323" t="s">
        <v>141</v>
      </c>
      <c r="L9" s="313"/>
      <c r="M9" s="130"/>
      <c r="O9" s="16"/>
      <c r="P9" s="16"/>
      <c r="Q9" s="5"/>
      <c r="R9" s="5"/>
      <c r="S9" s="5"/>
      <c r="T9" s="5"/>
      <c r="U9" s="5"/>
      <c r="V9" s="29"/>
    </row>
    <row r="10" spans="1:22" ht="20.100000000000001" customHeight="1" thickBot="1">
      <c r="A10" s="278">
        <v>44627</v>
      </c>
      <c r="B10" s="285" t="s">
        <v>243</v>
      </c>
      <c r="C10" s="286" t="s">
        <v>244</v>
      </c>
      <c r="D10" s="287">
        <v>0</v>
      </c>
      <c r="E10" s="287">
        <v>0</v>
      </c>
      <c r="F10" s="287">
        <v>11</v>
      </c>
      <c r="G10" s="287">
        <v>4</v>
      </c>
      <c r="H10" s="287">
        <v>0</v>
      </c>
      <c r="I10" s="288" t="s">
        <v>237</v>
      </c>
      <c r="J10" s="289" t="s">
        <v>238</v>
      </c>
      <c r="K10" s="342" t="s">
        <v>141</v>
      </c>
      <c r="L10" s="290"/>
      <c r="M10" s="130"/>
      <c r="O10" s="14" t="s">
        <v>49</v>
      </c>
      <c r="P10" s="19"/>
      <c r="Q10" s="19"/>
      <c r="R10" s="19"/>
      <c r="S10" s="19"/>
      <c r="T10" s="19"/>
      <c r="U10" s="19"/>
      <c r="V10" s="30"/>
    </row>
    <row r="11" spans="1:22" ht="20.100000000000001" customHeight="1" thickBot="1">
      <c r="A11" s="272">
        <v>44627</v>
      </c>
      <c r="B11" s="279" t="s">
        <v>245</v>
      </c>
      <c r="C11" s="280" t="s">
        <v>240</v>
      </c>
      <c r="D11" s="281">
        <v>6</v>
      </c>
      <c r="E11" s="281">
        <v>0</v>
      </c>
      <c r="F11" s="281">
        <v>0</v>
      </c>
      <c r="G11" s="281">
        <v>6</v>
      </c>
      <c r="H11" s="281">
        <v>0</v>
      </c>
      <c r="I11" s="282" t="s">
        <v>237</v>
      </c>
      <c r="J11" s="283" t="s">
        <v>238</v>
      </c>
      <c r="K11" s="321" t="s">
        <v>141</v>
      </c>
      <c r="L11" s="284"/>
      <c r="M11" s="130"/>
      <c r="O11" s="15"/>
      <c r="P11" s="19"/>
      <c r="Q11" s="19"/>
      <c r="R11" s="19"/>
      <c r="S11" s="19"/>
      <c r="T11" s="19"/>
      <c r="U11" s="19"/>
      <c r="V11" s="29"/>
    </row>
    <row r="12" spans="1:22" ht="20.100000000000001" customHeight="1" thickBot="1">
      <c r="A12" s="314">
        <v>44627</v>
      </c>
      <c r="B12" s="315" t="s">
        <v>245</v>
      </c>
      <c r="C12" s="316" t="s">
        <v>42</v>
      </c>
      <c r="D12" s="317">
        <v>8</v>
      </c>
      <c r="E12" s="317">
        <v>0</v>
      </c>
      <c r="F12" s="317">
        <v>0</v>
      </c>
      <c r="G12" s="317">
        <v>8</v>
      </c>
      <c r="H12" s="317">
        <v>0</v>
      </c>
      <c r="I12" s="318" t="s">
        <v>237</v>
      </c>
      <c r="J12" s="319" t="s">
        <v>238</v>
      </c>
      <c r="K12" s="322" t="s">
        <v>141</v>
      </c>
      <c r="L12" s="320"/>
      <c r="M12" s="130"/>
      <c r="O12" s="424" t="s">
        <v>50</v>
      </c>
      <c r="P12" s="422"/>
      <c r="Q12" s="91">
        <f>T12+V12</f>
        <v>248</v>
      </c>
      <c r="R12" s="31"/>
      <c r="S12" s="32" t="s">
        <v>39</v>
      </c>
      <c r="T12" s="33">
        <f>SUM(P14:V14,P17:V17,P20:V20,P23:V23,P26:V26,V29,U29,T29)</f>
        <v>228</v>
      </c>
      <c r="U12" s="34" t="s">
        <v>40</v>
      </c>
      <c r="V12" s="35">
        <f>SUM(P29:S29)</f>
        <v>20</v>
      </c>
    </row>
    <row r="13" spans="1:22" ht="20.100000000000001" customHeight="1">
      <c r="A13" s="278">
        <v>44627</v>
      </c>
      <c r="B13" s="285" t="s">
        <v>246</v>
      </c>
      <c r="C13" s="286" t="s">
        <v>240</v>
      </c>
      <c r="D13" s="287">
        <v>16</v>
      </c>
      <c r="E13" s="287">
        <v>0</v>
      </c>
      <c r="F13" s="287">
        <v>0</v>
      </c>
      <c r="G13" s="287">
        <v>16</v>
      </c>
      <c r="H13" s="287">
        <v>0</v>
      </c>
      <c r="I13" s="288" t="s">
        <v>237</v>
      </c>
      <c r="J13" s="289" t="s">
        <v>238</v>
      </c>
      <c r="K13" s="342" t="s">
        <v>141</v>
      </c>
      <c r="L13" s="290"/>
      <c r="M13" s="130"/>
      <c r="O13" s="36" t="s">
        <v>51</v>
      </c>
      <c r="P13" s="37" t="s">
        <v>52</v>
      </c>
      <c r="Q13" s="37" t="s">
        <v>53</v>
      </c>
      <c r="R13" s="37" t="s">
        <v>54</v>
      </c>
      <c r="S13" s="37" t="s">
        <v>55</v>
      </c>
      <c r="T13" s="37" t="s">
        <v>56</v>
      </c>
      <c r="U13" s="37" t="s">
        <v>57</v>
      </c>
      <c r="V13" s="38" t="s">
        <v>58</v>
      </c>
    </row>
    <row r="14" spans="1:22" ht="20.100000000000001" customHeight="1" thickBot="1">
      <c r="A14" s="278">
        <v>44627</v>
      </c>
      <c r="B14" s="285" t="s">
        <v>246</v>
      </c>
      <c r="C14" s="286" t="s">
        <v>42</v>
      </c>
      <c r="D14" s="287">
        <v>10</v>
      </c>
      <c r="E14" s="287">
        <v>0</v>
      </c>
      <c r="F14" s="287">
        <v>0</v>
      </c>
      <c r="G14" s="287">
        <v>10</v>
      </c>
      <c r="H14" s="287">
        <v>0</v>
      </c>
      <c r="I14" s="288" t="s">
        <v>237</v>
      </c>
      <c r="J14" s="289" t="s">
        <v>238</v>
      </c>
      <c r="K14" s="342" t="s">
        <v>141</v>
      </c>
      <c r="L14" s="290"/>
      <c r="M14" s="130"/>
      <c r="O14" s="92" t="s">
        <v>22</v>
      </c>
      <c r="P14" s="93">
        <f t="shared" ref="P14:V14" si="1">SUMIF($C$4:$C$71,P13,$D$4:$D$71)+SUMIF($C$81:$C$83,P13,$D$81:$D$83)+SUMIF($C$101:$C$102,P13,$D$101:$D$102)</f>
        <v>29</v>
      </c>
      <c r="Q14" s="93">
        <f t="shared" si="1"/>
        <v>2</v>
      </c>
      <c r="R14" s="93">
        <f t="shared" si="1"/>
        <v>24</v>
      </c>
      <c r="S14" s="93">
        <f t="shared" si="1"/>
        <v>0</v>
      </c>
      <c r="T14" s="93">
        <f t="shared" si="1"/>
        <v>47</v>
      </c>
      <c r="U14" s="93">
        <f t="shared" si="1"/>
        <v>0</v>
      </c>
      <c r="V14" s="94">
        <f t="shared" si="1"/>
        <v>0</v>
      </c>
    </row>
    <row r="15" spans="1:22" ht="20.100000000000001" customHeight="1">
      <c r="A15" s="272">
        <v>44627</v>
      </c>
      <c r="B15" s="279" t="s">
        <v>247</v>
      </c>
      <c r="C15" s="280" t="s">
        <v>166</v>
      </c>
      <c r="D15" s="281">
        <v>5</v>
      </c>
      <c r="E15" s="281">
        <v>0</v>
      </c>
      <c r="F15" s="281">
        <v>0</v>
      </c>
      <c r="G15" s="281">
        <v>5</v>
      </c>
      <c r="H15" s="281">
        <v>0</v>
      </c>
      <c r="I15" s="282" t="s">
        <v>237</v>
      </c>
      <c r="J15" s="283" t="s">
        <v>238</v>
      </c>
      <c r="K15" s="321" t="s">
        <v>141</v>
      </c>
      <c r="L15" s="284"/>
      <c r="M15" s="130"/>
      <c r="O15" s="39" t="s">
        <v>25</v>
      </c>
      <c r="P15" s="40">
        <f t="shared" ref="P15:V15" si="2">SUMIF($C$4:$C$71,P13,$G$4:$G$71)+SUMIF($C$81:$C$83,P13,$G$81:$G$83)+SUMIF($C$101:$C$102,P13,$G$101:$G$102)</f>
        <v>28</v>
      </c>
      <c r="Q15" s="40">
        <f t="shared" si="2"/>
        <v>6</v>
      </c>
      <c r="R15" s="40">
        <f t="shared" si="2"/>
        <v>26</v>
      </c>
      <c r="S15" s="40">
        <f t="shared" si="2"/>
        <v>0</v>
      </c>
      <c r="T15" s="40">
        <f t="shared" si="2"/>
        <v>79</v>
      </c>
      <c r="U15" s="40">
        <f t="shared" si="2"/>
        <v>0</v>
      </c>
      <c r="V15" s="41">
        <f t="shared" si="2"/>
        <v>2</v>
      </c>
    </row>
    <row r="16" spans="1:22" ht="20.100000000000001" customHeight="1">
      <c r="A16" s="278">
        <v>44627</v>
      </c>
      <c r="B16" s="285" t="s">
        <v>247</v>
      </c>
      <c r="C16" s="286" t="s">
        <v>248</v>
      </c>
      <c r="D16" s="287">
        <v>1</v>
      </c>
      <c r="E16" s="287">
        <v>0</v>
      </c>
      <c r="F16" s="287">
        <v>0</v>
      </c>
      <c r="G16" s="287">
        <v>0</v>
      </c>
      <c r="H16" s="287">
        <v>0</v>
      </c>
      <c r="I16" s="288" t="s">
        <v>237</v>
      </c>
      <c r="J16" s="289" t="s">
        <v>238</v>
      </c>
      <c r="K16" s="342" t="s">
        <v>141</v>
      </c>
      <c r="L16" s="290"/>
      <c r="M16" s="130"/>
      <c r="O16" s="42"/>
      <c r="P16" s="43" t="s">
        <v>59</v>
      </c>
      <c r="Q16" s="43" t="s">
        <v>60</v>
      </c>
      <c r="R16" s="43" t="s">
        <v>61</v>
      </c>
      <c r="S16" s="43" t="s">
        <v>62</v>
      </c>
      <c r="T16" s="43" t="s">
        <v>100</v>
      </c>
      <c r="U16" s="44" t="s">
        <v>63</v>
      </c>
      <c r="V16" s="45" t="s">
        <v>173</v>
      </c>
    </row>
    <row r="17" spans="1:22" ht="20.100000000000001" customHeight="1" thickBot="1">
      <c r="A17" s="314">
        <v>44627</v>
      </c>
      <c r="B17" s="315" t="s">
        <v>247</v>
      </c>
      <c r="C17" s="316" t="s">
        <v>95</v>
      </c>
      <c r="D17" s="317">
        <v>0</v>
      </c>
      <c r="E17" s="317">
        <v>0</v>
      </c>
      <c r="F17" s="317">
        <v>0</v>
      </c>
      <c r="G17" s="317">
        <v>1</v>
      </c>
      <c r="H17" s="317">
        <v>0</v>
      </c>
      <c r="I17" s="318" t="s">
        <v>237</v>
      </c>
      <c r="J17" s="319" t="s">
        <v>238</v>
      </c>
      <c r="K17" s="322" t="s">
        <v>141</v>
      </c>
      <c r="L17" s="320"/>
      <c r="M17" s="130"/>
      <c r="O17" s="95" t="s">
        <v>22</v>
      </c>
      <c r="P17" s="93">
        <f t="shared" ref="P17:V17" si="3">SUMIF($C$4:$C$71,P16,$D$4:$D$71)+SUMIF($C$81:$C$83,P16,$D$81:$D$83)+SUMIF($C$101:$C$102,P16,$D$101:$D$102)</f>
        <v>80</v>
      </c>
      <c r="Q17" s="93">
        <f t="shared" si="3"/>
        <v>5</v>
      </c>
      <c r="R17" s="93">
        <f t="shared" si="3"/>
        <v>0</v>
      </c>
      <c r="S17" s="93">
        <f t="shared" si="3"/>
        <v>0</v>
      </c>
      <c r="T17" s="93">
        <f t="shared" si="3"/>
        <v>0</v>
      </c>
      <c r="U17" s="93">
        <f t="shared" si="3"/>
        <v>0</v>
      </c>
      <c r="V17" s="94">
        <f t="shared" si="3"/>
        <v>0</v>
      </c>
    </row>
    <row r="18" spans="1:22" ht="20.100000000000001" customHeight="1" thickBot="1">
      <c r="A18" s="278">
        <v>44627</v>
      </c>
      <c r="B18" s="285" t="s">
        <v>249</v>
      </c>
      <c r="C18" s="286" t="s">
        <v>98</v>
      </c>
      <c r="D18" s="287">
        <v>1</v>
      </c>
      <c r="E18" s="287">
        <v>0</v>
      </c>
      <c r="F18" s="287">
        <v>0</v>
      </c>
      <c r="G18" s="287">
        <v>1</v>
      </c>
      <c r="H18" s="287">
        <v>0</v>
      </c>
      <c r="I18" s="288" t="s">
        <v>235</v>
      </c>
      <c r="J18" s="289" t="s">
        <v>250</v>
      </c>
      <c r="K18" s="289" t="s">
        <v>195</v>
      </c>
      <c r="L18" s="290"/>
      <c r="M18" s="130"/>
      <c r="O18" s="46" t="s">
        <v>25</v>
      </c>
      <c r="P18" s="47">
        <f t="shared" ref="P18:V18" si="4">SUMIF($C$4:$C$71,P16,$G$4:$G$71)+SUMIF($C$81:$C$83,P16,$G$81:$G$83)+SUMIF($C$101:$C$102,P16,$G$101:$G$102)</f>
        <v>79</v>
      </c>
      <c r="Q18" s="47">
        <f t="shared" si="4"/>
        <v>5</v>
      </c>
      <c r="R18" s="47">
        <f t="shared" si="4"/>
        <v>0</v>
      </c>
      <c r="S18" s="47">
        <f t="shared" si="4"/>
        <v>0</v>
      </c>
      <c r="T18" s="47">
        <f t="shared" si="4"/>
        <v>0</v>
      </c>
      <c r="U18" s="47">
        <f t="shared" si="4"/>
        <v>0</v>
      </c>
      <c r="V18" s="48">
        <f t="shared" si="4"/>
        <v>0</v>
      </c>
    </row>
    <row r="19" spans="1:22" ht="20.100000000000001" customHeight="1" thickBot="1">
      <c r="A19" s="307">
        <v>44627</v>
      </c>
      <c r="B19" s="308" t="s">
        <v>251</v>
      </c>
      <c r="C19" s="309" t="s">
        <v>240</v>
      </c>
      <c r="D19" s="310">
        <v>6</v>
      </c>
      <c r="E19" s="310">
        <v>0</v>
      </c>
      <c r="F19" s="310">
        <v>0</v>
      </c>
      <c r="G19" s="310">
        <v>6</v>
      </c>
      <c r="H19" s="310">
        <v>0</v>
      </c>
      <c r="I19" s="311" t="s">
        <v>252</v>
      </c>
      <c r="J19" s="312" t="s">
        <v>253</v>
      </c>
      <c r="K19" s="323" t="s">
        <v>213</v>
      </c>
      <c r="L19" s="313"/>
      <c r="M19" s="130"/>
      <c r="O19" s="49"/>
      <c r="P19" s="98" t="s">
        <v>41</v>
      </c>
      <c r="Q19" s="50" t="s">
        <v>124</v>
      </c>
      <c r="R19" s="50" t="s">
        <v>42</v>
      </c>
      <c r="S19" s="50" t="s">
        <v>116</v>
      </c>
      <c r="T19" s="17" t="s">
        <v>128</v>
      </c>
      <c r="U19" s="50" t="s">
        <v>96</v>
      </c>
      <c r="V19" s="51" t="s">
        <v>117</v>
      </c>
    </row>
    <row r="20" spans="1:22" ht="20.100000000000001" customHeight="1">
      <c r="A20" s="278">
        <v>44627</v>
      </c>
      <c r="B20" s="285" t="s">
        <v>254</v>
      </c>
      <c r="C20" s="286" t="s">
        <v>166</v>
      </c>
      <c r="D20" s="287">
        <v>3</v>
      </c>
      <c r="E20" s="287">
        <v>0</v>
      </c>
      <c r="F20" s="287">
        <v>0</v>
      </c>
      <c r="G20" s="287">
        <v>3</v>
      </c>
      <c r="H20" s="287">
        <v>0</v>
      </c>
      <c r="I20" s="288" t="s">
        <v>252</v>
      </c>
      <c r="J20" s="289" t="s">
        <v>253</v>
      </c>
      <c r="K20" s="342" t="s">
        <v>213</v>
      </c>
      <c r="L20" s="290"/>
      <c r="M20" s="130" t="s">
        <v>110</v>
      </c>
      <c r="O20" s="95" t="s">
        <v>22</v>
      </c>
      <c r="P20" s="93">
        <f t="shared" ref="P20:V20" si="5">SUMIF($C$4:$C$71,P19,$D$4:$D$71)+SUMIF($C$81:$C$83,P19,$D$81:$D$83)+SUMIF($C$101:$C$102,P19,$D$101:$D$102)</f>
        <v>10</v>
      </c>
      <c r="Q20" s="93">
        <f t="shared" si="5"/>
        <v>0</v>
      </c>
      <c r="R20" s="93">
        <f t="shared" si="5"/>
        <v>22</v>
      </c>
      <c r="S20" s="93">
        <f t="shared" si="5"/>
        <v>0</v>
      </c>
      <c r="T20" s="93">
        <f t="shared" si="5"/>
        <v>2</v>
      </c>
      <c r="U20" s="93">
        <f t="shared" si="5"/>
        <v>0</v>
      </c>
      <c r="V20" s="94">
        <f t="shared" si="5"/>
        <v>0</v>
      </c>
    </row>
    <row r="21" spans="1:22" ht="20.100000000000001" customHeight="1" thickBot="1">
      <c r="A21" s="278">
        <v>44627</v>
      </c>
      <c r="B21" s="285" t="s">
        <v>254</v>
      </c>
      <c r="C21" s="286" t="s">
        <v>244</v>
      </c>
      <c r="D21" s="287">
        <v>2</v>
      </c>
      <c r="E21" s="287">
        <v>0</v>
      </c>
      <c r="F21" s="287">
        <v>0</v>
      </c>
      <c r="G21" s="287">
        <v>2</v>
      </c>
      <c r="H21" s="287">
        <v>0</v>
      </c>
      <c r="I21" s="288" t="s">
        <v>252</v>
      </c>
      <c r="J21" s="289" t="s">
        <v>253</v>
      </c>
      <c r="K21" s="342" t="s">
        <v>213</v>
      </c>
      <c r="L21" s="290"/>
      <c r="M21" s="130"/>
      <c r="O21" s="52" t="s">
        <v>25</v>
      </c>
      <c r="P21" s="53">
        <f t="shared" ref="P21:V21" si="6">SUMIF($C$4:$C$71,P19,$G$4:$G$71)+SUMIF($C$81:$C$83,P19,$G$81:$G$83)+SUMIF($C$101:$C$102,P19,$G$101:$G$102)</f>
        <v>8</v>
      </c>
      <c r="Q21" s="53">
        <f t="shared" si="6"/>
        <v>0</v>
      </c>
      <c r="R21" s="53">
        <f t="shared" si="6"/>
        <v>22</v>
      </c>
      <c r="S21" s="53">
        <f t="shared" si="6"/>
        <v>0</v>
      </c>
      <c r="T21" s="53">
        <f t="shared" si="6"/>
        <v>2</v>
      </c>
      <c r="U21" s="53">
        <f t="shared" si="6"/>
        <v>0</v>
      </c>
      <c r="V21" s="54">
        <f t="shared" si="6"/>
        <v>0</v>
      </c>
    </row>
    <row r="22" spans="1:22" ht="20.100000000000001" customHeight="1" thickBot="1">
      <c r="A22" s="307">
        <v>44627</v>
      </c>
      <c r="B22" s="308" t="s">
        <v>255</v>
      </c>
      <c r="C22" s="309" t="s">
        <v>240</v>
      </c>
      <c r="D22" s="310">
        <v>4</v>
      </c>
      <c r="E22" s="310">
        <v>0</v>
      </c>
      <c r="F22" s="310">
        <v>0</v>
      </c>
      <c r="G22" s="310">
        <v>2</v>
      </c>
      <c r="H22" s="310">
        <v>0</v>
      </c>
      <c r="I22" s="311" t="s">
        <v>252</v>
      </c>
      <c r="J22" s="312" t="s">
        <v>253</v>
      </c>
      <c r="K22" s="323" t="s">
        <v>213</v>
      </c>
      <c r="L22" s="313"/>
      <c r="M22" s="130"/>
      <c r="O22" s="55"/>
      <c r="P22" s="43" t="s">
        <v>64</v>
      </c>
      <c r="Q22" s="43" t="s">
        <v>65</v>
      </c>
      <c r="R22" s="56" t="s">
        <v>66</v>
      </c>
      <c r="S22" s="43" t="s">
        <v>67</v>
      </c>
      <c r="T22" s="43" t="s">
        <v>68</v>
      </c>
      <c r="U22" s="43" t="s">
        <v>69</v>
      </c>
      <c r="V22" s="45" t="s">
        <v>70</v>
      </c>
    </row>
    <row r="23" spans="1:22" ht="20.100000000000001" customHeight="1">
      <c r="A23" s="278">
        <v>44627</v>
      </c>
      <c r="B23" s="285" t="s">
        <v>256</v>
      </c>
      <c r="C23" s="286" t="s">
        <v>257</v>
      </c>
      <c r="D23" s="287">
        <v>2</v>
      </c>
      <c r="E23" s="287">
        <v>0</v>
      </c>
      <c r="F23" s="287">
        <v>0</v>
      </c>
      <c r="G23" s="287">
        <v>2</v>
      </c>
      <c r="H23" s="287">
        <v>0</v>
      </c>
      <c r="I23" s="288" t="s">
        <v>252</v>
      </c>
      <c r="J23" s="289" t="s">
        <v>253</v>
      </c>
      <c r="K23" s="342" t="s">
        <v>213</v>
      </c>
      <c r="L23" s="290"/>
      <c r="M23" s="130"/>
      <c r="O23" s="95" t="s">
        <v>22</v>
      </c>
      <c r="P23" s="93">
        <f t="shared" ref="P23:V23" si="7">SUMIF($C$4:$C$71,P22,$D$4:$D$71)+SUMIF($C$81:$C$83,P22,$D$81:$D$83)+SUMIF($C$101:$C$102,P22,$D$101:$D$102)</f>
        <v>0</v>
      </c>
      <c r="Q23" s="93">
        <f t="shared" si="7"/>
        <v>1</v>
      </c>
      <c r="R23" s="93">
        <f t="shared" si="7"/>
        <v>4</v>
      </c>
      <c r="S23" s="93">
        <f t="shared" si="7"/>
        <v>0</v>
      </c>
      <c r="T23" s="93">
        <f t="shared" si="7"/>
        <v>0</v>
      </c>
      <c r="U23" s="93">
        <f t="shared" si="7"/>
        <v>2</v>
      </c>
      <c r="V23" s="94">
        <f t="shared" si="7"/>
        <v>0</v>
      </c>
    </row>
    <row r="24" spans="1:22" ht="20.100000000000001" customHeight="1" thickBot="1">
      <c r="A24" s="278">
        <v>44627</v>
      </c>
      <c r="B24" s="285" t="s">
        <v>256</v>
      </c>
      <c r="C24" s="286" t="s">
        <v>98</v>
      </c>
      <c r="D24" s="287">
        <v>1</v>
      </c>
      <c r="E24" s="287">
        <v>0</v>
      </c>
      <c r="F24" s="287">
        <v>0</v>
      </c>
      <c r="G24" s="287">
        <v>1</v>
      </c>
      <c r="H24" s="287">
        <v>0</v>
      </c>
      <c r="I24" s="288" t="s">
        <v>252</v>
      </c>
      <c r="J24" s="289" t="s">
        <v>253</v>
      </c>
      <c r="K24" s="342" t="s">
        <v>213</v>
      </c>
      <c r="L24" s="290"/>
      <c r="M24" s="130"/>
      <c r="O24" s="46" t="s">
        <v>25</v>
      </c>
      <c r="P24" s="47">
        <f t="shared" ref="P24:V24" si="8">SUMIF($C$4:$C$71,P22,$G$4:$G$71)+SUMIF($C$81:$C$83,P22,$G$81:$G$83)+SUMIF($C$101:$C$102,P22,$G$101:$G$102)</f>
        <v>0</v>
      </c>
      <c r="Q24" s="47">
        <f t="shared" si="8"/>
        <v>1</v>
      </c>
      <c r="R24" s="47">
        <f t="shared" si="8"/>
        <v>4</v>
      </c>
      <c r="S24" s="47">
        <f t="shared" si="8"/>
        <v>0</v>
      </c>
      <c r="T24" s="47">
        <f t="shared" si="8"/>
        <v>0</v>
      </c>
      <c r="U24" s="47">
        <f t="shared" si="8"/>
        <v>2</v>
      </c>
      <c r="V24" s="48">
        <f t="shared" si="8"/>
        <v>0</v>
      </c>
    </row>
    <row r="25" spans="1:22" ht="20.100000000000001" customHeight="1">
      <c r="A25" s="272">
        <v>44627</v>
      </c>
      <c r="B25" s="279" t="s">
        <v>258</v>
      </c>
      <c r="C25" s="280" t="s">
        <v>240</v>
      </c>
      <c r="D25" s="281">
        <v>9</v>
      </c>
      <c r="E25" s="281">
        <v>0</v>
      </c>
      <c r="F25" s="281">
        <v>0</v>
      </c>
      <c r="G25" s="281">
        <v>9</v>
      </c>
      <c r="H25" s="281">
        <v>0</v>
      </c>
      <c r="I25" s="282" t="s">
        <v>252</v>
      </c>
      <c r="J25" s="283" t="s">
        <v>253</v>
      </c>
      <c r="K25" s="321" t="s">
        <v>213</v>
      </c>
      <c r="L25" s="284"/>
      <c r="M25" s="130"/>
      <c r="O25" s="55"/>
      <c r="P25" s="50" t="s">
        <v>71</v>
      </c>
      <c r="Q25" s="99" t="s">
        <v>72</v>
      </c>
      <c r="R25" s="50" t="s">
        <v>73</v>
      </c>
      <c r="S25" s="50" t="s">
        <v>74</v>
      </c>
      <c r="T25" s="50" t="s">
        <v>111</v>
      </c>
      <c r="U25" s="50" t="s">
        <v>112</v>
      </c>
      <c r="V25" s="51" t="s">
        <v>44</v>
      </c>
    </row>
    <row r="26" spans="1:22" ht="20.100000000000001" customHeight="1" thickBot="1">
      <c r="A26" s="314">
        <v>44627</v>
      </c>
      <c r="B26" s="315" t="s">
        <v>258</v>
      </c>
      <c r="C26" s="316" t="s">
        <v>248</v>
      </c>
      <c r="D26" s="317">
        <v>1</v>
      </c>
      <c r="E26" s="317">
        <v>0</v>
      </c>
      <c r="F26" s="317">
        <v>0</v>
      </c>
      <c r="G26" s="317">
        <v>1</v>
      </c>
      <c r="H26" s="317">
        <v>0</v>
      </c>
      <c r="I26" s="318" t="s">
        <v>252</v>
      </c>
      <c r="J26" s="319" t="s">
        <v>253</v>
      </c>
      <c r="K26" s="322" t="s">
        <v>213</v>
      </c>
      <c r="L26" s="320"/>
      <c r="M26" s="130"/>
      <c r="O26" s="95" t="s">
        <v>22</v>
      </c>
      <c r="P26" s="93">
        <f t="shared" ref="P26:V26" si="9">SUMIF($C$4:$C$71,P25,$D$4:$D$71)+SUMIF($C$81:$C$83,P25,$D$81:$D$83)+SUMIF($C$101:$C$102,P25,$D$101:$D$102)</f>
        <v>0</v>
      </c>
      <c r="Q26" s="93">
        <f t="shared" si="9"/>
        <v>0</v>
      </c>
      <c r="R26" s="93">
        <f t="shared" si="9"/>
        <v>0</v>
      </c>
      <c r="S26" s="93">
        <f t="shared" si="9"/>
        <v>0</v>
      </c>
      <c r="T26" s="93">
        <f t="shared" si="9"/>
        <v>0</v>
      </c>
      <c r="U26" s="93">
        <f t="shared" si="9"/>
        <v>0</v>
      </c>
      <c r="V26" s="94">
        <f t="shared" si="9"/>
        <v>0</v>
      </c>
    </row>
    <row r="27" spans="1:22" ht="20.100000000000001" customHeight="1">
      <c r="A27" s="278">
        <v>44627</v>
      </c>
      <c r="B27" s="285" t="s">
        <v>259</v>
      </c>
      <c r="C27" s="286" t="s">
        <v>166</v>
      </c>
      <c r="D27" s="287">
        <v>1</v>
      </c>
      <c r="E27" s="287">
        <v>0</v>
      </c>
      <c r="F27" s="287">
        <v>0</v>
      </c>
      <c r="G27" s="287">
        <v>1</v>
      </c>
      <c r="H27" s="287">
        <v>0</v>
      </c>
      <c r="I27" s="288" t="s">
        <v>252</v>
      </c>
      <c r="J27" s="289" t="s">
        <v>253</v>
      </c>
      <c r="K27" s="342" t="s">
        <v>213</v>
      </c>
      <c r="L27" s="290"/>
      <c r="M27" s="130"/>
      <c r="O27" s="52" t="s">
        <v>25</v>
      </c>
      <c r="P27" s="57">
        <f t="shared" ref="P27:V27" si="10">SUMIF($C$4:$C$71,P25,$G$4:$G$71)+SUMIF($C$81:$C$83,P25,$G$81:$G$83)+SUMIF($C$101:$C$102,P25,$G$101:$G$102)</f>
        <v>0</v>
      </c>
      <c r="Q27" s="57">
        <f t="shared" si="10"/>
        <v>0</v>
      </c>
      <c r="R27" s="57">
        <f t="shared" si="10"/>
        <v>0</v>
      </c>
      <c r="S27" s="57">
        <f t="shared" si="10"/>
        <v>0</v>
      </c>
      <c r="T27" s="57">
        <f t="shared" si="10"/>
        <v>0</v>
      </c>
      <c r="U27" s="57">
        <f t="shared" si="10"/>
        <v>0</v>
      </c>
      <c r="V27" s="58">
        <f t="shared" si="10"/>
        <v>0</v>
      </c>
    </row>
    <row r="28" spans="1:22" ht="20.100000000000001" customHeight="1">
      <c r="A28" s="278">
        <v>44627</v>
      </c>
      <c r="B28" s="285" t="s">
        <v>259</v>
      </c>
      <c r="C28" s="286" t="s">
        <v>239</v>
      </c>
      <c r="D28" s="287">
        <v>5</v>
      </c>
      <c r="E28" s="287">
        <v>0</v>
      </c>
      <c r="F28" s="287">
        <v>0</v>
      </c>
      <c r="G28" s="287">
        <v>5</v>
      </c>
      <c r="H28" s="287">
        <v>0</v>
      </c>
      <c r="I28" s="288" t="s">
        <v>252</v>
      </c>
      <c r="J28" s="289" t="s">
        <v>253</v>
      </c>
      <c r="K28" s="342" t="s">
        <v>213</v>
      </c>
      <c r="L28" s="290"/>
      <c r="M28" s="130"/>
      <c r="O28" s="55"/>
      <c r="P28" s="43" t="s">
        <v>95</v>
      </c>
      <c r="Q28" s="43" t="s">
        <v>97</v>
      </c>
      <c r="R28" s="43" t="s">
        <v>98</v>
      </c>
      <c r="S28" s="43" t="s">
        <v>45</v>
      </c>
      <c r="T28" s="43" t="s">
        <v>113</v>
      </c>
      <c r="U28" s="43" t="s">
        <v>43</v>
      </c>
      <c r="V28" s="45" t="s">
        <v>114</v>
      </c>
    </row>
    <row r="29" spans="1:22" ht="20.100000000000001" customHeight="1" thickBot="1">
      <c r="A29" s="278">
        <v>44627</v>
      </c>
      <c r="B29" s="285" t="s">
        <v>259</v>
      </c>
      <c r="C29" s="286" t="s">
        <v>240</v>
      </c>
      <c r="D29" s="287">
        <v>1</v>
      </c>
      <c r="E29" s="287">
        <v>0</v>
      </c>
      <c r="F29" s="287">
        <v>0</v>
      </c>
      <c r="G29" s="287">
        <v>1</v>
      </c>
      <c r="H29" s="287">
        <v>0</v>
      </c>
      <c r="I29" s="288" t="s">
        <v>252</v>
      </c>
      <c r="J29" s="289" t="s">
        <v>253</v>
      </c>
      <c r="K29" s="342" t="s">
        <v>213</v>
      </c>
      <c r="L29" s="290"/>
      <c r="M29" s="130"/>
      <c r="O29" s="95" t="s">
        <v>22</v>
      </c>
      <c r="P29" s="93">
        <f t="shared" ref="P29:V29" si="11">SUMIF($C$4:$C$71,P28,$D$4:$D$71)+SUMIF($C$81:$C$83,P28,$D$81:$D$83)+SUMIF($C$101:$C$102,P28,$D$101:$D$102)</f>
        <v>7</v>
      </c>
      <c r="Q29" s="93">
        <f t="shared" si="11"/>
        <v>9</v>
      </c>
      <c r="R29" s="93">
        <f t="shared" si="11"/>
        <v>4</v>
      </c>
      <c r="S29" s="93">
        <f t="shared" si="11"/>
        <v>0</v>
      </c>
      <c r="T29" s="93">
        <f t="shared" si="11"/>
        <v>0</v>
      </c>
      <c r="U29" s="93">
        <f t="shared" si="11"/>
        <v>0</v>
      </c>
      <c r="V29" s="94">
        <f t="shared" si="11"/>
        <v>0</v>
      </c>
    </row>
    <row r="30" spans="1:22" ht="20.100000000000001" customHeight="1" thickBot="1">
      <c r="A30" s="272">
        <v>44627</v>
      </c>
      <c r="B30" s="279" t="s">
        <v>260</v>
      </c>
      <c r="C30" s="280" t="s">
        <v>240</v>
      </c>
      <c r="D30" s="281">
        <v>5</v>
      </c>
      <c r="E30" s="281">
        <v>0</v>
      </c>
      <c r="F30" s="281">
        <v>0</v>
      </c>
      <c r="G30" s="281">
        <v>5</v>
      </c>
      <c r="H30" s="281">
        <v>0</v>
      </c>
      <c r="I30" s="282" t="s">
        <v>252</v>
      </c>
      <c r="J30" s="283" t="s">
        <v>253</v>
      </c>
      <c r="K30" s="321" t="s">
        <v>213</v>
      </c>
      <c r="L30" s="284"/>
      <c r="M30" s="130"/>
      <c r="O30" s="59" t="s">
        <v>25</v>
      </c>
      <c r="P30" s="60">
        <f t="shared" ref="P30:V30" si="12">SUMIF($C$4:$C$71,P28,$G$4:$G$71)+SUMIF($C$81:$C$83,P28,$G$81:$G$83)+SUMIF($C$101:$C$102,P28,$G$101:$G$102)</f>
        <v>7</v>
      </c>
      <c r="Q30" s="60">
        <f t="shared" si="12"/>
        <v>6</v>
      </c>
      <c r="R30" s="60">
        <f t="shared" si="12"/>
        <v>4</v>
      </c>
      <c r="S30" s="60">
        <f t="shared" si="12"/>
        <v>0</v>
      </c>
      <c r="T30" s="60">
        <f t="shared" si="12"/>
        <v>0</v>
      </c>
      <c r="U30" s="60">
        <f t="shared" si="12"/>
        <v>0</v>
      </c>
      <c r="V30" s="61">
        <f t="shared" si="12"/>
        <v>0</v>
      </c>
    </row>
    <row r="31" spans="1:22" ht="20.100000000000001" customHeight="1" thickBot="1">
      <c r="A31" s="278">
        <v>44627</v>
      </c>
      <c r="B31" s="285" t="s">
        <v>260</v>
      </c>
      <c r="C31" s="286" t="s">
        <v>261</v>
      </c>
      <c r="D31" s="287">
        <v>2</v>
      </c>
      <c r="E31" s="287">
        <v>0</v>
      </c>
      <c r="F31" s="287">
        <v>0</v>
      </c>
      <c r="G31" s="287">
        <v>2</v>
      </c>
      <c r="H31" s="287">
        <v>0</v>
      </c>
      <c r="I31" s="288" t="s">
        <v>252</v>
      </c>
      <c r="J31" s="289" t="s">
        <v>253</v>
      </c>
      <c r="K31" s="342" t="s">
        <v>213</v>
      </c>
      <c r="L31" s="290"/>
      <c r="M31" s="130"/>
      <c r="O31" s="125"/>
      <c r="P31" s="125"/>
      <c r="Q31" s="125"/>
      <c r="R31" s="125"/>
      <c r="S31" s="125"/>
      <c r="T31" s="427" t="s">
        <v>75</v>
      </c>
      <c r="U31" s="428"/>
      <c r="V31" s="96">
        <f>SUM(P15:V15,P18:V18,P21:V21,P24:V24,P27:V27,P30:V30)</f>
        <v>281</v>
      </c>
    </row>
    <row r="32" spans="1:22" ht="20.100000000000001" customHeight="1" thickTop="1" thickBot="1">
      <c r="A32" s="307">
        <v>44627</v>
      </c>
      <c r="B32" s="308" t="s">
        <v>262</v>
      </c>
      <c r="C32" s="309" t="s">
        <v>239</v>
      </c>
      <c r="D32" s="310">
        <v>1</v>
      </c>
      <c r="E32" s="310">
        <v>0</v>
      </c>
      <c r="F32" s="310">
        <v>0</v>
      </c>
      <c r="G32" s="310">
        <v>1</v>
      </c>
      <c r="H32" s="310">
        <v>0</v>
      </c>
      <c r="I32" s="311" t="s">
        <v>263</v>
      </c>
      <c r="J32" s="312" t="s">
        <v>264</v>
      </c>
      <c r="K32" s="312" t="s">
        <v>231</v>
      </c>
      <c r="L32" s="313"/>
      <c r="M32" s="130"/>
      <c r="O32" s="50"/>
      <c r="P32" s="125"/>
      <c r="Q32" s="125"/>
      <c r="R32" s="125"/>
      <c r="S32" s="125"/>
      <c r="T32" s="17"/>
      <c r="U32" s="17"/>
      <c r="V32" s="150"/>
    </row>
    <row r="33" spans="1:26" ht="20.100000000000001" customHeight="1">
      <c r="A33" s="278">
        <v>44627</v>
      </c>
      <c r="B33" s="285" t="s">
        <v>265</v>
      </c>
      <c r="C33" s="286" t="s">
        <v>166</v>
      </c>
      <c r="D33" s="287">
        <v>1</v>
      </c>
      <c r="E33" s="287">
        <v>0</v>
      </c>
      <c r="F33" s="287">
        <v>0</v>
      </c>
      <c r="G33" s="287">
        <v>1</v>
      </c>
      <c r="H33" s="287">
        <v>0</v>
      </c>
      <c r="I33" s="288" t="s">
        <v>263</v>
      </c>
      <c r="J33" s="289" t="s">
        <v>264</v>
      </c>
      <c r="K33" s="289" t="s">
        <v>231</v>
      </c>
      <c r="L33" s="290"/>
      <c r="M33" s="130"/>
      <c r="O33" s="62" t="s">
        <v>76</v>
      </c>
      <c r="P33" s="62"/>
      <c r="Q33" s="62"/>
      <c r="R33" s="62"/>
      <c r="S33" s="62"/>
      <c r="T33" s="62"/>
      <c r="U33" s="62"/>
      <c r="V33" s="19"/>
    </row>
    <row r="34" spans="1:26" ht="20.100000000000001" customHeight="1" thickBot="1">
      <c r="A34" s="278">
        <v>44627</v>
      </c>
      <c r="B34" s="285" t="s">
        <v>265</v>
      </c>
      <c r="C34" s="286" t="s">
        <v>240</v>
      </c>
      <c r="D34" s="287">
        <v>1</v>
      </c>
      <c r="E34" s="287">
        <v>0</v>
      </c>
      <c r="F34" s="287">
        <v>0</v>
      </c>
      <c r="G34" s="287">
        <v>1</v>
      </c>
      <c r="H34" s="287">
        <v>0</v>
      </c>
      <c r="I34" s="288" t="s">
        <v>263</v>
      </c>
      <c r="J34" s="289" t="s">
        <v>264</v>
      </c>
      <c r="K34" s="289" t="s">
        <v>231</v>
      </c>
      <c r="L34" s="290"/>
      <c r="M34" s="130"/>
      <c r="O34" s="125"/>
      <c r="P34" s="125"/>
      <c r="Q34" s="125"/>
      <c r="R34" s="125"/>
      <c r="S34" s="125"/>
      <c r="T34" s="125"/>
      <c r="U34" s="125"/>
      <c r="V34" s="125"/>
    </row>
    <row r="35" spans="1:26" ht="20.100000000000001" customHeight="1" thickBot="1">
      <c r="A35" s="278">
        <v>44627</v>
      </c>
      <c r="B35" s="285" t="s">
        <v>265</v>
      </c>
      <c r="C35" s="286" t="s">
        <v>248</v>
      </c>
      <c r="D35" s="287">
        <v>0</v>
      </c>
      <c r="E35" s="287">
        <v>0</v>
      </c>
      <c r="F35" s="287">
        <v>0</v>
      </c>
      <c r="G35" s="287">
        <v>1</v>
      </c>
      <c r="H35" s="287">
        <v>0</v>
      </c>
      <c r="I35" s="288" t="s">
        <v>263</v>
      </c>
      <c r="J35" s="289" t="s">
        <v>264</v>
      </c>
      <c r="K35" s="289" t="s">
        <v>231</v>
      </c>
      <c r="L35" s="290"/>
      <c r="M35" s="130"/>
      <c r="N35" s="238"/>
      <c r="O35" s="431"/>
      <c r="P35" s="63" t="s">
        <v>77</v>
      </c>
      <c r="Q35" s="63"/>
      <c r="R35" s="63" t="s">
        <v>78</v>
      </c>
      <c r="S35" s="63"/>
      <c r="T35" s="433" t="s">
        <v>79</v>
      </c>
      <c r="U35" s="435" t="s">
        <v>80</v>
      </c>
      <c r="V35" s="437" t="s">
        <v>81</v>
      </c>
    </row>
    <row r="36" spans="1:26" ht="20.100000000000001" customHeight="1">
      <c r="A36" s="272">
        <v>44627</v>
      </c>
      <c r="B36" s="279" t="s">
        <v>266</v>
      </c>
      <c r="C36" s="280" t="s">
        <v>267</v>
      </c>
      <c r="D36" s="281">
        <v>7</v>
      </c>
      <c r="E36" s="281">
        <v>0</v>
      </c>
      <c r="F36" s="281">
        <v>0</v>
      </c>
      <c r="G36" s="281">
        <v>5</v>
      </c>
      <c r="H36" s="281">
        <v>0</v>
      </c>
      <c r="I36" s="282" t="s">
        <v>263</v>
      </c>
      <c r="J36" s="283" t="s">
        <v>264</v>
      </c>
      <c r="K36" s="283" t="s">
        <v>231</v>
      </c>
      <c r="L36" s="284"/>
      <c r="M36" s="78"/>
      <c r="N36" s="79"/>
      <c r="O36" s="432"/>
      <c r="P36" s="64" t="s">
        <v>82</v>
      </c>
      <c r="Q36" s="64" t="s">
        <v>83</v>
      </c>
      <c r="R36" s="64" t="s">
        <v>82</v>
      </c>
      <c r="S36" s="64" t="s">
        <v>83</v>
      </c>
      <c r="T36" s="434"/>
      <c r="U36" s="436"/>
      <c r="V36" s="438"/>
    </row>
    <row r="37" spans="1:26" ht="20.100000000000001" customHeight="1" thickBot="1">
      <c r="A37" s="314">
        <v>44627</v>
      </c>
      <c r="B37" s="315" t="s">
        <v>266</v>
      </c>
      <c r="C37" s="316" t="s">
        <v>95</v>
      </c>
      <c r="D37" s="317">
        <v>2</v>
      </c>
      <c r="E37" s="317">
        <v>0</v>
      </c>
      <c r="F37" s="317">
        <v>0</v>
      </c>
      <c r="G37" s="317">
        <v>1</v>
      </c>
      <c r="H37" s="317">
        <v>0</v>
      </c>
      <c r="I37" s="318" t="s">
        <v>263</v>
      </c>
      <c r="J37" s="319" t="s">
        <v>264</v>
      </c>
      <c r="K37" s="319" t="s">
        <v>231</v>
      </c>
      <c r="L37" s="320"/>
      <c r="M37" s="291" t="s">
        <v>134</v>
      </c>
      <c r="N37" s="158">
        <v>0.4861111111111111</v>
      </c>
      <c r="O37" s="292">
        <v>6396</v>
      </c>
      <c r="P37" s="293">
        <v>39</v>
      </c>
      <c r="Q37" s="293">
        <v>41</v>
      </c>
      <c r="R37" s="293">
        <v>1</v>
      </c>
      <c r="S37" s="293">
        <v>1</v>
      </c>
      <c r="T37" s="294">
        <f>SUM(P37:S37)</f>
        <v>82</v>
      </c>
      <c r="U37" s="304"/>
      <c r="V37" s="295">
        <v>8</v>
      </c>
    </row>
    <row r="38" spans="1:26" s="97" customFormat="1" ht="20.100000000000001" customHeight="1" thickBot="1">
      <c r="A38" s="278">
        <v>44627</v>
      </c>
      <c r="B38" s="285" t="s">
        <v>266</v>
      </c>
      <c r="C38" s="286" t="s">
        <v>267</v>
      </c>
      <c r="D38" s="287">
        <v>3</v>
      </c>
      <c r="E38" s="287">
        <v>0</v>
      </c>
      <c r="F38" s="287">
        <v>0</v>
      </c>
      <c r="G38" s="287">
        <v>3</v>
      </c>
      <c r="H38" s="287">
        <v>0</v>
      </c>
      <c r="I38" s="288" t="s">
        <v>263</v>
      </c>
      <c r="J38" s="289" t="s">
        <v>264</v>
      </c>
      <c r="K38" s="289" t="s">
        <v>231</v>
      </c>
      <c r="L38" s="290"/>
      <c r="M38" s="291" t="s">
        <v>229</v>
      </c>
      <c r="N38" s="158">
        <v>0.57222222222222219</v>
      </c>
      <c r="O38" s="292" t="s">
        <v>120</v>
      </c>
      <c r="P38" s="293">
        <v>16</v>
      </c>
      <c r="Q38" s="293">
        <v>16</v>
      </c>
      <c r="R38" s="293">
        <v>2</v>
      </c>
      <c r="S38" s="293">
        <v>2</v>
      </c>
      <c r="T38" s="294">
        <f t="shared" ref="T38:T43" si="13">SUM(P38:S38)</f>
        <v>36</v>
      </c>
      <c r="U38" s="305"/>
      <c r="V38" s="296">
        <v>6</v>
      </c>
      <c r="W38" s="238"/>
      <c r="X38" s="80"/>
      <c r="Z38" s="124"/>
    </row>
    <row r="39" spans="1:26" ht="20.100000000000001" customHeight="1">
      <c r="A39" s="272">
        <v>44627</v>
      </c>
      <c r="B39" s="279" t="s">
        <v>268</v>
      </c>
      <c r="C39" s="280" t="s">
        <v>239</v>
      </c>
      <c r="D39" s="281">
        <v>12</v>
      </c>
      <c r="E39" s="281">
        <v>0</v>
      </c>
      <c r="F39" s="281">
        <v>0</v>
      </c>
      <c r="G39" s="281">
        <v>12</v>
      </c>
      <c r="H39" s="281">
        <v>0</v>
      </c>
      <c r="I39" s="282" t="s">
        <v>263</v>
      </c>
      <c r="J39" s="283" t="s">
        <v>264</v>
      </c>
      <c r="K39" s="283" t="s">
        <v>231</v>
      </c>
      <c r="L39" s="284"/>
      <c r="M39" s="291" t="s">
        <v>130</v>
      </c>
      <c r="N39" s="158">
        <v>0.59722222222222221</v>
      </c>
      <c r="O39" s="292" t="s">
        <v>119</v>
      </c>
      <c r="P39" s="293">
        <v>104</v>
      </c>
      <c r="Q39" s="293">
        <v>73</v>
      </c>
      <c r="R39" s="293">
        <v>4</v>
      </c>
      <c r="S39" s="293">
        <v>7</v>
      </c>
      <c r="T39" s="294">
        <f t="shared" si="13"/>
        <v>188</v>
      </c>
      <c r="U39" s="305"/>
      <c r="V39" s="296">
        <v>9</v>
      </c>
      <c r="X39" s="80"/>
      <c r="Z39" s="97"/>
    </row>
    <row r="40" spans="1:26" ht="20.100000000000001" customHeight="1" thickBot="1">
      <c r="A40" s="314">
        <v>44627</v>
      </c>
      <c r="B40" s="315" t="s">
        <v>268</v>
      </c>
      <c r="C40" s="316" t="s">
        <v>240</v>
      </c>
      <c r="D40" s="317">
        <v>1</v>
      </c>
      <c r="E40" s="317">
        <v>0</v>
      </c>
      <c r="F40" s="317">
        <v>0</v>
      </c>
      <c r="G40" s="317">
        <v>1</v>
      </c>
      <c r="H40" s="317">
        <v>0</v>
      </c>
      <c r="I40" s="318" t="s">
        <v>263</v>
      </c>
      <c r="J40" s="319" t="s">
        <v>264</v>
      </c>
      <c r="K40" s="319" t="s">
        <v>231</v>
      </c>
      <c r="L40" s="320"/>
      <c r="M40" s="291"/>
      <c r="N40" s="158"/>
      <c r="O40" s="292" t="s">
        <v>121</v>
      </c>
      <c r="P40" s="293">
        <v>0</v>
      </c>
      <c r="Q40" s="293">
        <v>0</v>
      </c>
      <c r="R40" s="293">
        <v>0</v>
      </c>
      <c r="S40" s="293">
        <v>0</v>
      </c>
      <c r="T40" s="294">
        <f t="shared" si="13"/>
        <v>0</v>
      </c>
      <c r="U40" s="306"/>
      <c r="V40" s="296"/>
      <c r="W40" s="80"/>
    </row>
    <row r="41" spans="1:26" ht="20.100000000000001" customHeight="1">
      <c r="A41" s="144">
        <v>44627</v>
      </c>
      <c r="B41" s="285" t="s">
        <v>269</v>
      </c>
      <c r="C41" s="286" t="s">
        <v>95</v>
      </c>
      <c r="D41" s="136">
        <v>1</v>
      </c>
      <c r="E41" s="136">
        <v>0</v>
      </c>
      <c r="F41" s="136">
        <v>0</v>
      </c>
      <c r="G41" s="136">
        <v>1</v>
      </c>
      <c r="H41" s="136">
        <v>0</v>
      </c>
      <c r="I41" s="246" t="s">
        <v>263</v>
      </c>
      <c r="J41" s="142" t="s">
        <v>264</v>
      </c>
      <c r="K41" s="142" t="s">
        <v>231</v>
      </c>
      <c r="L41" s="330"/>
      <c r="M41" s="291" t="s">
        <v>151</v>
      </c>
      <c r="N41" s="158">
        <v>0.53819444444444442</v>
      </c>
      <c r="O41" s="292" t="s">
        <v>122</v>
      </c>
      <c r="P41" s="293">
        <v>33</v>
      </c>
      <c r="Q41" s="293">
        <v>34</v>
      </c>
      <c r="R41" s="293">
        <v>4</v>
      </c>
      <c r="S41" s="293">
        <v>5</v>
      </c>
      <c r="T41" s="294">
        <f t="shared" si="13"/>
        <v>76</v>
      </c>
      <c r="U41" s="306"/>
      <c r="V41" s="296">
        <v>6</v>
      </c>
      <c r="W41" s="80"/>
    </row>
    <row r="42" spans="1:26" ht="20.100000000000001" customHeight="1" thickBot="1">
      <c r="A42" s="144">
        <v>44627</v>
      </c>
      <c r="B42" s="285" t="s">
        <v>269</v>
      </c>
      <c r="C42" s="135" t="s">
        <v>97</v>
      </c>
      <c r="D42" s="136">
        <v>2</v>
      </c>
      <c r="E42" s="136">
        <v>0</v>
      </c>
      <c r="F42" s="136">
        <v>0</v>
      </c>
      <c r="G42" s="136">
        <v>2</v>
      </c>
      <c r="H42" s="136">
        <v>0</v>
      </c>
      <c r="I42" s="246" t="s">
        <v>263</v>
      </c>
      <c r="J42" s="142" t="s">
        <v>264</v>
      </c>
      <c r="K42" s="142" t="s">
        <v>231</v>
      </c>
      <c r="L42" s="330"/>
      <c r="M42" s="291" t="s">
        <v>140</v>
      </c>
      <c r="N42" s="158">
        <v>0.47500000000000003</v>
      </c>
      <c r="O42" s="292" t="s">
        <v>127</v>
      </c>
      <c r="P42" s="293">
        <v>83</v>
      </c>
      <c r="Q42" s="293">
        <v>64</v>
      </c>
      <c r="R42" s="293">
        <v>4</v>
      </c>
      <c r="S42" s="293">
        <v>3</v>
      </c>
      <c r="T42" s="294">
        <f t="shared" ref="T42" si="14">SUM(P42:S42)</f>
        <v>154</v>
      </c>
      <c r="U42" s="305"/>
      <c r="V42" s="296">
        <v>7</v>
      </c>
      <c r="W42" s="80"/>
    </row>
    <row r="43" spans="1:26" ht="20.100000000000001" customHeight="1" thickBot="1">
      <c r="A43" s="143">
        <v>44627</v>
      </c>
      <c r="B43" s="331" t="s">
        <v>269</v>
      </c>
      <c r="C43" s="133" t="s">
        <v>239</v>
      </c>
      <c r="D43" s="134">
        <v>4</v>
      </c>
      <c r="E43" s="134">
        <v>0</v>
      </c>
      <c r="F43" s="134">
        <v>0</v>
      </c>
      <c r="G43" s="134">
        <v>4</v>
      </c>
      <c r="H43" s="134">
        <v>0</v>
      </c>
      <c r="I43" s="245" t="s">
        <v>263</v>
      </c>
      <c r="J43" s="141" t="s">
        <v>264</v>
      </c>
      <c r="K43" s="141" t="s">
        <v>231</v>
      </c>
      <c r="L43" s="332"/>
      <c r="M43" s="291" t="s">
        <v>230</v>
      </c>
      <c r="N43" s="158">
        <v>0.48958333333333331</v>
      </c>
      <c r="O43" s="292" t="s">
        <v>123</v>
      </c>
      <c r="P43" s="293">
        <v>0</v>
      </c>
      <c r="Q43" s="293">
        <v>0</v>
      </c>
      <c r="R43" s="293">
        <v>2</v>
      </c>
      <c r="S43" s="293">
        <v>2</v>
      </c>
      <c r="T43" s="294">
        <f t="shared" si="13"/>
        <v>4</v>
      </c>
      <c r="U43" s="305"/>
      <c r="V43" s="296">
        <v>2</v>
      </c>
      <c r="W43" s="80"/>
    </row>
    <row r="44" spans="1:26" ht="20.100000000000001" customHeight="1" thickTop="1" thickBot="1">
      <c r="A44" s="139">
        <v>44627</v>
      </c>
      <c r="B44" s="131" t="s">
        <v>269</v>
      </c>
      <c r="C44" s="132" t="s">
        <v>42</v>
      </c>
      <c r="D44" s="137">
        <v>4</v>
      </c>
      <c r="E44" s="137">
        <v>0</v>
      </c>
      <c r="F44" s="137">
        <v>0</v>
      </c>
      <c r="G44" s="137">
        <v>4</v>
      </c>
      <c r="H44" s="137">
        <v>0</v>
      </c>
      <c r="I44" s="247" t="s">
        <v>263</v>
      </c>
      <c r="J44" s="138" t="s">
        <v>264</v>
      </c>
      <c r="K44" s="138" t="s">
        <v>231</v>
      </c>
      <c r="L44" s="333"/>
      <c r="M44" s="291"/>
      <c r="N44" s="158"/>
      <c r="O44" s="153" t="s">
        <v>109</v>
      </c>
      <c r="P44" s="154">
        <f>SUM(P37:P43)</f>
        <v>275</v>
      </c>
      <c r="Q44" s="154">
        <f>SUM(Q37:Q43)</f>
        <v>228</v>
      </c>
      <c r="R44" s="154">
        <f>SUM(R37:R43)</f>
        <v>17</v>
      </c>
      <c r="S44" s="154">
        <f>SUM(S37:S43)</f>
        <v>20</v>
      </c>
      <c r="T44" s="154">
        <f>SUM(T37:T43)</f>
        <v>540</v>
      </c>
      <c r="U44" s="155"/>
      <c r="V44" s="156"/>
      <c r="W44" s="80"/>
    </row>
    <row r="45" spans="1:26" ht="20.100000000000001" customHeight="1" thickBot="1">
      <c r="A45" s="144">
        <v>44627</v>
      </c>
      <c r="B45" s="329" t="s">
        <v>270</v>
      </c>
      <c r="C45" s="135" t="s">
        <v>98</v>
      </c>
      <c r="D45" s="136">
        <v>1</v>
      </c>
      <c r="E45" s="136">
        <v>0</v>
      </c>
      <c r="F45" s="136">
        <v>0</v>
      </c>
      <c r="G45" s="136">
        <v>1</v>
      </c>
      <c r="H45" s="136">
        <v>0</v>
      </c>
      <c r="I45" s="246" t="s">
        <v>120</v>
      </c>
      <c r="J45" s="142" t="s">
        <v>271</v>
      </c>
      <c r="K45" s="11" t="s">
        <v>232</v>
      </c>
      <c r="L45" s="330"/>
      <c r="M45" s="291"/>
      <c r="N45" s="158"/>
      <c r="O45" s="157"/>
      <c r="P45" s="151"/>
      <c r="Q45" s="151"/>
      <c r="R45" s="151"/>
      <c r="S45" s="151"/>
      <c r="T45" s="151">
        <f>SUM(P45:S45)</f>
        <v>0</v>
      </c>
      <c r="U45" s="152"/>
      <c r="V45" s="206"/>
    </row>
    <row r="46" spans="1:26" ht="20.100000000000001" customHeight="1">
      <c r="A46" s="143">
        <v>44627</v>
      </c>
      <c r="B46" s="331" t="s">
        <v>272</v>
      </c>
      <c r="C46" s="133" t="s">
        <v>166</v>
      </c>
      <c r="D46" s="134">
        <v>1</v>
      </c>
      <c r="E46" s="134">
        <v>0</v>
      </c>
      <c r="F46" s="134">
        <v>0</v>
      </c>
      <c r="G46" s="134">
        <v>1</v>
      </c>
      <c r="H46" s="134">
        <v>0</v>
      </c>
      <c r="I46" s="245" t="s">
        <v>120</v>
      </c>
      <c r="J46" s="141" t="s">
        <v>271</v>
      </c>
      <c r="K46" s="337" t="s">
        <v>232</v>
      </c>
      <c r="L46" s="332"/>
      <c r="M46" s="291"/>
      <c r="N46" s="158"/>
      <c r="O46" s="157"/>
      <c r="P46" s="151"/>
      <c r="Q46" s="151"/>
      <c r="R46" s="151"/>
      <c r="S46" s="151"/>
      <c r="T46" s="151">
        <f>SUM(P46:S46)</f>
        <v>0</v>
      </c>
      <c r="U46" s="152"/>
      <c r="V46" s="149"/>
    </row>
    <row r="47" spans="1:26" ht="20.100000000000001" customHeight="1" thickBot="1">
      <c r="A47" s="139">
        <v>44627</v>
      </c>
      <c r="B47" s="131" t="s">
        <v>272</v>
      </c>
      <c r="C47" s="132" t="s">
        <v>240</v>
      </c>
      <c r="D47" s="137">
        <v>3</v>
      </c>
      <c r="E47" s="137">
        <v>0</v>
      </c>
      <c r="F47" s="137">
        <v>0</v>
      </c>
      <c r="G47" s="137">
        <v>3</v>
      </c>
      <c r="H47" s="137">
        <v>0</v>
      </c>
      <c r="I47" s="247" t="s">
        <v>120</v>
      </c>
      <c r="J47" s="138" t="s">
        <v>271</v>
      </c>
      <c r="K47" s="338" t="s">
        <v>232</v>
      </c>
      <c r="L47" s="333"/>
      <c r="M47" s="291"/>
      <c r="N47" s="158"/>
      <c r="O47" s="157"/>
      <c r="P47" s="151"/>
      <c r="Q47" s="151"/>
      <c r="R47" s="151"/>
      <c r="S47" s="151"/>
      <c r="T47" s="151"/>
      <c r="U47" s="152"/>
      <c r="V47" s="149"/>
    </row>
    <row r="48" spans="1:26" ht="20.100000000000001" customHeight="1" thickBot="1">
      <c r="A48" s="144">
        <v>44627</v>
      </c>
      <c r="B48" s="329" t="s">
        <v>273</v>
      </c>
      <c r="C48" s="135" t="s">
        <v>240</v>
      </c>
      <c r="D48" s="136">
        <v>1</v>
      </c>
      <c r="E48" s="136">
        <v>0</v>
      </c>
      <c r="F48" s="136">
        <v>0</v>
      </c>
      <c r="G48" s="136">
        <v>1</v>
      </c>
      <c r="H48" s="136">
        <v>0</v>
      </c>
      <c r="I48" s="246" t="s">
        <v>120</v>
      </c>
      <c r="J48" s="142" t="s">
        <v>271</v>
      </c>
      <c r="K48" s="11" t="s">
        <v>232</v>
      </c>
      <c r="L48" s="330"/>
      <c r="M48" s="291"/>
      <c r="N48" s="158"/>
      <c r="O48" s="157"/>
      <c r="P48" s="151"/>
      <c r="Q48" s="151"/>
      <c r="R48" s="151"/>
      <c r="S48" s="151"/>
      <c r="T48" s="151"/>
      <c r="U48" s="152"/>
      <c r="V48" s="149"/>
    </row>
    <row r="49" spans="1:22" ht="20.100000000000001" customHeight="1" thickTop="1" thickBot="1">
      <c r="A49" s="144">
        <v>44627</v>
      </c>
      <c r="B49" s="329" t="s">
        <v>273</v>
      </c>
      <c r="C49" s="135" t="s">
        <v>98</v>
      </c>
      <c r="D49" s="136">
        <v>1</v>
      </c>
      <c r="E49" s="136">
        <v>0</v>
      </c>
      <c r="F49" s="136">
        <v>0</v>
      </c>
      <c r="G49" s="136">
        <v>1</v>
      </c>
      <c r="H49" s="136">
        <v>0</v>
      </c>
      <c r="I49" s="246" t="s">
        <v>120</v>
      </c>
      <c r="J49" s="142" t="s">
        <v>271</v>
      </c>
      <c r="K49" s="11" t="s">
        <v>232</v>
      </c>
      <c r="L49" s="330"/>
      <c r="M49" s="291"/>
      <c r="N49" s="158"/>
      <c r="O49" s="153" t="s">
        <v>84</v>
      </c>
      <c r="P49" s="154">
        <f>SUM(P45:P48)</f>
        <v>0</v>
      </c>
      <c r="Q49" s="65">
        <f>SUM(Q45:Q48)</f>
        <v>0</v>
      </c>
      <c r="R49" s="154">
        <f>SUM(R45:R48)</f>
        <v>0</v>
      </c>
      <c r="S49" s="65">
        <f>SUM(S45:S48)</f>
        <v>0</v>
      </c>
      <c r="T49" s="154">
        <f>SUM(T45:T48)</f>
        <v>0</v>
      </c>
      <c r="U49" s="66"/>
      <c r="V49" s="67"/>
    </row>
    <row r="50" spans="1:22" ht="20.100000000000001" customHeight="1" thickBot="1">
      <c r="A50" s="147">
        <v>44627</v>
      </c>
      <c r="B50" s="334" t="s">
        <v>274</v>
      </c>
      <c r="C50" s="362" t="s">
        <v>240</v>
      </c>
      <c r="D50" s="140">
        <v>2</v>
      </c>
      <c r="E50" s="140">
        <v>0</v>
      </c>
      <c r="F50" s="140">
        <v>0</v>
      </c>
      <c r="G50" s="140">
        <v>2</v>
      </c>
      <c r="H50" s="140">
        <v>0</v>
      </c>
      <c r="I50" s="251" t="s">
        <v>120</v>
      </c>
      <c r="J50" s="148" t="s">
        <v>271</v>
      </c>
      <c r="K50" s="339" t="s">
        <v>232</v>
      </c>
      <c r="L50" s="336"/>
      <c r="M50" s="291"/>
      <c r="N50" s="158"/>
      <c r="O50" s="68" t="s">
        <v>85</v>
      </c>
      <c r="P50" s="70">
        <f>P44+P49</f>
        <v>275</v>
      </c>
      <c r="Q50" s="69">
        <f>Q44+Q49</f>
        <v>228</v>
      </c>
      <c r="R50" s="70">
        <f>R44+R49</f>
        <v>17</v>
      </c>
      <c r="S50" s="69">
        <f>S44+S49</f>
        <v>20</v>
      </c>
      <c r="T50" s="70">
        <f>T44+T49</f>
        <v>540</v>
      </c>
      <c r="U50" s="71">
        <f>SUM(U44:U45)</f>
        <v>0</v>
      </c>
      <c r="V50" s="72"/>
    </row>
    <row r="51" spans="1:22" ht="20.100000000000001" customHeight="1">
      <c r="A51" s="144">
        <v>44627</v>
      </c>
      <c r="B51" s="329" t="s">
        <v>275</v>
      </c>
      <c r="C51" s="135" t="s">
        <v>166</v>
      </c>
      <c r="D51" s="136">
        <v>1</v>
      </c>
      <c r="E51" s="136">
        <v>0</v>
      </c>
      <c r="F51" s="136">
        <v>0</v>
      </c>
      <c r="G51" s="136">
        <v>1</v>
      </c>
      <c r="H51" s="136">
        <v>0</v>
      </c>
      <c r="I51" s="246" t="s">
        <v>120</v>
      </c>
      <c r="J51" s="142" t="s">
        <v>271</v>
      </c>
      <c r="K51" s="11" t="s">
        <v>232</v>
      </c>
      <c r="L51" s="330"/>
      <c r="M51" s="291"/>
      <c r="N51" s="158"/>
      <c r="O51" s="142" t="s">
        <v>118</v>
      </c>
      <c r="P51" s="73"/>
      <c r="Q51" s="126"/>
      <c r="R51" s="126"/>
      <c r="S51" s="126"/>
      <c r="T51" s="126"/>
      <c r="U51" s="125"/>
      <c r="V51" s="125"/>
    </row>
    <row r="52" spans="1:22" ht="20.100000000000001" customHeight="1" thickBot="1">
      <c r="A52" s="144">
        <v>44627</v>
      </c>
      <c r="B52" s="329" t="s">
        <v>275</v>
      </c>
      <c r="C52" s="135" t="s">
        <v>240</v>
      </c>
      <c r="D52" s="136">
        <v>1</v>
      </c>
      <c r="E52" s="136">
        <v>0</v>
      </c>
      <c r="F52" s="136">
        <v>0</v>
      </c>
      <c r="G52" s="136">
        <v>1</v>
      </c>
      <c r="H52" s="136">
        <v>0</v>
      </c>
      <c r="I52" s="246" t="s">
        <v>120</v>
      </c>
      <c r="J52" s="142" t="s">
        <v>271</v>
      </c>
      <c r="K52" s="11" t="s">
        <v>232</v>
      </c>
      <c r="L52" s="330"/>
      <c r="M52" s="291"/>
      <c r="N52" s="158"/>
      <c r="O52" s="142" t="s">
        <v>125</v>
      </c>
      <c r="P52" s="128"/>
      <c r="Q52" s="126"/>
      <c r="R52" s="126"/>
      <c r="S52" s="126"/>
      <c r="T52" s="126"/>
      <c r="U52" s="125"/>
      <c r="V52" s="125"/>
    </row>
    <row r="53" spans="1:22" ht="20.100000000000001" customHeight="1">
      <c r="A53" s="143">
        <v>44627</v>
      </c>
      <c r="B53" s="331" t="s">
        <v>276</v>
      </c>
      <c r="C53" s="133" t="s">
        <v>166</v>
      </c>
      <c r="D53" s="134">
        <v>2</v>
      </c>
      <c r="E53" s="134">
        <v>0</v>
      </c>
      <c r="F53" s="134">
        <v>0</v>
      </c>
      <c r="G53" s="134">
        <v>2</v>
      </c>
      <c r="H53" s="134">
        <v>0</v>
      </c>
      <c r="I53" s="245" t="s">
        <v>120</v>
      </c>
      <c r="J53" s="141" t="s">
        <v>271</v>
      </c>
      <c r="K53" s="337" t="s">
        <v>232</v>
      </c>
      <c r="L53" s="332"/>
      <c r="M53" s="291"/>
      <c r="N53" s="158"/>
      <c r="O53" s="142" t="s">
        <v>125</v>
      </c>
      <c r="P53" s="325"/>
      <c r="Q53" s="325"/>
      <c r="R53" s="126"/>
      <c r="S53" s="126"/>
      <c r="T53" s="126"/>
      <c r="U53" s="125"/>
      <c r="V53" s="125"/>
    </row>
    <row r="54" spans="1:22" ht="20.100000000000001" customHeight="1">
      <c r="A54" s="144">
        <v>44627</v>
      </c>
      <c r="B54" s="329" t="s">
        <v>276</v>
      </c>
      <c r="C54" s="135" t="s">
        <v>240</v>
      </c>
      <c r="D54" s="136">
        <v>4</v>
      </c>
      <c r="E54" s="136">
        <v>0</v>
      </c>
      <c r="F54" s="136">
        <v>0</v>
      </c>
      <c r="G54" s="136">
        <v>4</v>
      </c>
      <c r="H54" s="136">
        <v>0</v>
      </c>
      <c r="I54" s="246" t="s">
        <v>120</v>
      </c>
      <c r="J54" s="142" t="s">
        <v>271</v>
      </c>
      <c r="K54" s="11" t="s">
        <v>232</v>
      </c>
      <c r="L54" s="330"/>
      <c r="M54" s="291"/>
      <c r="N54" s="324"/>
      <c r="O54" s="130"/>
      <c r="P54" s="160"/>
      <c r="Q54" s="160"/>
      <c r="R54" s="126"/>
      <c r="S54" s="126"/>
      <c r="T54" s="126"/>
      <c r="U54" s="125"/>
      <c r="V54" s="125"/>
    </row>
    <row r="55" spans="1:22" ht="20.100000000000001" customHeight="1" thickBot="1">
      <c r="A55" s="139">
        <v>44627</v>
      </c>
      <c r="B55" s="131" t="s">
        <v>276</v>
      </c>
      <c r="C55" s="132" t="s">
        <v>248</v>
      </c>
      <c r="D55" s="137">
        <v>1</v>
      </c>
      <c r="E55" s="137">
        <v>0</v>
      </c>
      <c r="F55" s="137">
        <v>0</v>
      </c>
      <c r="G55" s="137">
        <v>1</v>
      </c>
      <c r="H55" s="137">
        <v>0</v>
      </c>
      <c r="I55" s="247" t="s">
        <v>120</v>
      </c>
      <c r="J55" s="138" t="s">
        <v>271</v>
      </c>
      <c r="K55" s="338" t="s">
        <v>232</v>
      </c>
      <c r="L55" s="333"/>
      <c r="M55" s="291"/>
      <c r="N55" s="324"/>
      <c r="O55" s="130"/>
      <c r="P55" s="160"/>
      <c r="Q55" s="160"/>
      <c r="R55" s="126"/>
      <c r="S55" s="126"/>
      <c r="T55" s="126"/>
      <c r="U55" s="125"/>
      <c r="V55" s="125"/>
    </row>
    <row r="56" spans="1:22" ht="20.100000000000001" customHeight="1" thickBot="1">
      <c r="A56" s="144">
        <v>44627</v>
      </c>
      <c r="B56" s="329" t="s">
        <v>277</v>
      </c>
      <c r="C56" s="135" t="s">
        <v>278</v>
      </c>
      <c r="D56" s="136">
        <v>15</v>
      </c>
      <c r="E56" s="136">
        <v>0</v>
      </c>
      <c r="F56" s="136">
        <v>0</v>
      </c>
      <c r="G56" s="136">
        <v>15</v>
      </c>
      <c r="H56" s="136">
        <v>0</v>
      </c>
      <c r="I56" s="246" t="s">
        <v>119</v>
      </c>
      <c r="J56" s="142" t="s">
        <v>279</v>
      </c>
      <c r="K56" s="142" t="s">
        <v>216</v>
      </c>
      <c r="L56" s="330"/>
      <c r="M56" s="291"/>
      <c r="N56" s="80"/>
      <c r="O56" s="130"/>
      <c r="P56" s="160"/>
      <c r="Q56" s="160"/>
      <c r="R56" s="126"/>
      <c r="S56" s="126"/>
      <c r="T56" s="126"/>
      <c r="U56" s="125"/>
      <c r="V56" s="125"/>
    </row>
    <row r="57" spans="1:22" ht="20.100000000000001" customHeight="1" thickBot="1">
      <c r="A57" s="147">
        <v>44627</v>
      </c>
      <c r="B57" s="334" t="s">
        <v>280</v>
      </c>
      <c r="C57" s="335" t="s">
        <v>97</v>
      </c>
      <c r="D57" s="140">
        <v>1</v>
      </c>
      <c r="E57" s="140">
        <v>0</v>
      </c>
      <c r="F57" s="140">
        <v>0</v>
      </c>
      <c r="G57" s="140">
        <v>2</v>
      </c>
      <c r="H57" s="140">
        <v>0</v>
      </c>
      <c r="I57" s="251" t="s">
        <v>119</v>
      </c>
      <c r="J57" s="148" t="s">
        <v>279</v>
      </c>
      <c r="K57" s="148" t="s">
        <v>216</v>
      </c>
      <c r="L57" s="336"/>
      <c r="M57" s="291"/>
      <c r="N57" s="80"/>
      <c r="O57" s="130"/>
      <c r="P57" s="160"/>
      <c r="Q57" s="160"/>
      <c r="R57" s="126"/>
      <c r="S57" s="126"/>
      <c r="T57" s="126"/>
      <c r="U57" s="125"/>
      <c r="V57" s="125"/>
    </row>
    <row r="58" spans="1:22" ht="20.100000000000001" customHeight="1">
      <c r="A58" s="144">
        <v>44627</v>
      </c>
      <c r="B58" s="329" t="s">
        <v>281</v>
      </c>
      <c r="C58" s="135" t="s">
        <v>278</v>
      </c>
      <c r="D58" s="136">
        <v>32</v>
      </c>
      <c r="E58" s="136">
        <v>0</v>
      </c>
      <c r="F58" s="136">
        <v>0</v>
      </c>
      <c r="G58" s="136">
        <v>64</v>
      </c>
      <c r="H58" s="136">
        <v>0</v>
      </c>
      <c r="I58" s="246" t="s">
        <v>119</v>
      </c>
      <c r="J58" s="142" t="s">
        <v>279</v>
      </c>
      <c r="K58" s="142" t="s">
        <v>216</v>
      </c>
      <c r="L58" s="330"/>
      <c r="M58" s="291"/>
      <c r="N58" s="80"/>
      <c r="O58" s="130"/>
      <c r="P58" s="160"/>
      <c r="Q58" s="160"/>
      <c r="R58" s="126"/>
      <c r="S58" s="126"/>
      <c r="T58" s="126"/>
      <c r="U58" s="125"/>
      <c r="V58" s="125"/>
    </row>
    <row r="59" spans="1:22" ht="20.100000000000001" customHeight="1" thickBot="1">
      <c r="A59" s="144">
        <v>44627</v>
      </c>
      <c r="B59" s="329" t="s">
        <v>281</v>
      </c>
      <c r="C59" s="135" t="s">
        <v>97</v>
      </c>
      <c r="D59" s="136">
        <v>4</v>
      </c>
      <c r="E59" s="136">
        <v>0</v>
      </c>
      <c r="F59" s="136">
        <v>0</v>
      </c>
      <c r="G59" s="136">
        <v>0</v>
      </c>
      <c r="H59" s="136">
        <v>0</v>
      </c>
      <c r="I59" s="246" t="s">
        <v>119</v>
      </c>
      <c r="J59" s="142" t="s">
        <v>279</v>
      </c>
      <c r="K59" s="142" t="s">
        <v>216</v>
      </c>
      <c r="L59" s="330"/>
      <c r="M59" s="291"/>
      <c r="N59" s="80"/>
      <c r="O59" s="130"/>
      <c r="P59" s="160"/>
      <c r="Q59" s="160"/>
      <c r="R59" s="126"/>
      <c r="S59" s="126"/>
      <c r="T59" s="126"/>
      <c r="U59" s="125"/>
      <c r="V59" s="125"/>
    </row>
    <row r="60" spans="1:22" ht="20.100000000000001" customHeight="1">
      <c r="A60" s="143">
        <v>44627</v>
      </c>
      <c r="B60" s="331" t="s">
        <v>282</v>
      </c>
      <c r="C60" s="133" t="s">
        <v>233</v>
      </c>
      <c r="D60" s="134">
        <v>4</v>
      </c>
      <c r="E60" s="134">
        <v>0</v>
      </c>
      <c r="F60" s="134">
        <v>0</v>
      </c>
      <c r="G60" s="134">
        <v>4</v>
      </c>
      <c r="H60" s="134">
        <v>0</v>
      </c>
      <c r="I60" s="245" t="s">
        <v>119</v>
      </c>
      <c r="J60" s="141" t="s">
        <v>279</v>
      </c>
      <c r="K60" s="141" t="s">
        <v>216</v>
      </c>
      <c r="L60" s="332"/>
      <c r="M60" s="291"/>
      <c r="N60" s="80"/>
      <c r="O60" s="130"/>
      <c r="P60" s="160"/>
      <c r="Q60" s="160"/>
      <c r="R60" s="126"/>
      <c r="S60" s="126"/>
      <c r="T60" s="126"/>
      <c r="U60" s="125"/>
      <c r="V60" s="125"/>
    </row>
    <row r="61" spans="1:22" ht="20.100000000000001" customHeight="1" thickBot="1">
      <c r="A61" s="139">
        <v>44627</v>
      </c>
      <c r="B61" s="131" t="s">
        <v>282</v>
      </c>
      <c r="C61" s="132" t="s">
        <v>283</v>
      </c>
      <c r="D61" s="137">
        <v>1</v>
      </c>
      <c r="E61" s="137">
        <v>0</v>
      </c>
      <c r="F61" s="137">
        <v>0</v>
      </c>
      <c r="G61" s="137">
        <v>1</v>
      </c>
      <c r="H61" s="137">
        <v>0</v>
      </c>
      <c r="I61" s="247" t="s">
        <v>119</v>
      </c>
      <c r="J61" s="138" t="s">
        <v>279</v>
      </c>
      <c r="K61" s="138" t="s">
        <v>216</v>
      </c>
      <c r="L61" s="333"/>
      <c r="M61" s="291"/>
      <c r="N61" s="80"/>
      <c r="O61" s="130"/>
      <c r="P61" s="160"/>
      <c r="Q61" s="160"/>
      <c r="R61" s="126"/>
      <c r="S61" s="126"/>
      <c r="T61" s="126"/>
      <c r="U61" s="125"/>
      <c r="V61" s="125"/>
    </row>
    <row r="62" spans="1:22" ht="20.100000000000001" customHeight="1" thickBot="1">
      <c r="A62" s="147">
        <v>44627</v>
      </c>
      <c r="B62" s="334" t="s">
        <v>284</v>
      </c>
      <c r="C62" s="335" t="s">
        <v>240</v>
      </c>
      <c r="D62" s="140">
        <v>3</v>
      </c>
      <c r="E62" s="140">
        <v>0</v>
      </c>
      <c r="F62" s="140">
        <v>0</v>
      </c>
      <c r="G62" s="140">
        <v>3</v>
      </c>
      <c r="H62" s="140">
        <v>0</v>
      </c>
      <c r="I62" s="251" t="s">
        <v>119</v>
      </c>
      <c r="J62" s="148" t="s">
        <v>279</v>
      </c>
      <c r="K62" s="148" t="s">
        <v>216</v>
      </c>
      <c r="L62" s="336"/>
      <c r="M62" s="291"/>
      <c r="N62" s="80"/>
      <c r="O62" s="130"/>
      <c r="P62" s="160"/>
      <c r="Q62" s="160"/>
      <c r="R62" s="126"/>
      <c r="S62" s="126"/>
      <c r="T62" s="126"/>
      <c r="U62" s="125"/>
      <c r="V62" s="125"/>
    </row>
    <row r="63" spans="1:22" ht="20.100000000000001" customHeight="1" thickBot="1">
      <c r="A63" s="144">
        <v>44627</v>
      </c>
      <c r="B63" s="329" t="s">
        <v>285</v>
      </c>
      <c r="C63" s="135" t="s">
        <v>240</v>
      </c>
      <c r="D63" s="136">
        <v>4</v>
      </c>
      <c r="E63" s="136">
        <v>0</v>
      </c>
      <c r="F63" s="136">
        <v>0</v>
      </c>
      <c r="G63" s="136">
        <v>4</v>
      </c>
      <c r="H63" s="136">
        <v>0</v>
      </c>
      <c r="I63" s="246" t="s">
        <v>119</v>
      </c>
      <c r="J63" s="142" t="s">
        <v>279</v>
      </c>
      <c r="K63" s="142" t="s">
        <v>216</v>
      </c>
      <c r="L63" s="330"/>
      <c r="M63" s="291"/>
      <c r="N63" s="80"/>
      <c r="O63" s="130"/>
      <c r="P63" s="160"/>
      <c r="Q63" s="160"/>
      <c r="R63" s="126"/>
      <c r="S63" s="126"/>
      <c r="T63" s="126"/>
      <c r="U63" s="125"/>
      <c r="V63" s="125"/>
    </row>
    <row r="64" spans="1:22" ht="20.100000000000001" customHeight="1" thickBot="1">
      <c r="A64" s="147">
        <v>44627</v>
      </c>
      <c r="B64" s="334" t="s">
        <v>286</v>
      </c>
      <c r="C64" s="335" t="s">
        <v>97</v>
      </c>
      <c r="D64" s="140">
        <v>2</v>
      </c>
      <c r="E64" s="140">
        <v>0</v>
      </c>
      <c r="F64" s="140">
        <v>0</v>
      </c>
      <c r="G64" s="140">
        <v>2</v>
      </c>
      <c r="H64" s="140">
        <v>0</v>
      </c>
      <c r="I64" s="251" t="s">
        <v>119</v>
      </c>
      <c r="J64" s="148" t="s">
        <v>279</v>
      </c>
      <c r="K64" s="148" t="s">
        <v>216</v>
      </c>
      <c r="L64" s="336"/>
      <c r="M64" s="291"/>
      <c r="N64" s="80"/>
      <c r="O64" s="130"/>
      <c r="P64" s="160"/>
      <c r="Q64" s="160"/>
      <c r="R64" s="126"/>
      <c r="S64" s="126"/>
      <c r="T64" s="126"/>
      <c r="U64" s="125"/>
      <c r="V64" s="125"/>
    </row>
    <row r="65" spans="1:22" ht="20.100000000000001" customHeight="1">
      <c r="A65" s="144">
        <v>44627</v>
      </c>
      <c r="B65" s="329" t="s">
        <v>287</v>
      </c>
      <c r="C65" s="135" t="s">
        <v>166</v>
      </c>
      <c r="D65" s="136">
        <v>4</v>
      </c>
      <c r="E65" s="136">
        <v>0</v>
      </c>
      <c r="F65" s="136">
        <v>0</v>
      </c>
      <c r="G65" s="136">
        <v>4</v>
      </c>
      <c r="H65" s="136">
        <v>0</v>
      </c>
      <c r="I65" s="246" t="s">
        <v>119</v>
      </c>
      <c r="J65" s="142" t="s">
        <v>279</v>
      </c>
      <c r="K65" s="142" t="s">
        <v>216</v>
      </c>
      <c r="L65" s="330"/>
      <c r="M65" s="291"/>
      <c r="N65" s="80"/>
      <c r="O65" s="130"/>
      <c r="P65" s="160"/>
      <c r="Q65" s="160"/>
      <c r="R65" s="126"/>
      <c r="S65" s="126"/>
      <c r="T65" s="126"/>
      <c r="U65" s="125"/>
      <c r="V65" s="125"/>
    </row>
    <row r="66" spans="1:22" ht="20.100000000000001" customHeight="1">
      <c r="A66" s="144">
        <v>44627</v>
      </c>
      <c r="B66" s="329" t="s">
        <v>287</v>
      </c>
      <c r="C66" s="135" t="s">
        <v>288</v>
      </c>
      <c r="D66" s="136">
        <v>0</v>
      </c>
      <c r="E66" s="136">
        <v>0</v>
      </c>
      <c r="F66" s="136">
        <v>0</v>
      </c>
      <c r="G66" s="136">
        <v>2</v>
      </c>
      <c r="H66" s="136">
        <v>0</v>
      </c>
      <c r="I66" s="246" t="s">
        <v>119</v>
      </c>
      <c r="J66" s="142" t="s">
        <v>279</v>
      </c>
      <c r="K66" s="142" t="s">
        <v>216</v>
      </c>
      <c r="L66" s="330"/>
      <c r="M66" s="291"/>
      <c r="N66" s="80"/>
      <c r="O66" s="130"/>
      <c r="P66" s="160"/>
      <c r="Q66" s="160"/>
      <c r="R66" s="126"/>
      <c r="S66" s="126"/>
      <c r="T66" s="126"/>
      <c r="U66" s="125"/>
      <c r="V66" s="125"/>
    </row>
    <row r="67" spans="1:22" ht="20.100000000000001" customHeight="1">
      <c r="A67" s="144">
        <v>44627</v>
      </c>
      <c r="B67" s="329" t="s">
        <v>287</v>
      </c>
      <c r="C67" s="135" t="s">
        <v>240</v>
      </c>
      <c r="D67" s="136">
        <v>3</v>
      </c>
      <c r="E67" s="136">
        <v>0</v>
      </c>
      <c r="F67" s="136">
        <v>0</v>
      </c>
      <c r="G67" s="136">
        <v>0</v>
      </c>
      <c r="H67" s="136">
        <v>0</v>
      </c>
      <c r="I67" s="246" t="s">
        <v>119</v>
      </c>
      <c r="J67" s="142" t="s">
        <v>279</v>
      </c>
      <c r="K67" s="142" t="s">
        <v>216</v>
      </c>
      <c r="L67" s="330"/>
      <c r="M67" s="291"/>
      <c r="N67" s="80"/>
      <c r="O67" s="130"/>
      <c r="P67" s="160"/>
      <c r="Q67" s="160"/>
      <c r="R67" s="126"/>
      <c r="S67" s="126"/>
      <c r="T67" s="126"/>
      <c r="U67" s="125"/>
      <c r="V67" s="125"/>
    </row>
    <row r="68" spans="1:22" ht="20.100000000000001" customHeight="1">
      <c r="A68" s="371">
        <v>44627</v>
      </c>
      <c r="B68" s="372" t="s">
        <v>396</v>
      </c>
      <c r="C68" s="373" t="s">
        <v>69</v>
      </c>
      <c r="D68" s="374">
        <v>0</v>
      </c>
      <c r="E68" s="374">
        <v>0</v>
      </c>
      <c r="F68" s="374">
        <v>5</v>
      </c>
      <c r="G68" s="374">
        <v>0</v>
      </c>
      <c r="H68" s="374">
        <v>0</v>
      </c>
      <c r="I68" s="375" t="s">
        <v>227</v>
      </c>
      <c r="J68" s="376"/>
      <c r="K68" s="376"/>
      <c r="L68" s="377"/>
      <c r="M68" s="291"/>
      <c r="N68" s="80"/>
      <c r="O68" s="130"/>
      <c r="P68" s="160"/>
      <c r="Q68" s="160"/>
      <c r="R68" s="126"/>
      <c r="S68" s="126"/>
      <c r="T68" s="126"/>
      <c r="U68" s="125"/>
      <c r="V68" s="125"/>
    </row>
    <row r="69" spans="1:22" ht="20.100000000000001" customHeight="1" thickBot="1">
      <c r="A69" s="371">
        <v>44627</v>
      </c>
      <c r="B69" s="372" t="s">
        <v>394</v>
      </c>
      <c r="C69" s="373" t="s">
        <v>57</v>
      </c>
      <c r="D69" s="374">
        <v>0</v>
      </c>
      <c r="E69" s="374">
        <v>0</v>
      </c>
      <c r="F69" s="374">
        <v>5</v>
      </c>
      <c r="G69" s="374">
        <v>0</v>
      </c>
      <c r="H69" s="374">
        <v>0</v>
      </c>
      <c r="I69" s="375" t="s">
        <v>227</v>
      </c>
      <c r="J69" s="376"/>
      <c r="K69" s="376"/>
      <c r="L69" s="377"/>
      <c r="M69" s="291"/>
      <c r="N69" s="80"/>
      <c r="O69" s="130"/>
      <c r="P69" s="160"/>
      <c r="Q69" s="160"/>
      <c r="R69" s="126"/>
      <c r="S69" s="126"/>
      <c r="T69" s="126"/>
      <c r="U69" s="125"/>
      <c r="V69" s="125"/>
    </row>
    <row r="70" spans="1:22" ht="20.100000000000001" customHeight="1">
      <c r="A70" s="143">
        <v>44627</v>
      </c>
      <c r="B70" s="331" t="s">
        <v>289</v>
      </c>
      <c r="C70" s="366" t="s">
        <v>166</v>
      </c>
      <c r="D70" s="134">
        <v>5</v>
      </c>
      <c r="E70" s="134">
        <v>0</v>
      </c>
      <c r="F70" s="134">
        <v>0</v>
      </c>
      <c r="G70" s="134">
        <v>5</v>
      </c>
      <c r="H70" s="134">
        <v>0</v>
      </c>
      <c r="I70" s="245" t="s">
        <v>119</v>
      </c>
      <c r="J70" s="141" t="s">
        <v>279</v>
      </c>
      <c r="K70" s="141" t="s">
        <v>216</v>
      </c>
      <c r="L70" s="332"/>
      <c r="M70" s="291"/>
      <c r="N70" s="80"/>
      <c r="O70" s="130"/>
      <c r="P70" s="160"/>
      <c r="Q70" s="160"/>
      <c r="R70" s="126"/>
      <c r="S70" s="126"/>
      <c r="T70" s="126"/>
      <c r="U70" s="125"/>
      <c r="V70" s="125"/>
    </row>
    <row r="71" spans="1:22" ht="20.100000000000001" customHeight="1" thickBot="1">
      <c r="A71" s="139">
        <v>44627</v>
      </c>
      <c r="B71" s="131" t="s">
        <v>289</v>
      </c>
      <c r="C71" s="132" t="s">
        <v>248</v>
      </c>
      <c r="D71" s="137">
        <v>2</v>
      </c>
      <c r="E71" s="137">
        <v>0</v>
      </c>
      <c r="F71" s="137">
        <v>0</v>
      </c>
      <c r="G71" s="137">
        <v>2</v>
      </c>
      <c r="H71" s="137">
        <v>0</v>
      </c>
      <c r="I71" s="247" t="s">
        <v>119</v>
      </c>
      <c r="J71" s="138" t="s">
        <v>279</v>
      </c>
      <c r="K71" s="138" t="s">
        <v>216</v>
      </c>
      <c r="L71" s="333"/>
      <c r="M71" s="291"/>
      <c r="N71" s="80"/>
      <c r="O71" s="130"/>
      <c r="P71" s="160"/>
      <c r="Q71" s="160"/>
      <c r="R71" s="126"/>
      <c r="S71" s="126"/>
      <c r="T71" s="126"/>
      <c r="U71" s="125"/>
      <c r="V71" s="125"/>
    </row>
    <row r="72" spans="1:22" ht="20.100000000000001" customHeight="1">
      <c r="A72" s="347" t="s">
        <v>11</v>
      </c>
      <c r="B72" s="348"/>
      <c r="C72" s="349"/>
      <c r="D72" s="350">
        <f>SUM(D4:D71)</f>
        <v>248</v>
      </c>
      <c r="E72" s="350">
        <f>SUM(E4:E71)</f>
        <v>0</v>
      </c>
      <c r="F72" s="350">
        <f>SUM(F4:F71)</f>
        <v>21</v>
      </c>
      <c r="G72" s="350">
        <f>SUM(G4:G71)</f>
        <v>281</v>
      </c>
      <c r="H72" s="350">
        <f>SUM(H4:H71)</f>
        <v>0</v>
      </c>
      <c r="I72" s="351"/>
      <c r="J72" s="352"/>
      <c r="K72" s="352"/>
      <c r="L72" s="353"/>
      <c r="M72" s="291"/>
      <c r="N72" s="80"/>
      <c r="O72" s="130"/>
      <c r="P72" s="160"/>
      <c r="Q72" s="160"/>
      <c r="R72" s="126"/>
      <c r="S72" s="126"/>
      <c r="T72" s="126"/>
      <c r="U72" s="125"/>
      <c r="V72" s="125"/>
    </row>
    <row r="73" spans="1:22" ht="20.100000000000001" customHeight="1">
      <c r="A73" s="172" t="s">
        <v>12</v>
      </c>
      <c r="B73" s="173"/>
      <c r="C73" s="174"/>
      <c r="D73" s="175">
        <v>941</v>
      </c>
      <c r="E73" s="175">
        <v>0</v>
      </c>
      <c r="F73" s="175">
        <v>2</v>
      </c>
      <c r="G73" s="175">
        <v>946</v>
      </c>
      <c r="H73" s="175">
        <v>0</v>
      </c>
      <c r="I73" s="253"/>
      <c r="J73" s="102"/>
      <c r="K73" s="102"/>
      <c r="L73" s="176"/>
      <c r="M73" s="291"/>
      <c r="N73" s="80"/>
      <c r="O73" s="130"/>
      <c r="P73" s="160"/>
      <c r="Q73" s="160"/>
      <c r="R73" s="126"/>
      <c r="S73" s="126"/>
      <c r="T73" s="126"/>
      <c r="U73" s="125"/>
      <c r="V73" s="125"/>
    </row>
    <row r="74" spans="1:22" ht="20.100000000000001" customHeight="1" thickBot="1">
      <c r="A74" s="177" t="s">
        <v>13</v>
      </c>
      <c r="B74" s="178"/>
      <c r="C74" s="179"/>
      <c r="D74" s="180">
        <f>D72+D73</f>
        <v>1189</v>
      </c>
      <c r="E74" s="180">
        <f>E72+E73</f>
        <v>0</v>
      </c>
      <c r="F74" s="180">
        <f>F72+F73</f>
        <v>23</v>
      </c>
      <c r="G74" s="180">
        <f>G72+G73</f>
        <v>1227</v>
      </c>
      <c r="H74" s="180">
        <f>H72+H73</f>
        <v>0</v>
      </c>
      <c r="I74" s="254"/>
      <c r="J74" s="103"/>
      <c r="K74" s="103"/>
      <c r="L74" s="181"/>
      <c r="M74" s="291"/>
      <c r="N74" s="80"/>
      <c r="O74" s="130"/>
      <c r="P74" s="160"/>
      <c r="Q74" s="160"/>
      <c r="R74" s="126"/>
      <c r="S74" s="126"/>
      <c r="T74" s="126"/>
      <c r="U74" s="125"/>
      <c r="V74" s="125"/>
    </row>
    <row r="75" spans="1:22" ht="20.100000000000001" customHeight="1">
      <c r="A75" s="182" t="s">
        <v>14</v>
      </c>
      <c r="B75" s="183">
        <f t="array" ref="B75">SUM(1/COUNTIF(B4:B71,B4:B71))</f>
        <v>36.999999999999993</v>
      </c>
      <c r="C75" s="184"/>
      <c r="D75" s="125"/>
      <c r="E75" s="125"/>
      <c r="F75" s="125"/>
      <c r="G75" s="125"/>
      <c r="H75" s="125"/>
      <c r="I75" s="255"/>
      <c r="J75" s="104"/>
      <c r="K75" s="104"/>
      <c r="L75" s="108"/>
      <c r="M75" s="291"/>
      <c r="N75" s="80"/>
      <c r="O75" s="130"/>
      <c r="P75" s="160"/>
      <c r="Q75" s="160"/>
      <c r="R75" s="126"/>
      <c r="S75" s="126"/>
      <c r="T75" s="126"/>
      <c r="U75" s="125"/>
      <c r="V75" s="125"/>
    </row>
    <row r="76" spans="1:22" ht="20.100000000000001" customHeight="1">
      <c r="A76" s="182"/>
      <c r="B76" s="183"/>
      <c r="C76" s="184"/>
      <c r="D76" s="125"/>
      <c r="E76" s="125"/>
      <c r="F76" s="125"/>
      <c r="G76" s="125"/>
      <c r="H76" s="125"/>
      <c r="I76" s="255"/>
      <c r="J76" s="104"/>
      <c r="K76" s="13"/>
      <c r="L76" s="13"/>
      <c r="M76" s="291"/>
      <c r="N76" s="80"/>
      <c r="O76" s="130"/>
      <c r="P76" s="160"/>
      <c r="Q76" s="160"/>
      <c r="R76" s="126"/>
      <c r="S76" s="126"/>
      <c r="T76" s="126"/>
      <c r="U76" s="125"/>
      <c r="V76" s="125"/>
    </row>
    <row r="77" spans="1:22" ht="20.100000000000001" customHeight="1">
      <c r="A77" s="185" t="s">
        <v>15</v>
      </c>
      <c r="B77" s="186"/>
      <c r="C77" s="186"/>
      <c r="D77" s="105"/>
      <c r="E77" s="105"/>
      <c r="F77" s="105"/>
      <c r="G77" s="105"/>
      <c r="H77" s="105"/>
      <c r="I77" s="256"/>
      <c r="J77" s="105"/>
      <c r="K77" s="122"/>
      <c r="L77" s="122"/>
      <c r="M77" s="291"/>
      <c r="N77" s="80"/>
      <c r="O77" s="130"/>
      <c r="P77" s="160"/>
      <c r="Q77" s="160"/>
      <c r="R77" s="126"/>
      <c r="S77" s="126"/>
      <c r="T77" s="126"/>
      <c r="U77" s="125"/>
      <c r="V77" s="125"/>
    </row>
    <row r="78" spans="1:22" ht="20.100000000000001" customHeight="1">
      <c r="A78" s="187" t="s">
        <v>126</v>
      </c>
      <c r="B78" s="186"/>
      <c r="C78" s="186"/>
      <c r="D78" s="105"/>
      <c r="E78" s="105"/>
      <c r="F78" s="105"/>
      <c r="G78" s="105"/>
      <c r="H78" s="105"/>
      <c r="I78" s="256"/>
      <c r="J78" s="105"/>
      <c r="K78" s="105"/>
      <c r="L78" s="122"/>
      <c r="M78" s="291"/>
      <c r="N78" s="80"/>
      <c r="O78" s="130"/>
      <c r="P78" s="160"/>
      <c r="Q78" s="160"/>
      <c r="R78" s="126"/>
      <c r="S78" s="126"/>
      <c r="T78" s="126"/>
      <c r="U78" s="125"/>
      <c r="V78" s="125"/>
    </row>
    <row r="79" spans="1:22" ht="20.100000000000001" customHeight="1" thickBot="1">
      <c r="A79" s="188"/>
      <c r="B79" s="186"/>
      <c r="C79" s="189"/>
      <c r="D79" s="105"/>
      <c r="E79" s="105"/>
      <c r="F79" s="105"/>
      <c r="G79" s="105"/>
      <c r="H79" s="105"/>
      <c r="I79" s="257"/>
      <c r="J79" s="106"/>
      <c r="K79" s="106"/>
      <c r="L79" s="190"/>
      <c r="M79" s="291"/>
      <c r="N79" s="80"/>
      <c r="O79" s="130"/>
      <c r="P79" s="160"/>
      <c r="Q79" s="160"/>
      <c r="R79" s="126"/>
      <c r="S79" s="126"/>
      <c r="T79" s="126"/>
      <c r="U79" s="125"/>
      <c r="V79" s="125"/>
    </row>
    <row r="80" spans="1:22" ht="20.100000000000001" customHeight="1" thickBot="1">
      <c r="A80" s="147" t="s">
        <v>0</v>
      </c>
      <c r="B80" s="148" t="s">
        <v>1</v>
      </c>
      <c r="C80" s="148" t="s">
        <v>2</v>
      </c>
      <c r="D80" s="357" t="s">
        <v>16</v>
      </c>
      <c r="E80" s="191" t="s">
        <v>27</v>
      </c>
      <c r="F80" s="357" t="s">
        <v>18</v>
      </c>
      <c r="G80" s="357" t="s">
        <v>19</v>
      </c>
      <c r="H80" s="357" t="s">
        <v>104</v>
      </c>
      <c r="I80" s="258" t="s">
        <v>8</v>
      </c>
      <c r="J80" s="357" t="s">
        <v>9</v>
      </c>
      <c r="K80" s="425" t="s">
        <v>10</v>
      </c>
      <c r="L80" s="426"/>
      <c r="M80" s="291"/>
      <c r="N80" s="80"/>
      <c r="O80" s="130"/>
      <c r="P80" s="160"/>
      <c r="Q80" s="160"/>
      <c r="R80" s="126"/>
      <c r="S80" s="126"/>
      <c r="T80" s="126"/>
      <c r="U80" s="125"/>
      <c r="V80" s="125"/>
    </row>
    <row r="81" spans="1:22" ht="20.100000000000001" customHeight="1">
      <c r="A81" s="371">
        <v>44627</v>
      </c>
      <c r="B81" s="372" t="s">
        <v>396</v>
      </c>
      <c r="C81" s="373" t="s">
        <v>69</v>
      </c>
      <c r="D81" s="374">
        <v>0</v>
      </c>
      <c r="E81" s="374">
        <v>0</v>
      </c>
      <c r="F81" s="374">
        <v>5</v>
      </c>
      <c r="G81" s="374">
        <v>0</v>
      </c>
      <c r="H81" s="374">
        <v>0</v>
      </c>
      <c r="I81" s="375" t="s">
        <v>227</v>
      </c>
      <c r="J81" s="376"/>
      <c r="K81" s="376"/>
      <c r="L81" s="377"/>
      <c r="M81" s="291"/>
      <c r="N81" s="80"/>
      <c r="O81" s="130"/>
      <c r="P81" s="160"/>
      <c r="Q81" s="160"/>
      <c r="R81" s="126"/>
      <c r="S81" s="126"/>
      <c r="T81" s="126"/>
      <c r="U81" s="125"/>
      <c r="V81" s="125"/>
    </row>
    <row r="82" spans="1:22" ht="20.100000000000001" customHeight="1">
      <c r="A82" s="371">
        <v>44627</v>
      </c>
      <c r="B82" s="372" t="s">
        <v>397</v>
      </c>
      <c r="C82" s="373" t="s">
        <v>57</v>
      </c>
      <c r="D82" s="374">
        <v>0</v>
      </c>
      <c r="E82" s="374">
        <v>0</v>
      </c>
      <c r="F82" s="374">
        <v>5</v>
      </c>
      <c r="G82" s="374">
        <v>0</v>
      </c>
      <c r="H82" s="374">
        <v>0</v>
      </c>
      <c r="I82" s="375" t="s">
        <v>227</v>
      </c>
      <c r="J82" s="376"/>
      <c r="K82" s="376"/>
      <c r="L82" s="377"/>
      <c r="M82" s="291"/>
      <c r="N82" s="80"/>
      <c r="O82" s="130"/>
      <c r="P82" s="160"/>
      <c r="Q82" s="160"/>
      <c r="R82" s="126"/>
      <c r="S82" s="126"/>
      <c r="T82" s="126"/>
      <c r="U82" s="125"/>
      <c r="V82" s="125"/>
    </row>
    <row r="83" spans="1:22" ht="20.100000000000001" customHeight="1" thickBot="1">
      <c r="A83" s="314"/>
      <c r="B83" s="316"/>
      <c r="C83" s="316"/>
      <c r="D83" s="317"/>
      <c r="E83" s="317"/>
      <c r="F83" s="317"/>
      <c r="G83" s="317"/>
      <c r="H83" s="317"/>
      <c r="I83" s="318"/>
      <c r="J83" s="319"/>
      <c r="K83" s="319"/>
      <c r="L83" s="320"/>
      <c r="M83" s="291"/>
      <c r="N83" s="80"/>
      <c r="O83" s="130"/>
      <c r="P83" s="160"/>
      <c r="Q83" s="160"/>
      <c r="R83" s="126"/>
      <c r="S83" s="126"/>
      <c r="T83" s="126"/>
      <c r="U83" s="125"/>
      <c r="V83" s="125"/>
    </row>
    <row r="84" spans="1:22" ht="20.100000000000001" customHeight="1">
      <c r="A84" s="167" t="s">
        <v>20</v>
      </c>
      <c r="B84" s="168"/>
      <c r="C84" s="169"/>
      <c r="D84" s="194">
        <f>SUM(D81:D83)</f>
        <v>0</v>
      </c>
      <c r="E84" s="194">
        <f>SUM(E81:E83)</f>
        <v>0</v>
      </c>
      <c r="F84" s="194">
        <f>SUM(F81:F83)</f>
        <v>10</v>
      </c>
      <c r="G84" s="194">
        <f>SUM(G81:G83)</f>
        <v>0</v>
      </c>
      <c r="H84" s="194">
        <f>SUM(H81:H83)</f>
        <v>0</v>
      </c>
      <c r="I84" s="252"/>
      <c r="J84" s="8"/>
      <c r="K84" s="8"/>
      <c r="L84" s="195"/>
      <c r="M84" s="291"/>
      <c r="N84" s="80"/>
      <c r="O84" s="130"/>
      <c r="P84" s="160"/>
      <c r="Q84" s="160"/>
      <c r="R84" s="126"/>
      <c r="S84" s="126"/>
      <c r="T84" s="126"/>
      <c r="U84" s="125"/>
      <c r="V84" s="125"/>
    </row>
    <row r="85" spans="1:22" ht="20.100000000000001" customHeight="1">
      <c r="A85" s="196" t="s">
        <v>12</v>
      </c>
      <c r="B85" s="197"/>
      <c r="C85" s="89"/>
      <c r="D85" s="198">
        <v>48</v>
      </c>
      <c r="E85" s="198">
        <v>53</v>
      </c>
      <c r="F85" s="198">
        <v>40</v>
      </c>
      <c r="G85" s="198">
        <v>48</v>
      </c>
      <c r="H85" s="198">
        <v>0</v>
      </c>
      <c r="I85" s="259"/>
      <c r="J85" s="107"/>
      <c r="K85" s="107"/>
      <c r="L85" s="199"/>
      <c r="M85" s="291"/>
      <c r="N85" s="80"/>
      <c r="O85" s="130"/>
      <c r="P85" s="160"/>
      <c r="Q85" s="160"/>
      <c r="R85" s="126"/>
      <c r="S85" s="126"/>
      <c r="T85" s="126"/>
      <c r="U85" s="125"/>
      <c r="V85" s="125"/>
    </row>
    <row r="86" spans="1:22" ht="20.100000000000001" customHeight="1" thickBot="1">
      <c r="A86" s="177" t="s">
        <v>13</v>
      </c>
      <c r="B86" s="178"/>
      <c r="C86" s="179"/>
      <c r="D86" s="200">
        <f>SUM(D84:D85)</f>
        <v>48</v>
      </c>
      <c r="E86" s="200">
        <f>SUM(E84:E85)</f>
        <v>53</v>
      </c>
      <c r="F86" s="200">
        <f>SUM(F84:F85)</f>
        <v>50</v>
      </c>
      <c r="G86" s="200">
        <f>SUM(G84:G85)</f>
        <v>48</v>
      </c>
      <c r="H86" s="200">
        <f>SUM(H84:H85)</f>
        <v>0</v>
      </c>
      <c r="I86" s="254"/>
      <c r="J86" s="103"/>
      <c r="K86" s="103"/>
      <c r="L86" s="181"/>
      <c r="M86" s="291"/>
      <c r="N86" s="80"/>
      <c r="O86" s="130"/>
      <c r="P86" s="160"/>
      <c r="Q86" s="160"/>
      <c r="R86" s="126"/>
      <c r="S86" s="126"/>
      <c r="T86" s="126"/>
      <c r="U86" s="125"/>
      <c r="V86" s="125"/>
    </row>
    <row r="87" spans="1:22" ht="20.100000000000001" customHeight="1">
      <c r="A87" s="182"/>
      <c r="B87" s="183"/>
      <c r="C87" s="201"/>
      <c r="D87" s="125"/>
      <c r="E87" s="125"/>
      <c r="F87" s="125"/>
      <c r="G87" s="125"/>
      <c r="H87" s="125"/>
      <c r="I87" s="255"/>
      <c r="J87" s="104"/>
      <c r="K87" s="104"/>
      <c r="L87" s="104"/>
      <c r="M87" s="291"/>
      <c r="N87" s="80"/>
      <c r="O87" s="130"/>
      <c r="P87" s="160"/>
      <c r="Q87" s="160"/>
      <c r="R87" s="126"/>
      <c r="S87" s="126"/>
      <c r="T87" s="126"/>
      <c r="U87" s="125"/>
      <c r="V87" s="125"/>
    </row>
    <row r="88" spans="1:22" ht="20.100000000000001" customHeight="1">
      <c r="A88" s="185" t="s">
        <v>21</v>
      </c>
      <c r="B88" s="186"/>
      <c r="C88" s="186"/>
      <c r="D88" s="105"/>
      <c r="E88" s="105"/>
      <c r="F88" s="105"/>
      <c r="G88" s="105"/>
      <c r="H88" s="105"/>
      <c r="I88" s="256"/>
      <c r="J88" s="105"/>
      <c r="K88" s="105"/>
      <c r="L88" s="105"/>
      <c r="M88" s="291"/>
      <c r="N88" s="80"/>
      <c r="O88" s="130"/>
      <c r="P88" s="160"/>
      <c r="Q88" s="160"/>
      <c r="R88" s="126"/>
      <c r="S88" s="126"/>
      <c r="T88" s="126"/>
      <c r="U88" s="125"/>
      <c r="V88" s="125"/>
    </row>
    <row r="89" spans="1:22" ht="20.100000000000001" customHeight="1">
      <c r="A89" s="185" t="s">
        <v>108</v>
      </c>
      <c r="B89" s="186"/>
      <c r="C89" s="186"/>
      <c r="D89" s="105"/>
      <c r="E89" s="105"/>
      <c r="F89" s="105"/>
      <c r="G89" s="105"/>
      <c r="H89" s="105"/>
      <c r="I89" s="256"/>
      <c r="J89" s="105"/>
      <c r="K89" s="105"/>
      <c r="L89" s="105"/>
      <c r="M89" s="291"/>
      <c r="N89" s="80"/>
      <c r="O89" s="130"/>
      <c r="P89" s="160"/>
      <c r="Q89" s="160"/>
      <c r="R89" s="126"/>
      <c r="S89" s="126"/>
      <c r="T89" s="126"/>
      <c r="U89" s="125"/>
      <c r="V89" s="125"/>
    </row>
    <row r="90" spans="1:22" ht="20.100000000000001" customHeight="1" thickBot="1">
      <c r="A90" s="188"/>
      <c r="B90" s="186"/>
      <c r="C90" s="189"/>
      <c r="D90" s="105"/>
      <c r="E90" s="105"/>
      <c r="F90" s="105"/>
      <c r="G90" s="105"/>
      <c r="H90" s="105"/>
      <c r="I90" s="257"/>
      <c r="J90" s="106"/>
      <c r="K90" s="106"/>
      <c r="L90" s="190"/>
      <c r="M90" s="291"/>
      <c r="N90" s="80"/>
      <c r="O90" s="130"/>
      <c r="P90" s="160"/>
      <c r="Q90" s="160"/>
      <c r="R90" s="126"/>
      <c r="S90" s="126"/>
      <c r="T90" s="126"/>
      <c r="U90" s="125"/>
      <c r="V90" s="125"/>
    </row>
    <row r="91" spans="1:22" ht="20.100000000000001" customHeight="1" thickBot="1">
      <c r="A91" s="147" t="s">
        <v>0</v>
      </c>
      <c r="B91" s="148" t="s">
        <v>1</v>
      </c>
      <c r="C91" s="148" t="s">
        <v>2</v>
      </c>
      <c r="D91" s="357" t="s">
        <v>22</v>
      </c>
      <c r="E91" s="357" t="s">
        <v>23</v>
      </c>
      <c r="F91" s="357" t="s">
        <v>24</v>
      </c>
      <c r="G91" s="357" t="s">
        <v>25</v>
      </c>
      <c r="H91" s="357" t="s">
        <v>7</v>
      </c>
      <c r="I91" s="258" t="s">
        <v>8</v>
      </c>
      <c r="J91" s="357" t="s">
        <v>9</v>
      </c>
      <c r="K91" s="425" t="s">
        <v>10</v>
      </c>
      <c r="L91" s="426"/>
      <c r="M91" s="291"/>
      <c r="N91" s="80"/>
      <c r="O91" s="130"/>
      <c r="P91" s="160"/>
      <c r="Q91" s="160"/>
      <c r="R91" s="126"/>
      <c r="S91" s="126"/>
      <c r="T91" s="126"/>
      <c r="U91" s="125"/>
      <c r="V91" s="125"/>
    </row>
    <row r="92" spans="1:22" ht="20.100000000000001" customHeight="1">
      <c r="A92" s="144"/>
      <c r="B92" s="117"/>
      <c r="C92" s="298"/>
      <c r="D92" s="136">
        <v>0</v>
      </c>
      <c r="E92" s="136">
        <v>0</v>
      </c>
      <c r="F92" s="136">
        <v>0</v>
      </c>
      <c r="G92" s="136">
        <v>0</v>
      </c>
      <c r="H92" s="136">
        <v>0</v>
      </c>
      <c r="I92" s="246"/>
      <c r="J92" s="142"/>
      <c r="K92" s="142"/>
      <c r="L92" s="118"/>
      <c r="M92" s="291"/>
      <c r="N92" s="80"/>
      <c r="O92" s="130"/>
      <c r="P92" s="160"/>
      <c r="Q92" s="160"/>
      <c r="R92" s="126"/>
      <c r="S92" s="126"/>
      <c r="T92" s="126"/>
      <c r="U92" s="125"/>
      <c r="V92" s="125"/>
    </row>
    <row r="93" spans="1:22" ht="20.100000000000001" customHeight="1" thickBot="1">
      <c r="A93" s="139"/>
      <c r="B93" s="240"/>
      <c r="C93" s="299"/>
      <c r="D93" s="137"/>
      <c r="E93" s="137"/>
      <c r="F93" s="137"/>
      <c r="G93" s="137"/>
      <c r="H93" s="137"/>
      <c r="I93" s="247"/>
      <c r="J93" s="138"/>
      <c r="K93" s="138"/>
      <c r="L93" s="241"/>
      <c r="M93" s="291"/>
      <c r="N93" s="80"/>
      <c r="O93" s="130"/>
      <c r="P93" s="160"/>
      <c r="Q93" s="160"/>
      <c r="R93" s="126"/>
      <c r="S93" s="126"/>
      <c r="T93" s="126"/>
      <c r="U93" s="125"/>
      <c r="V93" s="125"/>
    </row>
    <row r="94" spans="1:22" ht="20.100000000000001" customHeight="1">
      <c r="A94" s="167" t="s">
        <v>20</v>
      </c>
      <c r="B94" s="168"/>
      <c r="C94" s="169"/>
      <c r="D94" s="194">
        <f>SUM(D92:D93)</f>
        <v>0</v>
      </c>
      <c r="E94" s="194">
        <f>SUM(E92:E93)</f>
        <v>0</v>
      </c>
      <c r="F94" s="194">
        <f>SUM(F92:F93)</f>
        <v>0</v>
      </c>
      <c r="G94" s="194">
        <f>SUM(G92:G93)</f>
        <v>0</v>
      </c>
      <c r="H94" s="194">
        <f>SUM(H92:H93)</f>
        <v>0</v>
      </c>
      <c r="I94" s="252"/>
      <c r="J94" s="8"/>
      <c r="K94" s="8"/>
      <c r="L94" s="195"/>
      <c r="M94" s="291"/>
      <c r="N94" s="80"/>
      <c r="O94" s="130"/>
      <c r="P94" s="160"/>
      <c r="Q94" s="160"/>
      <c r="R94" s="126"/>
      <c r="S94" s="126"/>
      <c r="T94" s="126"/>
      <c r="U94" s="125"/>
      <c r="V94" s="125"/>
    </row>
    <row r="95" spans="1:22" ht="20.100000000000001" customHeight="1">
      <c r="A95" s="196" t="s">
        <v>12</v>
      </c>
      <c r="B95" s="197"/>
      <c r="C95" s="89"/>
      <c r="D95" s="198">
        <v>0</v>
      </c>
      <c r="E95" s="198">
        <v>0</v>
      </c>
      <c r="F95" s="198">
        <v>0</v>
      </c>
      <c r="G95" s="198">
        <v>0</v>
      </c>
      <c r="H95" s="198">
        <v>0</v>
      </c>
      <c r="I95" s="259"/>
      <c r="J95" s="107"/>
      <c r="K95" s="107"/>
      <c r="L95" s="199"/>
      <c r="M95" s="291"/>
      <c r="N95" s="80"/>
      <c r="O95" s="130"/>
      <c r="P95" s="160"/>
      <c r="Q95" s="160"/>
      <c r="R95" s="126"/>
      <c r="S95" s="126"/>
      <c r="T95" s="126"/>
      <c r="U95" s="125"/>
      <c r="V95" s="125"/>
    </row>
    <row r="96" spans="1:22" ht="20.100000000000001" customHeight="1" thickBot="1">
      <c r="A96" s="177" t="s">
        <v>13</v>
      </c>
      <c r="B96" s="178"/>
      <c r="C96" s="179"/>
      <c r="D96" s="200">
        <f>SUM(D94:D95)</f>
        <v>0</v>
      </c>
      <c r="E96" s="200">
        <f>SUM(E94:E95)</f>
        <v>0</v>
      </c>
      <c r="F96" s="200">
        <f>SUM(F94:F95)</f>
        <v>0</v>
      </c>
      <c r="G96" s="200">
        <f>SUM(G94:G95)</f>
        <v>0</v>
      </c>
      <c r="H96" s="200">
        <f>SUM(H94:H95)</f>
        <v>0</v>
      </c>
      <c r="I96" s="254"/>
      <c r="J96" s="103"/>
      <c r="K96" s="103"/>
      <c r="L96" s="181"/>
      <c r="M96" s="291"/>
      <c r="N96" s="80"/>
      <c r="O96" s="130"/>
      <c r="P96" s="160"/>
      <c r="Q96" s="160"/>
      <c r="R96" s="126"/>
      <c r="S96" s="126"/>
      <c r="T96" s="126"/>
      <c r="U96" s="125"/>
      <c r="V96" s="125"/>
    </row>
    <row r="97" spans="1:22" ht="20.100000000000001" customHeight="1">
      <c r="A97" s="182"/>
      <c r="B97" s="183"/>
      <c r="C97" s="201"/>
      <c r="D97" s="125"/>
      <c r="E97" s="125"/>
      <c r="F97" s="125"/>
      <c r="G97" s="125"/>
      <c r="H97" s="125"/>
      <c r="I97" s="255"/>
      <c r="J97" s="104"/>
      <c r="K97" s="104"/>
      <c r="L97" s="104"/>
      <c r="M97" s="291"/>
      <c r="N97" s="80"/>
      <c r="O97" s="130"/>
      <c r="P97" s="160"/>
      <c r="Q97" s="160"/>
      <c r="R97" s="126"/>
      <c r="S97" s="126"/>
      <c r="T97" s="126"/>
      <c r="U97" s="125"/>
      <c r="V97" s="125"/>
    </row>
    <row r="98" spans="1:22" ht="20.100000000000001" customHeight="1">
      <c r="A98" s="185" t="s">
        <v>105</v>
      </c>
      <c r="B98" s="186"/>
      <c r="C98" s="186"/>
      <c r="D98" s="105"/>
      <c r="E98" s="105"/>
      <c r="F98" s="105"/>
      <c r="G98" s="105"/>
      <c r="H98" s="105"/>
      <c r="I98" s="256"/>
      <c r="J98" s="105"/>
      <c r="K98" s="105"/>
      <c r="L98" s="105"/>
      <c r="M98" s="291"/>
      <c r="N98" s="80"/>
      <c r="O98" s="130"/>
      <c r="P98" s="160"/>
      <c r="Q98" s="160"/>
      <c r="R98" s="126"/>
      <c r="S98" s="126"/>
      <c r="T98" s="126"/>
      <c r="U98" s="125"/>
      <c r="V98" s="125"/>
    </row>
    <row r="99" spans="1:22" ht="20.100000000000001" customHeight="1" thickBot="1">
      <c r="A99" s="188"/>
      <c r="B99" s="186"/>
      <c r="C99" s="189"/>
      <c r="D99" s="105"/>
      <c r="E99" s="105"/>
      <c r="F99" s="105"/>
      <c r="G99" s="105"/>
      <c r="H99" s="105"/>
      <c r="I99" s="257"/>
      <c r="J99" s="106"/>
      <c r="K99" s="106"/>
      <c r="L99" s="105"/>
      <c r="M99" s="291"/>
      <c r="N99" s="80"/>
      <c r="O99" s="130"/>
      <c r="P99" s="160"/>
      <c r="Q99" s="160"/>
      <c r="R99" s="126"/>
      <c r="S99" s="126"/>
      <c r="T99" s="126"/>
      <c r="U99" s="125"/>
      <c r="V99" s="125"/>
    </row>
    <row r="100" spans="1:22" ht="20.100000000000001" customHeight="1" thickBot="1">
      <c r="A100" s="147" t="s">
        <v>0</v>
      </c>
      <c r="B100" s="148" t="s">
        <v>1</v>
      </c>
      <c r="C100" s="148" t="s">
        <v>2</v>
      </c>
      <c r="D100" s="357" t="s">
        <v>26</v>
      </c>
      <c r="E100" s="357" t="s">
        <v>27</v>
      </c>
      <c r="F100" s="357" t="s">
        <v>28</v>
      </c>
      <c r="G100" s="357" t="s">
        <v>25</v>
      </c>
      <c r="H100" s="357" t="s">
        <v>22</v>
      </c>
      <c r="I100" s="258" t="s">
        <v>8</v>
      </c>
      <c r="J100" s="357" t="s">
        <v>9</v>
      </c>
      <c r="K100" s="425" t="s">
        <v>10</v>
      </c>
      <c r="L100" s="426"/>
      <c r="M100" s="291"/>
      <c r="N100" s="80"/>
      <c r="O100" s="130"/>
      <c r="P100" s="160"/>
      <c r="Q100" s="160"/>
      <c r="R100" s="126"/>
      <c r="S100" s="126"/>
      <c r="T100" s="126"/>
      <c r="U100" s="125"/>
      <c r="V100" s="125"/>
    </row>
    <row r="101" spans="1:22" ht="20.100000000000001" customHeight="1">
      <c r="A101" s="143"/>
      <c r="B101" s="133"/>
      <c r="C101" s="133"/>
      <c r="D101" s="273"/>
      <c r="E101" s="273"/>
      <c r="F101" s="273"/>
      <c r="G101" s="273"/>
      <c r="H101" s="273"/>
      <c r="I101" s="260"/>
      <c r="J101" s="108"/>
      <c r="K101" s="108"/>
      <c r="L101" s="244"/>
      <c r="M101" s="291"/>
      <c r="N101" s="80"/>
      <c r="O101" s="130"/>
      <c r="P101" s="160"/>
      <c r="Q101" s="160"/>
      <c r="R101" s="126"/>
      <c r="S101" s="126"/>
      <c r="T101" s="126"/>
      <c r="U101" s="125"/>
      <c r="V101" s="125"/>
    </row>
    <row r="102" spans="1:22" ht="20.100000000000001" customHeight="1" thickBot="1">
      <c r="A102" s="144"/>
      <c r="B102" s="135"/>
      <c r="C102" s="135"/>
      <c r="D102" s="274"/>
      <c r="E102" s="274"/>
      <c r="F102" s="274"/>
      <c r="G102" s="274"/>
      <c r="H102" s="274"/>
      <c r="I102" s="261"/>
      <c r="J102" s="13"/>
      <c r="K102" s="13"/>
      <c r="L102" s="149"/>
      <c r="M102" s="291"/>
      <c r="N102" s="80"/>
      <c r="O102" s="130"/>
      <c r="P102" s="160"/>
      <c r="Q102" s="160"/>
      <c r="R102" s="126"/>
      <c r="S102" s="126"/>
      <c r="T102" s="126"/>
      <c r="U102" s="125"/>
      <c r="V102" s="125"/>
    </row>
    <row r="103" spans="1:22" ht="19.5" customHeight="1">
      <c r="A103" s="167" t="s">
        <v>20</v>
      </c>
      <c r="B103" s="168"/>
      <c r="C103" s="169"/>
      <c r="D103" s="275">
        <f>SUM(D101:D102)</f>
        <v>0</v>
      </c>
      <c r="E103" s="275">
        <f>SUM(E101:E102)</f>
        <v>0</v>
      </c>
      <c r="F103" s="275">
        <f>SUM(F101:F102)</f>
        <v>0</v>
      </c>
      <c r="G103" s="275">
        <f>SUM(G101:G102)</f>
        <v>0</v>
      </c>
      <c r="H103" s="275">
        <f>SUM(H101:H102)</f>
        <v>0</v>
      </c>
      <c r="I103" s="252"/>
      <c r="J103" s="8"/>
      <c r="K103" s="8"/>
      <c r="L103" s="195"/>
      <c r="M103" s="291"/>
      <c r="N103" s="80"/>
      <c r="O103" s="130"/>
      <c r="P103" s="160"/>
      <c r="Q103" s="160"/>
      <c r="R103" s="126"/>
      <c r="S103" s="126"/>
      <c r="T103" s="126"/>
      <c r="U103" s="125"/>
      <c r="V103" s="125"/>
    </row>
    <row r="104" spans="1:22" ht="19.5" customHeight="1">
      <c r="A104" s="196" t="s">
        <v>12</v>
      </c>
      <c r="B104" s="197"/>
      <c r="C104" s="89"/>
      <c r="D104" s="276">
        <v>0</v>
      </c>
      <c r="E104" s="276">
        <v>0</v>
      </c>
      <c r="F104" s="276">
        <v>0</v>
      </c>
      <c r="G104" s="276">
        <v>0</v>
      </c>
      <c r="H104" s="276">
        <v>0</v>
      </c>
      <c r="I104" s="259"/>
      <c r="J104" s="107"/>
      <c r="K104" s="107"/>
      <c r="L104" s="199"/>
      <c r="M104" s="291"/>
      <c r="N104" s="239"/>
      <c r="O104" s="130"/>
      <c r="P104" s="160"/>
      <c r="Q104" s="160"/>
      <c r="R104" s="126"/>
      <c r="S104" s="126"/>
      <c r="T104" s="126"/>
      <c r="U104" s="125"/>
      <c r="V104" s="125"/>
    </row>
    <row r="105" spans="1:22" ht="19.5" customHeight="1" thickBot="1">
      <c r="A105" s="177" t="s">
        <v>13</v>
      </c>
      <c r="B105" s="178"/>
      <c r="C105" s="179"/>
      <c r="D105" s="277">
        <f>D103+D104</f>
        <v>0</v>
      </c>
      <c r="E105" s="277">
        <f>E103+E104</f>
        <v>0</v>
      </c>
      <c r="F105" s="277">
        <f>F103+F104</f>
        <v>0</v>
      </c>
      <c r="G105" s="277">
        <f>G103+G104</f>
        <v>0</v>
      </c>
      <c r="H105" s="277">
        <f>H103+H104</f>
        <v>0</v>
      </c>
      <c r="I105" s="254"/>
      <c r="J105" s="103"/>
      <c r="K105" s="103"/>
      <c r="L105" s="181"/>
      <c r="M105" s="291"/>
      <c r="N105" s="239"/>
      <c r="O105" s="130"/>
      <c r="P105" s="160"/>
      <c r="Q105" s="160"/>
      <c r="R105" s="126"/>
      <c r="S105" s="126"/>
      <c r="T105" s="126"/>
      <c r="U105" s="125"/>
      <c r="V105" s="125"/>
    </row>
    <row r="106" spans="1:22" ht="19.5" customHeight="1">
      <c r="A106" s="203"/>
      <c r="B106" s="183"/>
      <c r="C106" s="184"/>
      <c r="D106" s="125"/>
      <c r="E106" s="125"/>
      <c r="F106" s="125"/>
      <c r="G106" s="125"/>
      <c r="H106" s="125"/>
      <c r="I106" s="255"/>
      <c r="J106" s="104"/>
      <c r="K106" s="104"/>
      <c r="L106" s="104"/>
      <c r="M106" s="291"/>
      <c r="N106" s="239"/>
      <c r="O106" s="130"/>
      <c r="P106" s="160"/>
      <c r="Q106" s="160"/>
      <c r="R106" s="126"/>
      <c r="S106" s="126"/>
      <c r="T106" s="126"/>
      <c r="U106" s="125"/>
      <c r="V106" s="125"/>
    </row>
    <row r="107" spans="1:22" ht="19.5" customHeight="1">
      <c r="A107" s="185" t="s">
        <v>102</v>
      </c>
      <c r="B107" s="186"/>
      <c r="C107" s="186"/>
      <c r="D107" s="105"/>
      <c r="E107" s="105"/>
      <c r="F107" s="105"/>
      <c r="G107" s="105"/>
      <c r="H107" s="105"/>
      <c r="I107" s="256"/>
      <c r="J107" s="105"/>
      <c r="K107" s="105"/>
      <c r="L107" s="105"/>
      <c r="M107" s="291"/>
      <c r="N107" s="239"/>
      <c r="O107" s="130"/>
      <c r="P107" s="160"/>
      <c r="Q107" s="160"/>
      <c r="R107" s="126"/>
      <c r="S107" s="126"/>
      <c r="T107" s="126"/>
      <c r="U107" s="125"/>
      <c r="V107" s="125"/>
    </row>
    <row r="108" spans="1:22" ht="19.5" customHeight="1" thickBot="1">
      <c r="A108" s="188"/>
      <c r="B108" s="186"/>
      <c r="C108" s="189"/>
      <c r="D108" s="105"/>
      <c r="E108" s="105"/>
      <c r="F108" s="105"/>
      <c r="G108" s="105"/>
      <c r="H108" s="105"/>
      <c r="I108" s="257"/>
      <c r="J108" s="106"/>
      <c r="K108" s="106"/>
      <c r="L108" s="105"/>
      <c r="M108" s="291"/>
      <c r="N108" s="239"/>
      <c r="O108" s="130"/>
      <c r="P108" s="160"/>
      <c r="Q108" s="160"/>
      <c r="R108" s="126"/>
      <c r="S108" s="126"/>
      <c r="T108" s="126"/>
      <c r="U108" s="125"/>
      <c r="V108" s="125"/>
    </row>
    <row r="109" spans="1:22" ht="19.5" customHeight="1" thickBot="1">
      <c r="A109" s="147" t="s">
        <v>0</v>
      </c>
      <c r="B109" s="148" t="s">
        <v>1</v>
      </c>
      <c r="C109" s="148" t="s">
        <v>2</v>
      </c>
      <c r="D109" s="357" t="s">
        <v>29</v>
      </c>
      <c r="E109" s="357" t="s">
        <v>17</v>
      </c>
      <c r="F109" s="357" t="s">
        <v>30</v>
      </c>
      <c r="G109" s="357" t="s">
        <v>19</v>
      </c>
      <c r="H109" s="357" t="s">
        <v>7</v>
      </c>
      <c r="I109" s="258" t="s">
        <v>8</v>
      </c>
      <c r="J109" s="357" t="s">
        <v>9</v>
      </c>
      <c r="K109" s="302"/>
      <c r="L109" s="303" t="s">
        <v>10</v>
      </c>
      <c r="M109" s="291"/>
      <c r="N109" s="239"/>
      <c r="O109" s="130"/>
      <c r="P109" s="160"/>
      <c r="Q109" s="160"/>
      <c r="R109" s="126"/>
      <c r="S109" s="126"/>
      <c r="T109" s="126"/>
      <c r="U109" s="125"/>
      <c r="V109" s="125"/>
    </row>
    <row r="110" spans="1:22" ht="19.5" customHeight="1">
      <c r="A110" s="143"/>
      <c r="B110" s="133"/>
      <c r="C110" s="133"/>
      <c r="D110" s="134"/>
      <c r="E110" s="134"/>
      <c r="F110" s="134"/>
      <c r="G110" s="134"/>
      <c r="H110" s="134"/>
      <c r="I110" s="245"/>
      <c r="J110" s="141"/>
      <c r="K110" s="141"/>
      <c r="L110" s="202"/>
      <c r="M110" s="291"/>
      <c r="N110" s="239"/>
      <c r="O110" s="130"/>
      <c r="P110" s="160"/>
      <c r="Q110" s="160"/>
      <c r="R110" s="126"/>
      <c r="S110" s="126"/>
      <c r="T110" s="126"/>
      <c r="U110" s="125"/>
      <c r="V110" s="125"/>
    </row>
    <row r="111" spans="1:22" ht="19.5" customHeight="1" thickBot="1">
      <c r="A111" s="139"/>
      <c r="B111" s="132"/>
      <c r="C111" s="132"/>
      <c r="D111" s="137"/>
      <c r="E111" s="137"/>
      <c r="F111" s="137"/>
      <c r="G111" s="137"/>
      <c r="H111" s="137"/>
      <c r="I111" s="247"/>
      <c r="J111" s="138"/>
      <c r="K111" s="138"/>
      <c r="L111" s="204"/>
      <c r="M111" s="291"/>
      <c r="N111" s="239"/>
      <c r="O111" s="130"/>
      <c r="P111" s="160"/>
      <c r="Q111" s="160"/>
      <c r="R111" s="126"/>
      <c r="S111" s="126"/>
      <c r="T111" s="126"/>
      <c r="U111" s="125"/>
      <c r="V111" s="125"/>
    </row>
    <row r="112" spans="1:22" ht="19.5" customHeight="1">
      <c r="A112" s="167" t="s">
        <v>20</v>
      </c>
      <c r="B112" s="169"/>
      <c r="C112" s="169"/>
      <c r="D112" s="194">
        <f>SUM(D110:D111)</f>
        <v>0</v>
      </c>
      <c r="E112" s="194">
        <f>SUM(E110:E111)</f>
        <v>0</v>
      </c>
      <c r="F112" s="194">
        <f>SUM(F110:F111)</f>
        <v>0</v>
      </c>
      <c r="G112" s="194">
        <f>SUM(G110:G111)</f>
        <v>0</v>
      </c>
      <c r="H112" s="194">
        <f>SUM(H110:H111)</f>
        <v>0</v>
      </c>
      <c r="I112" s="252"/>
      <c r="J112" s="8"/>
      <c r="K112" s="8"/>
      <c r="L112" s="195"/>
      <c r="M112" s="159"/>
      <c r="N112" s="239"/>
      <c r="O112" s="130"/>
      <c r="P112" s="160"/>
      <c r="Q112" s="160"/>
      <c r="R112" s="126"/>
      <c r="S112" s="126"/>
      <c r="T112" s="126"/>
      <c r="U112" s="125"/>
      <c r="V112" s="125"/>
    </row>
    <row r="113" spans="1:22" ht="19.5" customHeight="1">
      <c r="A113" s="196" t="s">
        <v>12</v>
      </c>
      <c r="B113" s="89"/>
      <c r="C113" s="89"/>
      <c r="D113" s="198">
        <v>0</v>
      </c>
      <c r="E113" s="198">
        <v>0</v>
      </c>
      <c r="F113" s="198">
        <v>0</v>
      </c>
      <c r="G113" s="198">
        <v>0</v>
      </c>
      <c r="H113" s="198">
        <v>0</v>
      </c>
      <c r="I113" s="259"/>
      <c r="J113" s="107"/>
      <c r="K113" s="107"/>
      <c r="L113" s="199"/>
      <c r="M113" s="159"/>
      <c r="N113" s="239"/>
      <c r="O113" s="130"/>
      <c r="P113" s="160"/>
      <c r="Q113" s="160"/>
      <c r="R113" s="126"/>
      <c r="S113" s="126"/>
      <c r="T113" s="126"/>
      <c r="U113" s="125"/>
      <c r="V113" s="125"/>
    </row>
    <row r="114" spans="1:22" ht="19.5" customHeight="1" thickBot="1">
      <c r="A114" s="177" t="s">
        <v>13</v>
      </c>
      <c r="B114" s="179"/>
      <c r="C114" s="179"/>
      <c r="D114" s="200">
        <f>SUM(D112:D113)</f>
        <v>0</v>
      </c>
      <c r="E114" s="200">
        <f>SUM(E112:E113)</f>
        <v>0</v>
      </c>
      <c r="F114" s="200">
        <f>SUM(F112:F113)</f>
        <v>0</v>
      </c>
      <c r="G114" s="200">
        <f>SUM(G112:G113)</f>
        <v>0</v>
      </c>
      <c r="H114" s="200">
        <f>SUM(H112:H113)</f>
        <v>0</v>
      </c>
      <c r="I114" s="254"/>
      <c r="J114" s="103"/>
      <c r="K114" s="103"/>
      <c r="L114" s="205"/>
      <c r="M114" s="159"/>
      <c r="N114" s="239"/>
      <c r="O114" s="130"/>
      <c r="P114" s="160"/>
      <c r="Q114" s="160"/>
      <c r="R114" s="126"/>
      <c r="S114" s="126"/>
      <c r="T114" s="126"/>
      <c r="U114" s="125"/>
      <c r="V114" s="125"/>
    </row>
    <row r="115" spans="1:22" ht="19.5" customHeight="1">
      <c r="A115" s="182"/>
      <c r="B115" s="183"/>
      <c r="C115" s="184"/>
      <c r="D115" s="125"/>
      <c r="E115" s="125"/>
      <c r="F115" s="125"/>
      <c r="G115" s="125"/>
      <c r="H115" s="125"/>
      <c r="I115" s="255"/>
      <c r="J115" s="104"/>
      <c r="K115" s="104"/>
      <c r="L115" s="104"/>
      <c r="M115" s="159"/>
      <c r="N115" s="239"/>
      <c r="O115" s="130"/>
      <c r="P115" s="160"/>
      <c r="Q115" s="160"/>
      <c r="R115" s="126"/>
      <c r="S115" s="126"/>
      <c r="T115" s="126"/>
      <c r="U115" s="125"/>
      <c r="V115" s="125"/>
    </row>
    <row r="116" spans="1:22" ht="19.5" customHeight="1">
      <c r="A116" s="185" t="s">
        <v>31</v>
      </c>
      <c r="B116" s="186"/>
      <c r="C116" s="186"/>
      <c r="D116" s="105"/>
      <c r="E116" s="105"/>
      <c r="F116" s="105"/>
      <c r="G116" s="105"/>
      <c r="H116" s="105"/>
      <c r="I116" s="256"/>
      <c r="J116" s="105"/>
      <c r="K116" s="105"/>
      <c r="L116" s="105"/>
      <c r="M116" s="159"/>
      <c r="N116" s="239"/>
      <c r="O116" s="130"/>
      <c r="P116" s="160"/>
      <c r="Q116" s="160"/>
      <c r="R116" s="126"/>
      <c r="S116" s="126"/>
      <c r="T116" s="126"/>
      <c r="U116" s="125"/>
      <c r="V116" s="125"/>
    </row>
    <row r="117" spans="1:22" ht="19.5" customHeight="1">
      <c r="A117" s="185" t="s">
        <v>32</v>
      </c>
      <c r="B117" s="186"/>
      <c r="C117" s="186"/>
      <c r="D117" s="105"/>
      <c r="E117" s="105"/>
      <c r="F117" s="105"/>
      <c r="G117" s="105"/>
      <c r="H117" s="105"/>
      <c r="I117" s="256"/>
      <c r="J117" s="105"/>
      <c r="K117" s="105"/>
      <c r="L117" s="105"/>
      <c r="M117" s="159"/>
      <c r="N117" s="239"/>
      <c r="O117" s="130"/>
      <c r="P117" s="160"/>
      <c r="Q117" s="160"/>
      <c r="R117" s="126"/>
      <c r="S117" s="126"/>
      <c r="T117" s="126"/>
      <c r="U117" s="125"/>
      <c r="V117" s="125"/>
    </row>
    <row r="118" spans="1:22" ht="19.5" customHeight="1" thickBot="1">
      <c r="A118" s="188"/>
      <c r="B118" s="186"/>
      <c r="C118" s="189"/>
      <c r="D118" s="105"/>
      <c r="E118" s="105"/>
      <c r="F118" s="105"/>
      <c r="G118" s="105"/>
      <c r="H118" s="105"/>
      <c r="I118" s="257"/>
      <c r="J118" s="106"/>
      <c r="K118" s="106"/>
      <c r="L118" s="105"/>
      <c r="M118" s="159"/>
      <c r="N118" s="239"/>
      <c r="O118" s="130"/>
      <c r="P118" s="160"/>
      <c r="Q118" s="160"/>
      <c r="R118" s="126"/>
      <c r="S118" s="126"/>
      <c r="T118" s="126"/>
      <c r="U118" s="125"/>
      <c r="V118" s="125"/>
    </row>
    <row r="119" spans="1:22" ht="19.5" customHeight="1" thickBot="1">
      <c r="A119" s="147" t="s">
        <v>0</v>
      </c>
      <c r="B119" s="148" t="s">
        <v>1</v>
      </c>
      <c r="C119" s="148" t="s">
        <v>2</v>
      </c>
      <c r="D119" s="357" t="s">
        <v>33</v>
      </c>
      <c r="E119" s="357" t="s">
        <v>34</v>
      </c>
      <c r="F119" s="357" t="s">
        <v>35</v>
      </c>
      <c r="G119" s="357" t="s">
        <v>36</v>
      </c>
      <c r="H119" s="357" t="s">
        <v>115</v>
      </c>
      <c r="I119" s="258" t="s">
        <v>8</v>
      </c>
      <c r="J119" s="357" t="s">
        <v>9</v>
      </c>
      <c r="K119" s="425" t="s">
        <v>10</v>
      </c>
      <c r="L119" s="426"/>
      <c r="M119" s="159"/>
      <c r="N119" s="239"/>
      <c r="O119" s="130"/>
      <c r="P119" s="160"/>
      <c r="Q119" s="160"/>
      <c r="R119" s="126"/>
      <c r="S119" s="126"/>
      <c r="T119" s="126"/>
      <c r="U119" s="125"/>
      <c r="V119" s="125"/>
    </row>
    <row r="120" spans="1:22" ht="19.5" customHeight="1">
      <c r="A120" s="144"/>
      <c r="B120" s="135"/>
      <c r="C120" s="135"/>
      <c r="D120" s="136"/>
      <c r="E120" s="136"/>
      <c r="F120" s="136"/>
      <c r="G120" s="136"/>
      <c r="H120" s="136"/>
      <c r="I120" s="261"/>
      <c r="J120" s="142"/>
      <c r="K120" s="163"/>
      <c r="L120" s="206"/>
      <c r="M120" s="159"/>
      <c r="N120" s="239"/>
      <c r="O120" s="130"/>
      <c r="P120" s="160"/>
      <c r="Q120" s="160"/>
      <c r="R120" s="126"/>
      <c r="S120" s="126"/>
      <c r="T120" s="126"/>
      <c r="U120" s="125"/>
      <c r="V120" s="125"/>
    </row>
    <row r="121" spans="1:22" ht="19.5" customHeight="1" thickBot="1">
      <c r="A121" s="144"/>
      <c r="B121" s="135"/>
      <c r="C121" s="135"/>
      <c r="D121" s="136"/>
      <c r="E121" s="136"/>
      <c r="F121" s="136"/>
      <c r="G121" s="136"/>
      <c r="H121" s="136"/>
      <c r="I121" s="261"/>
      <c r="J121" s="142"/>
      <c r="K121" s="163"/>
      <c r="L121" s="206"/>
      <c r="M121" s="159"/>
      <c r="N121" s="239"/>
      <c r="O121" s="130"/>
      <c r="P121" s="160"/>
      <c r="Q121" s="160"/>
      <c r="R121" s="126"/>
      <c r="S121" s="126"/>
      <c r="T121" s="126"/>
      <c r="U121" s="125"/>
      <c r="V121" s="125"/>
    </row>
    <row r="122" spans="1:22" ht="19.5" customHeight="1">
      <c r="A122" s="207" t="s">
        <v>20</v>
      </c>
      <c r="B122" s="208"/>
      <c r="C122" s="208"/>
      <c r="D122" s="209">
        <f>SUM(D120:D121)</f>
        <v>0</v>
      </c>
      <c r="E122" s="209">
        <f>SUM(E120:E121)</f>
        <v>0</v>
      </c>
      <c r="F122" s="209">
        <f>SUM(F120:F121)</f>
        <v>0</v>
      </c>
      <c r="G122" s="209">
        <f>SUM(G120:G121)</f>
        <v>0</v>
      </c>
      <c r="H122" s="209">
        <f>SUM(H120:H121)</f>
        <v>0</v>
      </c>
      <c r="I122" s="262"/>
      <c r="J122" s="9"/>
      <c r="K122" s="9"/>
      <c r="L122" s="210"/>
      <c r="M122" s="159"/>
      <c r="N122" s="239"/>
      <c r="O122" s="130"/>
      <c r="P122" s="160"/>
      <c r="Q122" s="160"/>
      <c r="R122" s="126"/>
      <c r="S122" s="126"/>
      <c r="T122" s="126"/>
      <c r="U122" s="125"/>
      <c r="V122" s="125"/>
    </row>
    <row r="123" spans="1:22" ht="19.5" customHeight="1">
      <c r="A123" s="211" t="s">
        <v>12</v>
      </c>
      <c r="B123" s="212"/>
      <c r="C123" s="212"/>
      <c r="D123" s="213">
        <v>0</v>
      </c>
      <c r="E123" s="213">
        <v>0</v>
      </c>
      <c r="F123" s="213">
        <v>0</v>
      </c>
      <c r="G123" s="213">
        <v>0</v>
      </c>
      <c r="H123" s="213">
        <v>0</v>
      </c>
      <c r="I123" s="263"/>
      <c r="J123" s="109"/>
      <c r="K123" s="109"/>
      <c r="L123" s="214"/>
      <c r="M123" s="159"/>
      <c r="N123" s="239"/>
      <c r="O123" s="130"/>
      <c r="P123" s="160"/>
      <c r="Q123" s="160"/>
      <c r="R123" s="126"/>
      <c r="S123" s="126"/>
      <c r="T123" s="126"/>
      <c r="U123" s="125"/>
      <c r="V123" s="125"/>
    </row>
    <row r="124" spans="1:22" ht="19.5" customHeight="1" thickBot="1">
      <c r="A124" s="215" t="s">
        <v>13</v>
      </c>
      <c r="B124" s="216"/>
      <c r="C124" s="216"/>
      <c r="D124" s="217">
        <f>D122+D123</f>
        <v>0</v>
      </c>
      <c r="E124" s="217">
        <f>E122+E123</f>
        <v>0</v>
      </c>
      <c r="F124" s="217">
        <f>F122+F123</f>
        <v>0</v>
      </c>
      <c r="G124" s="217">
        <f>G122+G123</f>
        <v>0</v>
      </c>
      <c r="H124" s="217">
        <f>H122+H123</f>
        <v>0</v>
      </c>
      <c r="I124" s="264"/>
      <c r="J124" s="110"/>
      <c r="K124" s="110"/>
      <c r="L124" s="218"/>
      <c r="M124" s="159"/>
      <c r="N124" s="239"/>
      <c r="O124" s="130"/>
      <c r="P124" s="160"/>
      <c r="Q124" s="160"/>
      <c r="R124" s="126"/>
      <c r="S124" s="126"/>
      <c r="T124" s="126"/>
      <c r="U124" s="125"/>
      <c r="V124" s="125"/>
    </row>
    <row r="125" spans="1:22" ht="19.5" customHeight="1">
      <c r="A125" s="219"/>
      <c r="B125" s="16"/>
      <c r="C125" s="98"/>
      <c r="D125" s="1"/>
      <c r="E125" s="1"/>
      <c r="F125" s="1"/>
      <c r="G125" s="1"/>
      <c r="H125" s="1"/>
      <c r="I125" s="265"/>
      <c r="J125" s="17"/>
      <c r="K125" s="17"/>
      <c r="L125" s="17"/>
      <c r="M125" s="159"/>
      <c r="N125" s="239"/>
      <c r="O125" s="130"/>
      <c r="P125" s="160"/>
      <c r="Q125" s="160"/>
      <c r="R125" s="126"/>
      <c r="S125" s="126"/>
      <c r="T125" s="126"/>
      <c r="U125" s="125"/>
      <c r="V125" s="125"/>
    </row>
    <row r="126" spans="1:22" ht="19.5" customHeight="1">
      <c r="A126" s="185" t="s">
        <v>37</v>
      </c>
      <c r="B126" s="186"/>
      <c r="C126" s="186"/>
      <c r="D126" s="105"/>
      <c r="E126" s="105"/>
      <c r="F126" s="105"/>
      <c r="G126" s="105"/>
      <c r="H126" s="105"/>
      <c r="I126" s="256"/>
      <c r="J126" s="105"/>
      <c r="K126" s="105"/>
      <c r="L126" s="105"/>
      <c r="M126" s="159"/>
      <c r="N126" s="239"/>
      <c r="O126" s="130"/>
      <c r="P126" s="160"/>
      <c r="Q126" s="160"/>
      <c r="R126" s="126"/>
      <c r="S126" s="126"/>
      <c r="T126" s="126"/>
      <c r="U126" s="125"/>
      <c r="V126" s="125"/>
    </row>
    <row r="127" spans="1:22" ht="19.5" customHeight="1">
      <c r="A127" s="185" t="s">
        <v>101</v>
      </c>
      <c r="B127" s="186"/>
      <c r="C127" s="186"/>
      <c r="D127" s="105"/>
      <c r="E127" s="105"/>
      <c r="F127" s="105"/>
      <c r="G127" s="105"/>
      <c r="H127" s="105"/>
      <c r="I127" s="256"/>
      <c r="J127" s="105"/>
      <c r="K127" s="105"/>
      <c r="L127" s="105"/>
      <c r="M127" s="159"/>
      <c r="N127" s="239"/>
      <c r="O127" s="130"/>
      <c r="P127" s="160"/>
      <c r="Q127" s="160"/>
      <c r="R127" s="126"/>
      <c r="S127" s="126"/>
      <c r="T127" s="126"/>
      <c r="U127" s="125"/>
      <c r="V127" s="125"/>
    </row>
    <row r="128" spans="1:22" ht="19.5" customHeight="1" thickBot="1">
      <c r="A128" s="188"/>
      <c r="B128" s="186"/>
      <c r="C128" s="189"/>
      <c r="D128" s="105"/>
      <c r="E128" s="105"/>
      <c r="F128" s="105"/>
      <c r="G128" s="105"/>
      <c r="H128" s="105"/>
      <c r="I128" s="257"/>
      <c r="J128" s="106"/>
      <c r="K128" s="106"/>
      <c r="L128" s="105"/>
      <c r="M128" s="159"/>
      <c r="N128" s="239"/>
      <c r="O128" s="130"/>
      <c r="P128" s="160"/>
      <c r="Q128" s="160"/>
      <c r="R128" s="126"/>
      <c r="S128" s="126"/>
      <c r="T128" s="126"/>
      <c r="U128" s="125"/>
      <c r="V128" s="125"/>
    </row>
    <row r="129" spans="1:22" ht="19.5" customHeight="1" thickBot="1">
      <c r="A129" s="147" t="s">
        <v>0</v>
      </c>
      <c r="B129" s="148" t="s">
        <v>1</v>
      </c>
      <c r="C129" s="148" t="s">
        <v>2</v>
      </c>
      <c r="D129" s="357" t="s">
        <v>33</v>
      </c>
      <c r="E129" s="357" t="s">
        <v>27</v>
      </c>
      <c r="F129" s="357" t="s">
        <v>24</v>
      </c>
      <c r="G129" s="357" t="s">
        <v>25</v>
      </c>
      <c r="H129" s="357" t="s">
        <v>7</v>
      </c>
      <c r="I129" s="258" t="s">
        <v>8</v>
      </c>
      <c r="J129" s="357" t="s">
        <v>9</v>
      </c>
      <c r="K129" s="425" t="s">
        <v>10</v>
      </c>
      <c r="L129" s="426"/>
      <c r="M129" s="159"/>
      <c r="N129" s="239"/>
      <c r="O129" s="130"/>
      <c r="P129" s="160"/>
      <c r="Q129" s="160"/>
      <c r="R129" s="126"/>
      <c r="S129" s="126"/>
      <c r="T129" s="126"/>
      <c r="U129" s="125"/>
      <c r="V129" s="125"/>
    </row>
    <row r="130" spans="1:22" ht="19.5" customHeight="1">
      <c r="A130" s="143"/>
      <c r="B130" s="133"/>
      <c r="C130" s="133"/>
      <c r="D130" s="134"/>
      <c r="E130" s="134"/>
      <c r="F130" s="134"/>
      <c r="G130" s="134"/>
      <c r="H130" s="134"/>
      <c r="I130" s="245"/>
      <c r="J130" s="141"/>
      <c r="K130" s="141"/>
      <c r="L130" s="192"/>
      <c r="M130" s="159"/>
      <c r="N130" s="239"/>
      <c r="O130" s="130"/>
      <c r="P130" s="160"/>
      <c r="Q130" s="160"/>
      <c r="R130" s="126"/>
      <c r="S130" s="126"/>
      <c r="T130" s="126"/>
      <c r="U130" s="125"/>
      <c r="V130" s="125"/>
    </row>
    <row r="131" spans="1:22" ht="19.5" customHeight="1" thickBot="1">
      <c r="A131" s="144"/>
      <c r="B131" s="135"/>
      <c r="C131" s="135"/>
      <c r="D131" s="136"/>
      <c r="E131" s="136"/>
      <c r="F131" s="136"/>
      <c r="G131" s="136"/>
      <c r="H131" s="136"/>
      <c r="I131" s="246"/>
      <c r="J131" s="142"/>
      <c r="K131" s="142"/>
      <c r="L131" s="193"/>
      <c r="M131" s="159"/>
      <c r="N131" s="239"/>
      <c r="O131" s="130"/>
      <c r="P131" s="160"/>
      <c r="Q131" s="160"/>
      <c r="R131" s="126"/>
      <c r="S131" s="126"/>
      <c r="T131" s="126"/>
      <c r="U131" s="125"/>
      <c r="V131" s="125"/>
    </row>
    <row r="132" spans="1:22" ht="19.5" customHeight="1">
      <c r="A132" s="207" t="s">
        <v>20</v>
      </c>
      <c r="B132" s="208"/>
      <c r="C132" s="208"/>
      <c r="D132" s="209">
        <f>SUM(D130:D131)</f>
        <v>0</v>
      </c>
      <c r="E132" s="209">
        <f>SUM(E130:E131)</f>
        <v>0</v>
      </c>
      <c r="F132" s="209">
        <f>SUM(F130:F131)</f>
        <v>0</v>
      </c>
      <c r="G132" s="209">
        <f>SUM(G130:G131)</f>
        <v>0</v>
      </c>
      <c r="H132" s="209">
        <f>SUM(H130:H131)</f>
        <v>0</v>
      </c>
      <c r="I132" s="262"/>
      <c r="J132" s="9"/>
      <c r="K132" s="9"/>
      <c r="L132" s="210"/>
      <c r="M132" s="159"/>
      <c r="N132" s="239"/>
      <c r="O132" s="130"/>
      <c r="P132" s="160"/>
      <c r="Q132" s="160"/>
      <c r="R132" s="126"/>
      <c r="S132" s="126"/>
      <c r="T132" s="126"/>
      <c r="U132" s="125"/>
      <c r="V132" s="125"/>
    </row>
    <row r="133" spans="1:22" ht="19.5" customHeight="1">
      <c r="A133" s="211" t="s">
        <v>12</v>
      </c>
      <c r="B133" s="212"/>
      <c r="C133" s="212"/>
      <c r="D133" s="213">
        <v>0</v>
      </c>
      <c r="E133" s="213">
        <v>0</v>
      </c>
      <c r="F133" s="213">
        <v>0</v>
      </c>
      <c r="G133" s="213">
        <v>0</v>
      </c>
      <c r="H133" s="213">
        <v>0</v>
      </c>
      <c r="I133" s="263"/>
      <c r="J133" s="109"/>
      <c r="K133" s="109"/>
      <c r="L133" s="214"/>
      <c r="M133" s="159"/>
      <c r="N133" s="239"/>
      <c r="O133" s="130"/>
      <c r="P133" s="160"/>
      <c r="Q133" s="160"/>
      <c r="R133" s="126"/>
      <c r="S133" s="126"/>
      <c r="T133" s="126"/>
      <c r="U133" s="125"/>
      <c r="V133" s="125"/>
    </row>
    <row r="134" spans="1:22" ht="19.5" customHeight="1" thickBot="1">
      <c r="A134" s="215" t="s">
        <v>13</v>
      </c>
      <c r="B134" s="216"/>
      <c r="C134" s="216"/>
      <c r="D134" s="217">
        <f>D132+D133</f>
        <v>0</v>
      </c>
      <c r="E134" s="217">
        <f>E132+E133</f>
        <v>0</v>
      </c>
      <c r="F134" s="217">
        <f>F132+F133</f>
        <v>0</v>
      </c>
      <c r="G134" s="217">
        <f>G132+G133</f>
        <v>0</v>
      </c>
      <c r="H134" s="217">
        <f>H132+H133</f>
        <v>0</v>
      </c>
      <c r="I134" s="264"/>
      <c r="J134" s="110"/>
      <c r="K134" s="110"/>
      <c r="L134" s="218"/>
      <c r="M134" s="159"/>
      <c r="N134" s="239"/>
      <c r="O134" s="130"/>
      <c r="P134" s="160"/>
      <c r="Q134" s="160"/>
      <c r="R134" s="126"/>
      <c r="S134" s="126"/>
      <c r="T134" s="126"/>
      <c r="U134" s="125"/>
      <c r="V134" s="125"/>
    </row>
    <row r="135" spans="1:22" ht="19.5" customHeight="1">
      <c r="A135" s="219"/>
      <c r="B135" s="16"/>
      <c r="C135" s="98"/>
      <c r="D135" s="1"/>
      <c r="E135" s="1"/>
      <c r="F135" s="1"/>
      <c r="G135" s="1"/>
      <c r="H135" s="1"/>
      <c r="I135" s="265"/>
      <c r="J135" s="17"/>
      <c r="K135" s="17"/>
      <c r="L135" s="17"/>
      <c r="M135" s="159"/>
      <c r="N135" s="239"/>
      <c r="O135" s="130"/>
      <c r="P135" s="160"/>
      <c r="Q135" s="160"/>
      <c r="R135" s="126"/>
      <c r="S135" s="126"/>
      <c r="T135" s="126"/>
      <c r="U135" s="125"/>
      <c r="V135" s="125"/>
    </row>
    <row r="136" spans="1:22" ht="19.5" customHeight="1">
      <c r="A136" s="185" t="s">
        <v>106</v>
      </c>
      <c r="B136" s="186"/>
      <c r="C136" s="186"/>
      <c r="D136" s="105"/>
      <c r="E136" s="105"/>
      <c r="F136" s="105"/>
      <c r="G136" s="105"/>
      <c r="H136" s="105"/>
      <c r="I136" s="256"/>
      <c r="J136" s="105"/>
      <c r="K136" s="105"/>
      <c r="L136" s="105"/>
      <c r="M136" s="159"/>
      <c r="N136" s="239"/>
      <c r="O136" s="130"/>
      <c r="P136" s="160"/>
      <c r="Q136" s="160"/>
      <c r="R136" s="126"/>
      <c r="S136" s="126"/>
      <c r="T136" s="126"/>
      <c r="U136" s="125"/>
      <c r="V136" s="125"/>
    </row>
    <row r="137" spans="1:22" ht="19.5" customHeight="1">
      <c r="A137" s="185" t="s">
        <v>107</v>
      </c>
      <c r="B137" s="186"/>
      <c r="C137" s="186"/>
      <c r="D137" s="105"/>
      <c r="E137" s="105"/>
      <c r="F137" s="105"/>
      <c r="G137" s="105"/>
      <c r="H137" s="105"/>
      <c r="I137" s="256"/>
      <c r="J137" s="105"/>
      <c r="K137" s="105"/>
      <c r="L137" s="105"/>
      <c r="M137" s="159"/>
      <c r="N137" s="239"/>
      <c r="O137" s="130"/>
      <c r="P137" s="160"/>
      <c r="Q137" s="160"/>
      <c r="R137" s="126"/>
      <c r="S137" s="126"/>
      <c r="T137" s="126"/>
      <c r="U137" s="125"/>
      <c r="V137" s="125"/>
    </row>
    <row r="138" spans="1:22" ht="19.5" customHeight="1" thickBot="1">
      <c r="A138" s="188"/>
      <c r="B138" s="186"/>
      <c r="C138" s="189"/>
      <c r="D138" s="105"/>
      <c r="E138" s="105"/>
      <c r="F138" s="105"/>
      <c r="G138" s="105"/>
      <c r="H138" s="105"/>
      <c r="I138" s="257"/>
      <c r="J138" s="106"/>
      <c r="K138" s="106"/>
      <c r="L138" s="105"/>
      <c r="M138" s="159"/>
      <c r="N138" s="239"/>
      <c r="O138" s="130"/>
      <c r="P138" s="160"/>
      <c r="Q138" s="160"/>
      <c r="R138" s="126"/>
      <c r="S138" s="126"/>
      <c r="T138" s="126"/>
      <c r="U138" s="125"/>
      <c r="V138" s="125"/>
    </row>
    <row r="139" spans="1:22" ht="19.5" customHeight="1" thickBot="1">
      <c r="A139" s="147" t="s">
        <v>0</v>
      </c>
      <c r="B139" s="148" t="s">
        <v>1</v>
      </c>
      <c r="C139" s="148" t="s">
        <v>2</v>
      </c>
      <c r="D139" s="357" t="s">
        <v>22</v>
      </c>
      <c r="E139" s="357" t="s">
        <v>27</v>
      </c>
      <c r="F139" s="357" t="s">
        <v>24</v>
      </c>
      <c r="G139" s="357" t="s">
        <v>25</v>
      </c>
      <c r="H139" s="357" t="s">
        <v>7</v>
      </c>
      <c r="I139" s="258" t="s">
        <v>8</v>
      </c>
      <c r="J139" s="357" t="s">
        <v>9</v>
      </c>
      <c r="K139" s="357"/>
      <c r="L139" s="303" t="s">
        <v>10</v>
      </c>
      <c r="M139" s="159"/>
      <c r="N139" s="239"/>
      <c r="O139" s="130"/>
      <c r="P139" s="160"/>
      <c r="Q139" s="160"/>
      <c r="R139" s="126"/>
      <c r="S139" s="126"/>
      <c r="T139" s="126"/>
      <c r="U139" s="125"/>
      <c r="V139" s="125"/>
    </row>
    <row r="140" spans="1:22" ht="19.5" customHeight="1">
      <c r="A140" s="143"/>
      <c r="B140" s="133"/>
      <c r="C140" s="133"/>
      <c r="D140" s="301"/>
      <c r="E140" s="134"/>
      <c r="F140" s="301"/>
      <c r="G140" s="301"/>
      <c r="H140" s="301"/>
      <c r="I140" s="245"/>
      <c r="J140" s="141"/>
      <c r="K140" s="141"/>
      <c r="L140" s="192"/>
      <c r="M140" s="159"/>
      <c r="N140" s="239"/>
      <c r="O140" s="130"/>
      <c r="P140" s="160"/>
      <c r="Q140" s="160"/>
      <c r="R140" s="126"/>
      <c r="S140" s="126"/>
      <c r="T140" s="126"/>
      <c r="U140" s="125"/>
      <c r="V140" s="125"/>
    </row>
    <row r="141" spans="1:22" ht="19.5" customHeight="1" thickBot="1">
      <c r="A141" s="144"/>
      <c r="B141" s="135"/>
      <c r="C141" s="135"/>
      <c r="D141" s="220"/>
      <c r="E141" s="136"/>
      <c r="F141" s="220"/>
      <c r="G141" s="220"/>
      <c r="H141" s="220"/>
      <c r="I141" s="246"/>
      <c r="J141" s="142"/>
      <c r="K141" s="142"/>
      <c r="L141" s="193"/>
      <c r="M141" s="159"/>
      <c r="N141" s="239"/>
      <c r="O141" s="130"/>
      <c r="P141" s="160"/>
      <c r="Q141" s="160"/>
      <c r="R141" s="126"/>
      <c r="S141" s="126"/>
      <c r="T141" s="126"/>
      <c r="U141" s="125"/>
      <c r="V141" s="125"/>
    </row>
    <row r="142" spans="1:22" ht="19.5" customHeight="1">
      <c r="A142" s="207" t="s">
        <v>20</v>
      </c>
      <c r="B142" s="208"/>
      <c r="C142" s="208"/>
      <c r="D142" s="209">
        <f>SUM(D140:D141)</f>
        <v>0</v>
      </c>
      <c r="E142" s="209">
        <f>SUM(E140:E141)</f>
        <v>0</v>
      </c>
      <c r="F142" s="209">
        <f>SUM(F140:F141)</f>
        <v>0</v>
      </c>
      <c r="G142" s="209">
        <f>SUM(G140:G141)</f>
        <v>0</v>
      </c>
      <c r="H142" s="209">
        <f>SUM(H140:H141)</f>
        <v>0</v>
      </c>
      <c r="I142" s="262"/>
      <c r="J142" s="9"/>
      <c r="K142" s="9"/>
      <c r="L142" s="210"/>
      <c r="M142" s="159"/>
      <c r="N142" s="239"/>
      <c r="O142" s="130"/>
      <c r="P142" s="160"/>
      <c r="Q142" s="160"/>
      <c r="R142" s="126"/>
      <c r="S142" s="126"/>
      <c r="T142" s="126"/>
      <c r="U142" s="125"/>
      <c r="V142" s="125"/>
    </row>
    <row r="143" spans="1:22" ht="19.5" customHeight="1">
      <c r="A143" s="211" t="s">
        <v>12</v>
      </c>
      <c r="B143" s="212"/>
      <c r="C143" s="212"/>
      <c r="D143" s="213">
        <v>0</v>
      </c>
      <c r="E143" s="213">
        <v>0</v>
      </c>
      <c r="F143" s="213">
        <v>0</v>
      </c>
      <c r="G143" s="213">
        <v>0</v>
      </c>
      <c r="H143" s="213">
        <v>0</v>
      </c>
      <c r="I143" s="263"/>
      <c r="J143" s="109"/>
      <c r="K143" s="109"/>
      <c r="L143" s="214"/>
      <c r="M143" s="159"/>
      <c r="N143" s="239"/>
      <c r="O143" s="130"/>
      <c r="P143" s="160"/>
      <c r="Q143" s="160"/>
      <c r="R143" s="126"/>
      <c r="S143" s="126"/>
      <c r="T143" s="126"/>
      <c r="U143" s="125"/>
      <c r="V143" s="125"/>
    </row>
    <row r="144" spans="1:22" ht="19.5" customHeight="1" thickBot="1">
      <c r="A144" s="215" t="s">
        <v>13</v>
      </c>
      <c r="B144" s="216"/>
      <c r="C144" s="216"/>
      <c r="D144" s="217">
        <f>D142+D143</f>
        <v>0</v>
      </c>
      <c r="E144" s="217">
        <f>E142+E143</f>
        <v>0</v>
      </c>
      <c r="F144" s="217">
        <f>F142+F143</f>
        <v>0</v>
      </c>
      <c r="G144" s="217">
        <f>G142+G143</f>
        <v>0</v>
      </c>
      <c r="H144" s="217">
        <f>H142+H143</f>
        <v>0</v>
      </c>
      <c r="I144" s="264"/>
      <c r="J144" s="110"/>
      <c r="K144" s="110"/>
      <c r="L144" s="218"/>
      <c r="M144" s="159"/>
      <c r="N144" s="239"/>
      <c r="O144" s="130"/>
      <c r="P144" s="160"/>
      <c r="Q144" s="160"/>
      <c r="R144" s="126"/>
      <c r="S144" s="126"/>
      <c r="T144" s="126"/>
      <c r="U144" s="125"/>
      <c r="V144" s="125"/>
    </row>
    <row r="145" spans="1:22" ht="19.5" customHeight="1">
      <c r="A145" s="221"/>
      <c r="B145" s="16"/>
      <c r="C145" s="16"/>
      <c r="D145" s="1"/>
      <c r="E145" s="1"/>
      <c r="F145" s="1"/>
      <c r="G145" s="1"/>
      <c r="H145" s="1"/>
      <c r="I145" s="265"/>
      <c r="J145" s="17"/>
      <c r="K145" s="17"/>
      <c r="L145" s="17"/>
      <c r="M145" s="159"/>
      <c r="N145" s="239"/>
      <c r="O145" s="130"/>
      <c r="P145" s="160"/>
      <c r="Q145" s="160"/>
      <c r="R145" s="126"/>
      <c r="S145" s="126"/>
      <c r="T145" s="126"/>
      <c r="U145" s="125"/>
      <c r="V145" s="125"/>
    </row>
    <row r="146" spans="1:22" ht="19.5" customHeight="1">
      <c r="A146" s="185" t="s">
        <v>38</v>
      </c>
      <c r="B146" s="18"/>
      <c r="C146" s="18"/>
      <c r="D146" s="19"/>
      <c r="E146" s="19"/>
      <c r="F146" s="19"/>
      <c r="G146" s="19"/>
      <c r="H146" s="19"/>
      <c r="I146" s="266"/>
      <c r="J146" s="19"/>
      <c r="K146" s="19"/>
      <c r="L146" s="19"/>
      <c r="M146" s="159"/>
      <c r="N146" s="239"/>
      <c r="O146" s="130"/>
      <c r="P146" s="160"/>
      <c r="Q146" s="160"/>
      <c r="R146" s="126"/>
      <c r="S146" s="126"/>
      <c r="T146" s="126"/>
      <c r="U146" s="125"/>
      <c r="V146" s="125"/>
    </row>
    <row r="147" spans="1:22" ht="19.5" customHeight="1" thickBot="1">
      <c r="A147" s="182"/>
      <c r="B147" s="183"/>
      <c r="C147" s="184"/>
      <c r="D147" s="125"/>
      <c r="E147" s="125"/>
      <c r="F147" s="125"/>
      <c r="G147" s="125"/>
      <c r="H147" s="125"/>
      <c r="I147" s="255"/>
      <c r="J147" s="104"/>
      <c r="K147" s="104"/>
      <c r="L147" s="104"/>
      <c r="M147" s="159"/>
      <c r="N147" s="239"/>
      <c r="O147" s="130"/>
      <c r="P147" s="160"/>
      <c r="Q147" s="160"/>
      <c r="R147" s="126"/>
      <c r="S147" s="126"/>
      <c r="T147" s="126"/>
      <c r="U147" s="125"/>
      <c r="V147" s="125"/>
    </row>
    <row r="148" spans="1:22" ht="19.5" customHeight="1" thickBot="1">
      <c r="A148" s="222" t="s">
        <v>0</v>
      </c>
      <c r="B148" s="223" t="s">
        <v>1</v>
      </c>
      <c r="C148" s="223" t="s">
        <v>2</v>
      </c>
      <c r="D148" s="111" t="s">
        <v>3</v>
      </c>
      <c r="E148" s="111" t="s">
        <v>4</v>
      </c>
      <c r="F148" s="111" t="s">
        <v>5</v>
      </c>
      <c r="G148" s="111" t="s">
        <v>6</v>
      </c>
      <c r="H148" s="111" t="s">
        <v>7</v>
      </c>
      <c r="I148" s="267" t="s">
        <v>8</v>
      </c>
      <c r="J148" s="111" t="s">
        <v>9</v>
      </c>
      <c r="K148" s="429" t="s">
        <v>10</v>
      </c>
      <c r="L148" s="430"/>
      <c r="M148" s="159"/>
      <c r="N148" s="239"/>
      <c r="O148" s="130"/>
      <c r="P148" s="160"/>
      <c r="Q148" s="160"/>
      <c r="R148" s="126"/>
      <c r="S148" s="126"/>
      <c r="T148" s="126"/>
      <c r="U148" s="125"/>
      <c r="V148" s="125"/>
    </row>
    <row r="149" spans="1:22" ht="19.5" customHeight="1">
      <c r="A149" s="224" t="s">
        <v>20</v>
      </c>
      <c r="B149" s="225"/>
      <c r="C149" s="225"/>
      <c r="D149" s="226">
        <f t="shared" ref="D149:H151" si="15">SUM(D72,D84,D103,D112)</f>
        <v>248</v>
      </c>
      <c r="E149" s="226">
        <f t="shared" si="15"/>
        <v>0</v>
      </c>
      <c r="F149" s="226">
        <f t="shared" si="15"/>
        <v>31</v>
      </c>
      <c r="G149" s="226">
        <f t="shared" si="15"/>
        <v>281</v>
      </c>
      <c r="H149" s="226">
        <f t="shared" si="15"/>
        <v>0</v>
      </c>
      <c r="I149" s="268"/>
      <c r="J149" s="10"/>
      <c r="K149" s="10"/>
      <c r="L149" s="227"/>
      <c r="M149" s="159"/>
      <c r="N149" s="239"/>
      <c r="O149" s="130"/>
      <c r="P149" s="160"/>
      <c r="Q149" s="160"/>
      <c r="R149" s="126"/>
      <c r="S149" s="126"/>
      <c r="T149" s="126"/>
      <c r="U149" s="125"/>
      <c r="V149" s="125"/>
    </row>
    <row r="150" spans="1:22" ht="19.5" customHeight="1">
      <c r="A150" s="228" t="s">
        <v>12</v>
      </c>
      <c r="B150" s="229"/>
      <c r="C150" s="229"/>
      <c r="D150" s="230">
        <f t="shared" si="15"/>
        <v>989</v>
      </c>
      <c r="E150" s="230">
        <f t="shared" si="15"/>
        <v>53</v>
      </c>
      <c r="F150" s="230">
        <f t="shared" si="15"/>
        <v>42</v>
      </c>
      <c r="G150" s="230">
        <f t="shared" si="15"/>
        <v>994</v>
      </c>
      <c r="H150" s="230">
        <f t="shared" si="15"/>
        <v>0</v>
      </c>
      <c r="I150" s="269"/>
      <c r="J150" s="112"/>
      <c r="K150" s="112"/>
      <c r="L150" s="231"/>
      <c r="M150" s="159"/>
      <c r="N150" s="239"/>
      <c r="O150" s="130"/>
      <c r="P150" s="160"/>
      <c r="Q150" s="160"/>
      <c r="R150" s="126"/>
      <c r="S150" s="126"/>
      <c r="T150" s="126"/>
      <c r="U150" s="125"/>
      <c r="V150" s="125"/>
    </row>
    <row r="151" spans="1:22" ht="19.5" customHeight="1" thickBot="1">
      <c r="A151" s="232" t="s">
        <v>13</v>
      </c>
      <c r="B151" s="233"/>
      <c r="C151" s="233"/>
      <c r="D151" s="234">
        <f t="shared" si="15"/>
        <v>1237</v>
      </c>
      <c r="E151" s="234">
        <f t="shared" si="15"/>
        <v>53</v>
      </c>
      <c r="F151" s="234">
        <f t="shared" si="15"/>
        <v>73</v>
      </c>
      <c r="G151" s="234">
        <f t="shared" si="15"/>
        <v>1275</v>
      </c>
      <c r="H151" s="234">
        <f t="shared" si="15"/>
        <v>0</v>
      </c>
      <c r="I151" s="270"/>
      <c r="J151" s="113"/>
      <c r="K151" s="113"/>
      <c r="L151" s="235"/>
      <c r="M151" s="159"/>
      <c r="N151" s="239"/>
      <c r="O151" s="130"/>
      <c r="P151" s="160"/>
      <c r="Q151" s="160"/>
      <c r="R151" s="126"/>
      <c r="S151" s="126"/>
      <c r="T151" s="126"/>
      <c r="U151" s="125"/>
      <c r="V151" s="125"/>
    </row>
    <row r="152" spans="1:22" ht="19.5" customHeight="1">
      <c r="M152" s="159"/>
      <c r="N152" s="239"/>
      <c r="O152" s="130"/>
      <c r="P152" s="160"/>
      <c r="Q152" s="160"/>
      <c r="R152" s="126"/>
      <c r="S152" s="126"/>
      <c r="T152" s="126"/>
      <c r="U152" s="125"/>
      <c r="V152" s="125"/>
    </row>
    <row r="153" spans="1:22" ht="19.5" customHeight="1">
      <c r="M153" s="159"/>
      <c r="N153" s="239"/>
      <c r="O153" s="130"/>
      <c r="P153" s="160"/>
      <c r="Q153" s="160"/>
      <c r="R153" s="126"/>
      <c r="S153" s="126"/>
      <c r="T153" s="126"/>
      <c r="U153" s="125"/>
      <c r="V153" s="125"/>
    </row>
    <row r="154" spans="1:22" ht="19.5" customHeight="1">
      <c r="M154" s="159"/>
      <c r="N154" s="239"/>
      <c r="O154" s="130"/>
      <c r="P154" s="160"/>
      <c r="Q154" s="160"/>
      <c r="R154" s="126"/>
      <c r="S154" s="126"/>
      <c r="T154" s="126"/>
      <c r="U154" s="125"/>
      <c r="V154" s="125"/>
    </row>
    <row r="155" spans="1:22" ht="19.5" customHeight="1">
      <c r="M155" s="159"/>
      <c r="N155" s="239"/>
      <c r="O155" s="130"/>
      <c r="P155" s="160"/>
      <c r="Q155" s="160"/>
      <c r="R155" s="126"/>
      <c r="S155" s="126"/>
      <c r="T155" s="126"/>
      <c r="U155" s="125"/>
      <c r="V155" s="125"/>
    </row>
    <row r="156" spans="1:22" ht="20.100000000000001" customHeight="1">
      <c r="M156" s="159"/>
      <c r="N156" s="239"/>
      <c r="O156" s="130"/>
      <c r="P156" s="160"/>
      <c r="Q156" s="160"/>
      <c r="R156" s="126"/>
      <c r="S156" s="126"/>
      <c r="T156" s="126"/>
      <c r="U156" s="125"/>
      <c r="V156" s="125"/>
    </row>
    <row r="157" spans="1:22" ht="20.100000000000001" customHeight="1">
      <c r="M157" s="159"/>
      <c r="N157" s="239"/>
      <c r="O157" s="130"/>
      <c r="P157" s="160"/>
      <c r="Q157" s="160"/>
      <c r="R157" s="126"/>
      <c r="S157" s="126"/>
      <c r="T157" s="126"/>
      <c r="U157" s="125"/>
      <c r="V157" s="125"/>
    </row>
    <row r="158" spans="1:22" ht="20.100000000000001" customHeight="1">
      <c r="M158" s="159"/>
      <c r="N158" s="239"/>
      <c r="O158" s="130"/>
      <c r="P158" s="160"/>
      <c r="Q158" s="160"/>
      <c r="R158" s="126"/>
      <c r="S158" s="126"/>
      <c r="T158" s="126"/>
      <c r="U158" s="125"/>
      <c r="V158" s="125"/>
    </row>
    <row r="159" spans="1:22" ht="20.100000000000001" customHeight="1">
      <c r="M159" s="159"/>
      <c r="N159" s="239"/>
      <c r="O159" s="130"/>
      <c r="P159" s="160"/>
      <c r="Q159" s="160"/>
      <c r="R159" s="126"/>
      <c r="S159" s="126"/>
      <c r="T159" s="126"/>
      <c r="U159" s="125"/>
      <c r="V159" s="125"/>
    </row>
    <row r="160" spans="1:22" ht="20.100000000000001" customHeight="1">
      <c r="M160" s="159"/>
      <c r="N160" s="239"/>
      <c r="O160" s="130"/>
      <c r="P160" s="160"/>
      <c r="Q160" s="160"/>
      <c r="R160" s="126"/>
      <c r="S160" s="126"/>
      <c r="T160" s="126"/>
      <c r="U160" s="125"/>
      <c r="V160" s="125"/>
    </row>
    <row r="161" spans="13:22" ht="20.100000000000001" customHeight="1">
      <c r="M161" s="159"/>
      <c r="N161" s="239"/>
      <c r="O161" s="130"/>
      <c r="P161" s="160"/>
      <c r="Q161" s="160"/>
      <c r="R161" s="126"/>
      <c r="S161" s="126"/>
      <c r="T161" s="126"/>
      <c r="U161" s="125"/>
      <c r="V161" s="125"/>
    </row>
    <row r="162" spans="13:22" ht="20.100000000000001" customHeight="1">
      <c r="M162" s="159"/>
      <c r="O162" s="130"/>
      <c r="P162" s="160"/>
      <c r="Q162" s="160"/>
      <c r="R162" s="126"/>
      <c r="S162" s="126"/>
      <c r="T162" s="126"/>
      <c r="U162" s="125"/>
      <c r="V162" s="125"/>
    </row>
    <row r="163" spans="13:22" ht="20.100000000000001" customHeight="1">
      <c r="M163" s="159"/>
      <c r="O163" s="130"/>
      <c r="P163" s="160"/>
      <c r="Q163" s="160"/>
      <c r="R163" s="126"/>
      <c r="S163" s="126"/>
      <c r="T163" s="126"/>
      <c r="U163" s="125"/>
      <c r="V163" s="125"/>
    </row>
    <row r="164" spans="13:22" ht="20.100000000000001" customHeight="1">
      <c r="M164" s="159"/>
      <c r="O164" s="130"/>
      <c r="P164" s="160"/>
      <c r="Q164" s="160"/>
      <c r="R164" s="126"/>
      <c r="S164" s="126"/>
      <c r="T164" s="126"/>
      <c r="U164" s="125"/>
      <c r="V164" s="125"/>
    </row>
    <row r="165" spans="13:22" ht="20.100000000000001" customHeight="1">
      <c r="M165" s="159"/>
      <c r="O165" s="130"/>
      <c r="P165" s="160"/>
      <c r="Q165" s="160"/>
      <c r="R165" s="126"/>
      <c r="S165" s="126"/>
      <c r="T165" s="126"/>
      <c r="U165" s="125"/>
      <c r="V165" s="125"/>
    </row>
    <row r="166" spans="13:22" ht="20.100000000000001" customHeight="1">
      <c r="M166" s="159"/>
      <c r="O166" s="130"/>
      <c r="P166" s="160"/>
      <c r="Q166" s="160"/>
      <c r="R166" s="126"/>
      <c r="S166" s="126"/>
      <c r="T166" s="126"/>
      <c r="U166" s="125"/>
      <c r="V166" s="125"/>
    </row>
    <row r="167" spans="13:22" ht="20.100000000000001" customHeight="1">
      <c r="M167" s="159"/>
      <c r="O167" s="130"/>
      <c r="P167" s="160"/>
      <c r="Q167" s="160"/>
      <c r="R167" s="126"/>
      <c r="S167" s="126"/>
      <c r="T167" s="126"/>
      <c r="U167" s="125"/>
      <c r="V167" s="125"/>
    </row>
    <row r="168" spans="13:22" ht="20.100000000000001" customHeight="1">
      <c r="M168" s="159"/>
      <c r="O168" s="130"/>
      <c r="P168" s="160"/>
      <c r="Q168" s="160"/>
      <c r="R168" s="126"/>
      <c r="S168" s="126"/>
      <c r="T168" s="126"/>
      <c r="U168" s="125"/>
      <c r="V168" s="125"/>
    </row>
    <row r="169" spans="13:22" ht="20.100000000000001" customHeight="1">
      <c r="M169" s="159"/>
      <c r="O169" s="130"/>
      <c r="P169" s="160"/>
      <c r="Q169" s="160"/>
      <c r="R169" s="126"/>
      <c r="S169" s="126"/>
      <c r="T169" s="126"/>
      <c r="U169" s="125"/>
      <c r="V169" s="125"/>
    </row>
    <row r="170" spans="13:22" ht="20.100000000000001" customHeight="1">
      <c r="M170" s="159"/>
      <c r="O170" s="130"/>
      <c r="P170" s="160"/>
      <c r="Q170" s="160"/>
      <c r="R170" s="126"/>
      <c r="S170" s="126"/>
      <c r="T170" s="126"/>
      <c r="U170" s="125"/>
      <c r="V170" s="125"/>
    </row>
    <row r="171" spans="13:22" ht="20.100000000000001" customHeight="1">
      <c r="M171" s="159"/>
      <c r="O171" s="130"/>
      <c r="P171" s="160"/>
      <c r="Q171" s="160"/>
      <c r="R171" s="126"/>
      <c r="S171" s="126"/>
      <c r="T171" s="126"/>
      <c r="U171" s="125"/>
      <c r="V171" s="125"/>
    </row>
    <row r="172" spans="13:22" ht="20.100000000000001" customHeight="1">
      <c r="M172" s="159"/>
      <c r="O172" s="130"/>
      <c r="P172" s="160"/>
      <c r="Q172" s="160"/>
      <c r="R172" s="126"/>
      <c r="S172" s="126"/>
      <c r="T172" s="126"/>
      <c r="U172" s="125"/>
      <c r="V172" s="125"/>
    </row>
    <row r="173" spans="13:22" ht="20.100000000000001" customHeight="1">
      <c r="M173" s="159"/>
      <c r="O173" s="130"/>
      <c r="P173" s="160"/>
      <c r="Q173" s="160"/>
      <c r="R173" s="126"/>
      <c r="S173" s="126"/>
      <c r="T173" s="126"/>
      <c r="U173" s="125"/>
      <c r="V173" s="125"/>
    </row>
    <row r="174" spans="13:22" ht="20.100000000000001" customHeight="1">
      <c r="M174" s="159"/>
      <c r="O174" s="130"/>
      <c r="P174" s="160"/>
      <c r="Q174" s="160"/>
      <c r="R174" s="126"/>
      <c r="S174" s="126"/>
      <c r="T174" s="126"/>
      <c r="U174" s="125"/>
      <c r="V174" s="125"/>
    </row>
    <row r="175" spans="13:22" ht="20.100000000000001" customHeight="1">
      <c r="M175" s="159"/>
      <c r="O175" s="130"/>
      <c r="P175" s="160"/>
      <c r="Q175" s="160"/>
      <c r="R175" s="126"/>
      <c r="S175" s="126"/>
      <c r="T175" s="126"/>
      <c r="U175" s="125"/>
      <c r="V175" s="125"/>
    </row>
    <row r="176" spans="13:22" ht="20.100000000000001" customHeight="1">
      <c r="M176" s="159"/>
      <c r="O176" s="130"/>
      <c r="P176" s="160"/>
      <c r="Q176" s="160"/>
      <c r="R176" s="126"/>
      <c r="S176" s="126"/>
      <c r="T176" s="126"/>
      <c r="U176" s="125"/>
      <c r="V176" s="125"/>
    </row>
    <row r="177" spans="13:22" ht="20.100000000000001" customHeight="1">
      <c r="M177" s="159"/>
      <c r="O177" s="130"/>
      <c r="P177" s="160"/>
      <c r="Q177" s="160"/>
      <c r="R177" s="126"/>
      <c r="S177" s="126"/>
      <c r="T177" s="126"/>
      <c r="U177" s="125"/>
      <c r="V177" s="125"/>
    </row>
    <row r="178" spans="13:22" ht="20.100000000000001" customHeight="1">
      <c r="M178" s="159"/>
      <c r="O178" s="130"/>
      <c r="P178" s="160"/>
      <c r="Q178" s="160"/>
      <c r="R178" s="126"/>
      <c r="S178" s="126"/>
      <c r="T178" s="126"/>
      <c r="U178" s="125"/>
      <c r="V178" s="125"/>
    </row>
    <row r="179" spans="13:22" ht="20.100000000000001" customHeight="1">
      <c r="M179" s="159"/>
      <c r="O179" s="130"/>
      <c r="P179" s="160"/>
      <c r="Q179" s="160"/>
      <c r="R179" s="126"/>
      <c r="S179" s="126"/>
      <c r="T179" s="126"/>
      <c r="U179" s="125"/>
      <c r="V179" s="125"/>
    </row>
    <row r="180" spans="13:22" ht="20.100000000000001" customHeight="1">
      <c r="M180" s="159"/>
      <c r="O180" s="130"/>
      <c r="P180" s="160"/>
      <c r="Q180" s="160"/>
      <c r="R180" s="126"/>
      <c r="S180" s="126"/>
      <c r="T180" s="126"/>
      <c r="U180" s="125"/>
      <c r="V180" s="125"/>
    </row>
    <row r="181" spans="13:22" ht="20.100000000000001" customHeight="1">
      <c r="M181" s="159"/>
      <c r="O181" s="130"/>
      <c r="P181" s="160"/>
      <c r="Q181" s="160"/>
      <c r="R181" s="126"/>
      <c r="S181" s="126"/>
      <c r="T181" s="126"/>
      <c r="U181" s="125"/>
      <c r="V181" s="125"/>
    </row>
    <row r="182" spans="13:22" ht="20.100000000000001" customHeight="1">
      <c r="M182" s="159"/>
      <c r="O182" s="130"/>
      <c r="P182" s="160"/>
      <c r="Q182" s="160"/>
      <c r="R182" s="126"/>
      <c r="S182" s="126"/>
      <c r="T182" s="126"/>
      <c r="U182" s="125"/>
      <c r="V182" s="125"/>
    </row>
    <row r="183" spans="13:22" ht="20.100000000000001" customHeight="1">
      <c r="M183" s="159"/>
      <c r="O183" s="130"/>
      <c r="P183" s="160"/>
      <c r="Q183" s="160"/>
      <c r="R183" s="126"/>
      <c r="S183" s="126"/>
      <c r="T183" s="126"/>
      <c r="U183" s="125"/>
      <c r="V183" s="125"/>
    </row>
    <row r="184" spans="13:22" ht="20.100000000000001" customHeight="1">
      <c r="M184" s="159"/>
      <c r="O184" s="130"/>
      <c r="P184" s="160"/>
      <c r="Q184" s="160"/>
      <c r="R184" s="126"/>
      <c r="S184" s="126"/>
      <c r="T184" s="126"/>
      <c r="U184" s="125"/>
      <c r="V184" s="125"/>
    </row>
    <row r="185" spans="13:22" ht="20.100000000000001" customHeight="1">
      <c r="M185" s="159"/>
      <c r="O185" s="130"/>
      <c r="P185" s="160"/>
      <c r="Q185" s="160"/>
      <c r="R185" s="126"/>
      <c r="S185" s="126"/>
      <c r="T185" s="126"/>
      <c r="U185" s="125"/>
      <c r="V185" s="125"/>
    </row>
    <row r="186" spans="13:22" ht="20.100000000000001" customHeight="1">
      <c r="M186" s="159"/>
      <c r="O186" s="130"/>
      <c r="P186" s="160"/>
      <c r="Q186" s="160"/>
      <c r="R186" s="126"/>
      <c r="S186" s="126"/>
      <c r="T186" s="126"/>
      <c r="U186" s="125"/>
      <c r="V186" s="125"/>
    </row>
    <row r="187" spans="13:22" ht="20.100000000000001" customHeight="1">
      <c r="M187" s="159"/>
      <c r="O187" s="130"/>
      <c r="P187" s="160"/>
      <c r="Q187" s="160"/>
      <c r="R187" s="126"/>
      <c r="S187" s="126"/>
      <c r="T187" s="126"/>
      <c r="U187" s="125"/>
      <c r="V187" s="125"/>
    </row>
    <row r="188" spans="13:22" ht="20.100000000000001" customHeight="1">
      <c r="M188" s="159"/>
      <c r="O188" s="130"/>
      <c r="P188" s="160"/>
      <c r="Q188" s="160"/>
      <c r="R188" s="126"/>
      <c r="S188" s="126"/>
      <c r="T188" s="126"/>
      <c r="U188" s="125"/>
      <c r="V188" s="125"/>
    </row>
    <row r="189" spans="13:22" ht="20.100000000000001" customHeight="1">
      <c r="M189" s="159"/>
      <c r="O189" s="130"/>
      <c r="P189" s="160"/>
      <c r="Q189" s="160"/>
      <c r="R189" s="126"/>
      <c r="S189" s="126"/>
      <c r="T189" s="126"/>
      <c r="U189" s="125"/>
      <c r="V189" s="125"/>
    </row>
    <row r="190" spans="13:22" ht="20.100000000000001" customHeight="1">
      <c r="M190" s="159"/>
      <c r="O190" s="130"/>
      <c r="P190" s="160"/>
      <c r="Q190" s="160"/>
      <c r="R190" s="126"/>
      <c r="S190" s="126"/>
      <c r="T190" s="126"/>
      <c r="U190" s="125"/>
      <c r="V190" s="125"/>
    </row>
    <row r="191" spans="13:22" ht="20.100000000000001" customHeight="1">
      <c r="M191" s="159"/>
      <c r="O191" s="130"/>
      <c r="P191" s="160"/>
      <c r="Q191" s="160"/>
      <c r="R191" s="126"/>
      <c r="S191" s="126"/>
      <c r="T191" s="126"/>
      <c r="U191" s="125"/>
      <c r="V191" s="125"/>
    </row>
    <row r="192" spans="13:22" ht="20.100000000000001" customHeight="1">
      <c r="M192" s="159"/>
      <c r="O192" s="130"/>
      <c r="P192" s="160"/>
      <c r="Q192" s="160"/>
      <c r="R192" s="126"/>
      <c r="S192" s="126"/>
      <c r="T192" s="126"/>
      <c r="U192" s="125"/>
      <c r="V192" s="125"/>
    </row>
    <row r="193" spans="13:22" ht="20.100000000000001" customHeight="1">
      <c r="M193" s="159"/>
      <c r="O193" s="130"/>
      <c r="P193" s="160"/>
      <c r="Q193" s="160"/>
      <c r="R193" s="126"/>
      <c r="S193" s="126"/>
      <c r="T193" s="126"/>
      <c r="U193" s="125"/>
      <c r="V193" s="125"/>
    </row>
    <row r="194" spans="13:22" ht="20.100000000000001" customHeight="1">
      <c r="M194" s="159"/>
      <c r="O194" s="130"/>
      <c r="P194" s="160"/>
      <c r="Q194" s="160"/>
      <c r="R194" s="126"/>
      <c r="S194" s="126"/>
      <c r="T194" s="126"/>
      <c r="U194" s="125"/>
      <c r="V194" s="125"/>
    </row>
    <row r="195" spans="13:22" ht="20.100000000000001" customHeight="1">
      <c r="M195" s="159"/>
      <c r="O195" s="130"/>
      <c r="P195" s="160"/>
      <c r="Q195" s="160"/>
      <c r="R195" s="126"/>
      <c r="S195" s="126"/>
      <c r="T195" s="126"/>
      <c r="U195" s="125"/>
      <c r="V195" s="125"/>
    </row>
    <row r="196" spans="13:22" ht="20.100000000000001" customHeight="1">
      <c r="M196" s="159"/>
      <c r="O196" s="130"/>
      <c r="P196" s="160"/>
      <c r="Q196" s="160"/>
      <c r="R196" s="126"/>
      <c r="S196" s="126"/>
      <c r="T196" s="126"/>
      <c r="U196" s="125"/>
      <c r="V196" s="125"/>
    </row>
    <row r="197" spans="13:22" ht="20.100000000000001" customHeight="1">
      <c r="M197" s="159"/>
      <c r="O197" s="130"/>
      <c r="P197" s="160"/>
      <c r="Q197" s="160"/>
      <c r="R197" s="126"/>
      <c r="S197" s="126"/>
      <c r="T197" s="126"/>
      <c r="U197" s="125"/>
      <c r="V197" s="125"/>
    </row>
    <row r="198" spans="13:22" ht="20.100000000000001" customHeight="1">
      <c r="M198" s="159"/>
      <c r="O198" s="130"/>
      <c r="P198" s="160"/>
      <c r="Q198" s="160"/>
      <c r="R198" s="126"/>
      <c r="S198" s="126"/>
      <c r="T198" s="126"/>
      <c r="U198" s="125"/>
      <c r="V198" s="125"/>
    </row>
    <row r="199" spans="13:22" ht="20.100000000000001" customHeight="1">
      <c r="M199" s="159"/>
      <c r="O199" s="130"/>
      <c r="P199" s="160"/>
      <c r="Q199" s="160"/>
      <c r="R199" s="126"/>
      <c r="S199" s="126"/>
      <c r="T199" s="126"/>
      <c r="U199" s="125"/>
      <c r="V199" s="125"/>
    </row>
    <row r="200" spans="13:22" ht="20.100000000000001" customHeight="1">
      <c r="M200" s="159"/>
      <c r="O200" s="130"/>
      <c r="P200" s="160"/>
      <c r="Q200" s="160"/>
      <c r="R200" s="126"/>
      <c r="S200" s="126"/>
      <c r="T200" s="126"/>
      <c r="U200" s="125"/>
      <c r="V200" s="125"/>
    </row>
    <row r="201" spans="13:22" ht="20.100000000000001" customHeight="1">
      <c r="M201" s="159"/>
      <c r="O201" s="130"/>
      <c r="P201" s="160"/>
      <c r="Q201" s="160"/>
      <c r="R201" s="126"/>
      <c r="S201" s="126"/>
      <c r="T201" s="126"/>
      <c r="U201" s="125"/>
      <c r="V201" s="125"/>
    </row>
    <row r="202" spans="13:22" ht="20.100000000000001" customHeight="1">
      <c r="M202" s="159"/>
      <c r="O202" s="130"/>
      <c r="P202" s="160"/>
      <c r="Q202" s="160"/>
      <c r="R202" s="126"/>
      <c r="S202" s="126"/>
      <c r="T202" s="126"/>
      <c r="U202" s="125"/>
      <c r="V202" s="125"/>
    </row>
    <row r="203" spans="13:22" ht="20.100000000000001" customHeight="1">
      <c r="M203" s="159"/>
      <c r="O203" s="130"/>
      <c r="P203" s="160"/>
      <c r="Q203" s="160"/>
      <c r="R203" s="126"/>
      <c r="S203" s="126"/>
      <c r="T203" s="126"/>
      <c r="U203" s="125"/>
      <c r="V203" s="125"/>
    </row>
    <row r="204" spans="13:22" ht="20.100000000000001" customHeight="1">
      <c r="M204" s="159"/>
      <c r="O204" s="130"/>
      <c r="P204" s="160"/>
      <c r="Q204" s="160"/>
      <c r="R204" s="126"/>
      <c r="S204" s="126"/>
      <c r="T204" s="126"/>
      <c r="U204" s="125"/>
      <c r="V204" s="125"/>
    </row>
    <row r="205" spans="13:22" ht="20.100000000000001" customHeight="1">
      <c r="M205" s="159"/>
      <c r="O205" s="130"/>
      <c r="P205" s="160"/>
      <c r="Q205" s="160"/>
      <c r="R205" s="126"/>
      <c r="S205" s="126"/>
      <c r="T205" s="126"/>
      <c r="U205" s="125"/>
      <c r="V205" s="125"/>
    </row>
    <row r="206" spans="13:22" ht="20.100000000000001" customHeight="1">
      <c r="M206" s="159"/>
      <c r="O206" s="130"/>
      <c r="P206" s="160"/>
      <c r="Q206" s="160"/>
      <c r="R206" s="126"/>
      <c r="S206" s="126"/>
      <c r="T206" s="126"/>
      <c r="U206" s="125"/>
      <c r="V206" s="125"/>
    </row>
    <row r="207" spans="13:22" ht="20.100000000000001" customHeight="1">
      <c r="M207" s="159"/>
      <c r="O207" s="130"/>
      <c r="P207" s="160"/>
      <c r="Q207" s="160"/>
      <c r="R207" s="126"/>
      <c r="S207" s="126"/>
      <c r="T207" s="126"/>
      <c r="U207" s="125"/>
      <c r="V207" s="125"/>
    </row>
    <row r="208" spans="13:22" ht="20.100000000000001" customHeight="1">
      <c r="M208" s="159"/>
      <c r="O208" s="130"/>
      <c r="P208" s="160"/>
      <c r="Q208" s="160"/>
      <c r="R208" s="126"/>
      <c r="S208" s="126"/>
      <c r="T208" s="126"/>
      <c r="U208" s="125"/>
      <c r="V208" s="125"/>
    </row>
    <row r="209" spans="13:22" ht="20.100000000000001" customHeight="1">
      <c r="M209" s="159"/>
      <c r="O209" s="130"/>
      <c r="P209" s="160"/>
      <c r="Q209" s="160"/>
      <c r="R209" s="126"/>
      <c r="S209" s="126"/>
      <c r="T209" s="126"/>
      <c r="U209" s="125"/>
      <c r="V209" s="125"/>
    </row>
    <row r="210" spans="13:22" ht="20.100000000000001" customHeight="1">
      <c r="M210" s="159"/>
      <c r="O210" s="130"/>
      <c r="P210" s="160"/>
      <c r="Q210" s="160"/>
      <c r="R210" s="126"/>
      <c r="S210" s="126"/>
      <c r="T210" s="126"/>
      <c r="U210" s="125"/>
      <c r="V210" s="125"/>
    </row>
    <row r="211" spans="13:22" ht="20.100000000000001" customHeight="1">
      <c r="M211" s="159"/>
      <c r="O211" s="130"/>
      <c r="P211" s="160"/>
      <c r="Q211" s="160"/>
      <c r="R211" s="126"/>
      <c r="S211" s="126"/>
      <c r="T211" s="126"/>
      <c r="U211" s="125"/>
      <c r="V211" s="125"/>
    </row>
    <row r="212" spans="13:22" ht="20.100000000000001" customHeight="1">
      <c r="M212" s="159"/>
      <c r="O212" s="130"/>
      <c r="P212" s="160"/>
      <c r="Q212" s="160"/>
      <c r="R212" s="126"/>
      <c r="S212" s="126"/>
      <c r="T212" s="126"/>
      <c r="U212" s="125"/>
      <c r="V212" s="125"/>
    </row>
    <row r="213" spans="13:22" ht="20.100000000000001" customHeight="1">
      <c r="M213" s="159"/>
      <c r="O213" s="130"/>
      <c r="P213" s="160"/>
      <c r="Q213" s="160"/>
      <c r="R213" s="126"/>
      <c r="S213" s="126"/>
      <c r="T213" s="126"/>
      <c r="U213" s="125"/>
      <c r="V213" s="125"/>
    </row>
    <row r="214" spans="13:22" ht="20.100000000000001" customHeight="1">
      <c r="M214" s="159"/>
      <c r="O214" s="130"/>
      <c r="P214" s="160"/>
      <c r="Q214" s="160"/>
      <c r="R214" s="126"/>
      <c r="S214" s="126"/>
      <c r="T214" s="126"/>
      <c r="U214" s="125"/>
      <c r="V214" s="125"/>
    </row>
    <row r="215" spans="13:22" ht="20.100000000000001" customHeight="1">
      <c r="M215" s="159"/>
      <c r="O215" s="130"/>
      <c r="P215" s="160"/>
      <c r="Q215" s="160"/>
      <c r="R215" s="126"/>
      <c r="S215" s="126"/>
      <c r="T215" s="126"/>
      <c r="U215" s="125"/>
      <c r="V215" s="125"/>
    </row>
    <row r="216" spans="13:22" ht="20.100000000000001" customHeight="1">
      <c r="M216" s="159"/>
      <c r="O216" s="130"/>
      <c r="P216" s="160"/>
      <c r="Q216" s="160"/>
      <c r="R216" s="126"/>
      <c r="S216" s="126"/>
      <c r="T216" s="126"/>
      <c r="U216" s="125"/>
      <c r="V216" s="125"/>
    </row>
    <row r="217" spans="13:22" ht="20.100000000000001" customHeight="1">
      <c r="M217" s="159"/>
      <c r="O217" s="130"/>
      <c r="P217" s="160"/>
      <c r="Q217" s="160"/>
      <c r="R217" s="126"/>
      <c r="S217" s="126"/>
      <c r="T217" s="126"/>
      <c r="U217" s="125"/>
      <c r="V217" s="125"/>
    </row>
    <row r="218" spans="13:22" ht="20.100000000000001" customHeight="1">
      <c r="M218" s="159"/>
      <c r="O218" s="130"/>
      <c r="P218" s="160"/>
      <c r="Q218" s="160"/>
      <c r="R218" s="126"/>
      <c r="S218" s="126"/>
      <c r="T218" s="126"/>
      <c r="U218" s="125"/>
      <c r="V218" s="125"/>
    </row>
    <row r="219" spans="13:22" ht="20.100000000000001" customHeight="1">
      <c r="M219" s="159"/>
      <c r="O219" s="130"/>
      <c r="P219" s="160"/>
      <c r="Q219" s="160"/>
      <c r="R219" s="126"/>
      <c r="S219" s="126"/>
      <c r="T219" s="126"/>
      <c r="U219" s="125"/>
      <c r="V219" s="125"/>
    </row>
    <row r="220" spans="13:22" ht="20.100000000000001" customHeight="1">
      <c r="M220" s="159"/>
      <c r="O220" s="130"/>
      <c r="P220" s="160"/>
      <c r="Q220" s="160"/>
      <c r="R220" s="126"/>
      <c r="S220" s="126"/>
      <c r="T220" s="126"/>
      <c r="U220" s="125"/>
      <c r="V220" s="125"/>
    </row>
    <row r="221" spans="13:22" ht="20.100000000000001" customHeight="1">
      <c r="M221" s="159"/>
      <c r="O221" s="130"/>
      <c r="P221" s="160"/>
      <c r="Q221" s="160"/>
      <c r="R221" s="126"/>
      <c r="S221" s="126"/>
      <c r="T221" s="126"/>
      <c r="U221" s="125"/>
      <c r="V221" s="125"/>
    </row>
    <row r="222" spans="13:22" ht="20.100000000000001" customHeight="1">
      <c r="M222" s="159"/>
      <c r="O222" s="130"/>
      <c r="P222" s="160"/>
      <c r="Q222" s="160"/>
      <c r="R222" s="126"/>
      <c r="S222" s="126"/>
      <c r="T222" s="126"/>
      <c r="U222" s="125"/>
      <c r="V222" s="125"/>
    </row>
    <row r="223" spans="13:22" ht="20.100000000000001" customHeight="1">
      <c r="M223" s="159"/>
      <c r="O223" s="130"/>
      <c r="P223" s="160"/>
      <c r="Q223" s="160"/>
      <c r="R223" s="126"/>
      <c r="S223" s="126"/>
      <c r="T223" s="126"/>
      <c r="U223" s="125"/>
      <c r="V223" s="125"/>
    </row>
    <row r="224" spans="13:22" ht="20.100000000000001" customHeight="1">
      <c r="M224" s="159"/>
      <c r="O224" s="130"/>
      <c r="P224" s="160"/>
      <c r="Q224" s="160"/>
      <c r="R224" s="126"/>
      <c r="S224" s="126"/>
      <c r="T224" s="126"/>
      <c r="U224" s="125"/>
      <c r="V224" s="125"/>
    </row>
    <row r="225" spans="13:22" ht="20.100000000000001" customHeight="1">
      <c r="M225" s="159"/>
      <c r="O225" s="130"/>
      <c r="P225" s="160"/>
      <c r="Q225" s="160"/>
      <c r="R225" s="126"/>
      <c r="S225" s="126"/>
      <c r="T225" s="126"/>
      <c r="U225" s="125"/>
      <c r="V225" s="125"/>
    </row>
    <row r="226" spans="13:22" ht="20.100000000000001" customHeight="1">
      <c r="M226" s="159"/>
      <c r="O226" s="130"/>
      <c r="P226" s="160"/>
      <c r="Q226" s="160"/>
      <c r="R226" s="126"/>
      <c r="S226" s="126"/>
      <c r="T226" s="126"/>
      <c r="U226" s="125"/>
      <c r="V226" s="125"/>
    </row>
    <row r="227" spans="13:22" ht="20.100000000000001" customHeight="1">
      <c r="M227" s="159"/>
      <c r="O227" s="130"/>
      <c r="P227" s="160"/>
      <c r="Q227" s="160"/>
      <c r="R227" s="126"/>
      <c r="S227" s="126"/>
      <c r="T227" s="126"/>
      <c r="U227" s="125"/>
      <c r="V227" s="125"/>
    </row>
    <row r="228" spans="13:22" ht="20.100000000000001" customHeight="1">
      <c r="M228" s="159"/>
      <c r="O228" s="130"/>
      <c r="P228" s="160"/>
      <c r="Q228" s="160"/>
      <c r="R228" s="126"/>
      <c r="S228" s="126"/>
      <c r="T228" s="126"/>
      <c r="U228" s="125"/>
      <c r="V228" s="125"/>
    </row>
    <row r="229" spans="13:22" ht="20.100000000000001" customHeight="1">
      <c r="M229" s="159"/>
      <c r="O229" s="130"/>
      <c r="P229" s="160"/>
      <c r="Q229" s="160"/>
      <c r="R229" s="126"/>
      <c r="S229" s="126"/>
      <c r="T229" s="126"/>
      <c r="U229" s="125"/>
      <c r="V229" s="125"/>
    </row>
    <row r="230" spans="13:22" ht="20.100000000000001" customHeight="1">
      <c r="M230" s="159"/>
      <c r="O230" s="130"/>
      <c r="P230" s="160"/>
      <c r="Q230" s="160"/>
      <c r="R230" s="126"/>
      <c r="S230" s="126"/>
      <c r="T230" s="126"/>
      <c r="U230" s="125"/>
      <c r="V230" s="125"/>
    </row>
    <row r="231" spans="13:22" ht="20.100000000000001" customHeight="1">
      <c r="M231" s="159"/>
      <c r="O231" s="130"/>
      <c r="P231" s="160"/>
      <c r="Q231" s="160"/>
      <c r="R231" s="126"/>
      <c r="S231" s="126"/>
      <c r="T231" s="126"/>
      <c r="U231" s="125"/>
      <c r="V231" s="125"/>
    </row>
    <row r="232" spans="13:22" ht="20.100000000000001" customHeight="1">
      <c r="M232" s="159"/>
      <c r="O232" s="130"/>
      <c r="P232" s="160"/>
      <c r="Q232" s="160"/>
      <c r="R232" s="126"/>
      <c r="S232" s="126"/>
      <c r="T232" s="126"/>
      <c r="U232" s="125"/>
      <c r="V232" s="125"/>
    </row>
    <row r="233" spans="13:22" ht="20.100000000000001" customHeight="1">
      <c r="M233" s="159"/>
      <c r="O233" s="130"/>
      <c r="P233" s="160"/>
      <c r="Q233" s="160"/>
      <c r="R233" s="126"/>
      <c r="S233" s="126"/>
      <c r="T233" s="126"/>
      <c r="U233" s="125"/>
      <c r="V233" s="125"/>
    </row>
    <row r="234" spans="13:22" ht="20.100000000000001" customHeight="1">
      <c r="M234" s="159"/>
      <c r="O234" s="130"/>
      <c r="P234" s="160"/>
      <c r="Q234" s="160"/>
      <c r="R234" s="126"/>
      <c r="S234" s="126"/>
      <c r="T234" s="126"/>
      <c r="U234" s="125"/>
      <c r="V234" s="125"/>
    </row>
    <row r="235" spans="13:22" ht="20.100000000000001" customHeight="1">
      <c r="M235" s="159"/>
      <c r="O235" s="130"/>
      <c r="P235" s="160"/>
      <c r="Q235" s="160"/>
      <c r="R235" s="126"/>
      <c r="S235" s="126"/>
      <c r="T235" s="126"/>
      <c r="U235" s="125"/>
      <c r="V235" s="125"/>
    </row>
    <row r="236" spans="13:22" ht="20.100000000000001" customHeight="1">
      <c r="M236" s="159"/>
      <c r="O236" s="130"/>
      <c r="P236" s="160"/>
      <c r="Q236" s="160"/>
      <c r="R236" s="126"/>
      <c r="S236" s="126"/>
      <c r="T236" s="126"/>
      <c r="U236" s="125"/>
      <c r="V236" s="125"/>
    </row>
    <row r="237" spans="13:22" ht="20.100000000000001" customHeight="1">
      <c r="M237" s="159"/>
      <c r="O237" s="130"/>
      <c r="P237" s="160"/>
      <c r="Q237" s="160"/>
      <c r="R237" s="126"/>
      <c r="S237" s="126"/>
      <c r="T237" s="126"/>
      <c r="U237" s="125"/>
      <c r="V237" s="125"/>
    </row>
    <row r="238" spans="13:22" ht="20.100000000000001" customHeight="1">
      <c r="M238" s="159"/>
      <c r="O238" s="130"/>
      <c r="P238" s="160"/>
      <c r="Q238" s="160"/>
      <c r="R238" s="126"/>
      <c r="S238" s="126"/>
      <c r="T238" s="126"/>
      <c r="U238" s="125"/>
      <c r="V238" s="125"/>
    </row>
    <row r="239" spans="13:22" ht="20.100000000000001" customHeight="1">
      <c r="M239" s="159"/>
      <c r="O239" s="130"/>
      <c r="P239" s="160"/>
      <c r="Q239" s="160"/>
      <c r="R239" s="126"/>
      <c r="S239" s="126"/>
      <c r="T239" s="126"/>
      <c r="U239" s="125"/>
      <c r="V239" s="125"/>
    </row>
    <row r="240" spans="13:22" ht="20.100000000000001" customHeight="1">
      <c r="M240" s="159"/>
      <c r="O240" s="130"/>
      <c r="P240" s="160"/>
      <c r="Q240" s="160"/>
      <c r="R240" s="126"/>
      <c r="S240" s="126"/>
      <c r="T240" s="126"/>
      <c r="U240" s="125"/>
      <c r="V240" s="125"/>
    </row>
    <row r="241" spans="13:22" ht="20.100000000000001" customHeight="1">
      <c r="M241" s="159"/>
      <c r="O241" s="130"/>
      <c r="P241" s="160"/>
      <c r="Q241" s="160"/>
      <c r="R241" s="126"/>
      <c r="S241" s="126"/>
      <c r="T241" s="126"/>
      <c r="U241" s="125"/>
      <c r="V241" s="125"/>
    </row>
    <row r="242" spans="13:22" ht="20.100000000000001" customHeight="1">
      <c r="M242" s="159"/>
      <c r="O242" s="130"/>
      <c r="P242" s="160"/>
      <c r="Q242" s="160"/>
      <c r="R242" s="126"/>
      <c r="S242" s="126"/>
      <c r="T242" s="126"/>
      <c r="U242" s="125"/>
      <c r="V242" s="125"/>
    </row>
    <row r="243" spans="13:22" ht="20.100000000000001" customHeight="1">
      <c r="M243" s="159"/>
      <c r="O243" s="130"/>
      <c r="P243" s="160"/>
      <c r="Q243" s="160"/>
      <c r="R243" s="126"/>
      <c r="S243" s="126"/>
      <c r="T243" s="126"/>
      <c r="U243" s="125"/>
      <c r="V243" s="125"/>
    </row>
    <row r="244" spans="13:22" ht="20.100000000000001" customHeight="1">
      <c r="M244" s="159"/>
      <c r="O244" s="130"/>
      <c r="P244" s="160"/>
      <c r="Q244" s="160"/>
      <c r="R244" s="126"/>
      <c r="S244" s="126"/>
      <c r="T244" s="126"/>
      <c r="U244" s="125"/>
      <c r="V244" s="125"/>
    </row>
    <row r="245" spans="13:22" ht="20.100000000000001" customHeight="1">
      <c r="M245" s="159"/>
      <c r="O245" s="130"/>
      <c r="P245" s="160"/>
      <c r="Q245" s="160"/>
      <c r="R245" s="126"/>
      <c r="S245" s="126"/>
      <c r="T245" s="126"/>
      <c r="U245" s="125"/>
      <c r="V245" s="125"/>
    </row>
    <row r="246" spans="13:22" ht="20.100000000000001" customHeight="1">
      <c r="M246" s="159"/>
      <c r="O246" s="130"/>
      <c r="P246" s="160"/>
      <c r="Q246" s="160"/>
      <c r="R246" s="126"/>
      <c r="S246" s="126"/>
      <c r="T246" s="126"/>
      <c r="U246" s="125"/>
      <c r="V246" s="125"/>
    </row>
    <row r="247" spans="13:22" ht="20.100000000000001" customHeight="1">
      <c r="M247" s="159"/>
      <c r="O247" s="130"/>
      <c r="P247" s="160"/>
      <c r="Q247" s="160"/>
      <c r="R247" s="126"/>
      <c r="S247" s="126"/>
      <c r="T247" s="126"/>
      <c r="U247" s="125"/>
      <c r="V247" s="125"/>
    </row>
    <row r="248" spans="13:22" ht="20.100000000000001" customHeight="1">
      <c r="M248" s="159"/>
      <c r="O248" s="130"/>
      <c r="P248" s="160"/>
      <c r="Q248" s="160"/>
      <c r="R248" s="126"/>
      <c r="S248" s="126"/>
      <c r="T248" s="126"/>
      <c r="U248" s="125"/>
      <c r="V248" s="125"/>
    </row>
    <row r="249" spans="13:22" ht="20.100000000000001" customHeight="1">
      <c r="M249" s="159"/>
      <c r="O249" s="130"/>
      <c r="P249" s="160"/>
      <c r="Q249" s="160"/>
      <c r="R249" s="126"/>
      <c r="S249" s="126"/>
      <c r="T249" s="126"/>
      <c r="U249" s="125"/>
      <c r="V249" s="125"/>
    </row>
    <row r="250" spans="13:22" ht="20.100000000000001" customHeight="1">
      <c r="M250" s="159"/>
      <c r="O250" s="130"/>
      <c r="P250" s="160"/>
      <c r="Q250" s="160"/>
      <c r="R250" s="126"/>
      <c r="S250" s="126"/>
      <c r="T250" s="126"/>
      <c r="U250" s="125"/>
      <c r="V250" s="125"/>
    </row>
    <row r="251" spans="13:22" ht="20.100000000000001" customHeight="1">
      <c r="M251" s="159"/>
      <c r="O251" s="130"/>
      <c r="P251" s="160"/>
      <c r="Q251" s="160"/>
      <c r="R251" s="126"/>
      <c r="S251" s="126"/>
      <c r="T251" s="126"/>
      <c r="U251" s="125"/>
      <c r="V251" s="125"/>
    </row>
    <row r="252" spans="13:22" ht="20.100000000000001" customHeight="1">
      <c r="M252" s="159"/>
      <c r="O252" s="130"/>
      <c r="P252" s="160"/>
      <c r="Q252" s="160"/>
      <c r="R252" s="126"/>
      <c r="S252" s="126"/>
      <c r="T252" s="126"/>
      <c r="U252" s="125"/>
      <c r="V252" s="125"/>
    </row>
    <row r="253" spans="13:22" ht="20.100000000000001" customHeight="1">
      <c r="M253" s="159"/>
      <c r="O253" s="130"/>
      <c r="P253" s="160"/>
      <c r="Q253" s="160"/>
      <c r="R253" s="126"/>
      <c r="S253" s="126"/>
      <c r="T253" s="126"/>
      <c r="U253" s="125"/>
      <c r="V253" s="125"/>
    </row>
    <row r="254" spans="13:22" ht="20.100000000000001" customHeight="1">
      <c r="M254" s="159"/>
      <c r="O254" s="130"/>
      <c r="P254" s="160"/>
      <c r="Q254" s="160"/>
      <c r="R254" s="126"/>
      <c r="S254" s="126"/>
      <c r="T254" s="126"/>
      <c r="U254" s="125"/>
      <c r="V254" s="125"/>
    </row>
    <row r="255" spans="13:22" ht="20.100000000000001" customHeight="1">
      <c r="M255" s="159"/>
      <c r="O255" s="130"/>
      <c r="P255" s="160"/>
      <c r="Q255" s="160"/>
      <c r="R255" s="126"/>
      <c r="S255" s="126"/>
      <c r="T255" s="126"/>
      <c r="U255" s="125"/>
      <c r="V255" s="125"/>
    </row>
    <row r="256" spans="13:22" ht="20.100000000000001" customHeight="1">
      <c r="M256" s="159"/>
      <c r="O256" s="130"/>
      <c r="P256" s="160"/>
      <c r="Q256" s="160"/>
      <c r="R256" s="126"/>
      <c r="S256" s="126"/>
      <c r="T256" s="126"/>
      <c r="U256" s="125"/>
      <c r="V256" s="125"/>
    </row>
    <row r="257" spans="13:22" ht="20.100000000000001" customHeight="1">
      <c r="M257" s="159"/>
      <c r="O257" s="130"/>
      <c r="P257" s="160"/>
      <c r="Q257" s="160"/>
      <c r="R257" s="126"/>
      <c r="S257" s="126"/>
      <c r="T257" s="126"/>
      <c r="U257" s="125"/>
      <c r="V257" s="125"/>
    </row>
    <row r="258" spans="13:22" ht="20.100000000000001" customHeight="1">
      <c r="M258" s="159"/>
      <c r="O258" s="130"/>
      <c r="P258" s="160"/>
      <c r="Q258" s="160"/>
      <c r="R258" s="126"/>
      <c r="S258" s="126"/>
      <c r="T258" s="126"/>
      <c r="U258" s="125"/>
      <c r="V258" s="125"/>
    </row>
    <row r="259" spans="13:22" ht="20.100000000000001" customHeight="1">
      <c r="M259" s="159"/>
      <c r="O259" s="130"/>
      <c r="P259" s="160"/>
      <c r="Q259" s="160"/>
      <c r="R259" s="126"/>
      <c r="S259" s="126"/>
      <c r="T259" s="126"/>
      <c r="U259" s="125"/>
      <c r="V259" s="125"/>
    </row>
    <row r="260" spans="13:22" ht="20.100000000000001" customHeight="1">
      <c r="M260" s="159"/>
      <c r="O260" s="130"/>
      <c r="P260" s="160"/>
      <c r="Q260" s="160"/>
      <c r="R260" s="126"/>
      <c r="S260" s="126"/>
      <c r="T260" s="126"/>
      <c r="U260" s="125"/>
      <c r="V260" s="125"/>
    </row>
    <row r="261" spans="13:22" ht="20.100000000000001" customHeight="1">
      <c r="M261" s="159"/>
      <c r="O261" s="130"/>
      <c r="P261" s="160"/>
      <c r="Q261" s="160"/>
      <c r="R261" s="126"/>
      <c r="S261" s="126"/>
      <c r="T261" s="126"/>
      <c r="U261" s="125"/>
      <c r="V261" s="125"/>
    </row>
    <row r="262" spans="13:22" ht="20.100000000000001" customHeight="1">
      <c r="M262" s="159"/>
      <c r="O262" s="130"/>
      <c r="P262" s="160"/>
      <c r="Q262" s="160"/>
      <c r="R262" s="126"/>
      <c r="S262" s="126"/>
      <c r="T262" s="126"/>
      <c r="U262" s="125"/>
      <c r="V262" s="125"/>
    </row>
    <row r="263" spans="13:22" ht="20.100000000000001" customHeight="1">
      <c r="M263" s="159"/>
      <c r="O263" s="130"/>
      <c r="P263" s="160"/>
      <c r="Q263" s="160"/>
      <c r="R263" s="126"/>
      <c r="S263" s="126"/>
      <c r="T263" s="126"/>
      <c r="U263" s="125"/>
      <c r="V263" s="125"/>
    </row>
    <row r="264" spans="13:22" ht="20.100000000000001" customHeight="1">
      <c r="M264" s="159"/>
      <c r="O264" s="130"/>
      <c r="P264" s="160"/>
      <c r="Q264" s="160"/>
      <c r="R264" s="126"/>
      <c r="S264" s="126"/>
      <c r="T264" s="126"/>
      <c r="U264" s="125"/>
      <c r="V264" s="125"/>
    </row>
    <row r="265" spans="13:22" ht="20.100000000000001" customHeight="1">
      <c r="M265" s="159"/>
      <c r="O265" s="130"/>
      <c r="P265" s="160"/>
      <c r="Q265" s="160"/>
      <c r="R265" s="126"/>
      <c r="S265" s="126"/>
      <c r="T265" s="126"/>
      <c r="U265" s="125"/>
      <c r="V265" s="125"/>
    </row>
    <row r="266" spans="13:22" ht="20.100000000000001" customHeight="1">
      <c r="M266" s="159"/>
      <c r="O266" s="130"/>
      <c r="P266" s="160"/>
      <c r="Q266" s="160"/>
      <c r="R266" s="126"/>
      <c r="S266" s="126"/>
      <c r="T266" s="126"/>
      <c r="U266" s="125"/>
      <c r="V266" s="125"/>
    </row>
    <row r="267" spans="13:22" ht="20.100000000000001" customHeight="1">
      <c r="M267" s="159"/>
      <c r="O267" s="130"/>
      <c r="P267" s="160"/>
      <c r="Q267" s="160"/>
      <c r="R267" s="126"/>
      <c r="S267" s="126"/>
      <c r="T267" s="126"/>
      <c r="U267" s="125"/>
      <c r="V267" s="125"/>
    </row>
    <row r="268" spans="13:22" ht="20.100000000000001" customHeight="1">
      <c r="M268" s="159"/>
      <c r="O268" s="130"/>
      <c r="P268" s="160"/>
      <c r="Q268" s="160"/>
      <c r="R268" s="126"/>
      <c r="S268" s="126"/>
      <c r="T268" s="126"/>
      <c r="U268" s="125"/>
      <c r="V268" s="125"/>
    </row>
    <row r="269" spans="13:22" ht="20.100000000000001" customHeight="1">
      <c r="M269" s="159"/>
      <c r="O269" s="130"/>
      <c r="P269" s="160"/>
      <c r="Q269" s="160"/>
      <c r="R269" s="126"/>
      <c r="S269" s="126"/>
      <c r="T269" s="126"/>
      <c r="U269" s="125"/>
      <c r="V269" s="125"/>
    </row>
    <row r="270" spans="13:22" ht="20.100000000000001" customHeight="1">
      <c r="M270" s="159"/>
      <c r="O270" s="130"/>
      <c r="P270" s="160"/>
      <c r="Q270" s="160"/>
      <c r="R270" s="126"/>
      <c r="S270" s="126"/>
      <c r="T270" s="126"/>
      <c r="U270" s="125"/>
      <c r="V270" s="125"/>
    </row>
    <row r="271" spans="13:22" ht="20.100000000000001" customHeight="1">
      <c r="M271" s="159"/>
      <c r="O271" s="130"/>
      <c r="P271" s="160"/>
      <c r="Q271" s="160"/>
      <c r="R271" s="126"/>
      <c r="S271" s="126"/>
      <c r="T271" s="126"/>
      <c r="U271" s="125"/>
      <c r="V271" s="125"/>
    </row>
    <row r="272" spans="13:22" ht="20.100000000000001" customHeight="1">
      <c r="M272" s="159"/>
      <c r="O272" s="130"/>
      <c r="P272" s="160"/>
      <c r="Q272" s="160"/>
      <c r="R272" s="126"/>
      <c r="S272" s="126"/>
      <c r="T272" s="126"/>
      <c r="U272" s="125"/>
      <c r="V272" s="125"/>
    </row>
    <row r="273" spans="13:22" ht="20.100000000000001" customHeight="1">
      <c r="M273" s="159"/>
      <c r="O273" s="130"/>
      <c r="P273" s="160"/>
      <c r="Q273" s="160"/>
      <c r="R273" s="126"/>
      <c r="S273" s="126"/>
      <c r="T273" s="126"/>
      <c r="U273" s="125"/>
      <c r="V273" s="125"/>
    </row>
    <row r="274" spans="13:22" ht="20.100000000000001" customHeight="1">
      <c r="M274" s="159"/>
      <c r="O274" s="130"/>
      <c r="P274" s="160"/>
      <c r="Q274" s="160"/>
      <c r="R274" s="126"/>
      <c r="S274" s="126"/>
      <c r="T274" s="126"/>
      <c r="U274" s="125"/>
      <c r="V274" s="125"/>
    </row>
    <row r="275" spans="13:22" ht="20.100000000000001" customHeight="1">
      <c r="M275" s="159"/>
      <c r="O275" s="130"/>
      <c r="P275" s="160"/>
      <c r="Q275" s="160"/>
      <c r="R275" s="126"/>
      <c r="S275" s="126"/>
      <c r="T275" s="126"/>
      <c r="U275" s="125"/>
      <c r="V275" s="125"/>
    </row>
    <row r="276" spans="13:22" ht="20.100000000000001" customHeight="1">
      <c r="M276" s="159"/>
      <c r="O276" s="130"/>
      <c r="P276" s="160"/>
      <c r="Q276" s="160"/>
      <c r="R276" s="126"/>
      <c r="S276" s="126"/>
      <c r="T276" s="126"/>
      <c r="U276" s="125"/>
      <c r="V276" s="125"/>
    </row>
    <row r="277" spans="13:22" ht="20.100000000000001" customHeight="1">
      <c r="M277" s="159"/>
      <c r="O277" s="130"/>
      <c r="P277" s="160"/>
      <c r="Q277" s="160"/>
      <c r="R277" s="126"/>
      <c r="S277" s="126"/>
      <c r="T277" s="126"/>
      <c r="U277" s="125"/>
      <c r="V277" s="125"/>
    </row>
    <row r="278" spans="13:22" ht="20.100000000000001" customHeight="1">
      <c r="M278" s="159"/>
      <c r="O278" s="130"/>
      <c r="P278" s="160"/>
      <c r="Q278" s="160"/>
      <c r="R278" s="126"/>
      <c r="S278" s="126"/>
      <c r="T278" s="126"/>
      <c r="U278" s="125"/>
      <c r="V278" s="125"/>
    </row>
    <row r="279" spans="13:22" ht="20.100000000000001" customHeight="1">
      <c r="M279" s="159"/>
      <c r="O279" s="130"/>
      <c r="P279" s="160"/>
      <c r="Q279" s="160"/>
      <c r="R279" s="126"/>
      <c r="S279" s="126"/>
      <c r="T279" s="126"/>
      <c r="U279" s="125"/>
      <c r="V279" s="125"/>
    </row>
    <row r="280" spans="13:22" ht="20.100000000000001" customHeight="1">
      <c r="M280" s="159"/>
      <c r="O280" s="130"/>
      <c r="P280" s="160"/>
      <c r="Q280" s="160"/>
      <c r="R280" s="126"/>
      <c r="S280" s="126"/>
      <c r="T280" s="126"/>
      <c r="U280" s="125"/>
      <c r="V280" s="125"/>
    </row>
    <row r="281" spans="13:22" ht="20.100000000000001" customHeight="1">
      <c r="M281" s="159"/>
      <c r="O281" s="130"/>
      <c r="P281" s="160"/>
      <c r="Q281" s="160"/>
      <c r="R281" s="126"/>
      <c r="S281" s="126"/>
      <c r="T281" s="126"/>
      <c r="U281" s="125"/>
      <c r="V281" s="125"/>
    </row>
    <row r="282" spans="13:22" ht="20.100000000000001" customHeight="1">
      <c r="M282" s="159"/>
      <c r="O282" s="130"/>
      <c r="P282" s="160"/>
      <c r="Q282" s="160"/>
      <c r="R282" s="126"/>
      <c r="S282" s="126"/>
      <c r="T282" s="126"/>
      <c r="U282" s="125"/>
      <c r="V282" s="125"/>
    </row>
    <row r="283" spans="13:22" ht="20.100000000000001" customHeight="1">
      <c r="M283" s="159"/>
      <c r="O283" s="130"/>
      <c r="P283" s="160"/>
      <c r="Q283" s="160"/>
      <c r="R283" s="126"/>
      <c r="S283" s="126"/>
      <c r="T283" s="126"/>
      <c r="U283" s="125"/>
      <c r="V283" s="125"/>
    </row>
    <row r="284" spans="13:22" ht="20.100000000000001" customHeight="1">
      <c r="M284" s="159"/>
      <c r="O284" s="130"/>
      <c r="P284" s="160"/>
      <c r="Q284" s="160"/>
      <c r="R284" s="126"/>
      <c r="S284" s="126"/>
      <c r="T284" s="126"/>
      <c r="U284" s="125"/>
      <c r="V284" s="125"/>
    </row>
    <row r="285" spans="13:22" ht="20.100000000000001" customHeight="1">
      <c r="M285" s="159"/>
      <c r="O285" s="130"/>
      <c r="P285" s="160"/>
      <c r="Q285" s="160"/>
      <c r="R285" s="126"/>
      <c r="S285" s="126"/>
      <c r="T285" s="126"/>
      <c r="U285" s="125"/>
      <c r="V285" s="125"/>
    </row>
    <row r="286" spans="13:22" ht="20.100000000000001" customHeight="1">
      <c r="M286" s="159"/>
      <c r="O286" s="130"/>
      <c r="P286" s="160"/>
      <c r="Q286" s="160"/>
      <c r="R286" s="126"/>
      <c r="S286" s="126"/>
      <c r="T286" s="126"/>
      <c r="U286" s="125"/>
      <c r="V286" s="125"/>
    </row>
    <row r="287" spans="13:22" ht="20.100000000000001" customHeight="1">
      <c r="M287" s="159"/>
      <c r="O287" s="130"/>
      <c r="P287" s="160"/>
      <c r="Q287" s="160"/>
      <c r="R287" s="126"/>
      <c r="S287" s="126"/>
      <c r="T287" s="126"/>
      <c r="U287" s="125"/>
      <c r="V287" s="125"/>
    </row>
    <row r="288" spans="13:22" ht="20.100000000000001" customHeight="1">
      <c r="M288" s="159"/>
      <c r="O288" s="130"/>
      <c r="P288" s="160"/>
      <c r="Q288" s="160"/>
      <c r="R288" s="126"/>
      <c r="S288" s="126"/>
      <c r="T288" s="126"/>
      <c r="U288" s="125"/>
      <c r="V288" s="125"/>
    </row>
    <row r="289" spans="13:22" ht="20.100000000000001" customHeight="1">
      <c r="M289" s="159"/>
      <c r="O289" s="130"/>
      <c r="P289" s="160"/>
      <c r="Q289" s="160"/>
      <c r="R289" s="126"/>
      <c r="S289" s="126"/>
      <c r="T289" s="126"/>
      <c r="U289" s="125"/>
      <c r="V289" s="125"/>
    </row>
    <row r="290" spans="13:22" ht="20.100000000000001" customHeight="1">
      <c r="M290" s="159"/>
      <c r="O290" s="130"/>
      <c r="P290" s="160"/>
      <c r="Q290" s="160"/>
      <c r="R290" s="126"/>
      <c r="S290" s="126"/>
      <c r="T290" s="126"/>
      <c r="U290" s="125"/>
      <c r="V290" s="125"/>
    </row>
    <row r="291" spans="13:22" ht="20.100000000000001" customHeight="1">
      <c r="M291" s="159"/>
      <c r="O291" s="130"/>
      <c r="P291" s="160"/>
      <c r="Q291" s="160"/>
      <c r="R291" s="126"/>
      <c r="S291" s="126"/>
      <c r="T291" s="126"/>
      <c r="U291" s="125"/>
      <c r="V291" s="125"/>
    </row>
    <row r="292" spans="13:22" ht="20.100000000000001" customHeight="1">
      <c r="M292" s="159"/>
      <c r="O292" s="130"/>
      <c r="P292" s="160"/>
      <c r="Q292" s="160"/>
      <c r="R292" s="126"/>
      <c r="S292" s="126"/>
      <c r="T292" s="126"/>
      <c r="U292" s="125"/>
      <c r="V292" s="125"/>
    </row>
    <row r="293" spans="13:22" ht="20.100000000000001" customHeight="1">
      <c r="M293" s="159"/>
      <c r="O293" s="130"/>
      <c r="P293" s="160"/>
      <c r="Q293" s="160"/>
      <c r="R293" s="126"/>
      <c r="S293" s="126"/>
      <c r="T293" s="126"/>
      <c r="U293" s="125"/>
      <c r="V293" s="125"/>
    </row>
    <row r="294" spans="13:22" ht="20.100000000000001" customHeight="1">
      <c r="M294" s="159"/>
      <c r="O294" s="130"/>
      <c r="P294" s="160"/>
      <c r="Q294" s="160"/>
      <c r="R294" s="126"/>
      <c r="S294" s="126"/>
      <c r="T294" s="126"/>
      <c r="U294" s="125"/>
      <c r="V294" s="125"/>
    </row>
    <row r="295" spans="13:22" ht="20.100000000000001" customHeight="1">
      <c r="M295" s="159"/>
      <c r="O295" s="130"/>
      <c r="P295" s="160"/>
      <c r="Q295" s="160"/>
      <c r="R295" s="126"/>
      <c r="S295" s="126"/>
      <c r="T295" s="126"/>
      <c r="U295" s="125"/>
      <c r="V295" s="125"/>
    </row>
    <row r="296" spans="13:22" ht="20.100000000000001" customHeight="1">
      <c r="M296" s="159"/>
      <c r="O296" s="130"/>
      <c r="P296" s="160"/>
      <c r="Q296" s="160"/>
      <c r="R296" s="126"/>
      <c r="S296" s="126"/>
      <c r="T296" s="126"/>
      <c r="U296" s="125"/>
      <c r="V296" s="125"/>
    </row>
    <row r="297" spans="13:22" ht="20.100000000000001" customHeight="1">
      <c r="M297" s="159"/>
      <c r="O297" s="130"/>
      <c r="P297" s="160"/>
      <c r="Q297" s="160"/>
      <c r="R297" s="126"/>
      <c r="S297" s="126"/>
      <c r="T297" s="126"/>
      <c r="U297" s="125"/>
      <c r="V297" s="125"/>
    </row>
    <row r="298" spans="13:22" ht="20.100000000000001" customHeight="1">
      <c r="M298" s="159"/>
      <c r="O298" s="130"/>
      <c r="P298" s="160"/>
      <c r="Q298" s="160"/>
      <c r="R298" s="126"/>
      <c r="S298" s="126"/>
      <c r="T298" s="126"/>
      <c r="U298" s="125"/>
      <c r="V298" s="125"/>
    </row>
    <row r="299" spans="13:22" ht="20.100000000000001" customHeight="1">
      <c r="M299" s="159"/>
      <c r="O299" s="130"/>
      <c r="P299" s="160"/>
      <c r="Q299" s="160"/>
      <c r="R299" s="126"/>
      <c r="S299" s="126"/>
      <c r="T299" s="126"/>
      <c r="U299" s="125"/>
      <c r="V299" s="125"/>
    </row>
    <row r="300" spans="13:22" ht="20.100000000000001" customHeight="1">
      <c r="M300" s="159"/>
      <c r="O300" s="130"/>
      <c r="P300" s="160"/>
      <c r="Q300" s="160"/>
      <c r="R300" s="126"/>
      <c r="S300" s="126"/>
      <c r="T300" s="126"/>
      <c r="U300" s="125"/>
      <c r="V300" s="125"/>
    </row>
    <row r="301" spans="13:22" ht="20.100000000000001" customHeight="1">
      <c r="M301" s="159"/>
      <c r="O301" s="130"/>
      <c r="P301" s="160"/>
      <c r="Q301" s="160"/>
      <c r="R301" s="126"/>
      <c r="S301" s="126"/>
      <c r="T301" s="126"/>
      <c r="U301" s="125"/>
      <c r="V301" s="125"/>
    </row>
    <row r="302" spans="13:22" ht="20.100000000000001" customHeight="1">
      <c r="M302" s="159"/>
      <c r="O302" s="130"/>
      <c r="P302" s="160"/>
      <c r="Q302" s="160"/>
      <c r="R302" s="126"/>
      <c r="S302" s="126"/>
      <c r="T302" s="126"/>
      <c r="U302" s="125"/>
      <c r="V302" s="125"/>
    </row>
    <row r="303" spans="13:22" ht="20.100000000000001" customHeight="1">
      <c r="M303" s="159"/>
      <c r="O303" s="130"/>
      <c r="P303" s="160"/>
      <c r="Q303" s="160"/>
      <c r="R303" s="126"/>
      <c r="S303" s="126"/>
      <c r="T303" s="126"/>
      <c r="U303" s="125"/>
      <c r="V303" s="125"/>
    </row>
    <row r="304" spans="13:22" ht="20.100000000000001" customHeight="1">
      <c r="M304" s="159"/>
      <c r="O304" s="130"/>
      <c r="P304" s="160"/>
      <c r="Q304" s="160"/>
      <c r="R304" s="126"/>
      <c r="S304" s="126"/>
      <c r="T304" s="126"/>
      <c r="U304" s="125"/>
      <c r="V304" s="125"/>
    </row>
    <row r="305" spans="13:22" ht="20.100000000000001" customHeight="1">
      <c r="M305" s="159"/>
      <c r="O305" s="130"/>
      <c r="P305" s="160"/>
      <c r="Q305" s="160"/>
      <c r="R305" s="126"/>
      <c r="S305" s="126"/>
      <c r="T305" s="126"/>
      <c r="U305" s="125"/>
      <c r="V305" s="125"/>
    </row>
    <row r="306" spans="13:22" ht="20.100000000000001" customHeight="1">
      <c r="M306" s="159"/>
      <c r="O306" s="130"/>
      <c r="P306" s="160"/>
      <c r="Q306" s="160"/>
      <c r="R306" s="126"/>
      <c r="S306" s="126"/>
      <c r="T306" s="126"/>
      <c r="U306" s="125"/>
      <c r="V306" s="125"/>
    </row>
    <row r="307" spans="13:22" ht="20.100000000000001" customHeight="1">
      <c r="M307" s="159"/>
      <c r="O307" s="130"/>
      <c r="P307" s="160"/>
      <c r="Q307" s="160"/>
      <c r="R307" s="126"/>
      <c r="S307" s="126"/>
      <c r="T307" s="126"/>
      <c r="U307" s="125"/>
      <c r="V307" s="125"/>
    </row>
    <row r="308" spans="13:22" ht="20.100000000000001" customHeight="1">
      <c r="M308" s="159"/>
      <c r="O308" s="130"/>
      <c r="P308" s="160"/>
      <c r="Q308" s="160"/>
      <c r="R308" s="126"/>
      <c r="S308" s="126"/>
      <c r="T308" s="126"/>
      <c r="U308" s="125"/>
      <c r="V308" s="125"/>
    </row>
    <row r="309" spans="13:22" ht="20.100000000000001" customHeight="1">
      <c r="M309" s="159"/>
      <c r="O309" s="130"/>
      <c r="P309" s="160"/>
      <c r="Q309" s="160"/>
      <c r="R309" s="126"/>
      <c r="S309" s="126"/>
      <c r="T309" s="126"/>
      <c r="U309" s="125"/>
      <c r="V309" s="125"/>
    </row>
    <row r="310" spans="13:22" ht="20.100000000000001" customHeight="1">
      <c r="M310" s="159"/>
      <c r="O310" s="130"/>
      <c r="P310" s="160"/>
      <c r="Q310" s="160"/>
      <c r="R310" s="126"/>
      <c r="S310" s="126"/>
      <c r="T310" s="126"/>
      <c r="U310" s="125"/>
      <c r="V310" s="125"/>
    </row>
    <row r="311" spans="13:22" ht="20.100000000000001" customHeight="1">
      <c r="M311" s="159"/>
      <c r="O311" s="130"/>
      <c r="P311" s="160"/>
      <c r="Q311" s="160"/>
      <c r="R311" s="126"/>
      <c r="S311" s="126"/>
      <c r="T311" s="126"/>
      <c r="U311" s="125"/>
      <c r="V311" s="125"/>
    </row>
    <row r="312" spans="13:22" ht="20.100000000000001" customHeight="1">
      <c r="M312" s="159"/>
      <c r="O312" s="130"/>
      <c r="P312" s="160"/>
      <c r="Q312" s="160"/>
      <c r="R312" s="126"/>
      <c r="S312" s="126"/>
      <c r="T312" s="126"/>
      <c r="U312" s="125"/>
      <c r="V312" s="125"/>
    </row>
    <row r="313" spans="13:22" ht="20.100000000000001" customHeight="1">
      <c r="M313" s="159"/>
      <c r="O313" s="130"/>
      <c r="P313" s="160"/>
      <c r="Q313" s="160"/>
      <c r="R313" s="126"/>
      <c r="S313" s="126"/>
      <c r="T313" s="126"/>
      <c r="U313" s="125"/>
      <c r="V313" s="125"/>
    </row>
    <row r="314" spans="13:22" ht="20.100000000000001" customHeight="1">
      <c r="M314" s="159"/>
      <c r="O314" s="130"/>
      <c r="P314" s="160"/>
      <c r="Q314" s="160"/>
      <c r="R314" s="126"/>
      <c r="S314" s="126"/>
      <c r="T314" s="126"/>
      <c r="U314" s="125"/>
      <c r="V314" s="125"/>
    </row>
    <row r="315" spans="13:22" ht="20.100000000000001" customHeight="1">
      <c r="M315" s="159"/>
      <c r="O315" s="130"/>
      <c r="P315" s="160"/>
      <c r="Q315" s="160"/>
      <c r="R315" s="126"/>
      <c r="S315" s="126"/>
      <c r="T315" s="126"/>
      <c r="U315" s="125"/>
      <c r="V315" s="125"/>
    </row>
    <row r="316" spans="13:22" ht="20.100000000000001" customHeight="1">
      <c r="M316" s="159"/>
      <c r="O316" s="130"/>
      <c r="P316" s="160"/>
      <c r="Q316" s="160"/>
      <c r="R316" s="126"/>
      <c r="S316" s="126"/>
      <c r="T316" s="126"/>
      <c r="U316" s="125"/>
      <c r="V316" s="125"/>
    </row>
    <row r="317" spans="13:22" ht="20.100000000000001" customHeight="1">
      <c r="M317" s="159"/>
      <c r="O317" s="130"/>
      <c r="P317" s="160"/>
      <c r="Q317" s="160"/>
      <c r="R317" s="126"/>
      <c r="S317" s="126"/>
      <c r="T317" s="126"/>
      <c r="U317" s="125"/>
      <c r="V317" s="125"/>
    </row>
    <row r="318" spans="13:22" ht="20.100000000000001" customHeight="1">
      <c r="M318" s="159"/>
      <c r="O318" s="130"/>
      <c r="P318" s="160"/>
      <c r="Q318" s="160"/>
      <c r="R318" s="126"/>
      <c r="S318" s="126"/>
      <c r="T318" s="126"/>
      <c r="U318" s="125"/>
      <c r="V318" s="125"/>
    </row>
    <row r="319" spans="13:22" ht="20.100000000000001" customHeight="1">
      <c r="M319" s="159"/>
      <c r="O319" s="130"/>
      <c r="P319" s="160"/>
      <c r="Q319" s="160"/>
      <c r="R319" s="126"/>
      <c r="S319" s="126"/>
      <c r="T319" s="126"/>
      <c r="U319" s="125"/>
      <c r="V319" s="125"/>
    </row>
    <row r="320" spans="13:22" ht="20.100000000000001" customHeight="1">
      <c r="M320" s="159"/>
      <c r="O320" s="130"/>
      <c r="P320" s="160"/>
      <c r="Q320" s="160"/>
      <c r="R320" s="126"/>
      <c r="S320" s="126"/>
      <c r="T320" s="126"/>
      <c r="U320" s="125"/>
      <c r="V320" s="125"/>
    </row>
    <row r="321" spans="13:22" ht="20.100000000000001" customHeight="1">
      <c r="M321" s="159"/>
      <c r="O321" s="130"/>
      <c r="P321" s="160"/>
      <c r="Q321" s="160"/>
      <c r="R321" s="126"/>
      <c r="S321" s="126"/>
      <c r="T321" s="126"/>
      <c r="U321" s="125"/>
      <c r="V321" s="125"/>
    </row>
    <row r="322" spans="13:22" ht="20.100000000000001" customHeight="1">
      <c r="M322" s="159"/>
      <c r="O322" s="130"/>
      <c r="P322" s="160"/>
      <c r="Q322" s="160"/>
      <c r="R322" s="126"/>
      <c r="S322" s="126"/>
      <c r="T322" s="126"/>
      <c r="U322" s="125"/>
      <c r="V322" s="125"/>
    </row>
    <row r="323" spans="13:22" ht="20.100000000000001" customHeight="1">
      <c r="M323" s="159"/>
      <c r="O323" s="130"/>
      <c r="P323" s="160"/>
      <c r="Q323" s="160"/>
      <c r="R323" s="126"/>
      <c r="S323" s="126"/>
      <c r="T323" s="126"/>
      <c r="U323" s="125"/>
      <c r="V323" s="125"/>
    </row>
    <row r="324" spans="13:22" ht="20.100000000000001" customHeight="1">
      <c r="M324" s="159"/>
      <c r="O324" s="130"/>
      <c r="P324" s="160"/>
      <c r="Q324" s="160"/>
      <c r="R324" s="126"/>
      <c r="S324" s="126"/>
      <c r="T324" s="126"/>
      <c r="U324" s="125"/>
      <c r="V324" s="125"/>
    </row>
    <row r="325" spans="13:22" ht="20.100000000000001" customHeight="1">
      <c r="M325" s="159"/>
      <c r="O325" s="130"/>
      <c r="P325" s="160"/>
      <c r="Q325" s="160"/>
      <c r="R325" s="126"/>
      <c r="S325" s="126"/>
      <c r="T325" s="126"/>
      <c r="U325" s="125"/>
      <c r="V325" s="125"/>
    </row>
    <row r="326" spans="13:22" ht="20.100000000000001" customHeight="1">
      <c r="M326" s="159"/>
      <c r="O326" s="130"/>
      <c r="P326" s="160"/>
      <c r="Q326" s="160"/>
      <c r="R326" s="126"/>
      <c r="S326" s="126"/>
      <c r="T326" s="126"/>
      <c r="U326" s="125"/>
      <c r="V326" s="125"/>
    </row>
    <row r="327" spans="13:22" ht="20.100000000000001" customHeight="1">
      <c r="M327" s="159"/>
      <c r="O327" s="130"/>
      <c r="P327" s="160"/>
      <c r="Q327" s="160"/>
      <c r="R327" s="126"/>
      <c r="S327" s="126"/>
      <c r="T327" s="126"/>
      <c r="U327" s="125"/>
      <c r="V327" s="125"/>
    </row>
    <row r="328" spans="13:22" ht="20.100000000000001" customHeight="1">
      <c r="M328" s="159"/>
      <c r="O328" s="130"/>
      <c r="P328" s="160"/>
      <c r="Q328" s="160"/>
      <c r="R328" s="126"/>
      <c r="S328" s="126"/>
      <c r="T328" s="126"/>
      <c r="U328" s="125"/>
      <c r="V328" s="125"/>
    </row>
    <row r="329" spans="13:22" ht="20.100000000000001" customHeight="1">
      <c r="M329" s="159"/>
      <c r="O329" s="130"/>
      <c r="P329" s="160"/>
      <c r="Q329" s="160"/>
      <c r="R329" s="126"/>
      <c r="S329" s="126"/>
      <c r="T329" s="126"/>
      <c r="U329" s="125"/>
      <c r="V329" s="125"/>
    </row>
    <row r="330" spans="13:22" ht="20.100000000000001" customHeight="1">
      <c r="M330" s="159"/>
      <c r="O330" s="130"/>
      <c r="P330" s="160"/>
      <c r="Q330" s="160"/>
      <c r="R330" s="126"/>
      <c r="S330" s="126"/>
      <c r="T330" s="126"/>
      <c r="U330" s="125"/>
      <c r="V330" s="125"/>
    </row>
    <row r="331" spans="13:22" ht="20.100000000000001" customHeight="1">
      <c r="M331" s="159"/>
      <c r="O331" s="130"/>
      <c r="P331" s="160"/>
      <c r="Q331" s="160"/>
      <c r="R331" s="126"/>
      <c r="S331" s="126"/>
      <c r="T331" s="126"/>
      <c r="U331" s="125"/>
      <c r="V331" s="125"/>
    </row>
    <row r="332" spans="13:22" ht="20.100000000000001" customHeight="1">
      <c r="M332" s="159"/>
      <c r="O332" s="130"/>
      <c r="P332" s="160"/>
      <c r="Q332" s="160"/>
      <c r="R332" s="126"/>
      <c r="S332" s="126"/>
      <c r="T332" s="126"/>
      <c r="U332" s="125"/>
      <c r="V332" s="125"/>
    </row>
    <row r="333" spans="13:22" ht="20.100000000000001" customHeight="1">
      <c r="M333" s="159"/>
      <c r="O333" s="130"/>
      <c r="P333" s="160"/>
      <c r="Q333" s="160"/>
      <c r="R333" s="126"/>
      <c r="S333" s="126"/>
      <c r="T333" s="126"/>
      <c r="U333" s="125"/>
      <c r="V333" s="125"/>
    </row>
    <row r="334" spans="13:22" ht="20.100000000000001" customHeight="1">
      <c r="M334" s="159"/>
      <c r="O334" s="130"/>
      <c r="P334" s="160"/>
      <c r="Q334" s="160"/>
      <c r="R334" s="126"/>
      <c r="S334" s="126"/>
      <c r="T334" s="126"/>
      <c r="U334" s="125"/>
      <c r="V334" s="125"/>
    </row>
    <row r="335" spans="13:22" ht="20.100000000000001" customHeight="1">
      <c r="M335" s="159"/>
      <c r="O335" s="130"/>
      <c r="P335" s="160"/>
      <c r="Q335" s="160"/>
      <c r="R335" s="126"/>
      <c r="S335" s="126"/>
      <c r="T335" s="126"/>
      <c r="U335" s="125"/>
      <c r="V335" s="125"/>
    </row>
    <row r="336" spans="13:22" ht="20.100000000000001" customHeight="1">
      <c r="M336" s="159"/>
      <c r="O336" s="130"/>
      <c r="P336" s="160"/>
      <c r="Q336" s="160"/>
      <c r="R336" s="126"/>
      <c r="S336" s="126"/>
      <c r="T336" s="126"/>
      <c r="U336" s="125"/>
      <c r="V336" s="125"/>
    </row>
    <row r="337" spans="13:22" ht="20.100000000000001" customHeight="1">
      <c r="M337" s="159"/>
      <c r="O337" s="130"/>
      <c r="P337" s="160"/>
      <c r="Q337" s="160"/>
      <c r="R337" s="126"/>
      <c r="S337" s="126"/>
      <c r="T337" s="126"/>
      <c r="U337" s="125"/>
      <c r="V337" s="125"/>
    </row>
    <row r="338" spans="13:22" ht="20.100000000000001" customHeight="1">
      <c r="M338" s="159"/>
      <c r="O338" s="130"/>
      <c r="P338" s="160"/>
      <c r="Q338" s="160"/>
      <c r="R338" s="126"/>
      <c r="S338" s="126"/>
      <c r="T338" s="126"/>
      <c r="U338" s="125"/>
      <c r="V338" s="125"/>
    </row>
    <row r="339" spans="13:22" ht="20.100000000000001" customHeight="1">
      <c r="M339" s="159"/>
      <c r="O339" s="130"/>
      <c r="P339" s="160"/>
      <c r="Q339" s="160"/>
      <c r="R339" s="126"/>
      <c r="S339" s="126"/>
      <c r="T339" s="126"/>
      <c r="U339" s="125"/>
      <c r="V339" s="125"/>
    </row>
    <row r="340" spans="13:22" ht="20.100000000000001" customHeight="1">
      <c r="M340" s="159"/>
      <c r="O340" s="130"/>
      <c r="P340" s="160"/>
      <c r="Q340" s="160"/>
      <c r="R340" s="126"/>
      <c r="S340" s="126"/>
      <c r="T340" s="126"/>
      <c r="U340" s="125"/>
      <c r="V340" s="125"/>
    </row>
    <row r="341" spans="13:22" ht="20.100000000000001" customHeight="1">
      <c r="M341" s="159"/>
      <c r="O341" s="130"/>
      <c r="P341" s="160"/>
      <c r="Q341" s="160"/>
      <c r="R341" s="126"/>
      <c r="S341" s="126"/>
      <c r="T341" s="126"/>
      <c r="U341" s="125"/>
      <c r="V341" s="125"/>
    </row>
    <row r="342" spans="13:22" ht="20.100000000000001" customHeight="1">
      <c r="M342" s="159"/>
      <c r="O342" s="130"/>
      <c r="P342" s="160"/>
      <c r="Q342" s="160"/>
      <c r="R342" s="126"/>
      <c r="S342" s="126"/>
      <c r="T342" s="126"/>
      <c r="U342" s="125"/>
      <c r="V342" s="125"/>
    </row>
    <row r="343" spans="13:22" ht="20.100000000000001" customHeight="1">
      <c r="M343" s="159"/>
      <c r="O343" s="130"/>
      <c r="P343" s="160"/>
      <c r="Q343" s="160"/>
      <c r="R343" s="126"/>
      <c r="S343" s="126"/>
      <c r="T343" s="126"/>
      <c r="U343" s="125"/>
      <c r="V343" s="125"/>
    </row>
    <row r="344" spans="13:22" ht="20.100000000000001" customHeight="1">
      <c r="M344" s="159"/>
      <c r="O344" s="130"/>
      <c r="P344" s="160"/>
      <c r="Q344" s="160"/>
      <c r="R344" s="126"/>
      <c r="S344" s="126"/>
      <c r="T344" s="126"/>
      <c r="U344" s="125"/>
      <c r="V344" s="125"/>
    </row>
    <row r="345" spans="13:22" ht="20.100000000000001" customHeight="1">
      <c r="M345" s="159"/>
      <c r="O345" s="130"/>
      <c r="P345" s="160"/>
      <c r="Q345" s="160"/>
      <c r="R345" s="126"/>
      <c r="S345" s="126"/>
      <c r="T345" s="126"/>
      <c r="U345" s="125"/>
      <c r="V345" s="125"/>
    </row>
    <row r="346" spans="13:22" ht="20.100000000000001" customHeight="1">
      <c r="M346" s="159"/>
      <c r="O346" s="130"/>
      <c r="P346" s="160"/>
      <c r="Q346" s="160"/>
      <c r="R346" s="126"/>
      <c r="S346" s="126"/>
      <c r="T346" s="126"/>
      <c r="U346" s="125"/>
      <c r="V346" s="125"/>
    </row>
    <row r="347" spans="13:22" ht="20.100000000000001" customHeight="1">
      <c r="M347" s="159"/>
      <c r="O347" s="130"/>
      <c r="P347" s="160"/>
      <c r="Q347" s="160"/>
      <c r="R347" s="126"/>
      <c r="S347" s="126"/>
      <c r="T347" s="126"/>
      <c r="U347" s="125"/>
      <c r="V347" s="125"/>
    </row>
    <row r="348" spans="13:22" ht="20.100000000000001" customHeight="1">
      <c r="M348" s="159"/>
      <c r="O348" s="130"/>
      <c r="P348" s="160"/>
      <c r="Q348" s="160"/>
      <c r="R348" s="126"/>
      <c r="S348" s="126"/>
      <c r="T348" s="126"/>
      <c r="U348" s="125"/>
      <c r="V348" s="125"/>
    </row>
    <row r="349" spans="13:22" ht="20.100000000000001" customHeight="1">
      <c r="M349" s="159"/>
      <c r="O349" s="130"/>
      <c r="P349" s="237"/>
      <c r="Q349" s="237"/>
      <c r="R349" s="128"/>
      <c r="S349" s="128"/>
      <c r="T349" s="126"/>
      <c r="U349" s="125"/>
      <c r="V349" s="125"/>
    </row>
    <row r="350" spans="13:22" ht="20.100000000000001" customHeight="1">
      <c r="M350" s="159"/>
      <c r="O350" s="130"/>
      <c r="P350" s="237"/>
      <c r="Q350" s="237"/>
      <c r="R350" s="128"/>
      <c r="S350" s="128"/>
      <c r="T350" s="126"/>
      <c r="U350" s="125"/>
      <c r="V350" s="125"/>
    </row>
    <row r="351" spans="13:22" ht="20.100000000000001" customHeight="1">
      <c r="M351" s="159"/>
      <c r="O351" s="130"/>
      <c r="P351" s="160"/>
      <c r="Q351" s="160"/>
      <c r="R351" s="126"/>
      <c r="S351" s="126"/>
      <c r="T351" s="126"/>
      <c r="U351" s="125"/>
      <c r="V351" s="125"/>
    </row>
    <row r="352" spans="13:22" ht="20.100000000000001" customHeight="1">
      <c r="M352" s="159"/>
      <c r="O352" s="130"/>
      <c r="P352" s="160"/>
      <c r="Q352" s="160"/>
      <c r="R352" s="126"/>
      <c r="S352" s="126"/>
      <c r="T352" s="126"/>
      <c r="U352" s="125"/>
      <c r="V352" s="125"/>
    </row>
    <row r="353" spans="1:28" ht="20.100000000000001" customHeight="1">
      <c r="M353" s="159"/>
      <c r="O353" s="130"/>
      <c r="P353" s="160"/>
      <c r="Q353" s="160"/>
      <c r="R353" s="126"/>
      <c r="S353" s="126"/>
      <c r="T353" s="126"/>
      <c r="U353" s="125"/>
      <c r="V353" s="125"/>
      <c r="X353" s="119"/>
      <c r="AA353" s="119"/>
      <c r="AB353" s="119"/>
    </row>
    <row r="354" spans="1:28" ht="20.100000000000001" customHeight="1">
      <c r="M354" s="159"/>
      <c r="O354" s="130"/>
      <c r="P354" s="160"/>
      <c r="Q354" s="160"/>
      <c r="R354" s="126"/>
      <c r="S354" s="126"/>
      <c r="T354" s="126"/>
      <c r="U354" s="125"/>
      <c r="V354" s="125"/>
      <c r="X354" s="119"/>
      <c r="AA354" s="119"/>
      <c r="AB354" s="119"/>
    </row>
    <row r="355" spans="1:28" s="119" customFormat="1" ht="20.100000000000001" customHeight="1">
      <c r="A355" s="236"/>
      <c r="B355" s="97"/>
      <c r="C355" s="97"/>
      <c r="D355" s="97"/>
      <c r="E355" s="97"/>
      <c r="F355" s="97"/>
      <c r="G355" s="97"/>
      <c r="H355" s="97"/>
      <c r="I355" s="271"/>
      <c r="J355" s="97"/>
      <c r="K355" s="97"/>
      <c r="L355" s="97"/>
      <c r="M355" s="159"/>
      <c r="N355" s="124"/>
      <c r="O355" s="130"/>
      <c r="P355" s="160"/>
      <c r="Q355" s="160"/>
      <c r="R355" s="126"/>
      <c r="S355" s="126"/>
      <c r="T355" s="128"/>
      <c r="U355" s="29"/>
      <c r="V355" s="29"/>
      <c r="W355" s="124"/>
      <c r="Y355" s="124"/>
      <c r="Z355" s="124"/>
      <c r="AA355" s="124"/>
      <c r="AB355" s="124"/>
    </row>
    <row r="356" spans="1:28" s="119" customFormat="1" ht="20.100000000000001" customHeight="1">
      <c r="A356" s="236"/>
      <c r="B356" s="97"/>
      <c r="C356" s="97"/>
      <c r="D356" s="97"/>
      <c r="E356" s="97"/>
      <c r="F356" s="97"/>
      <c r="G356" s="97"/>
      <c r="H356" s="97"/>
      <c r="I356" s="271"/>
      <c r="J356" s="97"/>
      <c r="K356" s="97"/>
      <c r="L356" s="97"/>
      <c r="M356" s="159"/>
      <c r="O356" s="130"/>
      <c r="P356" s="160"/>
      <c r="Q356" s="160"/>
      <c r="R356" s="126"/>
      <c r="S356" s="126"/>
      <c r="T356" s="128"/>
      <c r="U356" s="29"/>
      <c r="V356" s="29"/>
      <c r="W356" s="124"/>
      <c r="Z356" s="124"/>
      <c r="AA356" s="124"/>
      <c r="AB356" s="124"/>
    </row>
    <row r="357" spans="1:28" ht="20.100000000000001" customHeight="1">
      <c r="M357" s="159"/>
      <c r="N357" s="119"/>
      <c r="O357" s="130"/>
      <c r="P357" s="160"/>
      <c r="Q357" s="160"/>
      <c r="R357" s="126"/>
      <c r="S357" s="126"/>
      <c r="T357" s="126"/>
      <c r="U357" s="125"/>
      <c r="V357" s="125"/>
      <c r="W357" s="119"/>
      <c r="X357" s="119"/>
      <c r="Y357" s="119"/>
      <c r="Z357" s="119"/>
    </row>
    <row r="358" spans="1:28" ht="20.100000000000001" customHeight="1">
      <c r="M358" s="159"/>
      <c r="O358" s="130"/>
      <c r="P358" s="160"/>
      <c r="Q358" s="160"/>
      <c r="R358" s="126"/>
      <c r="S358" s="126"/>
      <c r="T358" s="126"/>
      <c r="U358" s="125"/>
      <c r="V358" s="125"/>
      <c r="W358" s="119"/>
      <c r="X358" s="119"/>
      <c r="Y358" s="119"/>
      <c r="Z358" s="119"/>
    </row>
    <row r="359" spans="1:28" ht="20.100000000000001" customHeight="1">
      <c r="M359" s="159"/>
      <c r="O359" s="130"/>
      <c r="P359" s="160"/>
      <c r="Q359" s="160"/>
      <c r="R359" s="126"/>
      <c r="S359" s="126"/>
      <c r="T359" s="126"/>
      <c r="U359" s="125"/>
      <c r="V359" s="125"/>
      <c r="X359" s="119"/>
      <c r="Y359" s="119"/>
    </row>
    <row r="360" spans="1:28" ht="20.100000000000001" customHeight="1">
      <c r="M360" s="159"/>
      <c r="O360" s="130"/>
      <c r="P360" s="160"/>
      <c r="Q360" s="160"/>
      <c r="R360" s="126"/>
      <c r="S360" s="126"/>
      <c r="T360" s="126"/>
      <c r="U360" s="125"/>
      <c r="V360" s="125"/>
      <c r="X360" s="119"/>
      <c r="Y360" s="119"/>
    </row>
    <row r="361" spans="1:28" ht="20.100000000000001" customHeight="1">
      <c r="M361" s="159"/>
      <c r="O361" s="130"/>
      <c r="P361" s="160"/>
      <c r="Q361" s="160"/>
      <c r="R361" s="126"/>
      <c r="S361" s="126"/>
      <c r="T361" s="126"/>
      <c r="U361" s="125"/>
      <c r="V361" s="125"/>
      <c r="X361" s="119"/>
      <c r="Y361" s="119"/>
    </row>
    <row r="362" spans="1:28" ht="20.100000000000001" customHeight="1">
      <c r="M362" s="159"/>
      <c r="O362" s="130"/>
      <c r="P362" s="160"/>
      <c r="Q362" s="160"/>
      <c r="R362" s="126"/>
      <c r="S362" s="126"/>
      <c r="T362" s="126"/>
      <c r="U362" s="125"/>
      <c r="V362" s="125"/>
      <c r="Y362" s="119"/>
    </row>
    <row r="363" spans="1:28" ht="20.100000000000001" customHeight="1">
      <c r="M363" s="159"/>
      <c r="O363" s="130"/>
      <c r="P363" s="160"/>
      <c r="Q363" s="160"/>
      <c r="R363" s="126"/>
      <c r="S363" s="126"/>
      <c r="T363" s="126"/>
      <c r="U363" s="125"/>
      <c r="V363" s="125"/>
      <c r="Y363" s="119"/>
    </row>
    <row r="364" spans="1:28" ht="20.100000000000001" customHeight="1">
      <c r="M364" s="159"/>
      <c r="O364" s="130"/>
      <c r="P364" s="160"/>
      <c r="Q364" s="160"/>
      <c r="R364" s="126"/>
      <c r="S364" s="126"/>
      <c r="T364" s="126"/>
      <c r="U364" s="125"/>
      <c r="V364" s="125"/>
      <c r="Y364" s="119"/>
    </row>
    <row r="365" spans="1:28" ht="20.100000000000001" customHeight="1">
      <c r="M365" s="159"/>
      <c r="O365" s="130"/>
      <c r="P365" s="160"/>
      <c r="Q365" s="160"/>
      <c r="R365" s="126"/>
      <c r="S365" s="126"/>
      <c r="T365" s="126"/>
      <c r="U365" s="125"/>
      <c r="V365" s="125"/>
    </row>
    <row r="366" spans="1:28" ht="20.100000000000001" customHeight="1">
      <c r="M366" s="159"/>
      <c r="O366" s="130"/>
      <c r="P366" s="160"/>
      <c r="Q366" s="160"/>
      <c r="R366" s="126"/>
      <c r="S366" s="126"/>
      <c r="T366" s="126"/>
      <c r="U366" s="125"/>
      <c r="V366" s="125"/>
    </row>
    <row r="367" spans="1:28" ht="20.100000000000001" customHeight="1">
      <c r="M367" s="159"/>
      <c r="O367" s="130"/>
      <c r="P367" s="160"/>
      <c r="Q367" s="160"/>
      <c r="R367" s="126"/>
      <c r="S367" s="126"/>
      <c r="T367" s="126"/>
      <c r="U367" s="125"/>
      <c r="V367" s="125"/>
    </row>
    <row r="368" spans="1:28" ht="20.100000000000001" customHeight="1">
      <c r="M368" s="159"/>
      <c r="O368" s="130"/>
      <c r="P368" s="160"/>
      <c r="Q368" s="160"/>
      <c r="R368" s="126"/>
      <c r="S368" s="126"/>
      <c r="T368" s="126"/>
      <c r="U368" s="125"/>
      <c r="V368" s="125"/>
    </row>
    <row r="369" spans="13:22" ht="20.100000000000001" customHeight="1">
      <c r="M369" s="159"/>
      <c r="O369" s="130"/>
      <c r="P369" s="160"/>
      <c r="Q369" s="160"/>
      <c r="R369" s="126"/>
      <c r="S369" s="126"/>
      <c r="T369" s="126"/>
      <c r="U369" s="125"/>
      <c r="V369" s="125"/>
    </row>
    <row r="370" spans="13:22" ht="20.100000000000001" customHeight="1">
      <c r="M370" s="159"/>
      <c r="O370" s="130"/>
      <c r="P370" s="160"/>
      <c r="Q370" s="160"/>
      <c r="R370" s="126"/>
      <c r="S370" s="126"/>
      <c r="T370" s="126"/>
      <c r="U370" s="125"/>
      <c r="V370" s="125"/>
    </row>
    <row r="371" spans="13:22" ht="20.100000000000001" customHeight="1">
      <c r="M371" s="159"/>
      <c r="O371" s="130"/>
      <c r="P371" s="160"/>
      <c r="Q371" s="160"/>
      <c r="R371" s="126"/>
      <c r="S371" s="126"/>
      <c r="T371" s="126"/>
      <c r="U371" s="125"/>
      <c r="V371" s="125"/>
    </row>
    <row r="372" spans="13:22" ht="20.100000000000001" customHeight="1">
      <c r="M372" s="159"/>
      <c r="O372" s="130"/>
      <c r="P372" s="160"/>
      <c r="Q372" s="160"/>
      <c r="R372" s="126"/>
      <c r="S372" s="126"/>
      <c r="T372" s="126"/>
      <c r="U372" s="125"/>
      <c r="V372" s="125"/>
    </row>
    <row r="373" spans="13:22" ht="20.100000000000001" customHeight="1">
      <c r="M373" s="159"/>
      <c r="O373" s="130"/>
      <c r="P373" s="160"/>
      <c r="Q373" s="160"/>
      <c r="R373" s="126"/>
      <c r="S373" s="126"/>
      <c r="T373" s="126"/>
      <c r="U373" s="125"/>
      <c r="V373" s="125"/>
    </row>
    <row r="374" spans="13:22" ht="20.100000000000001" customHeight="1">
      <c r="M374" s="159"/>
      <c r="O374" s="130"/>
      <c r="P374" s="160"/>
      <c r="Q374" s="160"/>
      <c r="R374" s="126"/>
      <c r="S374" s="126"/>
      <c r="T374" s="126"/>
      <c r="U374" s="125"/>
      <c r="V374" s="125"/>
    </row>
    <row r="375" spans="13:22" ht="20.100000000000001" customHeight="1">
      <c r="M375" s="159"/>
      <c r="O375" s="130"/>
      <c r="P375" s="160"/>
      <c r="Q375" s="160"/>
      <c r="R375" s="126"/>
      <c r="S375" s="126"/>
      <c r="T375" s="126"/>
      <c r="U375" s="125"/>
      <c r="V375" s="125"/>
    </row>
    <row r="376" spans="13:22" ht="20.100000000000001" customHeight="1">
      <c r="M376" s="159"/>
      <c r="O376" s="130"/>
      <c r="P376" s="160"/>
      <c r="Q376" s="160"/>
      <c r="R376" s="126"/>
      <c r="S376" s="126"/>
      <c r="T376" s="126"/>
      <c r="U376" s="125"/>
      <c r="V376" s="125"/>
    </row>
    <row r="377" spans="13:22" ht="20.100000000000001" customHeight="1">
      <c r="M377" s="159"/>
      <c r="O377" s="130"/>
      <c r="P377" s="160"/>
      <c r="Q377" s="160"/>
      <c r="R377" s="126"/>
      <c r="S377" s="126"/>
      <c r="T377" s="126"/>
      <c r="U377" s="125"/>
      <c r="V377" s="125"/>
    </row>
    <row r="378" spans="13:22" ht="20.100000000000001" customHeight="1">
      <c r="M378" s="159"/>
      <c r="O378" s="130"/>
      <c r="P378" s="160"/>
      <c r="Q378" s="160"/>
      <c r="R378" s="126"/>
      <c r="S378" s="126"/>
      <c r="T378" s="126"/>
      <c r="U378" s="125"/>
      <c r="V378" s="125"/>
    </row>
    <row r="379" spans="13:22" ht="20.100000000000001" customHeight="1">
      <c r="M379" s="159"/>
      <c r="O379" s="130"/>
      <c r="P379" s="160"/>
      <c r="Q379" s="160"/>
      <c r="R379" s="126"/>
      <c r="S379" s="126"/>
      <c r="T379" s="126"/>
      <c r="U379" s="125"/>
      <c r="V379" s="125"/>
    </row>
    <row r="380" spans="13:22" ht="20.100000000000001" customHeight="1">
      <c r="M380" s="159"/>
      <c r="O380" s="130"/>
      <c r="P380" s="160"/>
      <c r="Q380" s="160"/>
      <c r="R380" s="126"/>
      <c r="S380" s="126"/>
      <c r="T380" s="126"/>
      <c r="U380" s="125"/>
      <c r="V380" s="125"/>
    </row>
    <row r="381" spans="13:22" ht="20.100000000000001" customHeight="1">
      <c r="M381" s="159"/>
      <c r="O381" s="130"/>
      <c r="P381" s="160"/>
      <c r="Q381" s="160"/>
      <c r="R381" s="126"/>
      <c r="S381" s="126"/>
      <c r="T381" s="126"/>
      <c r="U381" s="125"/>
      <c r="V381" s="125"/>
    </row>
    <row r="382" spans="13:22" ht="20.100000000000001" customHeight="1">
      <c r="M382" s="159"/>
      <c r="O382" s="130"/>
      <c r="P382" s="160"/>
      <c r="Q382" s="160"/>
      <c r="R382" s="126"/>
      <c r="S382" s="126"/>
      <c r="T382" s="126"/>
      <c r="U382" s="125"/>
      <c r="V382" s="125"/>
    </row>
    <row r="383" spans="13:22" ht="20.100000000000001" customHeight="1">
      <c r="M383" s="159"/>
      <c r="O383" s="130"/>
      <c r="P383" s="160"/>
      <c r="Q383" s="160"/>
      <c r="R383" s="126"/>
      <c r="S383" s="126"/>
      <c r="T383" s="126"/>
      <c r="U383" s="125"/>
      <c r="V383" s="125"/>
    </row>
    <row r="384" spans="13:22" ht="20.100000000000001" customHeight="1">
      <c r="M384" s="159"/>
      <c r="O384" s="130"/>
      <c r="P384" s="160"/>
      <c r="Q384" s="160"/>
      <c r="R384" s="126"/>
      <c r="S384" s="126"/>
      <c r="T384" s="126"/>
      <c r="U384" s="125"/>
      <c r="V384" s="125"/>
    </row>
    <row r="385" spans="13:22" ht="20.100000000000001" customHeight="1">
      <c r="M385" s="159"/>
      <c r="O385" s="130"/>
      <c r="P385" s="160"/>
      <c r="Q385" s="160"/>
      <c r="R385" s="126"/>
      <c r="S385" s="126"/>
      <c r="T385" s="126"/>
      <c r="U385" s="125"/>
      <c r="V385" s="125"/>
    </row>
    <row r="386" spans="13:22" ht="20.100000000000001" customHeight="1">
      <c r="M386" s="159"/>
      <c r="O386" s="130"/>
      <c r="P386" s="160"/>
      <c r="Q386" s="160"/>
      <c r="R386" s="126"/>
      <c r="S386" s="126"/>
      <c r="T386" s="126"/>
      <c r="U386" s="125"/>
      <c r="V386" s="125"/>
    </row>
    <row r="387" spans="13:22" ht="20.100000000000001" customHeight="1">
      <c r="M387" s="159"/>
      <c r="O387" s="130"/>
      <c r="P387" s="160"/>
      <c r="Q387" s="160"/>
      <c r="R387" s="126"/>
      <c r="S387" s="126"/>
      <c r="T387" s="126"/>
      <c r="U387" s="125"/>
      <c r="V387" s="125"/>
    </row>
    <row r="388" spans="13:22" ht="20.100000000000001" customHeight="1">
      <c r="M388" s="159"/>
      <c r="O388" s="130"/>
      <c r="P388" s="160"/>
      <c r="Q388" s="160"/>
      <c r="R388" s="126"/>
      <c r="S388" s="126"/>
      <c r="T388" s="126"/>
      <c r="U388" s="125"/>
      <c r="V388" s="125"/>
    </row>
    <row r="389" spans="13:22" ht="20.100000000000001" customHeight="1">
      <c r="M389" s="159"/>
      <c r="O389" s="130"/>
      <c r="P389" s="160"/>
      <c r="Q389" s="160"/>
      <c r="R389" s="126"/>
      <c r="S389" s="126"/>
      <c r="T389" s="126"/>
      <c r="U389" s="125"/>
      <c r="V389" s="125"/>
    </row>
    <row r="390" spans="13:22" ht="20.100000000000001" customHeight="1">
      <c r="M390" s="159"/>
      <c r="O390" s="130"/>
      <c r="P390" s="160"/>
      <c r="Q390" s="160"/>
      <c r="R390" s="126"/>
      <c r="S390" s="126"/>
      <c r="T390" s="126"/>
      <c r="U390" s="125"/>
      <c r="V390" s="125"/>
    </row>
    <row r="391" spans="13:22" ht="20.100000000000001" customHeight="1">
      <c r="M391" s="159"/>
      <c r="O391" s="130"/>
      <c r="P391" s="160"/>
      <c r="Q391" s="160"/>
      <c r="R391" s="126"/>
      <c r="S391" s="126"/>
      <c r="T391" s="126"/>
      <c r="U391" s="125"/>
      <c r="V391" s="125"/>
    </row>
    <row r="392" spans="13:22" ht="20.100000000000001" customHeight="1">
      <c r="M392" s="159"/>
      <c r="O392" s="130"/>
      <c r="P392" s="160"/>
      <c r="Q392" s="160"/>
      <c r="R392" s="126"/>
      <c r="S392" s="126"/>
      <c r="T392" s="126"/>
      <c r="U392" s="125"/>
      <c r="V392" s="125"/>
    </row>
    <row r="393" spans="13:22" ht="20.100000000000001" customHeight="1">
      <c r="M393" s="159"/>
      <c r="O393" s="130"/>
      <c r="P393" s="160"/>
      <c r="Q393" s="160"/>
      <c r="R393" s="126"/>
      <c r="S393" s="126"/>
      <c r="T393" s="126"/>
      <c r="U393" s="125"/>
      <c r="V393" s="125"/>
    </row>
    <row r="394" spans="13:22" ht="20.100000000000001" customHeight="1">
      <c r="M394" s="159"/>
      <c r="O394" s="130"/>
      <c r="P394" s="160"/>
      <c r="Q394" s="160"/>
      <c r="R394" s="126"/>
      <c r="S394" s="126"/>
      <c r="T394" s="126"/>
      <c r="U394" s="125"/>
      <c r="V394" s="125"/>
    </row>
    <row r="395" spans="13:22" ht="20.100000000000001" customHeight="1">
      <c r="M395" s="159"/>
      <c r="O395" s="130"/>
      <c r="P395" s="160"/>
      <c r="Q395" s="160"/>
      <c r="R395" s="126"/>
      <c r="S395" s="126"/>
      <c r="T395" s="126"/>
      <c r="U395" s="125"/>
      <c r="V395" s="125"/>
    </row>
    <row r="396" spans="13:22" ht="20.100000000000001" customHeight="1">
      <c r="M396" s="159"/>
      <c r="O396" s="130"/>
      <c r="P396" s="160"/>
      <c r="Q396" s="160"/>
      <c r="R396" s="126"/>
      <c r="S396" s="126"/>
      <c r="T396" s="126"/>
      <c r="U396" s="125"/>
      <c r="V396" s="125"/>
    </row>
    <row r="397" spans="13:22" ht="20.100000000000001" customHeight="1">
      <c r="M397" s="159"/>
      <c r="O397" s="130"/>
      <c r="P397" s="160"/>
      <c r="Q397" s="160"/>
      <c r="R397" s="126"/>
      <c r="S397" s="126"/>
      <c r="T397" s="126"/>
      <c r="U397" s="125"/>
      <c r="V397" s="125"/>
    </row>
    <row r="398" spans="13:22" ht="20.100000000000001" customHeight="1">
      <c r="M398" s="159"/>
      <c r="O398" s="130"/>
      <c r="P398" s="160"/>
      <c r="Q398" s="160"/>
      <c r="R398" s="126"/>
      <c r="S398" s="126"/>
      <c r="T398" s="126"/>
      <c r="U398" s="125"/>
      <c r="V398" s="125"/>
    </row>
    <row r="399" spans="13:22" ht="20.100000000000001" customHeight="1">
      <c r="M399" s="159"/>
      <c r="O399" s="130"/>
      <c r="P399" s="160"/>
      <c r="Q399" s="160"/>
      <c r="R399" s="126"/>
      <c r="S399" s="126"/>
      <c r="T399" s="126"/>
      <c r="U399" s="125"/>
      <c r="V399" s="125"/>
    </row>
    <row r="400" spans="13:22" ht="20.100000000000001" customHeight="1">
      <c r="M400" s="159"/>
      <c r="P400" s="12"/>
      <c r="Q400" s="12"/>
      <c r="R400" s="12"/>
      <c r="S400" s="12"/>
      <c r="T400" s="126"/>
      <c r="U400" s="125"/>
      <c r="V400" s="125"/>
    </row>
    <row r="401" spans="13:22" ht="20.100000000000001" customHeight="1">
      <c r="M401" s="159"/>
      <c r="P401" s="12"/>
      <c r="Q401" s="12"/>
      <c r="R401" s="12"/>
      <c r="S401" s="12"/>
      <c r="T401" s="126"/>
      <c r="U401" s="125"/>
      <c r="V401" s="125"/>
    </row>
    <row r="402" spans="13:22" ht="20.100000000000001" customHeight="1">
      <c r="M402" s="159"/>
      <c r="P402" s="12"/>
      <c r="Q402" s="12"/>
      <c r="R402" s="12"/>
      <c r="S402" s="12"/>
      <c r="T402" s="126"/>
      <c r="U402" s="125"/>
      <c r="V402" s="125"/>
    </row>
    <row r="403" spans="13:22" ht="20.100000000000001" customHeight="1">
      <c r="M403" s="159"/>
      <c r="P403" s="12"/>
      <c r="Q403" s="12"/>
      <c r="R403" s="12"/>
      <c r="S403" s="12"/>
      <c r="T403" s="126"/>
      <c r="U403" s="125"/>
      <c r="V403" s="125"/>
    </row>
    <row r="404" spans="13:22" ht="20.100000000000001" customHeight="1">
      <c r="M404" s="159"/>
      <c r="P404" s="12"/>
      <c r="Q404" s="12"/>
      <c r="R404" s="12"/>
      <c r="S404" s="12"/>
      <c r="T404" s="126"/>
      <c r="U404" s="125"/>
      <c r="V404" s="125"/>
    </row>
    <row r="405" spans="13:22" ht="20.100000000000001" customHeight="1">
      <c r="M405" s="159"/>
      <c r="P405" s="12"/>
      <c r="Q405" s="12"/>
      <c r="R405" s="12"/>
      <c r="S405" s="12"/>
      <c r="T405" s="126"/>
      <c r="U405" s="125"/>
      <c r="V405" s="125"/>
    </row>
    <row r="406" spans="13:22" ht="20.100000000000001" customHeight="1">
      <c r="M406" s="159"/>
      <c r="P406" s="12"/>
      <c r="Q406" s="12"/>
      <c r="R406" s="12"/>
      <c r="S406" s="12"/>
      <c r="T406" s="12"/>
    </row>
    <row r="407" spans="13:22" ht="20.100000000000001" customHeight="1">
      <c r="M407" s="159"/>
      <c r="P407" s="12"/>
      <c r="Q407" s="12"/>
      <c r="R407" s="12"/>
      <c r="S407" s="12"/>
      <c r="T407" s="12"/>
    </row>
    <row r="408" spans="13:22" ht="20.100000000000001" customHeight="1">
      <c r="M408" s="159"/>
      <c r="P408" s="12"/>
      <c r="Q408" s="12"/>
      <c r="R408" s="12"/>
      <c r="S408" s="12"/>
      <c r="T408" s="12"/>
    </row>
    <row r="409" spans="13:22" ht="20.100000000000001" customHeight="1">
      <c r="M409" s="159"/>
      <c r="P409" s="12"/>
      <c r="Q409" s="12"/>
      <c r="R409" s="12"/>
      <c r="S409" s="12"/>
      <c r="T409" s="12"/>
    </row>
    <row r="410" spans="13:22" ht="20.100000000000001" customHeight="1">
      <c r="M410" s="159"/>
      <c r="P410" s="12"/>
      <c r="Q410" s="12"/>
      <c r="R410" s="12"/>
      <c r="S410" s="12"/>
      <c r="T410" s="12"/>
    </row>
    <row r="411" spans="13:22" ht="20.100000000000001" customHeight="1">
      <c r="M411" s="159"/>
      <c r="P411" s="12"/>
      <c r="Q411" s="12"/>
      <c r="R411" s="12"/>
      <c r="S411" s="12"/>
      <c r="T411" s="12"/>
    </row>
    <row r="412" spans="13:22" ht="20.100000000000001" customHeight="1">
      <c r="M412" s="159"/>
      <c r="P412" s="12"/>
      <c r="Q412" s="12"/>
      <c r="R412" s="12"/>
      <c r="S412" s="12"/>
      <c r="T412" s="12"/>
    </row>
    <row r="413" spans="13:22" ht="20.100000000000001" customHeight="1">
      <c r="M413" s="159"/>
      <c r="P413" s="12"/>
      <c r="Q413" s="12"/>
      <c r="R413" s="12"/>
      <c r="S413" s="12"/>
      <c r="T413" s="12"/>
    </row>
    <row r="414" spans="13:22" ht="20.100000000000001" customHeight="1">
      <c r="M414" s="159"/>
      <c r="P414" s="12"/>
      <c r="Q414" s="12"/>
      <c r="R414" s="12"/>
      <c r="S414" s="12"/>
      <c r="T414" s="12"/>
    </row>
    <row r="415" spans="13:22" ht="20.100000000000001" customHeight="1">
      <c r="M415" s="159"/>
      <c r="P415" s="12"/>
      <c r="Q415" s="12"/>
      <c r="R415" s="12"/>
      <c r="S415" s="12"/>
      <c r="T415" s="12"/>
    </row>
    <row r="416" spans="13:22" ht="20.100000000000001" customHeight="1">
      <c r="M416" s="159"/>
      <c r="P416" s="12"/>
      <c r="Q416" s="12"/>
      <c r="R416" s="12"/>
      <c r="S416" s="12"/>
      <c r="T416" s="12"/>
    </row>
    <row r="417" spans="13:20" ht="20.100000000000001" customHeight="1">
      <c r="M417" s="159"/>
      <c r="P417" s="12"/>
      <c r="Q417" s="12"/>
      <c r="R417" s="12"/>
      <c r="S417" s="12"/>
      <c r="T417" s="12"/>
    </row>
    <row r="418" spans="13:20" ht="20.100000000000001" customHeight="1">
      <c r="M418" s="159"/>
      <c r="P418" s="12"/>
      <c r="Q418" s="12"/>
      <c r="R418" s="12"/>
      <c r="S418" s="12"/>
      <c r="T418" s="12"/>
    </row>
    <row r="419" spans="13:20" ht="20.100000000000001" customHeight="1">
      <c r="M419" s="159"/>
      <c r="P419" s="12"/>
      <c r="Q419" s="12"/>
      <c r="R419" s="12"/>
      <c r="S419" s="12"/>
      <c r="T419" s="12"/>
    </row>
    <row r="420" spans="13:20" ht="20.100000000000001" customHeight="1">
      <c r="M420" s="159"/>
      <c r="P420" s="12"/>
      <c r="Q420" s="12"/>
      <c r="R420" s="12"/>
      <c r="S420" s="12"/>
      <c r="T420" s="12"/>
    </row>
    <row r="421" spans="13:20" ht="20.100000000000001" customHeight="1">
      <c r="M421" s="159"/>
      <c r="P421" s="12"/>
      <c r="Q421" s="12"/>
      <c r="R421" s="12"/>
      <c r="S421" s="12"/>
      <c r="T421" s="12"/>
    </row>
    <row r="422" spans="13:20" ht="20.100000000000001" customHeight="1">
      <c r="M422" s="159"/>
      <c r="P422" s="12"/>
      <c r="Q422" s="12"/>
      <c r="R422" s="12"/>
      <c r="S422" s="12"/>
      <c r="T422" s="12"/>
    </row>
    <row r="423" spans="13:20" ht="20.100000000000001" customHeight="1">
      <c r="M423" s="159"/>
      <c r="P423" s="12"/>
      <c r="Q423" s="12"/>
      <c r="R423" s="12"/>
      <c r="S423" s="12"/>
      <c r="T423" s="12"/>
    </row>
    <row r="424" spans="13:20" ht="20.100000000000001" customHeight="1">
      <c r="M424" s="159"/>
      <c r="P424" s="12"/>
      <c r="Q424" s="12"/>
      <c r="R424" s="12"/>
      <c r="S424" s="12"/>
      <c r="T424" s="12"/>
    </row>
    <row r="425" spans="13:20" ht="20.100000000000001" customHeight="1">
      <c r="M425" s="159"/>
      <c r="P425" s="12"/>
      <c r="Q425" s="12"/>
      <c r="R425" s="12"/>
      <c r="S425" s="12"/>
      <c r="T425" s="12"/>
    </row>
    <row r="426" spans="13:20" ht="20.100000000000001" customHeight="1">
      <c r="M426" s="159"/>
      <c r="P426" s="12"/>
      <c r="Q426" s="12"/>
      <c r="R426" s="12"/>
      <c r="S426" s="12"/>
      <c r="T426" s="12"/>
    </row>
    <row r="427" spans="13:20" ht="20.100000000000001" customHeight="1">
      <c r="M427" s="159"/>
      <c r="P427" s="12"/>
      <c r="Q427" s="12"/>
      <c r="R427" s="12"/>
      <c r="S427" s="12"/>
      <c r="T427" s="12"/>
    </row>
    <row r="428" spans="13:20" ht="20.100000000000001" customHeight="1">
      <c r="M428" s="159"/>
      <c r="P428" s="12"/>
      <c r="Q428" s="12"/>
      <c r="R428" s="12"/>
      <c r="S428" s="12"/>
      <c r="T428" s="12"/>
    </row>
    <row r="429" spans="13:20" ht="20.100000000000001" customHeight="1">
      <c r="M429" s="159"/>
      <c r="P429" s="12"/>
      <c r="Q429" s="12"/>
      <c r="R429" s="12"/>
      <c r="S429" s="12"/>
      <c r="T429" s="12"/>
    </row>
    <row r="430" spans="13:20" ht="20.100000000000001" customHeight="1">
      <c r="M430" s="159"/>
      <c r="P430" s="12"/>
      <c r="Q430" s="12"/>
      <c r="R430" s="12"/>
      <c r="S430" s="12"/>
      <c r="T430" s="12"/>
    </row>
    <row r="431" spans="13:20" ht="20.100000000000001" customHeight="1">
      <c r="M431" s="159"/>
      <c r="P431" s="12"/>
      <c r="Q431" s="12"/>
      <c r="R431" s="12"/>
      <c r="S431" s="12"/>
      <c r="T431" s="12"/>
    </row>
    <row r="432" spans="13:20" ht="20.100000000000001" customHeight="1">
      <c r="M432" s="159"/>
      <c r="P432" s="12"/>
      <c r="Q432" s="12"/>
      <c r="R432" s="12"/>
      <c r="S432" s="12"/>
      <c r="T432" s="12"/>
    </row>
    <row r="433" spans="13:20" ht="20.100000000000001" customHeight="1">
      <c r="M433" s="159"/>
      <c r="P433" s="12"/>
      <c r="Q433" s="12"/>
      <c r="R433" s="12"/>
      <c r="S433" s="12"/>
      <c r="T433" s="12"/>
    </row>
    <row r="434" spans="13:20" ht="20.100000000000001" customHeight="1">
      <c r="M434" s="159"/>
      <c r="P434" s="12"/>
      <c r="Q434" s="12"/>
      <c r="R434" s="12"/>
      <c r="S434" s="12"/>
      <c r="T434" s="12"/>
    </row>
    <row r="435" spans="13:20" ht="20.100000000000001" customHeight="1">
      <c r="M435" s="159"/>
      <c r="P435" s="12"/>
      <c r="Q435" s="12"/>
      <c r="R435" s="12"/>
      <c r="S435" s="12"/>
      <c r="T435" s="12"/>
    </row>
    <row r="436" spans="13:20" ht="20.100000000000001" customHeight="1">
      <c r="M436" s="159"/>
      <c r="P436" s="12"/>
      <c r="Q436" s="12"/>
      <c r="R436" s="12"/>
      <c r="S436" s="12"/>
      <c r="T436" s="12"/>
    </row>
    <row r="437" spans="13:20" ht="20.100000000000001" customHeight="1">
      <c r="M437" s="159"/>
      <c r="P437" s="12"/>
      <c r="Q437" s="12"/>
      <c r="R437" s="12"/>
      <c r="S437" s="12"/>
      <c r="T437" s="12"/>
    </row>
    <row r="438" spans="13:20" ht="20.100000000000001" customHeight="1">
      <c r="M438" s="159"/>
      <c r="P438" s="12"/>
      <c r="Q438" s="12"/>
      <c r="R438" s="12"/>
      <c r="S438" s="12"/>
      <c r="T438" s="12"/>
    </row>
    <row r="439" spans="13:20" ht="20.100000000000001" customHeight="1">
      <c r="M439" s="159"/>
      <c r="P439" s="12"/>
      <c r="Q439" s="12"/>
      <c r="R439" s="12"/>
      <c r="S439" s="12"/>
      <c r="T439" s="12"/>
    </row>
    <row r="440" spans="13:20" ht="20.100000000000001" customHeight="1">
      <c r="M440" s="159"/>
      <c r="P440" s="12"/>
      <c r="Q440" s="12"/>
      <c r="R440" s="12"/>
      <c r="S440" s="12"/>
      <c r="T440" s="12"/>
    </row>
    <row r="441" spans="13:20" ht="20.100000000000001" customHeight="1">
      <c r="M441" s="159"/>
      <c r="P441" s="12"/>
      <c r="Q441" s="12"/>
      <c r="R441" s="12"/>
      <c r="S441" s="12"/>
      <c r="T441" s="12"/>
    </row>
    <row r="442" spans="13:20" ht="20.100000000000001" customHeight="1">
      <c r="M442" s="159"/>
      <c r="P442" s="12"/>
      <c r="Q442" s="12"/>
      <c r="R442" s="12"/>
      <c r="S442" s="12"/>
      <c r="T442" s="12"/>
    </row>
    <row r="443" spans="13:20" ht="20.100000000000001" customHeight="1">
      <c r="M443" s="159"/>
      <c r="P443" s="12"/>
      <c r="Q443" s="12"/>
      <c r="R443" s="12"/>
      <c r="S443" s="12"/>
      <c r="T443" s="12"/>
    </row>
    <row r="444" spans="13:20" ht="20.100000000000001" customHeight="1">
      <c r="M444" s="159"/>
      <c r="P444" s="12"/>
      <c r="Q444" s="12"/>
      <c r="R444" s="12"/>
      <c r="S444" s="12"/>
      <c r="T444" s="12"/>
    </row>
    <row r="445" spans="13:20" ht="20.100000000000001" customHeight="1">
      <c r="M445" s="159"/>
      <c r="P445" s="12"/>
      <c r="Q445" s="12"/>
      <c r="R445" s="12"/>
      <c r="S445" s="12"/>
      <c r="T445" s="12"/>
    </row>
    <row r="446" spans="13:20" ht="20.100000000000001" customHeight="1">
      <c r="M446" s="159"/>
      <c r="P446" s="12"/>
      <c r="Q446" s="12"/>
      <c r="R446" s="12"/>
      <c r="S446" s="12"/>
      <c r="T446" s="12"/>
    </row>
    <row r="447" spans="13:20" ht="20.100000000000001" customHeight="1">
      <c r="M447" s="159"/>
      <c r="P447" s="12"/>
      <c r="Q447" s="12"/>
      <c r="R447" s="12"/>
      <c r="S447" s="12"/>
      <c r="T447" s="12"/>
    </row>
    <row r="448" spans="13:20" ht="20.100000000000001" customHeight="1">
      <c r="M448" s="159"/>
      <c r="P448" s="12"/>
      <c r="Q448" s="12"/>
      <c r="R448" s="12"/>
      <c r="S448" s="12"/>
      <c r="T448" s="12"/>
    </row>
    <row r="449" spans="13:20" ht="20.100000000000001" customHeight="1">
      <c r="M449" s="159"/>
      <c r="P449" s="12"/>
      <c r="Q449" s="12"/>
      <c r="R449" s="12"/>
      <c r="S449" s="12"/>
      <c r="T449" s="12"/>
    </row>
    <row r="450" spans="13:20" ht="20.100000000000001" customHeight="1">
      <c r="M450" s="159"/>
      <c r="P450" s="12"/>
      <c r="Q450" s="12"/>
      <c r="R450" s="12"/>
      <c r="S450" s="12"/>
      <c r="T450" s="12"/>
    </row>
    <row r="451" spans="13:20" ht="20.100000000000001" customHeight="1">
      <c r="M451" s="159"/>
      <c r="P451" s="12"/>
      <c r="Q451" s="12"/>
      <c r="R451" s="12"/>
      <c r="S451" s="12"/>
      <c r="T451" s="12"/>
    </row>
    <row r="452" spans="13:20" ht="20.100000000000001" customHeight="1">
      <c r="M452" s="159"/>
      <c r="P452" s="12"/>
      <c r="Q452" s="12"/>
      <c r="R452" s="12"/>
      <c r="S452" s="12"/>
      <c r="T452" s="12"/>
    </row>
    <row r="453" spans="13:20" ht="20.100000000000001" customHeight="1">
      <c r="M453" s="159"/>
      <c r="P453" s="12"/>
      <c r="Q453" s="12"/>
      <c r="R453" s="12"/>
      <c r="S453" s="12"/>
      <c r="T453" s="12"/>
    </row>
    <row r="454" spans="13:20" ht="20.100000000000001" customHeight="1">
      <c r="M454" s="159"/>
      <c r="P454" s="12"/>
      <c r="Q454" s="12"/>
      <c r="R454" s="12"/>
      <c r="S454" s="12"/>
      <c r="T454" s="12"/>
    </row>
    <row r="455" spans="13:20" ht="20.100000000000001" customHeight="1">
      <c r="M455" s="159"/>
      <c r="P455" s="12"/>
      <c r="Q455" s="12"/>
      <c r="R455" s="12"/>
      <c r="S455" s="12"/>
      <c r="T455" s="12"/>
    </row>
    <row r="456" spans="13:20" ht="20.100000000000001" customHeight="1">
      <c r="M456" s="159"/>
      <c r="P456" s="12"/>
      <c r="Q456" s="12"/>
      <c r="R456" s="12"/>
      <c r="S456" s="12"/>
      <c r="T456" s="12"/>
    </row>
    <row r="457" spans="13:20" ht="20.100000000000001" customHeight="1">
      <c r="M457" s="124"/>
      <c r="P457" s="12"/>
      <c r="Q457" s="12"/>
      <c r="R457" s="12"/>
      <c r="S457" s="12"/>
      <c r="T457" s="12"/>
    </row>
    <row r="458" spans="13:20" ht="20.100000000000001" customHeight="1">
      <c r="M458" s="124"/>
      <c r="P458" s="12"/>
      <c r="Q458" s="12"/>
      <c r="R458" s="12"/>
      <c r="S458" s="12"/>
      <c r="T458" s="12"/>
    </row>
    <row r="459" spans="13:20" ht="20.100000000000001" customHeight="1">
      <c r="M459" s="124"/>
      <c r="P459" s="12"/>
      <c r="Q459" s="12"/>
      <c r="R459" s="12"/>
      <c r="S459" s="12"/>
      <c r="T459" s="12"/>
    </row>
    <row r="460" spans="13:20" ht="20.100000000000001" customHeight="1">
      <c r="M460" s="124"/>
      <c r="P460" s="12"/>
      <c r="Q460" s="12"/>
      <c r="R460" s="12"/>
      <c r="S460" s="12"/>
      <c r="T460" s="12"/>
    </row>
    <row r="461" spans="13:20" ht="20.100000000000001" customHeight="1">
      <c r="M461" s="124"/>
      <c r="P461" s="12"/>
      <c r="Q461" s="12"/>
      <c r="R461" s="12"/>
      <c r="S461" s="12"/>
      <c r="T461" s="12"/>
    </row>
    <row r="462" spans="13:20" ht="20.100000000000001" customHeight="1">
      <c r="M462" s="124"/>
      <c r="P462" s="12"/>
      <c r="Q462" s="12"/>
      <c r="R462" s="12"/>
      <c r="S462" s="12"/>
      <c r="T462" s="12"/>
    </row>
    <row r="463" spans="13:20" ht="20.100000000000001" customHeight="1">
      <c r="M463" s="124"/>
      <c r="P463" s="12"/>
      <c r="Q463" s="12"/>
      <c r="R463" s="12"/>
      <c r="S463" s="12"/>
      <c r="T463" s="12"/>
    </row>
    <row r="464" spans="13:20" ht="20.100000000000001" customHeight="1">
      <c r="M464" s="124"/>
      <c r="P464" s="12"/>
      <c r="Q464" s="12"/>
      <c r="R464" s="12"/>
      <c r="S464" s="12"/>
      <c r="T464" s="12"/>
    </row>
    <row r="465" spans="13:20" ht="20.100000000000001" customHeight="1">
      <c r="M465" s="124"/>
      <c r="P465" s="12"/>
      <c r="Q465" s="12"/>
      <c r="R465" s="12"/>
      <c r="S465" s="12"/>
      <c r="T465" s="12"/>
    </row>
    <row r="466" spans="13:20" ht="20.100000000000001" customHeight="1">
      <c r="M466" s="124"/>
      <c r="P466" s="12"/>
      <c r="Q466" s="12"/>
      <c r="R466" s="12"/>
      <c r="S466" s="12"/>
      <c r="T466" s="12"/>
    </row>
    <row r="467" spans="13:20" ht="20.100000000000001" customHeight="1">
      <c r="M467" s="124"/>
      <c r="P467" s="12"/>
      <c r="Q467" s="12"/>
      <c r="R467" s="12"/>
      <c r="S467" s="12"/>
      <c r="T467" s="12"/>
    </row>
    <row r="468" spans="13:20" ht="20.100000000000001" customHeight="1">
      <c r="M468" s="124"/>
      <c r="P468" s="12"/>
      <c r="Q468" s="12"/>
      <c r="R468" s="12"/>
      <c r="S468" s="12"/>
      <c r="T468" s="12"/>
    </row>
    <row r="469" spans="13:20" ht="20.100000000000001" customHeight="1">
      <c r="M469" s="124"/>
      <c r="P469" s="12"/>
      <c r="Q469" s="12"/>
      <c r="R469" s="12"/>
      <c r="S469" s="12"/>
      <c r="T469" s="12"/>
    </row>
    <row r="470" spans="13:20" ht="20.100000000000001" customHeight="1">
      <c r="M470" s="124"/>
      <c r="P470" s="12"/>
      <c r="Q470" s="12"/>
      <c r="R470" s="12"/>
      <c r="S470" s="12"/>
      <c r="T470" s="12"/>
    </row>
    <row r="471" spans="13:20" ht="20.100000000000001" customHeight="1">
      <c r="M471" s="124"/>
      <c r="P471" s="12"/>
      <c r="Q471" s="12"/>
      <c r="R471" s="12"/>
      <c r="S471" s="12"/>
      <c r="T471" s="12"/>
    </row>
    <row r="472" spans="13:20" ht="20.100000000000001" customHeight="1">
      <c r="M472" s="124"/>
      <c r="P472" s="12"/>
      <c r="Q472" s="12"/>
      <c r="R472" s="12"/>
      <c r="S472" s="12"/>
      <c r="T472" s="12"/>
    </row>
    <row r="473" spans="13:20" ht="20.100000000000001" customHeight="1">
      <c r="M473" s="124"/>
      <c r="P473" s="12"/>
      <c r="Q473" s="12"/>
      <c r="R473" s="12"/>
      <c r="S473" s="12"/>
      <c r="T473" s="12"/>
    </row>
    <row r="474" spans="13:20" ht="20.100000000000001" customHeight="1">
      <c r="M474" s="124"/>
      <c r="P474" s="12"/>
      <c r="Q474" s="12"/>
      <c r="R474" s="12"/>
      <c r="S474" s="12"/>
      <c r="T474" s="12"/>
    </row>
    <row r="475" spans="13:20" ht="20.100000000000001" customHeight="1">
      <c r="M475" s="124"/>
      <c r="P475" s="12"/>
      <c r="Q475" s="12"/>
      <c r="R475" s="12"/>
      <c r="S475" s="12"/>
      <c r="T475" s="12"/>
    </row>
    <row r="476" spans="13:20" ht="20.100000000000001" customHeight="1">
      <c r="M476" s="124"/>
      <c r="P476" s="12"/>
      <c r="Q476" s="12"/>
      <c r="R476" s="12"/>
      <c r="S476" s="12"/>
      <c r="T476" s="12"/>
    </row>
    <row r="477" spans="13:20" ht="20.100000000000001" customHeight="1">
      <c r="M477" s="124"/>
      <c r="P477" s="12"/>
      <c r="Q477" s="12"/>
      <c r="R477" s="12"/>
      <c r="S477" s="12"/>
      <c r="T477" s="12"/>
    </row>
    <row r="478" spans="13:20" ht="20.100000000000001" customHeight="1">
      <c r="M478" s="124"/>
      <c r="P478" s="12"/>
      <c r="Q478" s="12"/>
      <c r="R478" s="12"/>
      <c r="S478" s="12"/>
      <c r="T478" s="12"/>
    </row>
    <row r="479" spans="13:20" ht="20.100000000000001" customHeight="1">
      <c r="M479" s="124"/>
      <c r="P479" s="12"/>
      <c r="Q479" s="12"/>
      <c r="R479" s="12"/>
      <c r="S479" s="12"/>
      <c r="T479" s="12"/>
    </row>
    <row r="480" spans="13:20" ht="20.100000000000001" customHeight="1">
      <c r="M480" s="124"/>
      <c r="P480" s="12"/>
      <c r="Q480" s="12"/>
      <c r="R480" s="12"/>
      <c r="S480" s="12"/>
      <c r="T480" s="12"/>
    </row>
    <row r="481" spans="13:20" ht="20.100000000000001" customHeight="1">
      <c r="M481" s="124"/>
      <c r="P481" s="12"/>
      <c r="Q481" s="12"/>
      <c r="R481" s="12"/>
      <c r="S481" s="12"/>
      <c r="T481" s="12"/>
    </row>
    <row r="482" spans="13:20" ht="20.100000000000001" customHeight="1">
      <c r="M482" s="124"/>
      <c r="P482" s="12"/>
      <c r="Q482" s="12"/>
      <c r="R482" s="12"/>
      <c r="S482" s="12"/>
      <c r="T482" s="12"/>
    </row>
    <row r="483" spans="13:20" ht="20.100000000000001" customHeight="1">
      <c r="M483" s="124"/>
      <c r="P483" s="12"/>
      <c r="Q483" s="12"/>
      <c r="R483" s="12"/>
      <c r="S483" s="12"/>
      <c r="T483" s="12"/>
    </row>
    <row r="484" spans="13:20" ht="20.100000000000001" customHeight="1">
      <c r="M484" s="124"/>
      <c r="P484" s="12"/>
      <c r="Q484" s="12"/>
      <c r="R484" s="12"/>
      <c r="S484" s="12"/>
      <c r="T484" s="12"/>
    </row>
    <row r="485" spans="13:20" ht="20.100000000000001" customHeight="1">
      <c r="M485" s="124"/>
      <c r="P485" s="12"/>
      <c r="Q485" s="12"/>
      <c r="R485" s="12"/>
      <c r="S485" s="12"/>
      <c r="T485" s="12"/>
    </row>
    <row r="486" spans="13:20" ht="20.100000000000001" customHeight="1">
      <c r="M486" s="124"/>
      <c r="P486" s="12"/>
      <c r="Q486" s="12"/>
      <c r="R486" s="12"/>
      <c r="S486" s="12"/>
      <c r="T486" s="12"/>
    </row>
    <row r="487" spans="13:20" ht="20.100000000000001" customHeight="1">
      <c r="M487" s="124"/>
      <c r="P487" s="12"/>
      <c r="Q487" s="12"/>
      <c r="R487" s="12"/>
      <c r="S487" s="12"/>
      <c r="T487" s="12"/>
    </row>
    <row r="488" spans="13:20" ht="20.100000000000001" customHeight="1">
      <c r="M488" s="124"/>
      <c r="P488" s="12"/>
      <c r="Q488" s="12"/>
      <c r="R488" s="12"/>
      <c r="S488" s="12"/>
      <c r="T488" s="12"/>
    </row>
    <row r="489" spans="13:20" ht="20.100000000000001" customHeight="1">
      <c r="M489" s="124"/>
      <c r="P489" s="12"/>
      <c r="Q489" s="12"/>
      <c r="R489" s="12"/>
      <c r="S489" s="12"/>
      <c r="T489" s="12"/>
    </row>
    <row r="490" spans="13:20" ht="20.100000000000001" customHeight="1">
      <c r="M490" s="124"/>
      <c r="P490" s="12"/>
      <c r="Q490" s="12"/>
      <c r="R490" s="12"/>
      <c r="S490" s="12"/>
      <c r="T490" s="12"/>
    </row>
    <row r="491" spans="13:20" ht="20.100000000000001" customHeight="1">
      <c r="M491" s="124"/>
      <c r="P491" s="12"/>
      <c r="Q491" s="12"/>
      <c r="R491" s="12"/>
      <c r="S491" s="12"/>
      <c r="T491" s="12"/>
    </row>
    <row r="492" spans="13:20" ht="20.100000000000001" customHeight="1">
      <c r="M492" s="124"/>
      <c r="P492" s="12"/>
      <c r="Q492" s="12"/>
      <c r="R492" s="12"/>
      <c r="S492" s="12"/>
      <c r="T492" s="12"/>
    </row>
    <row r="493" spans="13:20" ht="20.100000000000001" customHeight="1">
      <c r="M493" s="124"/>
      <c r="P493" s="12"/>
      <c r="Q493" s="12"/>
      <c r="R493" s="12"/>
      <c r="S493" s="12"/>
      <c r="T493" s="12"/>
    </row>
    <row r="494" spans="13:20" ht="20.100000000000001" customHeight="1">
      <c r="M494" s="124"/>
      <c r="P494" s="12"/>
      <c r="Q494" s="12"/>
      <c r="R494" s="12"/>
      <c r="S494" s="12"/>
      <c r="T494" s="12"/>
    </row>
    <row r="495" spans="13:20" ht="20.100000000000001" customHeight="1">
      <c r="M495" s="124"/>
      <c r="P495" s="12"/>
      <c r="Q495" s="12"/>
      <c r="R495" s="12"/>
      <c r="S495" s="12"/>
      <c r="T495" s="12"/>
    </row>
    <row r="496" spans="13:20" ht="20.100000000000001" customHeight="1">
      <c r="M496" s="124"/>
      <c r="P496" s="12"/>
      <c r="Q496" s="12"/>
      <c r="R496" s="12"/>
      <c r="S496" s="12"/>
      <c r="T496" s="12"/>
    </row>
    <row r="497" spans="13:20" ht="20.100000000000001" customHeight="1">
      <c r="M497" s="124"/>
      <c r="P497" s="12"/>
      <c r="Q497" s="12"/>
      <c r="R497" s="12"/>
      <c r="S497" s="12"/>
      <c r="T497" s="12"/>
    </row>
    <row r="498" spans="13:20" ht="20.100000000000001" customHeight="1">
      <c r="M498" s="124"/>
      <c r="P498" s="12"/>
      <c r="Q498" s="12"/>
      <c r="R498" s="12"/>
      <c r="S498" s="12"/>
      <c r="T498" s="12"/>
    </row>
    <row r="499" spans="13:20" ht="20.100000000000001" customHeight="1">
      <c r="M499" s="124"/>
      <c r="P499" s="12"/>
      <c r="Q499" s="12"/>
      <c r="R499" s="12"/>
      <c r="S499" s="12"/>
      <c r="T499" s="12"/>
    </row>
    <row r="500" spans="13:20" ht="20.100000000000001" customHeight="1">
      <c r="M500" s="124"/>
      <c r="P500" s="12"/>
      <c r="Q500" s="12"/>
      <c r="R500" s="12"/>
      <c r="S500" s="12"/>
      <c r="T500" s="12"/>
    </row>
    <row r="501" spans="13:20" ht="20.100000000000001" customHeight="1">
      <c r="M501" s="124"/>
      <c r="P501" s="12"/>
      <c r="Q501" s="12"/>
      <c r="R501" s="12"/>
      <c r="S501" s="12"/>
      <c r="T501" s="12"/>
    </row>
    <row r="502" spans="13:20" ht="20.100000000000001" customHeight="1">
      <c r="M502" s="124"/>
      <c r="P502" s="12"/>
      <c r="Q502" s="12"/>
      <c r="R502" s="12"/>
      <c r="S502" s="12"/>
      <c r="T502" s="12"/>
    </row>
    <row r="503" spans="13:20" ht="20.100000000000001" customHeight="1">
      <c r="M503" s="124"/>
      <c r="P503" s="12"/>
      <c r="Q503" s="12"/>
      <c r="R503" s="12"/>
      <c r="S503" s="12"/>
      <c r="T503" s="12"/>
    </row>
    <row r="504" spans="13:20" ht="20.100000000000001" customHeight="1">
      <c r="M504" s="124"/>
      <c r="P504" s="12"/>
      <c r="Q504" s="12"/>
      <c r="R504" s="12"/>
      <c r="S504" s="12"/>
      <c r="T504" s="12"/>
    </row>
    <row r="505" spans="13:20" ht="20.100000000000001" customHeight="1">
      <c r="M505" s="124"/>
      <c r="P505" s="12"/>
      <c r="Q505" s="12"/>
      <c r="R505" s="12"/>
      <c r="S505" s="12"/>
      <c r="T505" s="12"/>
    </row>
    <row r="506" spans="13:20" ht="20.100000000000001" customHeight="1">
      <c r="M506" s="124"/>
      <c r="P506" s="12"/>
      <c r="Q506" s="12"/>
      <c r="R506" s="12"/>
      <c r="S506" s="12"/>
      <c r="T506" s="12"/>
    </row>
    <row r="507" spans="13:20" ht="20.100000000000001" customHeight="1">
      <c r="M507" s="124"/>
      <c r="P507" s="12"/>
      <c r="Q507" s="12"/>
      <c r="R507" s="12"/>
      <c r="S507" s="12"/>
      <c r="T507" s="12"/>
    </row>
    <row r="508" spans="13:20" ht="20.100000000000001" customHeight="1">
      <c r="M508" s="124"/>
      <c r="P508" s="12"/>
      <c r="Q508" s="12"/>
      <c r="R508" s="12"/>
      <c r="S508" s="12"/>
      <c r="T508" s="12"/>
    </row>
    <row r="509" spans="13:20" ht="20.100000000000001" customHeight="1">
      <c r="M509" s="124"/>
      <c r="P509" s="12"/>
      <c r="Q509" s="12"/>
      <c r="R509" s="12"/>
      <c r="S509" s="12"/>
      <c r="T509" s="12"/>
    </row>
    <row r="510" spans="13:20" ht="20.100000000000001" customHeight="1">
      <c r="M510" s="124"/>
      <c r="P510" s="12"/>
      <c r="Q510" s="12"/>
      <c r="R510" s="12"/>
      <c r="S510" s="12"/>
      <c r="T510" s="12"/>
    </row>
    <row r="511" spans="13:20" ht="20.100000000000001" customHeight="1">
      <c r="M511" s="124"/>
      <c r="P511" s="12"/>
      <c r="Q511" s="12"/>
      <c r="R511" s="12"/>
      <c r="S511" s="12"/>
      <c r="T511" s="12"/>
    </row>
    <row r="512" spans="13:20" ht="20.100000000000001" customHeight="1">
      <c r="M512" s="124"/>
      <c r="P512" s="12"/>
      <c r="Q512" s="12"/>
      <c r="R512" s="12"/>
      <c r="S512" s="12"/>
      <c r="T512" s="12"/>
    </row>
    <row r="513" spans="13:20" ht="20.100000000000001" customHeight="1">
      <c r="M513" s="124"/>
      <c r="P513" s="12"/>
      <c r="Q513" s="12"/>
      <c r="R513" s="12"/>
      <c r="S513" s="12"/>
      <c r="T513" s="12"/>
    </row>
    <row r="514" spans="13:20" ht="20.100000000000001" customHeight="1">
      <c r="M514" s="124"/>
      <c r="P514" s="12"/>
      <c r="Q514" s="12"/>
      <c r="R514" s="12"/>
      <c r="S514" s="12"/>
      <c r="T514" s="12"/>
    </row>
    <row r="515" spans="13:20" ht="20.100000000000001" customHeight="1">
      <c r="M515" s="124"/>
      <c r="P515" s="12"/>
      <c r="Q515" s="12"/>
      <c r="R515" s="12"/>
      <c r="S515" s="12"/>
      <c r="T515" s="12"/>
    </row>
    <row r="516" spans="13:20" ht="20.100000000000001" customHeight="1">
      <c r="M516" s="124"/>
      <c r="P516" s="12"/>
      <c r="Q516" s="12"/>
      <c r="R516" s="12"/>
      <c r="S516" s="12"/>
      <c r="T516" s="12"/>
    </row>
    <row r="517" spans="13:20" ht="20.100000000000001" customHeight="1">
      <c r="M517" s="124"/>
      <c r="P517" s="12"/>
      <c r="Q517" s="12"/>
      <c r="R517" s="12"/>
      <c r="S517" s="12"/>
      <c r="T517" s="12"/>
    </row>
    <row r="518" spans="13:20" ht="20.100000000000001" customHeight="1">
      <c r="M518" s="124"/>
      <c r="P518" s="12"/>
      <c r="Q518" s="12"/>
      <c r="R518" s="12"/>
      <c r="S518" s="12"/>
      <c r="T518" s="12"/>
    </row>
    <row r="519" spans="13:20" ht="20.100000000000001" customHeight="1">
      <c r="M519" s="124"/>
      <c r="P519" s="12"/>
      <c r="Q519" s="12"/>
      <c r="R519" s="12"/>
      <c r="S519" s="12"/>
      <c r="T519" s="12"/>
    </row>
    <row r="520" spans="13:20" ht="20.100000000000001" customHeight="1">
      <c r="M520" s="124"/>
      <c r="P520" s="12"/>
      <c r="Q520" s="12"/>
      <c r="R520" s="12"/>
      <c r="S520" s="12"/>
      <c r="T520" s="12"/>
    </row>
    <row r="521" spans="13:20" ht="20.100000000000001" customHeight="1">
      <c r="M521" s="124"/>
      <c r="P521" s="12"/>
      <c r="Q521" s="12"/>
      <c r="R521" s="12"/>
      <c r="S521" s="12"/>
      <c r="T521" s="12"/>
    </row>
    <row r="522" spans="13:20" ht="20.100000000000001" customHeight="1">
      <c r="M522" s="124"/>
      <c r="P522" s="12"/>
      <c r="Q522" s="12"/>
      <c r="R522" s="12"/>
      <c r="S522" s="12"/>
      <c r="T522" s="12"/>
    </row>
    <row r="523" spans="13:20" ht="20.100000000000001" customHeight="1">
      <c r="M523" s="124"/>
      <c r="P523" s="12"/>
      <c r="Q523" s="12"/>
      <c r="R523" s="12"/>
      <c r="S523" s="12"/>
      <c r="T523" s="12"/>
    </row>
    <row r="524" spans="13:20" ht="20.100000000000001" customHeight="1">
      <c r="M524" s="124"/>
      <c r="P524" s="12"/>
      <c r="Q524" s="12"/>
      <c r="R524" s="12"/>
      <c r="S524" s="12"/>
      <c r="T524" s="12"/>
    </row>
    <row r="525" spans="13:20" ht="20.100000000000001" customHeight="1">
      <c r="M525" s="124"/>
      <c r="P525" s="12"/>
      <c r="Q525" s="12"/>
      <c r="R525" s="12"/>
      <c r="S525" s="12"/>
      <c r="T525" s="12"/>
    </row>
    <row r="526" spans="13:20" ht="20.100000000000001" customHeight="1">
      <c r="M526" s="124"/>
      <c r="P526" s="12"/>
      <c r="Q526" s="12"/>
      <c r="R526" s="12"/>
      <c r="S526" s="12"/>
      <c r="T526" s="12"/>
    </row>
    <row r="527" spans="13:20" ht="20.100000000000001" customHeight="1">
      <c r="M527" s="124"/>
      <c r="P527" s="12"/>
      <c r="Q527" s="12"/>
      <c r="R527" s="12"/>
      <c r="S527" s="12"/>
      <c r="T527" s="12"/>
    </row>
    <row r="528" spans="13:20" ht="20.100000000000001" customHeight="1">
      <c r="M528" s="124"/>
      <c r="P528" s="12"/>
      <c r="Q528" s="12"/>
      <c r="R528" s="12"/>
      <c r="S528" s="12"/>
      <c r="T528" s="12"/>
    </row>
    <row r="529" spans="13:22" ht="20.100000000000001" customHeight="1">
      <c r="M529" s="124"/>
      <c r="P529" s="12"/>
      <c r="Q529" s="12"/>
      <c r="R529" s="12"/>
      <c r="S529" s="12"/>
      <c r="T529" s="12"/>
    </row>
    <row r="530" spans="13:22" ht="20.100000000000001" customHeight="1">
      <c r="M530" s="124"/>
      <c r="P530" s="12"/>
      <c r="Q530" s="12"/>
      <c r="R530" s="12"/>
      <c r="S530" s="12"/>
      <c r="T530" s="12"/>
    </row>
    <row r="531" spans="13:22" ht="20.100000000000001" customHeight="1">
      <c r="M531" s="124"/>
      <c r="P531" s="12"/>
      <c r="Q531" s="12"/>
      <c r="R531" s="12"/>
      <c r="S531" s="12"/>
      <c r="T531" s="12"/>
    </row>
    <row r="532" spans="13:22" ht="20.100000000000001" customHeight="1">
      <c r="M532" s="124"/>
      <c r="P532" s="12"/>
      <c r="Q532" s="12"/>
      <c r="R532" s="12"/>
      <c r="S532" s="12"/>
      <c r="T532" s="12"/>
    </row>
    <row r="533" spans="13:22" ht="20.100000000000001" customHeight="1">
      <c r="M533" s="124"/>
      <c r="T533" s="12"/>
    </row>
    <row r="534" spans="13:22" ht="20.100000000000001" customHeight="1">
      <c r="M534" s="124"/>
      <c r="T534" s="12"/>
    </row>
    <row r="535" spans="13:22" ht="20.100000000000001" customHeight="1">
      <c r="M535" s="124"/>
      <c r="T535" s="12"/>
    </row>
    <row r="536" spans="13:22" ht="20.100000000000001" customHeight="1">
      <c r="M536" s="124"/>
      <c r="T536" s="12"/>
    </row>
    <row r="537" spans="13:22" ht="20.100000000000001" customHeight="1">
      <c r="M537" s="124"/>
      <c r="T537" s="12"/>
    </row>
    <row r="538" spans="13:22" ht="20.100000000000001" customHeight="1">
      <c r="M538" s="124"/>
      <c r="T538" s="12"/>
    </row>
    <row r="539" spans="13:22" ht="20.100000000000001" customHeight="1">
      <c r="M539" s="124"/>
      <c r="U539" s="125"/>
      <c r="V539" s="125"/>
    </row>
    <row r="540" spans="13:22" ht="20.100000000000001" customHeight="1">
      <c r="M540" s="124"/>
      <c r="U540" s="125"/>
      <c r="V540" s="125"/>
    </row>
    <row r="541" spans="13:22" ht="20.100000000000001" customHeight="1">
      <c r="M541" s="124"/>
      <c r="U541" s="125"/>
      <c r="V541" s="125"/>
    </row>
    <row r="542" spans="13:22" ht="20.100000000000001" customHeight="1">
      <c r="M542" s="124"/>
      <c r="U542" s="125"/>
      <c r="V542" s="125"/>
    </row>
    <row r="543" spans="13:22" ht="20.100000000000001" customHeight="1">
      <c r="M543" s="124"/>
      <c r="U543" s="125"/>
      <c r="V543" s="125"/>
    </row>
    <row r="544" spans="13:22" ht="20.100000000000001" customHeight="1">
      <c r="M544" s="124"/>
      <c r="U544" s="125"/>
      <c r="V544" s="125"/>
    </row>
    <row r="545" spans="13:22" ht="20.100000000000001" customHeight="1">
      <c r="M545" s="124"/>
      <c r="U545" s="125"/>
      <c r="V545" s="125"/>
    </row>
    <row r="546" spans="13:22" ht="20.100000000000001" customHeight="1">
      <c r="M546" s="124"/>
      <c r="U546" s="125"/>
      <c r="V546" s="125"/>
    </row>
    <row r="547" spans="13:22" ht="20.100000000000001" customHeight="1">
      <c r="M547" s="124"/>
      <c r="U547" s="125"/>
      <c r="V547" s="125"/>
    </row>
    <row r="548" spans="13:22" ht="20.100000000000001" customHeight="1">
      <c r="M548" s="124"/>
      <c r="O548" s="129"/>
      <c r="P548" s="128"/>
      <c r="Q548" s="126"/>
      <c r="R548" s="126"/>
      <c r="S548" s="126"/>
      <c r="U548" s="125"/>
      <c r="V548" s="125"/>
    </row>
    <row r="549" spans="13:22" ht="20.100000000000001" customHeight="1">
      <c r="M549" s="124"/>
      <c r="O549" s="129"/>
      <c r="P549" s="128"/>
      <c r="Q549" s="126"/>
      <c r="R549" s="126"/>
      <c r="S549" s="126"/>
      <c r="U549" s="125"/>
      <c r="V549" s="125"/>
    </row>
    <row r="550" spans="13:22" ht="20.100000000000001" customHeight="1">
      <c r="M550" s="124"/>
      <c r="O550" s="129"/>
      <c r="P550" s="128"/>
      <c r="Q550" s="126"/>
      <c r="R550" s="126"/>
      <c r="S550" s="126"/>
      <c r="U550" s="125"/>
      <c r="V550" s="125"/>
    </row>
    <row r="551" spans="13:22" ht="20.100000000000001" customHeight="1">
      <c r="M551" s="124"/>
      <c r="O551" s="129"/>
      <c r="P551" s="128"/>
      <c r="Q551" s="126"/>
      <c r="R551" s="126"/>
      <c r="S551" s="126"/>
      <c r="U551" s="125"/>
      <c r="V551" s="125"/>
    </row>
    <row r="552" spans="13:22" ht="20.100000000000001" customHeight="1">
      <c r="M552" s="124"/>
      <c r="O552" s="129"/>
      <c r="P552" s="128"/>
      <c r="Q552" s="126"/>
      <c r="R552" s="126"/>
      <c r="S552" s="126"/>
      <c r="U552" s="125"/>
      <c r="V552" s="125"/>
    </row>
    <row r="553" spans="13:22" ht="20.100000000000001" customHeight="1">
      <c r="M553" s="124"/>
      <c r="O553" s="129"/>
      <c r="P553" s="128"/>
      <c r="Q553" s="126"/>
      <c r="R553" s="126"/>
      <c r="S553" s="126"/>
      <c r="U553" s="125"/>
      <c r="V553" s="125"/>
    </row>
    <row r="554" spans="13:22" ht="20.100000000000001" customHeight="1">
      <c r="M554" s="124"/>
      <c r="O554" s="129"/>
      <c r="P554" s="128"/>
      <c r="Q554" s="126"/>
      <c r="R554" s="126"/>
      <c r="S554" s="126"/>
      <c r="T554" s="127"/>
      <c r="U554" s="125"/>
      <c r="V554" s="125"/>
    </row>
    <row r="555" spans="13:22" ht="20.100000000000001" customHeight="1">
      <c r="M555" s="124"/>
      <c r="O555" s="129"/>
      <c r="P555" s="128"/>
      <c r="Q555" s="126"/>
      <c r="R555" s="126"/>
      <c r="S555" s="126"/>
      <c r="T555" s="127"/>
      <c r="U555" s="125"/>
      <c r="V555" s="125"/>
    </row>
    <row r="556" spans="13:22" ht="20.100000000000001" customHeight="1">
      <c r="M556" s="124"/>
      <c r="O556" s="129"/>
      <c r="P556" s="128"/>
      <c r="Q556" s="126"/>
      <c r="R556" s="126"/>
      <c r="S556" s="126"/>
      <c r="T556" s="127"/>
      <c r="U556" s="125"/>
      <c r="V556" s="125"/>
    </row>
    <row r="557" spans="13:22" ht="20.100000000000001" customHeight="1">
      <c r="M557" s="124"/>
      <c r="O557" s="129"/>
      <c r="P557" s="128"/>
      <c r="Q557" s="126"/>
      <c r="R557" s="126"/>
      <c r="S557" s="126"/>
      <c r="T557" s="127"/>
      <c r="U557" s="125"/>
      <c r="V557" s="125"/>
    </row>
    <row r="558" spans="13:22" ht="20.100000000000001" customHeight="1">
      <c r="M558" s="124"/>
      <c r="O558" s="129"/>
      <c r="P558" s="128"/>
      <c r="Q558" s="126"/>
      <c r="R558" s="126"/>
      <c r="S558" s="126"/>
      <c r="T558" s="127"/>
      <c r="U558" s="125"/>
      <c r="V558" s="125"/>
    </row>
    <row r="559" spans="13:22" ht="20.100000000000001" customHeight="1">
      <c r="M559" s="124"/>
      <c r="O559" s="129"/>
      <c r="P559" s="128"/>
      <c r="Q559" s="126"/>
      <c r="R559" s="126"/>
      <c r="S559" s="126"/>
      <c r="T559" s="127"/>
      <c r="U559" s="125"/>
      <c r="V559" s="125"/>
    </row>
    <row r="560" spans="13:22" ht="20.100000000000001" customHeight="1">
      <c r="M560" s="124"/>
      <c r="O560" s="129"/>
      <c r="P560" s="128"/>
      <c r="Q560" s="126"/>
      <c r="R560" s="126"/>
      <c r="S560" s="126"/>
      <c r="T560" s="127"/>
      <c r="U560" s="125"/>
      <c r="V560" s="125"/>
    </row>
    <row r="561" spans="13:22" ht="20.100000000000001" customHeight="1">
      <c r="M561" s="124"/>
      <c r="O561" s="129"/>
      <c r="P561" s="128"/>
      <c r="Q561" s="126"/>
      <c r="R561" s="126"/>
      <c r="S561" s="126"/>
      <c r="T561" s="127"/>
      <c r="U561" s="125"/>
      <c r="V561" s="125"/>
    </row>
    <row r="562" spans="13:22" ht="20.100000000000001" customHeight="1">
      <c r="M562" s="124"/>
      <c r="O562" s="129"/>
      <c r="P562" s="128"/>
      <c r="Q562" s="126"/>
      <c r="R562" s="126"/>
      <c r="S562" s="126"/>
      <c r="T562" s="127"/>
      <c r="U562" s="125"/>
      <c r="V562" s="125"/>
    </row>
    <row r="563" spans="13:22" ht="20.100000000000001" customHeight="1">
      <c r="M563" s="124"/>
      <c r="O563" s="129"/>
      <c r="P563" s="128"/>
      <c r="Q563" s="126"/>
      <c r="R563" s="126"/>
      <c r="S563" s="126"/>
      <c r="T563" s="127"/>
      <c r="U563" s="125"/>
      <c r="V563" s="125"/>
    </row>
    <row r="564" spans="13:22" ht="20.100000000000001" customHeight="1">
      <c r="M564" s="124"/>
      <c r="O564" s="129"/>
      <c r="P564" s="128"/>
      <c r="Q564" s="126"/>
      <c r="R564" s="126"/>
      <c r="S564" s="126"/>
      <c r="T564" s="127"/>
      <c r="U564" s="125"/>
      <c r="V564" s="125"/>
    </row>
    <row r="565" spans="13:22" ht="20.100000000000001" customHeight="1">
      <c r="M565" s="124"/>
      <c r="O565" s="129"/>
      <c r="P565" s="128"/>
      <c r="Q565" s="126"/>
      <c r="R565" s="126"/>
      <c r="S565" s="126"/>
      <c r="T565" s="127"/>
      <c r="U565" s="125"/>
      <c r="V565" s="125"/>
    </row>
    <row r="566" spans="13:22" ht="20.100000000000001" customHeight="1">
      <c r="M566" s="124"/>
      <c r="O566" s="129"/>
      <c r="P566" s="128"/>
      <c r="Q566" s="126"/>
      <c r="R566" s="126"/>
      <c r="S566" s="126"/>
      <c r="T566" s="127"/>
      <c r="U566" s="125"/>
      <c r="V566" s="125"/>
    </row>
    <row r="567" spans="13:22" ht="20.100000000000001" customHeight="1">
      <c r="M567" s="124"/>
      <c r="O567" s="129"/>
      <c r="P567" s="128"/>
      <c r="Q567" s="126"/>
      <c r="R567" s="126"/>
      <c r="S567" s="126"/>
      <c r="T567" s="127"/>
      <c r="U567" s="125"/>
      <c r="V567" s="125"/>
    </row>
    <row r="568" spans="13:22" ht="20.100000000000001" customHeight="1">
      <c r="M568" s="124"/>
      <c r="O568" s="129"/>
      <c r="P568" s="128"/>
      <c r="Q568" s="126"/>
      <c r="R568" s="126"/>
      <c r="S568" s="126"/>
      <c r="T568" s="127"/>
      <c r="U568" s="125"/>
      <c r="V568" s="125"/>
    </row>
    <row r="569" spans="13:22" ht="20.100000000000001" customHeight="1">
      <c r="M569" s="124"/>
      <c r="O569" s="129"/>
      <c r="P569" s="128"/>
      <c r="Q569" s="126"/>
      <c r="R569" s="126"/>
      <c r="S569" s="126"/>
      <c r="T569" s="127"/>
      <c r="U569" s="125"/>
      <c r="V569" s="125"/>
    </row>
    <row r="570" spans="13:22" ht="20.100000000000001" customHeight="1">
      <c r="M570" s="124"/>
      <c r="O570" s="129"/>
      <c r="P570" s="128"/>
      <c r="Q570" s="126"/>
      <c r="R570" s="126"/>
      <c r="S570" s="126"/>
      <c r="T570" s="127"/>
      <c r="U570" s="125"/>
      <c r="V570" s="125"/>
    </row>
    <row r="571" spans="13:22" ht="20.100000000000001" customHeight="1">
      <c r="M571" s="124"/>
      <c r="O571" s="129"/>
      <c r="P571" s="128"/>
      <c r="Q571" s="126"/>
      <c r="R571" s="126"/>
      <c r="S571" s="126"/>
      <c r="T571" s="127"/>
      <c r="U571" s="125"/>
      <c r="V571" s="125"/>
    </row>
    <row r="572" spans="13:22" ht="20.100000000000001" customHeight="1">
      <c r="M572" s="124"/>
      <c r="O572" s="129"/>
      <c r="P572" s="128"/>
      <c r="Q572" s="126"/>
      <c r="R572" s="126"/>
      <c r="S572" s="126"/>
      <c r="T572" s="127"/>
      <c r="U572" s="125"/>
      <c r="V572" s="125"/>
    </row>
    <row r="573" spans="13:22" ht="20.100000000000001" customHeight="1">
      <c r="M573" s="124"/>
      <c r="O573" s="129"/>
      <c r="P573" s="128"/>
      <c r="Q573" s="126"/>
      <c r="R573" s="126"/>
      <c r="S573" s="126"/>
      <c r="T573" s="127"/>
      <c r="U573" s="125"/>
      <c r="V573" s="125"/>
    </row>
    <row r="574" spans="13:22" ht="20.100000000000001" customHeight="1">
      <c r="M574" s="124"/>
      <c r="O574" s="129"/>
      <c r="P574" s="128"/>
      <c r="Q574" s="126"/>
      <c r="R574" s="126"/>
      <c r="S574" s="126"/>
      <c r="T574" s="127"/>
      <c r="U574" s="125"/>
      <c r="V574" s="125"/>
    </row>
    <row r="575" spans="13:22" ht="20.100000000000001" customHeight="1">
      <c r="M575" s="124"/>
      <c r="O575" s="129"/>
      <c r="P575" s="128"/>
      <c r="Q575" s="126"/>
      <c r="R575" s="126"/>
      <c r="S575" s="126"/>
      <c r="T575" s="127"/>
      <c r="U575" s="125"/>
      <c r="V575" s="125"/>
    </row>
    <row r="576" spans="13:22" ht="20.100000000000001" customHeight="1">
      <c r="M576" s="124"/>
      <c r="O576" s="129"/>
      <c r="P576" s="128"/>
      <c r="Q576" s="126"/>
      <c r="R576" s="126"/>
      <c r="S576" s="126"/>
      <c r="T576" s="127"/>
      <c r="U576" s="125"/>
      <c r="V576" s="125"/>
    </row>
    <row r="577" spans="13:22" ht="20.100000000000001" customHeight="1">
      <c r="M577" s="124"/>
      <c r="O577" s="129"/>
      <c r="P577" s="128"/>
      <c r="Q577" s="126"/>
      <c r="R577" s="126"/>
      <c r="S577" s="126"/>
      <c r="T577" s="127"/>
      <c r="U577" s="125"/>
      <c r="V577" s="125"/>
    </row>
    <row r="578" spans="13:22" ht="20.100000000000001" customHeight="1">
      <c r="M578" s="124"/>
      <c r="O578" s="129"/>
      <c r="P578" s="128"/>
      <c r="Q578" s="126"/>
      <c r="R578" s="126"/>
      <c r="S578" s="126"/>
      <c r="T578" s="127"/>
      <c r="U578" s="125"/>
      <c r="V578" s="125"/>
    </row>
    <row r="579" spans="13:22" ht="20.100000000000001" customHeight="1">
      <c r="M579" s="124"/>
      <c r="O579" s="129"/>
      <c r="P579" s="128"/>
      <c r="Q579" s="126"/>
      <c r="R579" s="126"/>
      <c r="S579" s="126"/>
      <c r="T579" s="127"/>
      <c r="U579" s="125"/>
      <c r="V579" s="125"/>
    </row>
    <row r="580" spans="13:22" ht="20.100000000000001" customHeight="1">
      <c r="M580" s="124"/>
      <c r="O580" s="129"/>
      <c r="P580" s="128"/>
      <c r="Q580" s="126"/>
      <c r="R580" s="126"/>
      <c r="S580" s="126"/>
      <c r="T580" s="127"/>
      <c r="U580" s="125"/>
      <c r="V580" s="125"/>
    </row>
    <row r="581" spans="13:22" ht="20.100000000000001" customHeight="1">
      <c r="M581" s="124"/>
      <c r="O581" s="129"/>
      <c r="P581" s="128"/>
      <c r="Q581" s="126"/>
      <c r="R581" s="126"/>
      <c r="S581" s="126"/>
      <c r="T581" s="127"/>
      <c r="U581" s="125"/>
      <c r="V581" s="125"/>
    </row>
    <row r="582" spans="13:22" ht="20.100000000000001" customHeight="1">
      <c r="M582" s="124"/>
      <c r="O582" s="129"/>
      <c r="P582" s="128"/>
      <c r="Q582" s="126"/>
      <c r="R582" s="126"/>
      <c r="S582" s="126"/>
      <c r="T582" s="127"/>
      <c r="U582" s="125"/>
      <c r="V582" s="125"/>
    </row>
    <row r="583" spans="13:22" ht="20.100000000000001" customHeight="1">
      <c r="M583" s="124"/>
      <c r="O583" s="129"/>
      <c r="P583" s="128"/>
      <c r="Q583" s="126"/>
      <c r="R583" s="126"/>
      <c r="S583" s="126"/>
      <c r="T583" s="127"/>
      <c r="U583" s="125"/>
      <c r="V583" s="125"/>
    </row>
    <row r="584" spans="13:22" ht="20.100000000000001" customHeight="1">
      <c r="M584" s="124"/>
      <c r="O584" s="129"/>
      <c r="P584" s="128"/>
      <c r="Q584" s="126"/>
      <c r="R584" s="126"/>
      <c r="S584" s="126"/>
      <c r="T584" s="127"/>
      <c r="U584" s="125"/>
      <c r="V584" s="125"/>
    </row>
    <row r="585" spans="13:22" ht="20.100000000000001" customHeight="1">
      <c r="M585" s="124"/>
      <c r="O585" s="129"/>
      <c r="P585" s="128"/>
      <c r="Q585" s="126"/>
      <c r="R585" s="126"/>
      <c r="S585" s="126"/>
      <c r="T585" s="127"/>
      <c r="U585" s="125"/>
      <c r="V585" s="125"/>
    </row>
    <row r="586" spans="13:22" ht="20.100000000000001" customHeight="1">
      <c r="M586" s="124"/>
      <c r="O586" s="129"/>
      <c r="P586" s="128"/>
      <c r="Q586" s="126"/>
      <c r="R586" s="126"/>
      <c r="S586" s="126"/>
      <c r="T586" s="127"/>
      <c r="U586" s="125"/>
      <c r="V586" s="125"/>
    </row>
    <row r="587" spans="13:22" ht="20.100000000000001" customHeight="1">
      <c r="M587" s="124"/>
      <c r="O587" s="129"/>
      <c r="P587" s="128"/>
      <c r="Q587" s="126"/>
      <c r="R587" s="126"/>
      <c r="S587" s="126"/>
      <c r="T587" s="127"/>
      <c r="U587" s="125"/>
      <c r="V587" s="125"/>
    </row>
    <row r="588" spans="13:22" ht="20.100000000000001" customHeight="1">
      <c r="M588" s="124"/>
      <c r="O588" s="129"/>
      <c r="P588" s="128"/>
      <c r="Q588" s="126"/>
      <c r="R588" s="126"/>
      <c r="S588" s="126"/>
      <c r="T588" s="127"/>
      <c r="U588" s="125"/>
      <c r="V588" s="125"/>
    </row>
    <row r="589" spans="13:22" ht="20.100000000000001" customHeight="1">
      <c r="M589" s="120"/>
      <c r="O589" s="129"/>
      <c r="P589" s="128"/>
      <c r="Q589" s="126"/>
      <c r="R589" s="126"/>
      <c r="S589" s="126"/>
      <c r="T589" s="127"/>
      <c r="U589" s="125"/>
      <c r="V589" s="125"/>
    </row>
    <row r="590" spans="13:22" ht="20.100000000000001" customHeight="1">
      <c r="M590" s="120"/>
      <c r="O590" s="129"/>
      <c r="P590" s="128"/>
      <c r="Q590" s="126"/>
      <c r="R590" s="126"/>
      <c r="S590" s="126"/>
      <c r="T590" s="127"/>
      <c r="U590" s="125"/>
      <c r="V590" s="125"/>
    </row>
    <row r="591" spans="13:22" ht="20.100000000000001" customHeight="1">
      <c r="M591" s="120"/>
      <c r="O591" s="129"/>
      <c r="P591" s="128"/>
      <c r="Q591" s="126"/>
      <c r="R591" s="126"/>
      <c r="S591" s="126"/>
      <c r="T591" s="127"/>
      <c r="U591" s="125"/>
      <c r="V591" s="125"/>
    </row>
    <row r="592" spans="13:22" ht="20.100000000000001" customHeight="1">
      <c r="M592" s="120"/>
      <c r="O592" s="129"/>
      <c r="P592" s="128"/>
      <c r="Q592" s="126"/>
      <c r="R592" s="126"/>
      <c r="S592" s="126"/>
      <c r="T592" s="127"/>
      <c r="U592" s="125"/>
      <c r="V592" s="125"/>
    </row>
    <row r="593" spans="13:22" ht="20.100000000000001" customHeight="1">
      <c r="M593" s="120"/>
      <c r="O593" s="129"/>
      <c r="P593" s="128"/>
      <c r="Q593" s="126"/>
      <c r="R593" s="126"/>
      <c r="S593" s="126"/>
      <c r="T593" s="127"/>
      <c r="U593" s="125"/>
      <c r="V593" s="125"/>
    </row>
    <row r="594" spans="13:22" ht="20.100000000000001" customHeight="1">
      <c r="M594" s="120"/>
      <c r="O594" s="129"/>
      <c r="P594" s="128"/>
      <c r="Q594" s="126"/>
      <c r="R594" s="126"/>
      <c r="S594" s="126"/>
      <c r="T594" s="127"/>
      <c r="U594" s="125"/>
      <c r="V594" s="125"/>
    </row>
    <row r="595" spans="13:22" ht="20.100000000000001" customHeight="1">
      <c r="M595" s="120"/>
      <c r="O595" s="129"/>
      <c r="P595" s="128"/>
      <c r="Q595" s="126"/>
      <c r="R595" s="126"/>
      <c r="S595" s="126"/>
      <c r="T595" s="127"/>
      <c r="U595" s="125"/>
      <c r="V595" s="125"/>
    </row>
    <row r="596" spans="13:22" ht="20.100000000000001" customHeight="1">
      <c r="M596" s="120"/>
      <c r="O596" s="129"/>
      <c r="P596" s="128"/>
      <c r="Q596" s="126"/>
      <c r="R596" s="126"/>
      <c r="S596" s="126"/>
      <c r="T596" s="127"/>
      <c r="U596" s="125"/>
      <c r="V596" s="125"/>
    </row>
    <row r="597" spans="13:22" ht="20.100000000000001" customHeight="1">
      <c r="M597" s="120"/>
      <c r="O597" s="129"/>
      <c r="P597" s="128"/>
      <c r="Q597" s="126"/>
      <c r="R597" s="126"/>
      <c r="S597" s="126"/>
      <c r="T597" s="127"/>
      <c r="U597" s="125"/>
      <c r="V597" s="125"/>
    </row>
    <row r="598" spans="13:22" ht="20.100000000000001" customHeight="1">
      <c r="M598" s="120"/>
      <c r="O598" s="129"/>
      <c r="P598" s="128"/>
      <c r="Q598" s="126"/>
      <c r="R598" s="126"/>
      <c r="S598" s="126"/>
      <c r="T598" s="127"/>
      <c r="U598" s="125"/>
      <c r="V598" s="125"/>
    </row>
    <row r="599" spans="13:22" ht="20.100000000000001" customHeight="1">
      <c r="M599" s="120"/>
      <c r="O599" s="129"/>
      <c r="P599" s="128"/>
      <c r="Q599" s="126"/>
      <c r="R599" s="126"/>
      <c r="S599" s="126"/>
      <c r="T599" s="127"/>
      <c r="U599" s="125"/>
      <c r="V599" s="125"/>
    </row>
    <row r="600" spans="13:22" ht="20.100000000000001" customHeight="1">
      <c r="M600" s="120"/>
      <c r="O600" s="129"/>
      <c r="P600" s="128"/>
      <c r="Q600" s="126"/>
      <c r="R600" s="126"/>
      <c r="S600" s="126"/>
      <c r="T600" s="127"/>
      <c r="U600" s="125"/>
      <c r="V600" s="125"/>
    </row>
    <row r="601" spans="13:22" ht="20.100000000000001" customHeight="1">
      <c r="M601" s="120"/>
      <c r="O601" s="129"/>
      <c r="P601" s="128"/>
      <c r="Q601" s="126"/>
      <c r="R601" s="126"/>
      <c r="S601" s="126"/>
      <c r="T601" s="127"/>
      <c r="U601" s="125"/>
      <c r="V601" s="125"/>
    </row>
    <row r="602" spans="13:22" ht="20.100000000000001" customHeight="1">
      <c r="M602" s="120"/>
      <c r="O602" s="129"/>
      <c r="P602" s="128"/>
      <c r="Q602" s="126"/>
      <c r="R602" s="126"/>
      <c r="S602" s="126"/>
      <c r="T602" s="127"/>
      <c r="U602" s="125"/>
      <c r="V602" s="125"/>
    </row>
    <row r="603" spans="13:22" ht="20.100000000000001" customHeight="1">
      <c r="M603" s="120"/>
      <c r="O603" s="129"/>
      <c r="P603" s="128"/>
      <c r="Q603" s="126"/>
      <c r="R603" s="126"/>
      <c r="S603" s="126"/>
      <c r="T603" s="127"/>
      <c r="U603" s="125"/>
      <c r="V603" s="125"/>
    </row>
    <row r="604" spans="13:22" ht="20.100000000000001" customHeight="1">
      <c r="M604" s="120"/>
      <c r="O604" s="129"/>
      <c r="P604" s="128"/>
      <c r="Q604" s="126"/>
      <c r="R604" s="126"/>
      <c r="S604" s="126"/>
      <c r="T604" s="127"/>
      <c r="U604" s="125"/>
      <c r="V604" s="125"/>
    </row>
    <row r="605" spans="13:22" ht="20.100000000000001" customHeight="1">
      <c r="M605" s="120"/>
      <c r="O605" s="129"/>
      <c r="P605" s="128"/>
      <c r="Q605" s="126"/>
      <c r="R605" s="126"/>
      <c r="S605" s="126"/>
      <c r="T605" s="127"/>
      <c r="U605" s="125"/>
      <c r="V605" s="125"/>
    </row>
    <row r="606" spans="13:22" ht="20.100000000000001" customHeight="1">
      <c r="M606" s="120"/>
      <c r="O606" s="129"/>
      <c r="P606" s="128"/>
      <c r="Q606" s="126"/>
      <c r="R606" s="126"/>
      <c r="S606" s="126"/>
      <c r="T606" s="127"/>
      <c r="U606" s="125"/>
      <c r="V606" s="125"/>
    </row>
    <row r="607" spans="13:22" ht="20.100000000000001" customHeight="1">
      <c r="M607" s="120"/>
      <c r="O607" s="129"/>
      <c r="P607" s="128"/>
      <c r="Q607" s="126"/>
      <c r="R607" s="126"/>
      <c r="S607" s="126"/>
      <c r="T607" s="127"/>
      <c r="U607" s="125"/>
      <c r="V607" s="125"/>
    </row>
    <row r="608" spans="13:22" ht="20.100000000000001" customHeight="1">
      <c r="M608" s="120"/>
      <c r="O608" s="129"/>
      <c r="P608" s="128"/>
      <c r="Q608" s="126"/>
      <c r="R608" s="126"/>
      <c r="S608" s="126"/>
      <c r="T608" s="127"/>
      <c r="U608" s="125"/>
      <c r="V608" s="125"/>
    </row>
    <row r="609" spans="13:22" ht="20.100000000000001" customHeight="1">
      <c r="M609" s="120"/>
      <c r="O609" s="129"/>
      <c r="P609" s="128"/>
      <c r="Q609" s="126"/>
      <c r="R609" s="126"/>
      <c r="S609" s="126"/>
      <c r="T609" s="127"/>
      <c r="U609" s="125"/>
      <c r="V609" s="125"/>
    </row>
    <row r="610" spans="13:22" ht="20.100000000000001" customHeight="1">
      <c r="M610" s="130"/>
      <c r="O610" s="129"/>
      <c r="P610" s="128"/>
      <c r="Q610" s="126"/>
      <c r="R610" s="126"/>
      <c r="S610" s="126"/>
      <c r="T610" s="127"/>
      <c r="U610" s="125"/>
      <c r="V610" s="125"/>
    </row>
    <row r="611" spans="13:22" ht="20.100000000000001" customHeight="1">
      <c r="M611" s="130"/>
      <c r="O611" s="129"/>
      <c r="P611" s="128"/>
      <c r="Q611" s="126"/>
      <c r="R611" s="126"/>
      <c r="S611" s="126"/>
      <c r="T611" s="127"/>
      <c r="U611" s="125"/>
      <c r="V611" s="125"/>
    </row>
    <row r="612" spans="13:22" ht="20.100000000000001" customHeight="1">
      <c r="M612" s="130"/>
      <c r="O612" s="129"/>
      <c r="P612" s="128"/>
      <c r="Q612" s="126"/>
      <c r="R612" s="126"/>
      <c r="S612" s="126"/>
      <c r="T612" s="127"/>
      <c r="U612" s="125"/>
      <c r="V612" s="125"/>
    </row>
    <row r="613" spans="13:22" ht="20.100000000000001" customHeight="1">
      <c r="M613" s="130"/>
      <c r="O613" s="129"/>
      <c r="P613" s="128"/>
      <c r="Q613" s="126"/>
      <c r="R613" s="126"/>
      <c r="S613" s="126"/>
      <c r="T613" s="127"/>
      <c r="U613" s="125"/>
      <c r="V613" s="125"/>
    </row>
    <row r="614" spans="13:22" ht="20.100000000000001" customHeight="1">
      <c r="M614" s="130"/>
      <c r="O614" s="129"/>
      <c r="P614" s="128"/>
      <c r="Q614" s="126"/>
      <c r="R614" s="126"/>
      <c r="S614" s="126"/>
      <c r="T614" s="127"/>
      <c r="U614" s="125"/>
      <c r="V614" s="125"/>
    </row>
    <row r="615" spans="13:22" ht="20.100000000000001" customHeight="1">
      <c r="M615" s="130"/>
      <c r="O615" s="129"/>
      <c r="P615" s="128"/>
      <c r="Q615" s="126"/>
      <c r="R615" s="126"/>
      <c r="S615" s="126"/>
      <c r="T615" s="127"/>
      <c r="U615" s="125"/>
      <c r="V615" s="125"/>
    </row>
    <row r="616" spans="13:22" ht="20.100000000000001" customHeight="1">
      <c r="M616" s="130"/>
      <c r="O616" s="129"/>
      <c r="P616" s="128"/>
      <c r="Q616" s="126"/>
      <c r="R616" s="126"/>
      <c r="S616" s="126"/>
      <c r="T616" s="127"/>
      <c r="U616" s="125"/>
      <c r="V616" s="125"/>
    </row>
    <row r="617" spans="13:22" ht="20.100000000000001" customHeight="1">
      <c r="M617" s="130"/>
      <c r="O617" s="129"/>
      <c r="P617" s="128"/>
      <c r="Q617" s="126"/>
      <c r="R617" s="126"/>
      <c r="S617" s="126"/>
      <c r="T617" s="127"/>
      <c r="U617" s="125"/>
      <c r="V617" s="125"/>
    </row>
    <row r="618" spans="13:22" ht="20.100000000000001" customHeight="1">
      <c r="M618" s="130"/>
      <c r="O618" s="129"/>
      <c r="P618" s="128"/>
      <c r="Q618" s="126"/>
      <c r="R618" s="126"/>
      <c r="S618" s="126"/>
      <c r="T618" s="127"/>
      <c r="U618" s="125"/>
      <c r="V618" s="125"/>
    </row>
    <row r="619" spans="13:22" ht="20.100000000000001" customHeight="1">
      <c r="M619" s="130"/>
      <c r="O619" s="129"/>
      <c r="P619" s="128"/>
      <c r="Q619" s="126"/>
      <c r="R619" s="126"/>
      <c r="S619" s="126"/>
      <c r="T619" s="127"/>
      <c r="U619" s="125"/>
      <c r="V619" s="125"/>
    </row>
    <row r="620" spans="13:22" ht="20.100000000000001" customHeight="1">
      <c r="M620" s="130"/>
      <c r="O620" s="129"/>
      <c r="P620" s="128"/>
      <c r="Q620" s="126"/>
      <c r="R620" s="126"/>
      <c r="S620" s="126"/>
      <c r="T620" s="127"/>
      <c r="U620" s="125"/>
      <c r="V620" s="125"/>
    </row>
    <row r="621" spans="13:22" ht="20.100000000000001" customHeight="1">
      <c r="M621" s="130"/>
      <c r="O621" s="129"/>
      <c r="P621" s="128"/>
      <c r="Q621" s="126"/>
      <c r="R621" s="126"/>
      <c r="S621" s="126"/>
      <c r="T621" s="127"/>
      <c r="U621" s="125"/>
      <c r="V621" s="125"/>
    </row>
    <row r="622" spans="13:22" ht="20.100000000000001" customHeight="1">
      <c r="M622" s="130"/>
      <c r="O622" s="129"/>
      <c r="P622" s="128"/>
      <c r="Q622" s="126"/>
      <c r="R622" s="126"/>
      <c r="S622" s="126"/>
      <c r="T622" s="127"/>
      <c r="U622" s="125"/>
      <c r="V622" s="125"/>
    </row>
    <row r="623" spans="13:22" ht="20.100000000000001" customHeight="1">
      <c r="M623" s="130"/>
      <c r="O623" s="129"/>
      <c r="P623" s="128"/>
      <c r="Q623" s="126"/>
      <c r="R623" s="126"/>
      <c r="S623" s="126"/>
      <c r="T623" s="127"/>
      <c r="U623" s="125"/>
      <c r="V623" s="125"/>
    </row>
    <row r="624" spans="13:22" ht="20.100000000000001" customHeight="1">
      <c r="M624" s="130"/>
      <c r="O624" s="129"/>
      <c r="P624" s="128"/>
      <c r="Q624" s="126"/>
      <c r="R624" s="126"/>
      <c r="S624" s="126"/>
      <c r="T624" s="127"/>
      <c r="U624" s="125"/>
      <c r="V624" s="125"/>
    </row>
    <row r="625" spans="13:22" ht="20.100000000000001" customHeight="1">
      <c r="M625" s="130"/>
      <c r="O625" s="129"/>
      <c r="P625" s="128"/>
      <c r="Q625" s="126"/>
      <c r="R625" s="126"/>
      <c r="S625" s="126"/>
      <c r="T625" s="127"/>
      <c r="U625" s="125"/>
      <c r="V625" s="125"/>
    </row>
    <row r="626" spans="13:22" ht="20.100000000000001" customHeight="1">
      <c r="M626" s="130"/>
      <c r="O626" s="129"/>
      <c r="P626" s="128"/>
      <c r="Q626" s="126"/>
      <c r="R626" s="126"/>
      <c r="S626" s="126"/>
      <c r="T626" s="127"/>
      <c r="U626" s="125"/>
      <c r="V626" s="125"/>
    </row>
    <row r="627" spans="13:22" ht="20.100000000000001" customHeight="1">
      <c r="M627" s="130"/>
      <c r="O627" s="129"/>
      <c r="P627" s="128"/>
      <c r="Q627" s="126"/>
      <c r="R627" s="126"/>
      <c r="S627" s="126"/>
      <c r="T627" s="127"/>
      <c r="U627" s="125"/>
      <c r="V627" s="125"/>
    </row>
    <row r="628" spans="13:22" ht="20.100000000000001" customHeight="1">
      <c r="M628" s="130"/>
      <c r="O628" s="129"/>
      <c r="P628" s="128"/>
      <c r="Q628" s="126"/>
      <c r="R628" s="126"/>
      <c r="S628" s="126"/>
      <c r="T628" s="127"/>
      <c r="U628" s="125"/>
      <c r="V628" s="125"/>
    </row>
    <row r="629" spans="13:22" ht="20.100000000000001" customHeight="1">
      <c r="M629" s="130"/>
      <c r="O629" s="129"/>
      <c r="P629" s="128"/>
      <c r="Q629" s="126"/>
      <c r="R629" s="126"/>
      <c r="S629" s="126"/>
      <c r="T629" s="127"/>
      <c r="U629" s="125"/>
      <c r="V629" s="125"/>
    </row>
    <row r="630" spans="13:22" ht="20.100000000000001" customHeight="1">
      <c r="M630" s="130"/>
      <c r="O630" s="129"/>
      <c r="P630" s="128"/>
      <c r="Q630" s="126"/>
      <c r="R630" s="126"/>
      <c r="S630" s="126"/>
      <c r="T630" s="127"/>
      <c r="U630" s="125"/>
      <c r="V630" s="125"/>
    </row>
    <row r="631" spans="13:22" ht="20.100000000000001" customHeight="1">
      <c r="M631" s="130"/>
      <c r="O631" s="129"/>
      <c r="P631" s="128"/>
      <c r="Q631" s="126"/>
      <c r="R631" s="126"/>
      <c r="S631" s="126"/>
      <c r="T631" s="127"/>
      <c r="U631" s="125"/>
      <c r="V631" s="125"/>
    </row>
    <row r="632" spans="13:22" ht="20.100000000000001" customHeight="1">
      <c r="M632" s="130"/>
      <c r="O632" s="129"/>
      <c r="P632" s="128"/>
      <c r="Q632" s="126"/>
      <c r="R632" s="126"/>
      <c r="S632" s="126"/>
      <c r="T632" s="127"/>
      <c r="U632" s="125"/>
      <c r="V632" s="125"/>
    </row>
    <row r="633" spans="13:22" ht="20.100000000000001" customHeight="1">
      <c r="M633" s="130"/>
      <c r="O633" s="129"/>
      <c r="P633" s="128"/>
      <c r="Q633" s="126"/>
      <c r="R633" s="126"/>
      <c r="S633" s="126"/>
      <c r="T633" s="127"/>
      <c r="U633" s="125"/>
      <c r="V633" s="125"/>
    </row>
    <row r="634" spans="13:22" ht="20.100000000000001" customHeight="1">
      <c r="M634" s="130"/>
      <c r="O634" s="129"/>
      <c r="P634" s="128"/>
      <c r="Q634" s="126"/>
      <c r="R634" s="126"/>
      <c r="S634" s="126"/>
      <c r="T634" s="127"/>
      <c r="U634" s="125"/>
      <c r="V634" s="125"/>
    </row>
    <row r="635" spans="13:22" ht="20.100000000000001" customHeight="1">
      <c r="M635" s="130"/>
      <c r="O635" s="129"/>
      <c r="P635" s="128"/>
      <c r="Q635" s="126"/>
      <c r="R635" s="126"/>
      <c r="S635" s="126"/>
      <c r="T635" s="127"/>
      <c r="U635" s="125"/>
      <c r="V635" s="125"/>
    </row>
    <row r="636" spans="13:22" ht="20.100000000000001" customHeight="1">
      <c r="M636" s="130"/>
      <c r="O636" s="129"/>
      <c r="P636" s="128"/>
      <c r="Q636" s="126"/>
      <c r="R636" s="126"/>
      <c r="S636" s="126"/>
      <c r="T636" s="127"/>
      <c r="U636" s="125"/>
      <c r="V636" s="125"/>
    </row>
    <row r="637" spans="13:22" ht="20.100000000000001" customHeight="1">
      <c r="M637" s="130"/>
      <c r="O637" s="129"/>
      <c r="P637" s="128"/>
      <c r="Q637" s="126"/>
      <c r="R637" s="126"/>
      <c r="S637" s="126"/>
      <c r="T637" s="127"/>
      <c r="U637" s="125"/>
      <c r="V637" s="125"/>
    </row>
    <row r="638" spans="13:22" ht="20.100000000000001" customHeight="1">
      <c r="M638" s="130"/>
      <c r="O638" s="129"/>
      <c r="P638" s="128"/>
      <c r="Q638" s="126"/>
      <c r="R638" s="126"/>
      <c r="S638" s="126"/>
      <c r="T638" s="127"/>
      <c r="U638" s="125"/>
      <c r="V638" s="125"/>
    </row>
    <row r="639" spans="13:22" ht="20.100000000000001" customHeight="1">
      <c r="M639" s="130"/>
      <c r="O639" s="129"/>
      <c r="P639" s="128"/>
      <c r="Q639" s="126"/>
      <c r="R639" s="126"/>
      <c r="S639" s="126"/>
      <c r="T639" s="127"/>
      <c r="U639" s="125"/>
      <c r="V639" s="125"/>
    </row>
    <row r="640" spans="13:22" ht="20.100000000000001" customHeight="1">
      <c r="M640" s="130"/>
      <c r="O640" s="129"/>
      <c r="P640" s="128"/>
      <c r="Q640" s="126"/>
      <c r="R640" s="126"/>
      <c r="S640" s="126"/>
      <c r="T640" s="127"/>
      <c r="U640" s="125"/>
      <c r="V640" s="125"/>
    </row>
    <row r="641" spans="13:22" ht="20.100000000000001" customHeight="1">
      <c r="M641" s="130"/>
      <c r="O641" s="129"/>
      <c r="P641" s="128"/>
      <c r="Q641" s="126"/>
      <c r="R641" s="126"/>
      <c r="S641" s="126"/>
      <c r="T641" s="127"/>
      <c r="U641" s="125"/>
      <c r="V641" s="125"/>
    </row>
    <row r="642" spans="13:22" ht="20.100000000000001" customHeight="1">
      <c r="M642" s="130"/>
      <c r="O642" s="129"/>
      <c r="P642" s="128"/>
      <c r="Q642" s="126"/>
      <c r="R642" s="126"/>
      <c r="S642" s="126"/>
      <c r="T642" s="127"/>
      <c r="U642" s="125"/>
      <c r="V642" s="125"/>
    </row>
    <row r="643" spans="13:22" ht="20.100000000000001" customHeight="1">
      <c r="M643" s="130"/>
      <c r="O643" s="129"/>
      <c r="P643" s="128"/>
      <c r="Q643" s="126"/>
      <c r="R643" s="126"/>
      <c r="S643" s="126"/>
      <c r="T643" s="127"/>
      <c r="U643" s="125"/>
      <c r="V643" s="125"/>
    </row>
    <row r="644" spans="13:22" ht="20.100000000000001" customHeight="1">
      <c r="M644" s="130"/>
      <c r="O644" s="129"/>
      <c r="P644" s="128"/>
      <c r="Q644" s="126"/>
      <c r="R644" s="126"/>
      <c r="S644" s="126"/>
      <c r="T644" s="127"/>
      <c r="U644" s="125"/>
      <c r="V644" s="125"/>
    </row>
    <row r="645" spans="13:22" ht="20.100000000000001" customHeight="1">
      <c r="M645" s="130"/>
      <c r="O645" s="129"/>
      <c r="P645" s="128"/>
      <c r="Q645" s="126"/>
      <c r="R645" s="126"/>
      <c r="S645" s="126"/>
      <c r="T645" s="127"/>
      <c r="U645" s="125"/>
      <c r="V645" s="125"/>
    </row>
    <row r="646" spans="13:22" ht="20.100000000000001" customHeight="1">
      <c r="M646" s="130"/>
      <c r="O646" s="129"/>
      <c r="P646" s="128"/>
      <c r="Q646" s="126"/>
      <c r="R646" s="126"/>
      <c r="S646" s="126"/>
      <c r="T646" s="127"/>
      <c r="U646" s="125"/>
      <c r="V646" s="125"/>
    </row>
    <row r="647" spans="13:22" ht="20.100000000000001" customHeight="1">
      <c r="M647" s="130"/>
      <c r="O647" s="129"/>
      <c r="P647" s="128"/>
      <c r="Q647" s="126"/>
      <c r="R647" s="126"/>
      <c r="S647" s="126"/>
      <c r="T647" s="127"/>
      <c r="U647" s="125"/>
      <c r="V647" s="125"/>
    </row>
    <row r="648" spans="13:22" ht="20.100000000000001" customHeight="1">
      <c r="M648" s="130"/>
      <c r="O648" s="129"/>
      <c r="P648" s="128"/>
      <c r="Q648" s="126"/>
      <c r="R648" s="126"/>
      <c r="S648" s="126"/>
      <c r="T648" s="127"/>
      <c r="U648" s="125"/>
      <c r="V648" s="125"/>
    </row>
    <row r="649" spans="13:22" ht="20.100000000000001" customHeight="1">
      <c r="M649" s="130"/>
      <c r="O649" s="129"/>
      <c r="P649" s="128"/>
      <c r="Q649" s="126"/>
      <c r="R649" s="126"/>
      <c r="S649" s="126"/>
      <c r="T649" s="127"/>
      <c r="U649" s="125"/>
      <c r="V649" s="125"/>
    </row>
    <row r="650" spans="13:22" ht="20.100000000000001" customHeight="1">
      <c r="M650" s="130"/>
      <c r="O650" s="129"/>
      <c r="P650" s="128"/>
      <c r="Q650" s="126"/>
      <c r="R650" s="126"/>
      <c r="S650" s="126"/>
      <c r="T650" s="127"/>
      <c r="U650" s="125"/>
      <c r="V650" s="125"/>
    </row>
    <row r="651" spans="13:22" ht="20.100000000000001" customHeight="1">
      <c r="M651" s="130"/>
      <c r="O651" s="129"/>
      <c r="P651" s="128"/>
      <c r="Q651" s="126"/>
      <c r="R651" s="126"/>
      <c r="S651" s="126"/>
      <c r="T651" s="127"/>
      <c r="U651" s="125"/>
      <c r="V651" s="125"/>
    </row>
    <row r="652" spans="13:22" ht="20.100000000000001" customHeight="1">
      <c r="M652" s="130"/>
      <c r="O652" s="129"/>
      <c r="P652" s="128"/>
      <c r="Q652" s="126"/>
      <c r="R652" s="126"/>
      <c r="S652" s="126"/>
      <c r="T652" s="127"/>
      <c r="U652" s="125"/>
      <c r="V652" s="125"/>
    </row>
    <row r="653" spans="13:22" ht="20.100000000000001" customHeight="1">
      <c r="M653" s="130"/>
      <c r="O653" s="129"/>
      <c r="P653" s="128"/>
      <c r="Q653" s="126"/>
      <c r="R653" s="126"/>
      <c r="S653" s="126"/>
      <c r="T653" s="127"/>
      <c r="U653" s="125"/>
      <c r="V653" s="125"/>
    </row>
    <row r="654" spans="13:22" ht="20.100000000000001" customHeight="1">
      <c r="M654" s="130"/>
      <c r="O654" s="129"/>
      <c r="P654" s="128"/>
      <c r="Q654" s="126"/>
      <c r="R654" s="126"/>
      <c r="S654" s="126"/>
      <c r="T654" s="127"/>
      <c r="U654" s="125"/>
      <c r="V654" s="125"/>
    </row>
    <row r="655" spans="13:22" ht="20.100000000000001" customHeight="1">
      <c r="M655" s="130"/>
      <c r="O655" s="129"/>
      <c r="P655" s="128"/>
      <c r="Q655" s="126"/>
      <c r="R655" s="126"/>
      <c r="S655" s="126"/>
      <c r="T655" s="127"/>
      <c r="U655" s="125"/>
      <c r="V655" s="125"/>
    </row>
    <row r="656" spans="13:22" ht="20.100000000000001" customHeight="1">
      <c r="M656" s="130"/>
      <c r="O656" s="129"/>
      <c r="P656" s="128"/>
      <c r="Q656" s="126"/>
      <c r="R656" s="126"/>
      <c r="S656" s="126"/>
      <c r="T656" s="127"/>
      <c r="U656" s="125"/>
      <c r="V656" s="125"/>
    </row>
    <row r="657" spans="13:22" ht="20.100000000000001" customHeight="1">
      <c r="M657" s="130"/>
      <c r="O657" s="129"/>
      <c r="P657" s="128"/>
      <c r="Q657" s="126"/>
      <c r="R657" s="126"/>
      <c r="S657" s="126"/>
      <c r="T657" s="127"/>
      <c r="U657" s="125"/>
      <c r="V657" s="125"/>
    </row>
    <row r="658" spans="13:22" ht="20.100000000000001" customHeight="1">
      <c r="M658" s="130"/>
      <c r="O658" s="129"/>
      <c r="P658" s="128"/>
      <c r="Q658" s="126"/>
      <c r="R658" s="126"/>
      <c r="S658" s="126"/>
      <c r="T658" s="127"/>
      <c r="U658" s="125"/>
      <c r="V658" s="125"/>
    </row>
    <row r="659" spans="13:22" ht="20.100000000000001" customHeight="1">
      <c r="M659" s="130"/>
      <c r="O659" s="129"/>
      <c r="P659" s="128"/>
      <c r="Q659" s="126"/>
      <c r="R659" s="126"/>
      <c r="S659" s="126"/>
      <c r="T659" s="127"/>
      <c r="U659" s="125"/>
      <c r="V659" s="125"/>
    </row>
    <row r="660" spans="13:22" ht="20.100000000000001" customHeight="1">
      <c r="M660" s="130"/>
      <c r="O660" s="129"/>
      <c r="P660" s="128"/>
      <c r="Q660" s="126"/>
      <c r="R660" s="126"/>
      <c r="S660" s="126"/>
      <c r="T660" s="127"/>
      <c r="U660" s="125"/>
      <c r="V660" s="125"/>
    </row>
    <row r="661" spans="13:22" ht="20.100000000000001" customHeight="1">
      <c r="M661" s="130"/>
      <c r="O661" s="129"/>
      <c r="P661" s="128"/>
      <c r="Q661" s="126"/>
      <c r="R661" s="126"/>
      <c r="S661" s="126"/>
      <c r="T661" s="127"/>
      <c r="U661" s="125"/>
      <c r="V661" s="125"/>
    </row>
    <row r="662" spans="13:22" ht="20.100000000000001" customHeight="1">
      <c r="M662" s="130"/>
      <c r="O662" s="129"/>
      <c r="P662" s="128"/>
      <c r="Q662" s="126"/>
      <c r="R662" s="126"/>
      <c r="S662" s="126"/>
      <c r="T662" s="127"/>
      <c r="U662" s="125"/>
      <c r="V662" s="125"/>
    </row>
    <row r="663" spans="13:22" ht="20.100000000000001" customHeight="1">
      <c r="M663" s="130"/>
      <c r="O663" s="129"/>
      <c r="P663" s="128"/>
      <c r="Q663" s="126"/>
      <c r="R663" s="126"/>
      <c r="S663" s="126"/>
      <c r="T663" s="127"/>
      <c r="U663" s="125"/>
      <c r="V663" s="125"/>
    </row>
    <row r="664" spans="13:22" ht="20.100000000000001" customHeight="1">
      <c r="M664" s="130"/>
      <c r="O664" s="129"/>
      <c r="P664" s="128"/>
      <c r="Q664" s="126"/>
      <c r="R664" s="126"/>
      <c r="S664" s="126"/>
      <c r="T664" s="127"/>
      <c r="U664" s="125"/>
      <c r="V664" s="125"/>
    </row>
    <row r="665" spans="13:22" ht="20.100000000000001" customHeight="1">
      <c r="M665" s="130"/>
      <c r="O665" s="129"/>
      <c r="P665" s="128"/>
      <c r="Q665" s="126"/>
      <c r="R665" s="126"/>
      <c r="S665" s="126"/>
      <c r="T665" s="127"/>
      <c r="U665" s="125"/>
      <c r="V665" s="125"/>
    </row>
    <row r="666" spans="13:22" ht="20.100000000000001" customHeight="1">
      <c r="M666" s="130"/>
      <c r="O666" s="129"/>
      <c r="P666" s="128"/>
      <c r="Q666" s="126"/>
      <c r="R666" s="126"/>
      <c r="S666" s="126"/>
      <c r="T666" s="127"/>
      <c r="U666" s="125"/>
      <c r="V666" s="125"/>
    </row>
    <row r="667" spans="13:22" ht="20.100000000000001" customHeight="1">
      <c r="M667" s="130"/>
      <c r="O667" s="129"/>
      <c r="P667" s="128"/>
      <c r="Q667" s="126"/>
      <c r="R667" s="126"/>
      <c r="S667" s="126"/>
      <c r="T667" s="127"/>
      <c r="U667" s="125"/>
      <c r="V667" s="125"/>
    </row>
    <row r="668" spans="13:22" ht="20.100000000000001" customHeight="1">
      <c r="M668" s="130"/>
      <c r="O668" s="129"/>
      <c r="P668" s="128"/>
      <c r="Q668" s="126"/>
      <c r="R668" s="126"/>
      <c r="S668" s="126"/>
      <c r="T668" s="127"/>
      <c r="U668" s="125"/>
      <c r="V668" s="125"/>
    </row>
    <row r="669" spans="13:22" ht="20.100000000000001" customHeight="1">
      <c r="M669" s="130"/>
      <c r="O669" s="129"/>
      <c r="P669" s="128"/>
      <c r="Q669" s="126"/>
      <c r="R669" s="126"/>
      <c r="S669" s="126"/>
      <c r="T669" s="127"/>
      <c r="U669" s="125"/>
      <c r="V669" s="125"/>
    </row>
    <row r="670" spans="13:22" ht="20.100000000000001" customHeight="1">
      <c r="M670" s="130"/>
      <c r="O670" s="129"/>
      <c r="P670" s="128"/>
      <c r="Q670" s="126"/>
      <c r="R670" s="126"/>
      <c r="S670" s="126"/>
      <c r="T670" s="127"/>
      <c r="U670" s="125"/>
      <c r="V670" s="125"/>
    </row>
    <row r="671" spans="13:22" ht="20.100000000000001" customHeight="1">
      <c r="M671" s="130"/>
      <c r="O671" s="129"/>
      <c r="P671" s="128"/>
      <c r="Q671" s="126"/>
      <c r="R671" s="126"/>
      <c r="S671" s="126"/>
      <c r="T671" s="127"/>
      <c r="U671" s="125"/>
      <c r="V671" s="125"/>
    </row>
    <row r="672" spans="13:22" ht="20.100000000000001" customHeight="1">
      <c r="M672" s="130"/>
      <c r="O672" s="129"/>
      <c r="P672" s="128"/>
      <c r="Q672" s="126"/>
      <c r="R672" s="126"/>
      <c r="S672" s="126"/>
      <c r="T672" s="127"/>
      <c r="U672" s="125"/>
      <c r="V672" s="125"/>
    </row>
    <row r="673" spans="13:22" ht="20.100000000000001" customHeight="1">
      <c r="M673" s="130"/>
      <c r="O673" s="129"/>
      <c r="P673" s="128"/>
      <c r="Q673" s="126"/>
      <c r="R673" s="126"/>
      <c r="S673" s="126"/>
      <c r="T673" s="127"/>
      <c r="U673" s="125"/>
      <c r="V673" s="125"/>
    </row>
    <row r="674" spans="13:22" ht="20.100000000000001" customHeight="1">
      <c r="M674" s="130"/>
      <c r="O674" s="129"/>
      <c r="P674" s="128"/>
      <c r="Q674" s="126"/>
      <c r="R674" s="126"/>
      <c r="S674" s="126"/>
      <c r="T674" s="127"/>
      <c r="U674" s="125"/>
      <c r="V674" s="125"/>
    </row>
    <row r="675" spans="13:22" ht="20.100000000000001" customHeight="1">
      <c r="M675" s="130"/>
      <c r="O675" s="129"/>
      <c r="P675" s="128"/>
      <c r="Q675" s="126"/>
      <c r="R675" s="126"/>
      <c r="S675" s="126"/>
      <c r="T675" s="127"/>
      <c r="U675" s="125"/>
      <c r="V675" s="125"/>
    </row>
    <row r="676" spans="13:22" ht="20.100000000000001" customHeight="1">
      <c r="M676" s="130"/>
      <c r="O676" s="129"/>
      <c r="P676" s="128"/>
      <c r="Q676" s="126"/>
      <c r="R676" s="126"/>
      <c r="S676" s="126"/>
      <c r="T676" s="127"/>
      <c r="U676" s="125"/>
      <c r="V676" s="125"/>
    </row>
    <row r="677" spans="13:22" ht="20.100000000000001" customHeight="1">
      <c r="M677" s="130"/>
      <c r="O677" s="129"/>
      <c r="P677" s="128"/>
      <c r="Q677" s="126"/>
      <c r="R677" s="126"/>
      <c r="S677" s="126"/>
      <c r="T677" s="127"/>
      <c r="U677" s="125"/>
      <c r="V677" s="125"/>
    </row>
    <row r="678" spans="13:22" ht="20.100000000000001" customHeight="1">
      <c r="M678" s="130"/>
      <c r="O678" s="129"/>
      <c r="P678" s="128"/>
      <c r="Q678" s="126"/>
      <c r="R678" s="126"/>
      <c r="S678" s="126"/>
      <c r="T678" s="127"/>
      <c r="U678" s="125"/>
      <c r="V678" s="125"/>
    </row>
    <row r="679" spans="13:22" ht="20.100000000000001" customHeight="1">
      <c r="M679" s="130"/>
      <c r="O679" s="129"/>
      <c r="P679" s="128"/>
      <c r="Q679" s="126"/>
      <c r="R679" s="126"/>
      <c r="S679" s="126"/>
      <c r="T679" s="127"/>
      <c r="U679" s="125"/>
      <c r="V679" s="125"/>
    </row>
    <row r="680" spans="13:22" ht="20.100000000000001" customHeight="1">
      <c r="M680" s="130"/>
      <c r="O680" s="129"/>
      <c r="P680" s="128"/>
      <c r="Q680" s="126"/>
      <c r="R680" s="126"/>
      <c r="S680" s="126"/>
      <c r="T680" s="127"/>
      <c r="U680" s="125"/>
      <c r="V680" s="125"/>
    </row>
    <row r="681" spans="13:22" ht="20.100000000000001" customHeight="1">
      <c r="M681" s="130"/>
      <c r="O681" s="129"/>
      <c r="P681" s="128"/>
      <c r="Q681" s="126"/>
      <c r="R681" s="126"/>
      <c r="S681" s="126"/>
      <c r="T681" s="127"/>
      <c r="U681" s="125"/>
      <c r="V681" s="125"/>
    </row>
    <row r="682" spans="13:22" ht="20.100000000000001" customHeight="1">
      <c r="M682" s="130"/>
      <c r="O682" s="129"/>
      <c r="P682" s="128"/>
      <c r="Q682" s="126"/>
      <c r="R682" s="126"/>
      <c r="S682" s="126"/>
      <c r="T682" s="127"/>
      <c r="U682" s="125"/>
      <c r="V682" s="125"/>
    </row>
    <row r="683" spans="13:22" ht="20.100000000000001" customHeight="1">
      <c r="M683" s="130"/>
      <c r="O683" s="129"/>
      <c r="P683" s="128"/>
      <c r="Q683" s="126"/>
      <c r="R683" s="126"/>
      <c r="S683" s="126"/>
      <c r="T683" s="127"/>
      <c r="U683" s="125"/>
      <c r="V683" s="125"/>
    </row>
    <row r="684" spans="13:22" ht="20.100000000000001" customHeight="1">
      <c r="M684" s="130"/>
      <c r="O684" s="129"/>
      <c r="P684" s="128"/>
      <c r="Q684" s="126"/>
      <c r="R684" s="126"/>
      <c r="S684" s="126"/>
      <c r="T684" s="127"/>
      <c r="U684" s="125"/>
      <c r="V684" s="125"/>
    </row>
    <row r="685" spans="13:22" ht="20.100000000000001" customHeight="1">
      <c r="M685" s="130"/>
      <c r="O685" s="129"/>
      <c r="P685" s="128"/>
      <c r="Q685" s="126"/>
      <c r="R685" s="126"/>
      <c r="S685" s="126"/>
      <c r="T685" s="127"/>
      <c r="U685" s="125"/>
      <c r="V685" s="125"/>
    </row>
    <row r="686" spans="13:22" ht="20.100000000000001" customHeight="1">
      <c r="M686" s="130"/>
      <c r="O686" s="129"/>
      <c r="P686" s="128"/>
      <c r="Q686" s="126"/>
      <c r="R686" s="126"/>
      <c r="S686" s="126"/>
      <c r="T686" s="127"/>
      <c r="U686" s="125"/>
      <c r="V686" s="125"/>
    </row>
    <row r="687" spans="13:22" ht="20.100000000000001" customHeight="1">
      <c r="M687" s="130"/>
      <c r="O687" s="129"/>
      <c r="P687" s="128"/>
      <c r="Q687" s="126"/>
      <c r="R687" s="126"/>
      <c r="S687" s="126"/>
      <c r="T687" s="127"/>
      <c r="U687" s="125"/>
      <c r="V687" s="125"/>
    </row>
    <row r="688" spans="13:22" ht="20.100000000000001" customHeight="1">
      <c r="M688" s="130"/>
      <c r="O688" s="129"/>
      <c r="P688" s="128"/>
      <c r="Q688" s="126"/>
      <c r="R688" s="126"/>
      <c r="S688" s="126"/>
      <c r="T688" s="127"/>
      <c r="U688" s="125"/>
      <c r="V688" s="125"/>
    </row>
    <row r="689" spans="13:22" ht="20.100000000000001" customHeight="1">
      <c r="M689" s="130"/>
      <c r="O689" s="129"/>
      <c r="P689" s="128"/>
      <c r="Q689" s="126"/>
      <c r="R689" s="126"/>
      <c r="S689" s="126"/>
      <c r="T689" s="127"/>
      <c r="U689" s="125"/>
      <c r="V689" s="125"/>
    </row>
    <row r="690" spans="13:22" ht="20.100000000000001" customHeight="1">
      <c r="M690" s="130"/>
      <c r="O690" s="129"/>
      <c r="P690" s="128"/>
      <c r="Q690" s="126"/>
      <c r="R690" s="126"/>
      <c r="S690" s="126"/>
      <c r="T690" s="127"/>
      <c r="U690" s="125"/>
      <c r="V690" s="125"/>
    </row>
    <row r="691" spans="13:22" ht="20.100000000000001" customHeight="1">
      <c r="M691" s="130"/>
      <c r="O691" s="129"/>
      <c r="P691" s="128"/>
      <c r="Q691" s="126"/>
      <c r="R691" s="126"/>
      <c r="S691" s="126"/>
      <c r="T691" s="127"/>
      <c r="U691" s="125"/>
      <c r="V691" s="125"/>
    </row>
    <row r="692" spans="13:22" ht="20.100000000000001" customHeight="1">
      <c r="M692" s="130"/>
      <c r="O692" s="129"/>
      <c r="P692" s="128"/>
      <c r="Q692" s="126"/>
      <c r="R692" s="126"/>
      <c r="S692" s="126"/>
      <c r="T692" s="127"/>
      <c r="U692" s="125"/>
      <c r="V692" s="125"/>
    </row>
    <row r="693" spans="13:22" ht="20.100000000000001" customHeight="1">
      <c r="M693" s="130"/>
      <c r="O693" s="129"/>
      <c r="P693" s="128"/>
      <c r="Q693" s="126"/>
      <c r="R693" s="126"/>
      <c r="S693" s="126"/>
      <c r="T693" s="127"/>
      <c r="U693" s="125"/>
      <c r="V693" s="125"/>
    </row>
    <row r="694" spans="13:22" ht="20.100000000000001" customHeight="1">
      <c r="M694" s="130"/>
      <c r="O694" s="129"/>
      <c r="P694" s="128"/>
      <c r="Q694" s="126"/>
      <c r="R694" s="126"/>
      <c r="S694" s="126"/>
      <c r="T694" s="127"/>
      <c r="U694" s="125"/>
      <c r="V694" s="125"/>
    </row>
    <row r="695" spans="13:22" ht="20.100000000000001" customHeight="1">
      <c r="M695" s="130"/>
      <c r="O695" s="129"/>
      <c r="P695" s="128"/>
      <c r="Q695" s="126"/>
      <c r="R695" s="126"/>
      <c r="S695" s="126"/>
      <c r="T695" s="127"/>
      <c r="U695" s="125"/>
      <c r="V695" s="125"/>
    </row>
    <row r="696" spans="13:22" ht="20.100000000000001" customHeight="1">
      <c r="M696" s="130"/>
      <c r="O696" s="129"/>
      <c r="P696" s="128"/>
      <c r="Q696" s="126"/>
      <c r="R696" s="126"/>
      <c r="S696" s="126"/>
      <c r="T696" s="127"/>
      <c r="U696" s="125"/>
      <c r="V696" s="125"/>
    </row>
    <row r="697" spans="13:22" ht="20.100000000000001" customHeight="1">
      <c r="M697" s="130"/>
      <c r="O697" s="129"/>
      <c r="P697" s="128"/>
      <c r="Q697" s="126"/>
      <c r="R697" s="126"/>
      <c r="S697" s="126"/>
      <c r="T697" s="127"/>
      <c r="U697" s="125"/>
      <c r="V697" s="125"/>
    </row>
    <row r="698" spans="13:22" ht="20.100000000000001" customHeight="1">
      <c r="M698" s="130"/>
      <c r="O698" s="129"/>
      <c r="P698" s="128"/>
      <c r="Q698" s="126"/>
      <c r="R698" s="126"/>
      <c r="S698" s="126"/>
      <c r="T698" s="127"/>
      <c r="U698" s="125"/>
      <c r="V698" s="125"/>
    </row>
    <row r="699" spans="13:22" ht="20.100000000000001" customHeight="1">
      <c r="M699" s="130"/>
      <c r="O699" s="129"/>
      <c r="P699" s="128"/>
      <c r="Q699" s="126"/>
      <c r="R699" s="126"/>
      <c r="S699" s="126"/>
      <c r="T699" s="127"/>
      <c r="U699" s="125"/>
      <c r="V699" s="125"/>
    </row>
    <row r="700" spans="13:22" ht="20.100000000000001" customHeight="1">
      <c r="M700" s="130"/>
      <c r="O700" s="129"/>
      <c r="P700" s="128"/>
      <c r="Q700" s="126"/>
      <c r="R700" s="126"/>
      <c r="S700" s="126"/>
      <c r="T700" s="127"/>
      <c r="U700" s="125"/>
      <c r="V700" s="125"/>
    </row>
    <row r="701" spans="13:22" ht="20.100000000000001" customHeight="1">
      <c r="M701" s="130"/>
      <c r="O701" s="129"/>
      <c r="P701" s="128"/>
      <c r="Q701" s="126"/>
      <c r="R701" s="126"/>
      <c r="S701" s="126"/>
      <c r="T701" s="127"/>
      <c r="U701" s="125"/>
      <c r="V701" s="125"/>
    </row>
    <row r="702" spans="13:22" ht="20.100000000000001" customHeight="1">
      <c r="M702" s="130"/>
      <c r="O702" s="129"/>
      <c r="P702" s="128"/>
      <c r="Q702" s="126"/>
      <c r="R702" s="126"/>
      <c r="S702" s="126"/>
      <c r="T702" s="127"/>
      <c r="U702" s="125"/>
      <c r="V702" s="125"/>
    </row>
    <row r="703" spans="13:22" ht="20.100000000000001" customHeight="1">
      <c r="M703" s="130"/>
      <c r="O703" s="129"/>
      <c r="P703" s="128"/>
      <c r="Q703" s="126"/>
      <c r="R703" s="126"/>
      <c r="S703" s="126"/>
      <c r="T703" s="127"/>
      <c r="U703" s="125"/>
      <c r="V703" s="125"/>
    </row>
    <row r="704" spans="13:22" ht="20.100000000000001" customHeight="1">
      <c r="M704" s="130"/>
      <c r="O704" s="129"/>
      <c r="P704" s="128"/>
      <c r="Q704" s="126"/>
      <c r="R704" s="126"/>
      <c r="S704" s="126"/>
      <c r="T704" s="127"/>
      <c r="U704" s="125"/>
      <c r="V704" s="125"/>
    </row>
    <row r="705" spans="13:22" ht="20.100000000000001" customHeight="1">
      <c r="M705" s="130"/>
      <c r="O705" s="129"/>
      <c r="P705" s="128"/>
      <c r="Q705" s="126"/>
      <c r="R705" s="126"/>
      <c r="S705" s="126"/>
      <c r="T705" s="127"/>
      <c r="U705" s="125"/>
      <c r="V705" s="125"/>
    </row>
    <row r="706" spans="13:22" ht="20.100000000000001" customHeight="1">
      <c r="M706" s="130"/>
      <c r="O706" s="129"/>
      <c r="P706" s="128"/>
      <c r="Q706" s="126"/>
      <c r="R706" s="126"/>
      <c r="S706" s="126"/>
      <c r="T706" s="127"/>
      <c r="U706" s="125"/>
      <c r="V706" s="125"/>
    </row>
    <row r="707" spans="13:22" ht="20.100000000000001" customHeight="1">
      <c r="M707" s="130"/>
      <c r="O707" s="129"/>
      <c r="P707" s="128"/>
      <c r="Q707" s="126"/>
      <c r="R707" s="126"/>
      <c r="S707" s="126"/>
      <c r="T707" s="127"/>
      <c r="U707" s="125"/>
      <c r="V707" s="125"/>
    </row>
    <row r="708" spans="13:22" ht="20.100000000000001" customHeight="1">
      <c r="M708" s="130"/>
      <c r="O708" s="129"/>
      <c r="P708" s="128"/>
      <c r="Q708" s="126"/>
      <c r="R708" s="126"/>
      <c r="S708" s="126"/>
      <c r="T708" s="127"/>
      <c r="U708" s="125"/>
      <c r="V708" s="125"/>
    </row>
    <row r="709" spans="13:22" ht="20.100000000000001" customHeight="1">
      <c r="M709" s="130"/>
      <c r="O709" s="129"/>
      <c r="P709" s="128"/>
      <c r="Q709" s="126"/>
      <c r="R709" s="126"/>
      <c r="S709" s="126"/>
      <c r="T709" s="127"/>
      <c r="U709" s="125"/>
      <c r="V709" s="125"/>
    </row>
    <row r="710" spans="13:22" ht="20.100000000000001" customHeight="1">
      <c r="M710" s="130"/>
      <c r="O710" s="129"/>
      <c r="P710" s="128"/>
      <c r="Q710" s="126"/>
      <c r="R710" s="126"/>
      <c r="S710" s="126"/>
      <c r="T710" s="127"/>
      <c r="U710" s="125"/>
      <c r="V710" s="125"/>
    </row>
    <row r="711" spans="13:22" ht="20.100000000000001" customHeight="1">
      <c r="M711" s="130"/>
      <c r="O711" s="129"/>
      <c r="P711" s="128"/>
      <c r="Q711" s="126"/>
      <c r="R711" s="126"/>
      <c r="S711" s="126"/>
      <c r="T711" s="127"/>
      <c r="U711" s="125"/>
      <c r="V711" s="125"/>
    </row>
    <row r="712" spans="13:22" ht="20.100000000000001" customHeight="1">
      <c r="M712" s="130"/>
      <c r="O712" s="129"/>
      <c r="P712" s="128"/>
      <c r="Q712" s="126"/>
      <c r="R712" s="126"/>
      <c r="S712" s="126"/>
      <c r="T712" s="127"/>
      <c r="U712" s="125"/>
      <c r="V712" s="125"/>
    </row>
    <row r="713" spans="13:22" ht="20.100000000000001" customHeight="1">
      <c r="M713" s="130"/>
      <c r="O713" s="129"/>
      <c r="P713" s="128"/>
      <c r="Q713" s="126"/>
      <c r="R713" s="126"/>
      <c r="S713" s="126"/>
      <c r="T713" s="127"/>
      <c r="U713" s="125"/>
      <c r="V713" s="125"/>
    </row>
    <row r="714" spans="13:22" ht="20.100000000000001" customHeight="1">
      <c r="M714" s="130"/>
      <c r="O714" s="129"/>
      <c r="P714" s="128"/>
      <c r="Q714" s="126"/>
      <c r="R714" s="126"/>
      <c r="S714" s="126"/>
      <c r="T714" s="127"/>
      <c r="U714" s="125"/>
      <c r="V714" s="125"/>
    </row>
    <row r="715" spans="13:22" ht="20.100000000000001" customHeight="1">
      <c r="M715" s="130"/>
      <c r="O715" s="129"/>
      <c r="P715" s="128"/>
      <c r="Q715" s="126"/>
      <c r="R715" s="126"/>
      <c r="S715" s="126"/>
      <c r="T715" s="127"/>
      <c r="U715" s="125"/>
      <c r="V715" s="125"/>
    </row>
    <row r="716" spans="13:22" ht="20.100000000000001" customHeight="1">
      <c r="M716" s="130"/>
      <c r="O716" s="129"/>
      <c r="P716" s="128"/>
      <c r="Q716" s="126"/>
      <c r="R716" s="126"/>
      <c r="S716" s="126"/>
      <c r="T716" s="127"/>
      <c r="U716" s="125"/>
      <c r="V716" s="125"/>
    </row>
    <row r="717" spans="13:22" ht="20.100000000000001" customHeight="1">
      <c r="M717" s="130"/>
      <c r="O717" s="129"/>
      <c r="P717" s="128"/>
      <c r="Q717" s="126"/>
      <c r="R717" s="126"/>
      <c r="S717" s="126"/>
      <c r="T717" s="127"/>
      <c r="U717" s="125"/>
      <c r="V717" s="125"/>
    </row>
    <row r="718" spans="13:22" ht="20.100000000000001" customHeight="1">
      <c r="M718" s="130"/>
      <c r="O718" s="129"/>
      <c r="P718" s="128"/>
      <c r="Q718" s="126"/>
      <c r="R718" s="126"/>
      <c r="S718" s="126"/>
      <c r="T718" s="127"/>
      <c r="U718" s="125"/>
      <c r="V718" s="125"/>
    </row>
    <row r="719" spans="13:22" ht="20.100000000000001" customHeight="1">
      <c r="M719" s="130"/>
      <c r="O719" s="129"/>
      <c r="P719" s="128"/>
      <c r="Q719" s="126"/>
      <c r="R719" s="126"/>
      <c r="S719" s="126"/>
      <c r="T719" s="127"/>
      <c r="U719" s="125"/>
      <c r="V719" s="125"/>
    </row>
    <row r="720" spans="13:22" ht="20.100000000000001" customHeight="1">
      <c r="M720" s="130"/>
      <c r="O720" s="129"/>
      <c r="P720" s="128"/>
      <c r="Q720" s="126"/>
      <c r="R720" s="126"/>
      <c r="S720" s="126"/>
      <c r="T720" s="127"/>
      <c r="U720" s="125"/>
      <c r="V720" s="125"/>
    </row>
    <row r="721" spans="13:22" ht="20.100000000000001" customHeight="1">
      <c r="M721" s="130"/>
      <c r="O721" s="129"/>
      <c r="P721" s="128"/>
      <c r="Q721" s="126"/>
      <c r="R721" s="126"/>
      <c r="S721" s="126"/>
      <c r="T721" s="127"/>
      <c r="U721" s="125"/>
      <c r="V721" s="125"/>
    </row>
    <row r="722" spans="13:22" ht="20.100000000000001" customHeight="1">
      <c r="M722" s="130"/>
      <c r="O722" s="129"/>
      <c r="P722" s="128"/>
      <c r="Q722" s="126"/>
      <c r="R722" s="126"/>
      <c r="S722" s="126"/>
      <c r="T722" s="127"/>
      <c r="U722" s="125"/>
      <c r="V722" s="125"/>
    </row>
    <row r="723" spans="13:22" ht="20.100000000000001" customHeight="1">
      <c r="M723" s="130"/>
      <c r="O723" s="129"/>
      <c r="P723" s="128"/>
      <c r="Q723" s="126"/>
      <c r="R723" s="126"/>
      <c r="S723" s="126"/>
      <c r="T723" s="127"/>
      <c r="U723" s="125"/>
      <c r="V723" s="125"/>
    </row>
    <row r="724" spans="13:22" ht="20.100000000000001" customHeight="1">
      <c r="M724" s="130"/>
      <c r="O724" s="129"/>
      <c r="P724" s="128"/>
      <c r="Q724" s="126"/>
      <c r="R724" s="126"/>
      <c r="S724" s="126"/>
      <c r="T724" s="127"/>
      <c r="U724" s="125"/>
      <c r="V724" s="125"/>
    </row>
    <row r="725" spans="13:22" ht="20.100000000000001" customHeight="1">
      <c r="M725" s="130"/>
      <c r="O725" s="129"/>
      <c r="P725" s="128"/>
      <c r="Q725" s="126"/>
      <c r="R725" s="126"/>
      <c r="S725" s="126"/>
      <c r="T725" s="127"/>
      <c r="U725" s="125"/>
      <c r="V725" s="125"/>
    </row>
    <row r="726" spans="13:22" ht="20.100000000000001" customHeight="1">
      <c r="M726" s="130"/>
      <c r="O726" s="129"/>
      <c r="P726" s="128"/>
      <c r="Q726" s="126"/>
      <c r="R726" s="126"/>
      <c r="S726" s="126"/>
      <c r="T726" s="127"/>
      <c r="U726" s="125"/>
      <c r="V726" s="125"/>
    </row>
    <row r="727" spans="13:22" ht="20.100000000000001" customHeight="1">
      <c r="M727" s="130"/>
      <c r="O727" s="129"/>
      <c r="P727" s="128"/>
      <c r="Q727" s="126"/>
      <c r="R727" s="126"/>
      <c r="S727" s="126"/>
      <c r="T727" s="127"/>
      <c r="U727" s="125"/>
      <c r="V727" s="125"/>
    </row>
    <row r="728" spans="13:22" ht="20.100000000000001" customHeight="1">
      <c r="M728" s="130"/>
      <c r="O728" s="129"/>
      <c r="P728" s="128"/>
      <c r="Q728" s="126"/>
      <c r="R728" s="126"/>
      <c r="S728" s="126"/>
      <c r="T728" s="127"/>
      <c r="U728" s="125"/>
      <c r="V728" s="125"/>
    </row>
    <row r="729" spans="13:22" ht="20.100000000000001" customHeight="1">
      <c r="M729" s="130"/>
      <c r="O729" s="129"/>
      <c r="P729" s="128"/>
      <c r="Q729" s="126"/>
      <c r="R729" s="126"/>
      <c r="S729" s="126"/>
      <c r="T729" s="127"/>
      <c r="U729" s="125"/>
      <c r="V729" s="125"/>
    </row>
    <row r="730" spans="13:22" ht="20.100000000000001" customHeight="1">
      <c r="M730" s="130"/>
      <c r="O730" s="129"/>
      <c r="P730" s="128"/>
      <c r="Q730" s="126"/>
      <c r="R730" s="126"/>
      <c r="S730" s="126"/>
      <c r="T730" s="127"/>
      <c r="U730" s="125"/>
      <c r="V730" s="125"/>
    </row>
    <row r="731" spans="13:22" ht="20.100000000000001" customHeight="1">
      <c r="M731" s="130"/>
      <c r="O731" s="129"/>
      <c r="P731" s="128"/>
      <c r="Q731" s="126"/>
      <c r="R731" s="126"/>
      <c r="S731" s="126"/>
      <c r="T731" s="127"/>
      <c r="U731" s="125"/>
      <c r="V731" s="125"/>
    </row>
    <row r="732" spans="13:22" ht="20.100000000000001" customHeight="1">
      <c r="M732" s="130"/>
      <c r="O732" s="129"/>
      <c r="P732" s="128"/>
      <c r="Q732" s="126"/>
      <c r="R732" s="126"/>
      <c r="S732" s="126"/>
      <c r="T732" s="127"/>
      <c r="U732" s="125"/>
      <c r="V732" s="125"/>
    </row>
    <row r="733" spans="13:22" ht="20.100000000000001" customHeight="1">
      <c r="M733" s="130"/>
      <c r="O733" s="129"/>
      <c r="P733" s="128"/>
      <c r="Q733" s="126"/>
      <c r="R733" s="126"/>
      <c r="S733" s="126"/>
      <c r="T733" s="127"/>
      <c r="U733" s="125"/>
      <c r="V733" s="125"/>
    </row>
    <row r="734" spans="13:22" ht="20.100000000000001" customHeight="1">
      <c r="M734" s="130"/>
      <c r="O734" s="129"/>
      <c r="P734" s="128"/>
      <c r="Q734" s="126"/>
      <c r="R734" s="126"/>
      <c r="S734" s="126"/>
      <c r="T734" s="127"/>
      <c r="U734" s="125"/>
      <c r="V734" s="125"/>
    </row>
    <row r="735" spans="13:22" ht="20.100000000000001" customHeight="1">
      <c r="M735" s="130"/>
      <c r="O735" s="129"/>
      <c r="P735" s="128"/>
      <c r="Q735" s="126"/>
      <c r="R735" s="126"/>
      <c r="S735" s="126"/>
      <c r="T735" s="127"/>
      <c r="U735" s="125"/>
      <c r="V735" s="125"/>
    </row>
    <row r="736" spans="13:22" ht="20.100000000000001" customHeight="1">
      <c r="M736" s="130"/>
      <c r="O736" s="129"/>
      <c r="P736" s="128"/>
      <c r="Q736" s="126"/>
      <c r="R736" s="126"/>
      <c r="S736" s="126"/>
      <c r="T736" s="127"/>
      <c r="U736" s="125"/>
      <c r="V736" s="125"/>
    </row>
    <row r="737" spans="13:22" ht="20.100000000000001" customHeight="1">
      <c r="M737" s="130"/>
      <c r="O737" s="129"/>
      <c r="P737" s="128"/>
      <c r="Q737" s="126"/>
      <c r="R737" s="126"/>
      <c r="S737" s="126"/>
      <c r="T737" s="127"/>
      <c r="U737" s="125"/>
      <c r="V737" s="125"/>
    </row>
    <row r="738" spans="13:22" ht="20.100000000000001" customHeight="1">
      <c r="M738" s="130"/>
      <c r="O738" s="129"/>
      <c r="P738" s="128"/>
      <c r="Q738" s="126"/>
      <c r="R738" s="126"/>
      <c r="S738" s="126"/>
      <c r="T738" s="127"/>
      <c r="U738" s="125"/>
      <c r="V738" s="125"/>
    </row>
    <row r="739" spans="13:22" ht="20.100000000000001" customHeight="1">
      <c r="M739" s="130"/>
      <c r="O739" s="129"/>
      <c r="P739" s="128"/>
      <c r="Q739" s="126"/>
      <c r="R739" s="126"/>
      <c r="S739" s="126"/>
      <c r="T739" s="127"/>
      <c r="U739" s="125"/>
      <c r="V739" s="125"/>
    </row>
    <row r="740" spans="13:22" ht="20.100000000000001" customHeight="1">
      <c r="M740" s="130"/>
      <c r="O740" s="129"/>
      <c r="P740" s="128"/>
      <c r="Q740" s="126"/>
      <c r="R740" s="126"/>
      <c r="S740" s="126"/>
      <c r="T740" s="127"/>
      <c r="U740" s="125"/>
      <c r="V740" s="125"/>
    </row>
    <row r="741" spans="13:22" ht="20.100000000000001" customHeight="1">
      <c r="M741" s="130"/>
      <c r="O741" s="129"/>
      <c r="P741" s="128"/>
      <c r="Q741" s="126"/>
      <c r="R741" s="126"/>
      <c r="S741" s="126"/>
      <c r="T741" s="127"/>
      <c r="U741" s="125"/>
      <c r="V741" s="125"/>
    </row>
    <row r="742" spans="13:22" ht="20.100000000000001" customHeight="1">
      <c r="M742" s="130"/>
      <c r="O742" s="129"/>
      <c r="P742" s="128"/>
      <c r="Q742" s="126"/>
      <c r="R742" s="126"/>
      <c r="S742" s="126"/>
      <c r="T742" s="127"/>
      <c r="U742" s="125"/>
      <c r="V742" s="125"/>
    </row>
    <row r="743" spans="13:22" ht="20.100000000000001" customHeight="1">
      <c r="M743" s="130"/>
      <c r="O743" s="129"/>
      <c r="P743" s="128"/>
      <c r="Q743" s="126"/>
      <c r="R743" s="126"/>
      <c r="S743" s="126"/>
      <c r="T743" s="127"/>
      <c r="U743" s="125"/>
      <c r="V743" s="125"/>
    </row>
    <row r="744" spans="13:22" ht="20.100000000000001" customHeight="1">
      <c r="M744" s="130"/>
      <c r="O744" s="129"/>
      <c r="P744" s="128"/>
      <c r="Q744" s="126"/>
      <c r="R744" s="126"/>
      <c r="S744" s="126"/>
      <c r="T744" s="127"/>
      <c r="U744" s="125"/>
      <c r="V744" s="125"/>
    </row>
    <row r="745" spans="13:22" ht="20.100000000000001" customHeight="1">
      <c r="M745" s="130"/>
      <c r="O745" s="129"/>
      <c r="P745" s="128"/>
      <c r="Q745" s="126"/>
      <c r="R745" s="126"/>
      <c r="S745" s="126"/>
      <c r="T745" s="127"/>
      <c r="U745" s="125"/>
      <c r="V745" s="125"/>
    </row>
    <row r="746" spans="13:22" ht="20.100000000000001" customHeight="1">
      <c r="M746" s="130"/>
      <c r="O746" s="129"/>
      <c r="P746" s="128"/>
      <c r="Q746" s="126"/>
      <c r="R746" s="126"/>
      <c r="S746" s="126"/>
      <c r="T746" s="127"/>
      <c r="U746" s="125"/>
      <c r="V746" s="125"/>
    </row>
    <row r="747" spans="13:22" ht="20.100000000000001" customHeight="1">
      <c r="M747" s="130"/>
      <c r="O747" s="129"/>
      <c r="P747" s="128"/>
      <c r="Q747" s="126"/>
      <c r="R747" s="126"/>
      <c r="S747" s="126"/>
      <c r="T747" s="127"/>
      <c r="U747" s="125"/>
      <c r="V747" s="125"/>
    </row>
    <row r="748" spans="13:22" ht="20.100000000000001" customHeight="1">
      <c r="M748" s="130"/>
      <c r="O748" s="129"/>
      <c r="P748" s="128"/>
      <c r="Q748" s="126"/>
      <c r="R748" s="126"/>
      <c r="S748" s="126"/>
      <c r="T748" s="127"/>
      <c r="U748" s="125"/>
      <c r="V748" s="125"/>
    </row>
    <row r="749" spans="13:22" ht="20.100000000000001" customHeight="1">
      <c r="M749" s="130"/>
      <c r="O749" s="129"/>
      <c r="P749" s="128"/>
      <c r="Q749" s="126"/>
      <c r="R749" s="126"/>
      <c r="S749" s="126"/>
      <c r="T749" s="127"/>
      <c r="U749" s="125"/>
      <c r="V749" s="125"/>
    </row>
    <row r="750" spans="13:22" ht="20.100000000000001" customHeight="1">
      <c r="M750" s="130"/>
      <c r="O750" s="129"/>
      <c r="P750" s="128"/>
      <c r="Q750" s="126"/>
      <c r="R750" s="126"/>
      <c r="S750" s="126"/>
      <c r="T750" s="127"/>
      <c r="U750" s="125"/>
      <c r="V750" s="125"/>
    </row>
    <row r="751" spans="13:22" ht="20.100000000000001" customHeight="1">
      <c r="M751" s="130"/>
      <c r="O751" s="129"/>
      <c r="P751" s="128"/>
      <c r="Q751" s="126"/>
      <c r="R751" s="126"/>
      <c r="S751" s="126"/>
      <c r="T751" s="127"/>
      <c r="U751" s="125"/>
      <c r="V751" s="125"/>
    </row>
    <row r="752" spans="13:22" ht="20.100000000000001" customHeight="1">
      <c r="M752" s="130"/>
      <c r="O752" s="129"/>
      <c r="P752" s="128"/>
      <c r="Q752" s="126"/>
      <c r="R752" s="126"/>
      <c r="S752" s="126"/>
      <c r="T752" s="127"/>
      <c r="U752" s="125"/>
      <c r="V752" s="125"/>
    </row>
    <row r="753" spans="13:22" ht="20.100000000000001" customHeight="1">
      <c r="M753" s="130"/>
      <c r="O753" s="129"/>
      <c r="P753" s="128"/>
      <c r="Q753" s="126"/>
      <c r="R753" s="126"/>
      <c r="S753" s="126"/>
      <c r="T753" s="127"/>
      <c r="U753" s="125"/>
      <c r="V753" s="125"/>
    </row>
    <row r="754" spans="13:22" ht="20.100000000000001" customHeight="1">
      <c r="M754" s="130"/>
      <c r="O754" s="129"/>
      <c r="P754" s="128"/>
      <c r="Q754" s="126"/>
      <c r="R754" s="126"/>
      <c r="S754" s="126"/>
      <c r="T754" s="127"/>
      <c r="U754" s="125"/>
      <c r="V754" s="125"/>
    </row>
    <row r="755" spans="13:22" ht="20.100000000000001" customHeight="1">
      <c r="M755" s="130"/>
      <c r="O755" s="129"/>
      <c r="P755" s="128"/>
      <c r="Q755" s="126"/>
      <c r="R755" s="126"/>
      <c r="S755" s="126"/>
      <c r="T755" s="127"/>
      <c r="U755" s="125"/>
      <c r="V755" s="125"/>
    </row>
    <row r="756" spans="13:22" ht="20.100000000000001" customHeight="1">
      <c r="M756" s="130"/>
      <c r="O756" s="129"/>
      <c r="P756" s="128"/>
      <c r="Q756" s="126"/>
      <c r="R756" s="126"/>
      <c r="S756" s="126"/>
      <c r="T756" s="127"/>
      <c r="U756" s="125"/>
      <c r="V756" s="125"/>
    </row>
    <row r="757" spans="13:22" ht="20.100000000000001" customHeight="1">
      <c r="M757" s="130"/>
      <c r="O757" s="129"/>
      <c r="P757" s="128"/>
      <c r="Q757" s="126"/>
      <c r="R757" s="126"/>
      <c r="S757" s="126"/>
      <c r="T757" s="127"/>
      <c r="U757" s="125"/>
      <c r="V757" s="125"/>
    </row>
    <row r="758" spans="13:22" ht="20.100000000000001" customHeight="1">
      <c r="M758" s="130"/>
      <c r="O758" s="129"/>
      <c r="P758" s="128"/>
      <c r="Q758" s="126"/>
      <c r="R758" s="126"/>
      <c r="S758" s="126"/>
      <c r="T758" s="127"/>
      <c r="U758" s="125"/>
      <c r="V758" s="125"/>
    </row>
    <row r="759" spans="13:22" ht="20.100000000000001" customHeight="1">
      <c r="M759" s="130"/>
      <c r="O759" s="129"/>
      <c r="P759" s="128"/>
      <c r="Q759" s="126"/>
      <c r="R759" s="126"/>
      <c r="S759" s="126"/>
      <c r="T759" s="127"/>
      <c r="U759" s="125"/>
      <c r="V759" s="125"/>
    </row>
    <row r="760" spans="13:22" ht="20.100000000000001" customHeight="1">
      <c r="M760" s="130"/>
      <c r="O760" s="129"/>
      <c r="P760" s="128"/>
      <c r="Q760" s="126"/>
      <c r="R760" s="126"/>
      <c r="S760" s="126"/>
      <c r="T760" s="127"/>
      <c r="U760" s="125"/>
      <c r="V760" s="125"/>
    </row>
    <row r="761" spans="13:22" ht="20.100000000000001" customHeight="1">
      <c r="M761" s="130"/>
      <c r="O761" s="129"/>
      <c r="P761" s="128"/>
      <c r="Q761" s="126"/>
      <c r="R761" s="126"/>
      <c r="S761" s="126"/>
      <c r="T761" s="127"/>
      <c r="U761" s="125"/>
      <c r="V761" s="125"/>
    </row>
    <row r="762" spans="13:22" ht="20.100000000000001" customHeight="1">
      <c r="M762" s="130"/>
      <c r="O762" s="129"/>
      <c r="P762" s="128"/>
      <c r="Q762" s="126"/>
      <c r="R762" s="126"/>
      <c r="S762" s="126"/>
      <c r="T762" s="127"/>
      <c r="U762" s="125"/>
      <c r="V762" s="125"/>
    </row>
    <row r="763" spans="13:22" ht="20.100000000000001" customHeight="1">
      <c r="M763" s="130"/>
      <c r="O763" s="129"/>
      <c r="P763" s="128"/>
      <c r="Q763" s="126"/>
      <c r="R763" s="126"/>
      <c r="S763" s="126"/>
      <c r="T763" s="127"/>
      <c r="U763" s="125"/>
      <c r="V763" s="125"/>
    </row>
    <row r="764" spans="13:22" ht="20.100000000000001" customHeight="1">
      <c r="M764" s="130"/>
      <c r="O764" s="129"/>
      <c r="P764" s="128"/>
      <c r="Q764" s="126"/>
      <c r="R764" s="126"/>
      <c r="S764" s="126"/>
      <c r="T764" s="127"/>
      <c r="U764" s="125"/>
      <c r="V764" s="125"/>
    </row>
    <row r="765" spans="13:22" ht="20.100000000000001" customHeight="1">
      <c r="M765" s="130"/>
      <c r="O765" s="129"/>
      <c r="P765" s="128"/>
      <c r="Q765" s="126"/>
      <c r="R765" s="126"/>
      <c r="S765" s="126"/>
      <c r="T765" s="127"/>
      <c r="U765" s="125"/>
      <c r="V765" s="125"/>
    </row>
    <row r="766" spans="13:22" ht="20.100000000000001" customHeight="1">
      <c r="M766" s="130"/>
      <c r="O766" s="129"/>
      <c r="P766" s="128"/>
      <c r="Q766" s="126"/>
      <c r="R766" s="126"/>
      <c r="S766" s="126"/>
      <c r="T766" s="127"/>
      <c r="U766" s="125"/>
      <c r="V766" s="125"/>
    </row>
    <row r="767" spans="13:22" ht="20.100000000000001" customHeight="1">
      <c r="M767" s="130"/>
      <c r="O767" s="129"/>
      <c r="P767" s="128"/>
      <c r="Q767" s="126"/>
      <c r="R767" s="126"/>
      <c r="S767" s="126"/>
      <c r="T767" s="127"/>
      <c r="U767" s="125"/>
      <c r="V767" s="125"/>
    </row>
    <row r="768" spans="13:22" ht="20.100000000000001" customHeight="1">
      <c r="M768" s="130"/>
      <c r="O768" s="129"/>
      <c r="P768" s="128"/>
      <c r="Q768" s="126"/>
      <c r="R768" s="126"/>
      <c r="S768" s="126"/>
      <c r="T768" s="127"/>
      <c r="U768" s="125"/>
      <c r="V768" s="125"/>
    </row>
    <row r="769" spans="13:22" ht="20.100000000000001" customHeight="1">
      <c r="M769" s="130"/>
      <c r="O769" s="129"/>
      <c r="P769" s="128"/>
      <c r="Q769" s="126"/>
      <c r="R769" s="126"/>
      <c r="S769" s="126"/>
      <c r="T769" s="127"/>
      <c r="U769" s="125"/>
      <c r="V769" s="125"/>
    </row>
    <row r="770" spans="13:22" ht="20.100000000000001" customHeight="1">
      <c r="M770" s="130"/>
      <c r="O770" s="129"/>
      <c r="P770" s="128"/>
      <c r="Q770" s="126"/>
      <c r="R770" s="126"/>
      <c r="S770" s="126"/>
      <c r="T770" s="127"/>
      <c r="U770" s="125"/>
      <c r="V770" s="125"/>
    </row>
    <row r="771" spans="13:22" ht="20.100000000000001" customHeight="1">
      <c r="M771" s="130"/>
      <c r="O771" s="129"/>
      <c r="P771" s="128"/>
      <c r="Q771" s="126"/>
      <c r="R771" s="126"/>
      <c r="S771" s="126"/>
      <c r="T771" s="127"/>
      <c r="U771" s="125"/>
      <c r="V771" s="125"/>
    </row>
    <row r="772" spans="13:22" ht="20.100000000000001" customHeight="1">
      <c r="M772" s="130"/>
      <c r="O772" s="129"/>
      <c r="P772" s="128"/>
      <c r="Q772" s="126"/>
      <c r="R772" s="126"/>
      <c r="S772" s="126"/>
      <c r="T772" s="127"/>
      <c r="U772" s="125"/>
      <c r="V772" s="125"/>
    </row>
    <row r="773" spans="13:22" ht="20.100000000000001" customHeight="1">
      <c r="M773" s="130"/>
      <c r="O773" s="129"/>
      <c r="P773" s="128"/>
      <c r="Q773" s="126"/>
      <c r="R773" s="126"/>
      <c r="S773" s="126"/>
      <c r="T773" s="127"/>
      <c r="U773" s="125"/>
      <c r="V773" s="125"/>
    </row>
    <row r="774" spans="13:22" ht="20.100000000000001" customHeight="1">
      <c r="M774" s="130"/>
      <c r="O774" s="129"/>
      <c r="P774" s="128"/>
      <c r="Q774" s="126"/>
      <c r="R774" s="126"/>
      <c r="S774" s="126"/>
      <c r="T774" s="127"/>
      <c r="U774" s="125"/>
      <c r="V774" s="125"/>
    </row>
    <row r="775" spans="13:22" ht="20.100000000000001" customHeight="1">
      <c r="M775" s="130"/>
      <c r="O775" s="129"/>
      <c r="P775" s="128"/>
      <c r="Q775" s="126"/>
      <c r="R775" s="126"/>
      <c r="S775" s="126"/>
      <c r="T775" s="127"/>
      <c r="U775" s="125"/>
      <c r="V775" s="125"/>
    </row>
    <row r="776" spans="13:22" ht="20.100000000000001" customHeight="1">
      <c r="M776" s="130"/>
      <c r="O776" s="129"/>
      <c r="P776" s="128"/>
      <c r="Q776" s="126"/>
      <c r="R776" s="126"/>
      <c r="S776" s="126"/>
      <c r="T776" s="127"/>
      <c r="U776" s="125"/>
      <c r="V776" s="125"/>
    </row>
    <row r="777" spans="13:22" ht="20.100000000000001" customHeight="1">
      <c r="M777" s="130"/>
      <c r="O777" s="129"/>
      <c r="P777" s="128"/>
      <c r="Q777" s="126"/>
      <c r="R777" s="126"/>
      <c r="S777" s="126"/>
      <c r="T777" s="127"/>
      <c r="U777" s="125"/>
      <c r="V777" s="125"/>
    </row>
    <row r="778" spans="13:22" ht="20.100000000000001" customHeight="1">
      <c r="M778" s="130"/>
      <c r="O778" s="129"/>
      <c r="P778" s="128"/>
      <c r="Q778" s="126"/>
      <c r="R778" s="126"/>
      <c r="S778" s="126"/>
      <c r="T778" s="127"/>
      <c r="U778" s="125"/>
      <c r="V778" s="125"/>
    </row>
    <row r="779" spans="13:22" ht="20.100000000000001" customHeight="1">
      <c r="M779" s="130"/>
      <c r="O779" s="129"/>
      <c r="P779" s="128"/>
      <c r="Q779" s="126"/>
      <c r="R779" s="126"/>
      <c r="S779" s="126"/>
      <c r="T779" s="127"/>
      <c r="U779" s="125"/>
      <c r="V779" s="125"/>
    </row>
    <row r="780" spans="13:22" ht="20.100000000000001" customHeight="1">
      <c r="M780" s="130"/>
      <c r="S780" s="126"/>
      <c r="T780" s="127"/>
      <c r="U780" s="125"/>
      <c r="V780" s="125"/>
    </row>
    <row r="781" spans="13:22" ht="20.100000000000001" customHeight="1">
      <c r="M781" s="130"/>
      <c r="T781" s="127"/>
      <c r="U781" s="125"/>
      <c r="V781" s="125"/>
    </row>
    <row r="782" spans="13:22" ht="20.100000000000001" customHeight="1">
      <c r="M782" s="130"/>
      <c r="T782" s="127"/>
      <c r="U782" s="125"/>
      <c r="V782" s="125"/>
    </row>
    <row r="783" spans="13:22" ht="20.100000000000001" customHeight="1">
      <c r="M783" s="130"/>
      <c r="T783" s="127"/>
      <c r="U783" s="125"/>
      <c r="V783" s="125"/>
    </row>
    <row r="784" spans="13:22" ht="20.100000000000001" customHeight="1">
      <c r="M784" s="130"/>
      <c r="T784" s="127"/>
      <c r="U784" s="125"/>
      <c r="V784" s="125"/>
    </row>
    <row r="785" spans="1:28" ht="20.100000000000001" customHeight="1">
      <c r="M785" s="130"/>
      <c r="T785" s="127"/>
      <c r="V785" s="125"/>
    </row>
    <row r="786" spans="1:28" ht="20.100000000000001" customHeight="1">
      <c r="M786" s="130"/>
      <c r="O786" s="119"/>
      <c r="P786" s="119"/>
      <c r="Q786" s="119"/>
      <c r="R786" s="119"/>
      <c r="T786" s="127"/>
      <c r="V786" s="125"/>
    </row>
    <row r="787" spans="1:28" ht="20.100000000000001" customHeight="1">
      <c r="M787" s="130"/>
      <c r="O787" s="119"/>
      <c r="P787" s="119"/>
      <c r="Q787" s="119"/>
      <c r="R787" s="119"/>
      <c r="V787" s="125"/>
      <c r="AA787" s="76"/>
      <c r="AB787" s="76"/>
    </row>
    <row r="788" spans="1:28" ht="20.100000000000001" customHeight="1">
      <c r="M788" s="130"/>
      <c r="O788" s="145"/>
      <c r="P788" s="146"/>
      <c r="Q788" s="146"/>
      <c r="R788" s="119"/>
      <c r="V788" s="125"/>
      <c r="AA788" s="76"/>
      <c r="AB788" s="76"/>
    </row>
    <row r="789" spans="1:28" ht="20.100000000000001" customHeight="1">
      <c r="M789" s="130"/>
      <c r="O789" s="145"/>
      <c r="P789" s="146"/>
      <c r="Q789" s="146"/>
      <c r="R789" s="119"/>
      <c r="V789" s="125"/>
      <c r="AA789" s="76"/>
      <c r="AB789" s="76"/>
    </row>
    <row r="790" spans="1:28" s="76" customFormat="1" ht="20.100000000000001" customHeight="1">
      <c r="A790" s="236"/>
      <c r="B790" s="97"/>
      <c r="C790" s="97"/>
      <c r="D790" s="97"/>
      <c r="E790" s="97"/>
      <c r="F790" s="97"/>
      <c r="G790" s="97"/>
      <c r="H790" s="97"/>
      <c r="I790" s="271"/>
      <c r="J790" s="97"/>
      <c r="K790" s="97"/>
      <c r="L790" s="97"/>
      <c r="M790" s="130"/>
      <c r="N790" s="124"/>
      <c r="O790" s="145"/>
      <c r="P790" s="146"/>
      <c r="Q790" s="146"/>
      <c r="R790" s="119"/>
      <c r="S790" s="124"/>
      <c r="T790" s="124"/>
      <c r="U790" s="124"/>
      <c r="V790" s="125"/>
      <c r="W790" s="124"/>
      <c r="X790" s="124"/>
      <c r="Y790" s="124"/>
      <c r="Z790" s="124"/>
    </row>
    <row r="791" spans="1:28" s="76" customFormat="1" ht="20.100000000000001" customHeight="1">
      <c r="A791" s="236"/>
      <c r="B791" s="97"/>
      <c r="C791" s="97"/>
      <c r="D791" s="97"/>
      <c r="E791" s="97"/>
      <c r="F791" s="97"/>
      <c r="G791" s="97"/>
      <c r="H791" s="97"/>
      <c r="I791" s="271"/>
      <c r="J791" s="97"/>
      <c r="K791" s="97"/>
      <c r="L791" s="97"/>
      <c r="M791" s="130"/>
      <c r="N791" s="124"/>
      <c r="O791" s="145"/>
      <c r="P791" s="146"/>
      <c r="Q791" s="146"/>
      <c r="R791" s="119"/>
      <c r="S791" s="124"/>
      <c r="T791" s="124"/>
      <c r="U791" s="124"/>
      <c r="V791" s="125"/>
      <c r="W791" s="124"/>
      <c r="X791" s="124"/>
      <c r="Y791" s="124"/>
      <c r="Z791" s="124"/>
    </row>
    <row r="792" spans="1:28" s="76" customFormat="1" ht="20.100000000000001" customHeight="1">
      <c r="A792" s="236"/>
      <c r="B792" s="97"/>
      <c r="C792" s="97"/>
      <c r="D792" s="97"/>
      <c r="E792" s="97"/>
      <c r="F792" s="97"/>
      <c r="G792" s="97"/>
      <c r="H792" s="97"/>
      <c r="I792" s="271"/>
      <c r="J792" s="97"/>
      <c r="K792" s="97"/>
      <c r="L792" s="97"/>
      <c r="M792" s="130"/>
      <c r="N792" s="124"/>
      <c r="O792" s="145"/>
      <c r="P792" s="146"/>
      <c r="Q792" s="146"/>
      <c r="R792" s="119"/>
      <c r="S792" s="124"/>
      <c r="T792" s="124"/>
      <c r="U792" s="124"/>
      <c r="V792" s="124"/>
      <c r="W792" s="124"/>
      <c r="X792" s="124"/>
      <c r="Y792" s="124"/>
      <c r="Z792" s="124"/>
    </row>
    <row r="793" spans="1:28" s="76" customFormat="1" ht="20.100000000000001" customHeight="1">
      <c r="A793" s="236"/>
      <c r="B793" s="97"/>
      <c r="C793" s="97"/>
      <c r="D793" s="97"/>
      <c r="E793" s="97"/>
      <c r="F793" s="97"/>
      <c r="G793" s="97"/>
      <c r="H793" s="97"/>
      <c r="I793" s="271"/>
      <c r="J793" s="97"/>
      <c r="K793" s="97"/>
      <c r="L793" s="97"/>
      <c r="M793" s="130"/>
      <c r="N793" s="124"/>
      <c r="O793" s="145"/>
      <c r="P793" s="146"/>
      <c r="Q793" s="146"/>
      <c r="R793" s="119"/>
      <c r="S793" s="124"/>
      <c r="T793" s="124"/>
      <c r="U793" s="124"/>
      <c r="V793" s="124"/>
      <c r="W793" s="124"/>
      <c r="X793" s="124"/>
      <c r="Y793" s="124"/>
      <c r="Z793" s="124"/>
    </row>
    <row r="794" spans="1:28" s="76" customFormat="1" ht="20.100000000000001" customHeight="1">
      <c r="A794" s="236"/>
      <c r="B794" s="97"/>
      <c r="C794" s="97"/>
      <c r="D794" s="97"/>
      <c r="E794" s="97"/>
      <c r="F794" s="97"/>
      <c r="G794" s="97"/>
      <c r="H794" s="97"/>
      <c r="I794" s="271"/>
      <c r="J794" s="97"/>
      <c r="K794" s="97"/>
      <c r="L794" s="97"/>
      <c r="M794" s="130"/>
      <c r="N794" s="124"/>
      <c r="O794" s="145"/>
      <c r="P794" s="146"/>
      <c r="Q794" s="146"/>
      <c r="R794" s="119"/>
      <c r="S794" s="124"/>
      <c r="T794" s="124"/>
      <c r="U794" s="124"/>
      <c r="V794" s="124"/>
      <c r="W794" s="124"/>
      <c r="X794" s="124"/>
      <c r="Y794" s="124"/>
      <c r="Z794" s="124"/>
    </row>
    <row r="795" spans="1:28" s="76" customFormat="1" ht="20.100000000000001" customHeight="1">
      <c r="A795" s="236"/>
      <c r="B795" s="97"/>
      <c r="C795" s="97"/>
      <c r="D795" s="97"/>
      <c r="E795" s="97"/>
      <c r="F795" s="97"/>
      <c r="G795" s="97"/>
      <c r="H795" s="97"/>
      <c r="I795" s="271"/>
      <c r="J795" s="97"/>
      <c r="K795" s="97"/>
      <c r="L795" s="97"/>
      <c r="M795" s="130"/>
      <c r="N795" s="124"/>
      <c r="O795" s="119"/>
      <c r="P795" s="119"/>
      <c r="Q795" s="119"/>
      <c r="R795" s="119"/>
      <c r="S795" s="124"/>
      <c r="T795" s="124"/>
      <c r="U795" s="124"/>
      <c r="V795" s="124"/>
      <c r="W795" s="124"/>
      <c r="X795" s="124"/>
      <c r="Y795" s="124"/>
      <c r="Z795" s="124"/>
    </row>
    <row r="796" spans="1:28" s="76" customFormat="1" ht="20.100000000000001" customHeight="1">
      <c r="A796" s="236"/>
      <c r="B796" s="97"/>
      <c r="C796" s="97"/>
      <c r="D796" s="97"/>
      <c r="E796" s="97"/>
      <c r="F796" s="97"/>
      <c r="G796" s="97"/>
      <c r="H796" s="97"/>
      <c r="I796" s="271"/>
      <c r="J796" s="97"/>
      <c r="K796" s="97"/>
      <c r="L796" s="97"/>
      <c r="M796" s="130"/>
      <c r="N796" s="124"/>
      <c r="O796" s="119"/>
      <c r="P796" s="119"/>
      <c r="Q796" s="119"/>
      <c r="R796" s="119"/>
      <c r="S796" s="124"/>
      <c r="T796" s="124"/>
      <c r="U796" s="124"/>
      <c r="V796" s="124"/>
      <c r="W796" s="124"/>
      <c r="X796" s="124"/>
      <c r="Y796" s="124"/>
      <c r="Z796" s="124"/>
    </row>
    <row r="797" spans="1:28" s="76" customFormat="1" ht="20.100000000000001" customHeight="1">
      <c r="A797" s="236"/>
      <c r="B797" s="97"/>
      <c r="C797" s="97"/>
      <c r="D797" s="97"/>
      <c r="E797" s="97"/>
      <c r="F797" s="97"/>
      <c r="G797" s="97"/>
      <c r="H797" s="97"/>
      <c r="I797" s="271"/>
      <c r="J797" s="97"/>
      <c r="K797" s="97"/>
      <c r="L797" s="97"/>
      <c r="M797" s="130"/>
      <c r="N797" s="119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spans="1:28" s="76" customFormat="1" ht="20.100000000000001" customHeight="1">
      <c r="A798" s="236"/>
      <c r="B798" s="97"/>
      <c r="C798" s="97"/>
      <c r="D798" s="97"/>
      <c r="E798" s="97"/>
      <c r="F798" s="97"/>
      <c r="G798" s="97"/>
      <c r="H798" s="97"/>
      <c r="I798" s="271"/>
      <c r="J798" s="97"/>
      <c r="K798" s="97"/>
      <c r="L798" s="97"/>
      <c r="M798" s="130"/>
      <c r="N798" s="119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  <c r="AA798" s="124"/>
      <c r="AB798" s="124"/>
    </row>
    <row r="799" spans="1:28" s="76" customFormat="1" ht="20.100000000000001" customHeight="1">
      <c r="A799" s="236"/>
      <c r="B799" s="97"/>
      <c r="C799" s="97"/>
      <c r="D799" s="97"/>
      <c r="E799" s="97"/>
      <c r="F799" s="97"/>
      <c r="G799" s="97"/>
      <c r="H799" s="97"/>
      <c r="I799" s="271"/>
      <c r="J799" s="97"/>
      <c r="K799" s="97"/>
      <c r="L799" s="97"/>
      <c r="M799" s="130"/>
      <c r="N799" s="145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spans="1:28" s="76" customFormat="1" ht="20.100000000000001" customHeight="1">
      <c r="A800" s="236"/>
      <c r="B800" s="97"/>
      <c r="C800" s="97"/>
      <c r="D800" s="97"/>
      <c r="E800" s="97"/>
      <c r="F800" s="97"/>
      <c r="G800" s="97"/>
      <c r="H800" s="97"/>
      <c r="I800" s="271"/>
      <c r="J800" s="97"/>
      <c r="K800" s="97"/>
      <c r="L800" s="97"/>
      <c r="M800" s="130"/>
      <c r="N800" s="145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spans="1:28" ht="20.100000000000001" customHeight="1">
      <c r="M801" s="130"/>
      <c r="N801" s="145"/>
      <c r="AA801" s="76"/>
      <c r="AB801" s="76"/>
    </row>
    <row r="802" spans="1:28" s="76" customFormat="1" ht="20.100000000000001" customHeight="1">
      <c r="A802" s="236"/>
      <c r="B802" s="97"/>
      <c r="C802" s="97"/>
      <c r="D802" s="97"/>
      <c r="E802" s="97"/>
      <c r="F802" s="97"/>
      <c r="G802" s="97"/>
      <c r="H802" s="97"/>
      <c r="I802" s="271"/>
      <c r="J802" s="97"/>
      <c r="K802" s="97"/>
      <c r="L802" s="97"/>
      <c r="M802" s="130"/>
      <c r="N802" s="145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spans="1:28" s="76" customFormat="1" ht="20.100000000000001" customHeight="1">
      <c r="A803" s="236"/>
      <c r="B803" s="97"/>
      <c r="C803" s="97"/>
      <c r="D803" s="97"/>
      <c r="E803" s="97"/>
      <c r="F803" s="97"/>
      <c r="G803" s="97"/>
      <c r="H803" s="97"/>
      <c r="I803" s="271"/>
      <c r="J803" s="97"/>
      <c r="K803" s="97"/>
      <c r="L803" s="97"/>
      <c r="M803" s="130"/>
      <c r="N803" s="145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spans="1:28" s="76" customFormat="1" ht="20.100000000000001" customHeight="1">
      <c r="A804" s="236"/>
      <c r="B804" s="97"/>
      <c r="C804" s="97"/>
      <c r="D804" s="97"/>
      <c r="E804" s="97"/>
      <c r="F804" s="97"/>
      <c r="G804" s="97"/>
      <c r="H804" s="97"/>
      <c r="I804" s="271"/>
      <c r="J804" s="97"/>
      <c r="K804" s="97"/>
      <c r="L804" s="97"/>
      <c r="M804" s="130"/>
      <c r="N804" s="145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spans="1:28" s="76" customFormat="1" ht="20.100000000000001" customHeight="1">
      <c r="A805" s="236"/>
      <c r="B805" s="97"/>
      <c r="C805" s="97"/>
      <c r="D805" s="97"/>
      <c r="E805" s="97"/>
      <c r="F805" s="97"/>
      <c r="G805" s="97"/>
      <c r="H805" s="97"/>
      <c r="I805" s="271"/>
      <c r="J805" s="97"/>
      <c r="K805" s="97"/>
      <c r="L805" s="97"/>
      <c r="M805" s="130"/>
      <c r="N805" s="145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spans="1:28" s="76" customFormat="1" ht="20.100000000000001" customHeight="1">
      <c r="A806" s="236"/>
      <c r="B806" s="97"/>
      <c r="C806" s="97"/>
      <c r="D806" s="97"/>
      <c r="E806" s="97"/>
      <c r="F806" s="97"/>
      <c r="G806" s="97"/>
      <c r="H806" s="97"/>
      <c r="I806" s="271"/>
      <c r="J806" s="97"/>
      <c r="K806" s="97"/>
      <c r="L806" s="97"/>
      <c r="M806" s="130"/>
      <c r="N806" s="119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spans="1:28" s="76" customFormat="1" ht="20.100000000000001" customHeight="1">
      <c r="A807" s="236"/>
      <c r="B807" s="97"/>
      <c r="C807" s="97"/>
      <c r="D807" s="97"/>
      <c r="E807" s="97"/>
      <c r="F807" s="97"/>
      <c r="G807" s="97"/>
      <c r="H807" s="97"/>
      <c r="I807" s="271"/>
      <c r="J807" s="97"/>
      <c r="K807" s="97"/>
      <c r="L807" s="97"/>
      <c r="M807" s="130"/>
      <c r="N807" s="119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8" s="76" customFormat="1" ht="20.100000000000001" customHeight="1">
      <c r="A808" s="236"/>
      <c r="B808" s="97"/>
      <c r="C808" s="97"/>
      <c r="D808" s="97"/>
      <c r="E808" s="97"/>
      <c r="F808" s="97"/>
      <c r="G808" s="97"/>
      <c r="H808" s="97"/>
      <c r="I808" s="271"/>
      <c r="J808" s="97"/>
      <c r="K808" s="97"/>
      <c r="L808" s="97"/>
      <c r="M808" s="130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spans="1:28" s="76" customFormat="1" ht="20.100000000000001" customHeight="1">
      <c r="A809" s="236"/>
      <c r="B809" s="97"/>
      <c r="C809" s="97"/>
      <c r="D809" s="97"/>
      <c r="E809" s="97"/>
      <c r="F809" s="97"/>
      <c r="G809" s="97"/>
      <c r="H809" s="97"/>
      <c r="I809" s="271"/>
      <c r="J809" s="97"/>
      <c r="K809" s="97"/>
      <c r="L809" s="97"/>
      <c r="M809" s="130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8" s="76" customFormat="1" ht="20.100000000000001" customHeight="1">
      <c r="A810" s="236"/>
      <c r="B810" s="97"/>
      <c r="C810" s="97"/>
      <c r="D810" s="97"/>
      <c r="E810" s="97"/>
      <c r="F810" s="97"/>
      <c r="G810" s="97"/>
      <c r="H810" s="97"/>
      <c r="I810" s="271"/>
      <c r="J810" s="97"/>
      <c r="K810" s="97"/>
      <c r="L810" s="97"/>
      <c r="M810" s="130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8" s="76" customFormat="1" ht="20.100000000000001" customHeight="1">
      <c r="A811" s="236"/>
      <c r="B811" s="97"/>
      <c r="C811" s="97"/>
      <c r="D811" s="97"/>
      <c r="E811" s="97"/>
      <c r="F811" s="97"/>
      <c r="G811" s="97"/>
      <c r="H811" s="97"/>
      <c r="I811" s="271"/>
      <c r="J811" s="97"/>
      <c r="K811" s="97"/>
      <c r="L811" s="97"/>
      <c r="M811" s="130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8" s="76" customFormat="1" ht="20.100000000000001" customHeight="1">
      <c r="A812" s="236"/>
      <c r="B812" s="97"/>
      <c r="C812" s="97"/>
      <c r="D812" s="97"/>
      <c r="E812" s="97"/>
      <c r="F812" s="97"/>
      <c r="G812" s="97"/>
      <c r="H812" s="97"/>
      <c r="I812" s="271"/>
      <c r="J812" s="97"/>
      <c r="K812" s="97"/>
      <c r="L812" s="97"/>
      <c r="M812" s="130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8" s="76" customFormat="1" ht="20.100000000000001" customHeight="1">
      <c r="A813" s="236"/>
      <c r="B813" s="97"/>
      <c r="C813" s="97"/>
      <c r="D813" s="97"/>
      <c r="E813" s="97"/>
      <c r="F813" s="97"/>
      <c r="G813" s="97"/>
      <c r="H813" s="97"/>
      <c r="I813" s="271"/>
      <c r="J813" s="97"/>
      <c r="K813" s="97"/>
      <c r="L813" s="97"/>
      <c r="M813" s="130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8" s="76" customFormat="1" ht="20.100000000000001" customHeight="1">
      <c r="A814" s="236"/>
      <c r="B814" s="97"/>
      <c r="C814" s="97"/>
      <c r="D814" s="97"/>
      <c r="E814" s="97"/>
      <c r="F814" s="97"/>
      <c r="G814" s="97"/>
      <c r="H814" s="97"/>
      <c r="I814" s="271"/>
      <c r="J814" s="97"/>
      <c r="K814" s="97"/>
      <c r="L814" s="97"/>
      <c r="M814" s="130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8" s="76" customFormat="1" ht="20.100000000000001" customHeight="1">
      <c r="A815" s="236"/>
      <c r="B815" s="97"/>
      <c r="C815" s="97"/>
      <c r="D815" s="97"/>
      <c r="E815" s="97"/>
      <c r="F815" s="97"/>
      <c r="G815" s="97"/>
      <c r="H815" s="97"/>
      <c r="I815" s="271"/>
      <c r="J815" s="97"/>
      <c r="K815" s="97"/>
      <c r="L815" s="97"/>
      <c r="M815" s="130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8" s="76" customFormat="1" ht="20.100000000000001" customHeight="1">
      <c r="A816" s="236"/>
      <c r="B816" s="97"/>
      <c r="C816" s="97"/>
      <c r="D816" s="97"/>
      <c r="E816" s="97"/>
      <c r="F816" s="97"/>
      <c r="G816" s="97"/>
      <c r="H816" s="97"/>
      <c r="I816" s="271"/>
      <c r="J816" s="97"/>
      <c r="K816" s="97"/>
      <c r="L816" s="97"/>
      <c r="M816" s="130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6" s="76" customFormat="1" ht="20.100000000000001" customHeight="1">
      <c r="A817" s="236"/>
      <c r="B817" s="97"/>
      <c r="C817" s="97"/>
      <c r="D817" s="97"/>
      <c r="E817" s="97"/>
      <c r="F817" s="97"/>
      <c r="G817" s="97"/>
      <c r="H817" s="97"/>
      <c r="I817" s="271"/>
      <c r="J817" s="97"/>
      <c r="K817" s="97"/>
      <c r="L817" s="97"/>
      <c r="M817" s="130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6" s="76" customFormat="1" ht="20.100000000000001" customHeight="1">
      <c r="A818" s="236"/>
      <c r="B818" s="97"/>
      <c r="C818" s="97"/>
      <c r="D818" s="97"/>
      <c r="E818" s="97"/>
      <c r="F818" s="97"/>
      <c r="G818" s="97"/>
      <c r="H818" s="97"/>
      <c r="I818" s="271"/>
      <c r="J818" s="97"/>
      <c r="K818" s="97"/>
      <c r="L818" s="97"/>
      <c r="M818" s="130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6" s="76" customFormat="1" ht="20.100000000000001" customHeight="1">
      <c r="A819" s="236"/>
      <c r="B819" s="97"/>
      <c r="C819" s="97"/>
      <c r="D819" s="97"/>
      <c r="E819" s="97"/>
      <c r="F819" s="97"/>
      <c r="G819" s="97"/>
      <c r="H819" s="97"/>
      <c r="I819" s="271"/>
      <c r="J819" s="97"/>
      <c r="K819" s="97"/>
      <c r="L819" s="97"/>
      <c r="M819" s="130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6" s="76" customFormat="1" ht="20.100000000000001" customHeight="1">
      <c r="A820" s="236"/>
      <c r="B820" s="97"/>
      <c r="C820" s="97"/>
      <c r="D820" s="97"/>
      <c r="E820" s="97"/>
      <c r="F820" s="97"/>
      <c r="G820" s="97"/>
      <c r="H820" s="97"/>
      <c r="I820" s="271"/>
      <c r="J820" s="97"/>
      <c r="K820" s="97"/>
      <c r="L820" s="97"/>
      <c r="M820" s="130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6" s="76" customFormat="1" ht="20.100000000000001" customHeight="1">
      <c r="A821" s="236"/>
      <c r="B821" s="97"/>
      <c r="C821" s="97"/>
      <c r="D821" s="97"/>
      <c r="E821" s="97"/>
      <c r="F821" s="97"/>
      <c r="G821" s="97"/>
      <c r="H821" s="97"/>
      <c r="I821" s="271"/>
      <c r="J821" s="97"/>
      <c r="K821" s="97"/>
      <c r="L821" s="97"/>
      <c r="M821" s="130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6" s="76" customFormat="1" ht="20.100000000000001" customHeight="1">
      <c r="A822" s="236"/>
      <c r="B822" s="97"/>
      <c r="C822" s="97"/>
      <c r="D822" s="97"/>
      <c r="E822" s="97"/>
      <c r="F822" s="97"/>
      <c r="G822" s="97"/>
      <c r="H822" s="97"/>
      <c r="I822" s="271"/>
      <c r="J822" s="97"/>
      <c r="K822" s="97"/>
      <c r="L822" s="97"/>
      <c r="M822" s="130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6" s="76" customFormat="1" ht="20.100000000000001" customHeight="1">
      <c r="A823" s="236"/>
      <c r="B823" s="97"/>
      <c r="C823" s="97"/>
      <c r="D823" s="97"/>
      <c r="E823" s="97"/>
      <c r="F823" s="97"/>
      <c r="G823" s="97"/>
      <c r="H823" s="97"/>
      <c r="I823" s="271"/>
      <c r="J823" s="97"/>
      <c r="K823" s="97"/>
      <c r="L823" s="97"/>
      <c r="M823" s="130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6" s="76" customFormat="1" ht="20.100000000000001" customHeight="1">
      <c r="A824" s="236"/>
      <c r="B824" s="97"/>
      <c r="C824" s="97"/>
      <c r="D824" s="97"/>
      <c r="E824" s="97"/>
      <c r="F824" s="97"/>
      <c r="G824" s="97"/>
      <c r="H824" s="97"/>
      <c r="I824" s="271"/>
      <c r="J824" s="97"/>
      <c r="K824" s="97"/>
      <c r="L824" s="97"/>
      <c r="M824" s="130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6" s="76" customFormat="1" ht="20.100000000000001" customHeight="1">
      <c r="A825" s="236"/>
      <c r="B825" s="97"/>
      <c r="C825" s="97"/>
      <c r="D825" s="97"/>
      <c r="E825" s="97"/>
      <c r="F825" s="97"/>
      <c r="G825" s="97"/>
      <c r="H825" s="97"/>
      <c r="I825" s="271"/>
      <c r="J825" s="97"/>
      <c r="K825" s="97"/>
      <c r="L825" s="97"/>
      <c r="M825" s="130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6" s="76" customFormat="1" ht="20.100000000000001" customHeight="1">
      <c r="A826" s="236"/>
      <c r="B826" s="97"/>
      <c r="C826" s="97"/>
      <c r="D826" s="97"/>
      <c r="E826" s="97"/>
      <c r="F826" s="97"/>
      <c r="G826" s="97"/>
      <c r="H826" s="97"/>
      <c r="I826" s="271"/>
      <c r="J826" s="97"/>
      <c r="K826" s="97"/>
      <c r="L826" s="97"/>
      <c r="M826" s="130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6" s="76" customFormat="1" ht="20.100000000000001" customHeight="1">
      <c r="A827" s="236"/>
      <c r="B827" s="97"/>
      <c r="C827" s="97"/>
      <c r="D827" s="97"/>
      <c r="E827" s="97"/>
      <c r="F827" s="97"/>
      <c r="G827" s="97"/>
      <c r="H827" s="97"/>
      <c r="I827" s="271"/>
      <c r="J827" s="97"/>
      <c r="K827" s="97"/>
      <c r="L827" s="97"/>
      <c r="M827" s="130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6" s="76" customFormat="1" ht="20.100000000000001" customHeight="1">
      <c r="A828" s="236"/>
      <c r="B828" s="97"/>
      <c r="C828" s="97"/>
      <c r="D828" s="97"/>
      <c r="E828" s="97"/>
      <c r="F828" s="97"/>
      <c r="G828" s="97"/>
      <c r="H828" s="97"/>
      <c r="I828" s="271"/>
      <c r="J828" s="97"/>
      <c r="K828" s="97"/>
      <c r="L828" s="97"/>
      <c r="M828" s="130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6" s="76" customFormat="1" ht="20.100000000000001" customHeight="1">
      <c r="A829" s="236"/>
      <c r="B829" s="97"/>
      <c r="C829" s="97"/>
      <c r="D829" s="97"/>
      <c r="E829" s="97"/>
      <c r="F829" s="97"/>
      <c r="G829" s="97"/>
      <c r="H829" s="97"/>
      <c r="I829" s="271"/>
      <c r="J829" s="97"/>
      <c r="K829" s="97"/>
      <c r="L829" s="97"/>
      <c r="M829" s="130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6" s="76" customFormat="1" ht="20.100000000000001" customHeight="1">
      <c r="A830" s="236"/>
      <c r="B830" s="97"/>
      <c r="C830" s="97"/>
      <c r="D830" s="97"/>
      <c r="E830" s="97"/>
      <c r="F830" s="97"/>
      <c r="G830" s="97"/>
      <c r="H830" s="97"/>
      <c r="I830" s="271"/>
      <c r="J830" s="97"/>
      <c r="K830" s="97"/>
      <c r="L830" s="97"/>
      <c r="M830" s="130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spans="1:26" s="76" customFormat="1" ht="20.100000000000001" customHeight="1">
      <c r="A831" s="236"/>
      <c r="B831" s="97"/>
      <c r="C831" s="97"/>
      <c r="D831" s="97"/>
      <c r="E831" s="97"/>
      <c r="F831" s="97"/>
      <c r="G831" s="97"/>
      <c r="H831" s="97"/>
      <c r="I831" s="271"/>
      <c r="J831" s="97"/>
      <c r="K831" s="97"/>
      <c r="L831" s="97"/>
      <c r="M831" s="130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spans="1:26" s="76" customFormat="1" ht="20.100000000000001" customHeight="1">
      <c r="A832" s="236"/>
      <c r="B832" s="97"/>
      <c r="C832" s="97"/>
      <c r="D832" s="97"/>
      <c r="E832" s="97"/>
      <c r="F832" s="97"/>
      <c r="G832" s="97"/>
      <c r="H832" s="97"/>
      <c r="I832" s="271"/>
      <c r="J832" s="97"/>
      <c r="K832" s="97"/>
      <c r="L832" s="97"/>
      <c r="M832" s="130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spans="1:28" s="76" customFormat="1" ht="20.100000000000001" customHeight="1">
      <c r="A833" s="236"/>
      <c r="B833" s="97"/>
      <c r="C833" s="97"/>
      <c r="D833" s="97"/>
      <c r="E833" s="97"/>
      <c r="F833" s="97"/>
      <c r="G833" s="97"/>
      <c r="H833" s="97"/>
      <c r="I833" s="271"/>
      <c r="J833" s="97"/>
      <c r="K833" s="97"/>
      <c r="L833" s="97"/>
      <c r="M833" s="130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spans="1:28" s="76" customFormat="1" ht="20.100000000000001" customHeight="1">
      <c r="A834" s="236"/>
      <c r="B834" s="97"/>
      <c r="C834" s="97"/>
      <c r="D834" s="97"/>
      <c r="E834" s="97"/>
      <c r="F834" s="97"/>
      <c r="G834" s="97"/>
      <c r="H834" s="97"/>
      <c r="I834" s="271"/>
      <c r="J834" s="97"/>
      <c r="K834" s="97"/>
      <c r="L834" s="97"/>
      <c r="M834" s="130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spans="1:28" s="76" customFormat="1" ht="20.100000000000001" customHeight="1">
      <c r="A835" s="236"/>
      <c r="B835" s="97"/>
      <c r="C835" s="97"/>
      <c r="D835" s="97"/>
      <c r="E835" s="97"/>
      <c r="F835" s="97"/>
      <c r="G835" s="97"/>
      <c r="H835" s="97"/>
      <c r="I835" s="271"/>
      <c r="J835" s="97"/>
      <c r="K835" s="97"/>
      <c r="L835" s="97"/>
      <c r="M835" s="130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spans="1:28" s="76" customFormat="1" ht="20.100000000000001" customHeight="1">
      <c r="A836" s="236"/>
      <c r="B836" s="97"/>
      <c r="C836" s="97"/>
      <c r="D836" s="97"/>
      <c r="E836" s="97"/>
      <c r="F836" s="97"/>
      <c r="G836" s="97"/>
      <c r="H836" s="97"/>
      <c r="I836" s="271"/>
      <c r="J836" s="97"/>
      <c r="K836" s="97"/>
      <c r="L836" s="97"/>
      <c r="M836" s="130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8" s="76" customFormat="1" ht="20.100000000000001" customHeight="1">
      <c r="A837" s="236"/>
      <c r="B837" s="97"/>
      <c r="C837" s="97"/>
      <c r="D837" s="97"/>
      <c r="E837" s="97"/>
      <c r="F837" s="97"/>
      <c r="G837" s="97"/>
      <c r="H837" s="97"/>
      <c r="I837" s="271"/>
      <c r="J837" s="97"/>
      <c r="K837" s="97"/>
      <c r="L837" s="97"/>
      <c r="M837" s="130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8" s="76" customFormat="1" ht="20.100000000000001" customHeight="1">
      <c r="A838" s="236"/>
      <c r="B838" s="97"/>
      <c r="C838" s="97"/>
      <c r="D838" s="97"/>
      <c r="E838" s="97"/>
      <c r="F838" s="97"/>
      <c r="G838" s="97"/>
      <c r="H838" s="97"/>
      <c r="I838" s="271"/>
      <c r="J838" s="97"/>
      <c r="K838" s="97"/>
      <c r="L838" s="97"/>
      <c r="M838" s="130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8" s="76" customFormat="1" ht="20.100000000000001" customHeight="1">
      <c r="A839" s="236"/>
      <c r="B839" s="97"/>
      <c r="C839" s="97"/>
      <c r="D839" s="97"/>
      <c r="E839" s="97"/>
      <c r="F839" s="97"/>
      <c r="G839" s="97"/>
      <c r="H839" s="97"/>
      <c r="I839" s="271"/>
      <c r="J839" s="97"/>
      <c r="K839" s="97"/>
      <c r="L839" s="97"/>
      <c r="M839" s="130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  <c r="AA839" s="124"/>
      <c r="AB839" s="124"/>
    </row>
    <row r="840" spans="1:28" s="76" customFormat="1" ht="20.100000000000001" customHeight="1">
      <c r="A840" s="236"/>
      <c r="B840" s="97"/>
      <c r="C840" s="97"/>
      <c r="D840" s="97"/>
      <c r="E840" s="97"/>
      <c r="F840" s="97"/>
      <c r="G840" s="97"/>
      <c r="H840" s="97"/>
      <c r="I840" s="271"/>
      <c r="J840" s="97"/>
      <c r="K840" s="97"/>
      <c r="L840" s="97"/>
      <c r="M840" s="130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  <c r="AA840" s="124"/>
      <c r="AB840" s="124"/>
    </row>
    <row r="841" spans="1:28" s="76" customFormat="1" ht="20.100000000000001" customHeight="1">
      <c r="A841" s="236"/>
      <c r="B841" s="97"/>
      <c r="C841" s="97"/>
      <c r="D841" s="97"/>
      <c r="E841" s="97"/>
      <c r="F841" s="97"/>
      <c r="G841" s="97"/>
      <c r="H841" s="97"/>
      <c r="I841" s="271"/>
      <c r="J841" s="97"/>
      <c r="K841" s="97"/>
      <c r="L841" s="97"/>
      <c r="M841" s="130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124"/>
      <c r="AB841" s="124"/>
    </row>
    <row r="842" spans="1:28" ht="20.100000000000001" customHeight="1">
      <c r="M842" s="130"/>
      <c r="AA842" s="76"/>
      <c r="AB842" s="76"/>
    </row>
    <row r="843" spans="1:28" ht="20.100000000000001" customHeight="1">
      <c r="M843" s="130"/>
      <c r="AA843" s="76"/>
      <c r="AB843" s="76"/>
    </row>
    <row r="844" spans="1:28" ht="20.100000000000001" customHeight="1">
      <c r="M844" s="130"/>
      <c r="AA844" s="76"/>
      <c r="AB844" s="76"/>
    </row>
    <row r="845" spans="1:28" s="76" customFormat="1" ht="20.100000000000001" customHeight="1">
      <c r="A845" s="236"/>
      <c r="B845" s="97"/>
      <c r="C845" s="97"/>
      <c r="D845" s="97"/>
      <c r="E845" s="97"/>
      <c r="F845" s="97"/>
      <c r="G845" s="97"/>
      <c r="H845" s="97"/>
      <c r="I845" s="271"/>
      <c r="J845" s="97"/>
      <c r="K845" s="97"/>
      <c r="L845" s="97"/>
      <c r="M845" s="130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spans="1:28" s="76" customFormat="1" ht="20.100000000000001" customHeight="1">
      <c r="A846" s="236"/>
      <c r="B846" s="97"/>
      <c r="C846" s="97"/>
      <c r="D846" s="97"/>
      <c r="E846" s="97"/>
      <c r="F846" s="97"/>
      <c r="G846" s="97"/>
      <c r="H846" s="97"/>
      <c r="I846" s="271"/>
      <c r="J846" s="97"/>
      <c r="K846" s="97"/>
      <c r="L846" s="97"/>
      <c r="M846" s="130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spans="1:28" s="76" customFormat="1" ht="20.100000000000001" customHeight="1">
      <c r="A847" s="236"/>
      <c r="B847" s="97"/>
      <c r="C847" s="97"/>
      <c r="D847" s="97"/>
      <c r="E847" s="97"/>
      <c r="F847" s="97"/>
      <c r="G847" s="97"/>
      <c r="H847" s="97"/>
      <c r="I847" s="271"/>
      <c r="J847" s="97"/>
      <c r="K847" s="97"/>
      <c r="L847" s="97"/>
      <c r="M847" s="130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spans="1:28" s="76" customFormat="1" ht="20.100000000000001" customHeight="1">
      <c r="A848" s="236"/>
      <c r="B848" s="97"/>
      <c r="C848" s="97"/>
      <c r="D848" s="97"/>
      <c r="E848" s="97"/>
      <c r="F848" s="97"/>
      <c r="G848" s="97"/>
      <c r="H848" s="97"/>
      <c r="I848" s="271"/>
      <c r="J848" s="97"/>
      <c r="K848" s="97"/>
      <c r="L848" s="97"/>
      <c r="M848" s="121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spans="1:28" s="76" customFormat="1" ht="20.100000000000001" customHeight="1">
      <c r="A849" s="236"/>
      <c r="B849" s="97"/>
      <c r="C849" s="97"/>
      <c r="D849" s="97"/>
      <c r="E849" s="97"/>
      <c r="F849" s="97"/>
      <c r="G849" s="97"/>
      <c r="H849" s="97"/>
      <c r="I849" s="271"/>
      <c r="J849" s="97"/>
      <c r="K849" s="97"/>
      <c r="L849" s="97"/>
      <c r="M849" s="121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spans="1:28" s="76" customFormat="1" ht="20.100000000000001" customHeight="1">
      <c r="A850" s="236"/>
      <c r="B850" s="97"/>
      <c r="C850" s="97"/>
      <c r="D850" s="97"/>
      <c r="E850" s="97"/>
      <c r="F850" s="97"/>
      <c r="G850" s="97"/>
      <c r="H850" s="97"/>
      <c r="I850" s="271"/>
      <c r="J850" s="97"/>
      <c r="K850" s="97"/>
      <c r="L850" s="97"/>
      <c r="M850" s="121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spans="1:28" s="76" customFormat="1" ht="20.100000000000001" customHeight="1">
      <c r="A851" s="236"/>
      <c r="B851" s="97"/>
      <c r="C851" s="97"/>
      <c r="D851" s="97"/>
      <c r="E851" s="97"/>
      <c r="F851" s="97"/>
      <c r="G851" s="97"/>
      <c r="H851" s="97"/>
      <c r="I851" s="271"/>
      <c r="J851" s="97"/>
      <c r="K851" s="97"/>
      <c r="L851" s="97"/>
      <c r="M851" s="121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4"/>
      <c r="AB851" s="124"/>
    </row>
    <row r="852" spans="1:28" s="76" customFormat="1" ht="20.100000000000001" customHeight="1">
      <c r="A852" s="236"/>
      <c r="B852" s="97"/>
      <c r="C852" s="97"/>
      <c r="D852" s="97"/>
      <c r="E852" s="97"/>
      <c r="F852" s="97"/>
      <c r="G852" s="97"/>
      <c r="H852" s="97"/>
      <c r="I852" s="271"/>
      <c r="J852" s="97"/>
      <c r="K852" s="97"/>
      <c r="L852" s="97"/>
      <c r="M852" s="121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  <c r="AA852" s="124"/>
      <c r="AB852" s="124"/>
    </row>
    <row r="853" spans="1:28" s="76" customFormat="1" ht="20.100000000000001" customHeight="1">
      <c r="A853" s="236"/>
      <c r="B853" s="97"/>
      <c r="C853" s="97"/>
      <c r="D853" s="97"/>
      <c r="E853" s="97"/>
      <c r="F853" s="97"/>
      <c r="G853" s="97"/>
      <c r="H853" s="97"/>
      <c r="I853" s="271"/>
      <c r="J853" s="97"/>
      <c r="K853" s="97"/>
      <c r="L853" s="97"/>
      <c r="M853" s="121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  <c r="AA853" s="124"/>
      <c r="AB853" s="124"/>
    </row>
  </sheetData>
  <autoFilter ref="A3:V731"/>
  <mergeCells count="13">
    <mergeCell ref="K3:L3"/>
    <mergeCell ref="O12:P12"/>
    <mergeCell ref="T31:U31"/>
    <mergeCell ref="O35:O36"/>
    <mergeCell ref="T35:T36"/>
    <mergeCell ref="U35:U36"/>
    <mergeCell ref="K148:L148"/>
    <mergeCell ref="V35:V36"/>
    <mergeCell ref="K80:L80"/>
    <mergeCell ref="K91:L91"/>
    <mergeCell ref="K100:L100"/>
    <mergeCell ref="K119:L119"/>
    <mergeCell ref="K129:L129"/>
  </mergeCells>
  <phoneticPr fontId="3" type="noConversion"/>
  <conditionalFormatting sqref="D110:H111 D130:H131 D140:H141 E101:H102 D81:H83 D92:H93 D4:H24 D38:H54 D56:H67 D70:H71">
    <cfRule type="cellIs" dxfId="170" priority="15" operator="greaterThan">
      <formula>0</formula>
    </cfRule>
  </conditionalFormatting>
  <conditionalFormatting sqref="D110:H111 D130:H131 D140:H141 D92:H93">
    <cfRule type="cellIs" dxfId="169" priority="13" operator="greaterThan">
      <formula>0</formula>
    </cfRule>
    <cfRule type="expression" dxfId="168" priority="14">
      <formula>"&gt;0"</formula>
    </cfRule>
  </conditionalFormatting>
  <conditionalFormatting sqref="D120:H121">
    <cfRule type="cellIs" dxfId="167" priority="5" operator="greaterThan">
      <formula>0</formula>
    </cfRule>
    <cfRule type="cellIs" dxfId="166" priority="6" operator="greaterThan">
      <formula>0</formula>
    </cfRule>
    <cfRule type="expression" dxfId="165" priority="10">
      <formula>"&gt;=1"</formula>
    </cfRule>
    <cfRule type="cellIs" dxfId="164" priority="11" operator="greaterThan">
      <formula>1</formula>
    </cfRule>
    <cfRule type="cellIs" dxfId="163" priority="12" operator="greaterThan">
      <formula>1</formula>
    </cfRule>
  </conditionalFormatting>
  <conditionalFormatting sqref="P788:Q794">
    <cfRule type="expression" dxfId="162" priority="7">
      <formula>"&gt;=1"</formula>
    </cfRule>
    <cfRule type="cellIs" dxfId="161" priority="8" operator="greaterThan">
      <formula>1</formula>
    </cfRule>
    <cfRule type="cellIs" dxfId="160" priority="9" operator="greaterThan">
      <formula>1</formula>
    </cfRule>
  </conditionalFormatting>
  <conditionalFormatting sqref="D25:H37">
    <cfRule type="cellIs" dxfId="159" priority="4" operator="greaterThan">
      <formula>0</formula>
    </cfRule>
  </conditionalFormatting>
  <conditionalFormatting sqref="D55:H55">
    <cfRule type="cellIs" dxfId="158" priority="3" operator="greaterThan">
      <formula>0</formula>
    </cfRule>
  </conditionalFormatting>
  <conditionalFormatting sqref="D68:H69">
    <cfRule type="cellIs" dxfId="157" priority="1" operator="greaterThan">
      <formula>0</formula>
    </cfRule>
  </conditionalFormatting>
  <printOptions horizontalCentered="1"/>
  <pageMargins left="0.31496062992125984" right="0.31496062992125984" top="0.55118110236220474" bottom="0.55118110236220474" header="0.31496062992125984" footer="0.31496062992125984"/>
  <pageSetup paperSize="9" scale="7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04"/>
  <sheetViews>
    <sheetView zoomScaleNormal="100" workbookViewId="0">
      <pane ySplit="3" topLeftCell="A4" activePane="bottomLeft" state="frozen"/>
      <selection activeCell="F41" activeCellId="1" sqref="F29:G29 F41:G41"/>
      <selection pane="bottomLeft" activeCell="N20" sqref="N20"/>
    </sheetView>
  </sheetViews>
  <sheetFormatPr defaultColWidth="9" defaultRowHeight="20.100000000000001" customHeight="1"/>
  <cols>
    <col min="1" max="1" width="10.125" style="236" customWidth="1"/>
    <col min="2" max="2" width="18.625" style="97" customWidth="1"/>
    <col min="3" max="3" width="11.625" style="97" customWidth="1"/>
    <col min="4" max="8" width="8.125" style="97" customWidth="1"/>
    <col min="9" max="9" width="8.75" style="271" customWidth="1"/>
    <col min="10" max="12" width="8.75" style="97" customWidth="1"/>
    <col min="13" max="13" width="7.625" style="121" customWidth="1"/>
    <col min="14" max="14" width="7.625" style="124" customWidth="1"/>
    <col min="15" max="22" width="8.625" style="124" customWidth="1"/>
    <col min="23" max="16384" width="9" style="124"/>
  </cols>
  <sheetData>
    <row r="1" spans="1:22" ht="25.15" customHeight="1">
      <c r="A1" s="164" t="s">
        <v>99</v>
      </c>
      <c r="B1" s="165"/>
      <c r="C1" s="165"/>
      <c r="D1" s="100"/>
      <c r="E1" s="100"/>
      <c r="F1" s="100"/>
      <c r="G1" s="100"/>
      <c r="H1" s="100"/>
      <c r="I1" s="248"/>
      <c r="J1" s="100"/>
      <c r="K1" s="100"/>
      <c r="L1" s="100"/>
      <c r="M1" s="77"/>
      <c r="O1" s="14" t="s">
        <v>86</v>
      </c>
      <c r="P1" s="18"/>
      <c r="Q1" s="18"/>
      <c r="R1" s="19"/>
      <c r="S1" s="19"/>
      <c r="T1" s="19"/>
      <c r="U1" s="19"/>
      <c r="V1" s="19"/>
    </row>
    <row r="2" spans="1:22" ht="20.100000000000001" customHeight="1" thickBot="1">
      <c r="A2" s="139"/>
      <c r="B2" s="131"/>
      <c r="C2" s="132"/>
      <c r="D2" s="166"/>
      <c r="E2" s="166"/>
      <c r="F2" s="166"/>
      <c r="G2" s="166"/>
      <c r="H2" s="166"/>
      <c r="I2" s="249"/>
      <c r="J2" s="101"/>
      <c r="K2" s="101"/>
      <c r="L2" s="101"/>
      <c r="M2" s="13"/>
      <c r="O2" s="14"/>
      <c r="P2" s="18"/>
      <c r="Q2" s="18"/>
      <c r="R2" s="19"/>
      <c r="S2" s="19"/>
      <c r="T2" s="19"/>
      <c r="U2" s="19"/>
      <c r="V2" s="19"/>
    </row>
    <row r="3" spans="1:22" s="74" customFormat="1" ht="20.100000000000001" customHeight="1" thickTop="1" thickBot="1">
      <c r="A3" s="161" t="s">
        <v>0</v>
      </c>
      <c r="B3" s="162" t="s">
        <v>1</v>
      </c>
      <c r="C3" s="162" t="s">
        <v>2</v>
      </c>
      <c r="D3" s="361" t="s">
        <v>3</v>
      </c>
      <c r="E3" s="361" t="s">
        <v>4</v>
      </c>
      <c r="F3" s="361" t="s">
        <v>5</v>
      </c>
      <c r="G3" s="361" t="s">
        <v>6</v>
      </c>
      <c r="H3" s="361" t="s">
        <v>104</v>
      </c>
      <c r="I3" s="250" t="s">
        <v>8</v>
      </c>
      <c r="J3" s="361" t="s">
        <v>9</v>
      </c>
      <c r="K3" s="422" t="s">
        <v>10</v>
      </c>
      <c r="L3" s="423"/>
      <c r="M3" s="17"/>
      <c r="O3" s="81" t="s">
        <v>87</v>
      </c>
      <c r="P3" s="82"/>
      <c r="Q3" s="83" t="s">
        <v>3</v>
      </c>
      <c r="R3" s="83" t="s">
        <v>4</v>
      </c>
      <c r="S3" s="83" t="s">
        <v>5</v>
      </c>
      <c r="T3" s="83" t="s">
        <v>6</v>
      </c>
      <c r="U3" s="114" t="s">
        <v>103</v>
      </c>
      <c r="V3" s="84" t="s">
        <v>88</v>
      </c>
    </row>
    <row r="4" spans="1:22" ht="20.100000000000001" customHeight="1" thickBot="1">
      <c r="A4" s="307">
        <v>44628</v>
      </c>
      <c r="B4" s="308" t="s">
        <v>401</v>
      </c>
      <c r="C4" s="309" t="s">
        <v>399</v>
      </c>
      <c r="D4" s="310">
        <v>12</v>
      </c>
      <c r="E4" s="310">
        <v>0</v>
      </c>
      <c r="F4" s="310">
        <v>0</v>
      </c>
      <c r="G4" s="310">
        <v>4</v>
      </c>
      <c r="H4" s="310">
        <v>0</v>
      </c>
      <c r="I4" s="311" t="s">
        <v>402</v>
      </c>
      <c r="J4" s="312" t="s">
        <v>403</v>
      </c>
      <c r="K4" s="323" t="s">
        <v>432</v>
      </c>
      <c r="L4" s="313"/>
      <c r="M4" s="75"/>
      <c r="O4" s="85" t="s">
        <v>89</v>
      </c>
      <c r="P4" s="86"/>
      <c r="Q4" s="6">
        <f t="shared" ref="Q4:U6" si="0">D199</f>
        <v>398</v>
      </c>
      <c r="R4" s="6">
        <f t="shared" si="0"/>
        <v>48</v>
      </c>
      <c r="S4" s="6">
        <f t="shared" si="0"/>
        <v>26</v>
      </c>
      <c r="T4" s="6">
        <f t="shared" si="0"/>
        <v>386</v>
      </c>
      <c r="U4" s="6">
        <f t="shared" si="0"/>
        <v>0</v>
      </c>
      <c r="V4" s="87"/>
    </row>
    <row r="5" spans="1:22" ht="20.100000000000001" customHeight="1">
      <c r="A5" s="272">
        <v>44628</v>
      </c>
      <c r="B5" s="279" t="s">
        <v>405</v>
      </c>
      <c r="C5" s="280" t="s">
        <v>406</v>
      </c>
      <c r="D5" s="281">
        <v>4</v>
      </c>
      <c r="E5" s="281">
        <v>0</v>
      </c>
      <c r="F5" s="281">
        <v>0</v>
      </c>
      <c r="G5" s="281">
        <v>4</v>
      </c>
      <c r="H5" s="281">
        <v>0</v>
      </c>
      <c r="I5" s="282" t="s">
        <v>427</v>
      </c>
      <c r="J5" s="283" t="s">
        <v>429</v>
      </c>
      <c r="K5" s="283" t="s">
        <v>433</v>
      </c>
      <c r="L5" s="284"/>
      <c r="M5" s="130"/>
      <c r="O5" s="88" t="s">
        <v>46</v>
      </c>
      <c r="P5" s="89"/>
      <c r="Q5" s="7">
        <f t="shared" si="0"/>
        <v>1237</v>
      </c>
      <c r="R5" s="7">
        <f t="shared" si="0"/>
        <v>53</v>
      </c>
      <c r="S5" s="7">
        <f t="shared" si="0"/>
        <v>63</v>
      </c>
      <c r="T5" s="7">
        <f t="shared" si="0"/>
        <v>1275</v>
      </c>
      <c r="U5" s="7">
        <f t="shared" si="0"/>
        <v>0</v>
      </c>
      <c r="V5" s="90"/>
    </row>
    <row r="6" spans="1:22" ht="20.100000000000001" customHeight="1" thickBot="1">
      <c r="A6" s="278">
        <v>44628</v>
      </c>
      <c r="B6" s="285" t="s">
        <v>405</v>
      </c>
      <c r="C6" s="286" t="s">
        <v>407</v>
      </c>
      <c r="D6" s="287">
        <v>3</v>
      </c>
      <c r="E6" s="287">
        <v>0</v>
      </c>
      <c r="F6" s="287">
        <v>0</v>
      </c>
      <c r="G6" s="287">
        <v>3</v>
      </c>
      <c r="H6" s="287">
        <v>0</v>
      </c>
      <c r="I6" s="288" t="s">
        <v>427</v>
      </c>
      <c r="J6" s="289" t="s">
        <v>430</v>
      </c>
      <c r="K6" s="289" t="s">
        <v>433</v>
      </c>
      <c r="L6" s="290"/>
      <c r="M6" s="130"/>
      <c r="O6" s="20" t="s">
        <v>47</v>
      </c>
      <c r="P6" s="21"/>
      <c r="Q6" s="2">
        <f t="shared" si="0"/>
        <v>1635</v>
      </c>
      <c r="R6" s="2">
        <f t="shared" si="0"/>
        <v>101</v>
      </c>
      <c r="S6" s="2">
        <f t="shared" si="0"/>
        <v>89</v>
      </c>
      <c r="T6" s="2">
        <f t="shared" si="0"/>
        <v>1661</v>
      </c>
      <c r="U6" s="2">
        <f t="shared" si="0"/>
        <v>0</v>
      </c>
      <c r="V6" s="22"/>
    </row>
    <row r="7" spans="1:22" ht="20.100000000000001" customHeight="1" thickTop="1">
      <c r="A7" s="278">
        <v>44628</v>
      </c>
      <c r="B7" s="285" t="s">
        <v>405</v>
      </c>
      <c r="C7" s="286" t="s">
        <v>408</v>
      </c>
      <c r="D7" s="287">
        <v>1</v>
      </c>
      <c r="E7" s="287">
        <v>0</v>
      </c>
      <c r="F7" s="287">
        <v>0</v>
      </c>
      <c r="G7" s="287">
        <v>1</v>
      </c>
      <c r="H7" s="287">
        <v>0</v>
      </c>
      <c r="I7" s="288" t="s">
        <v>428</v>
      </c>
      <c r="J7" s="289" t="s">
        <v>429</v>
      </c>
      <c r="K7" s="289" t="s">
        <v>434</v>
      </c>
      <c r="L7" s="290"/>
      <c r="M7" s="130"/>
      <c r="O7" s="23" t="s">
        <v>48</v>
      </c>
      <c r="P7" s="24"/>
      <c r="Q7" s="3">
        <f>D146</f>
        <v>45</v>
      </c>
      <c r="R7" s="3">
        <f>E146</f>
        <v>0</v>
      </c>
      <c r="S7" s="3">
        <f>F146</f>
        <v>0</v>
      </c>
      <c r="T7" s="3">
        <f>G146</f>
        <v>55</v>
      </c>
      <c r="U7" s="3">
        <f>H146</f>
        <v>0</v>
      </c>
      <c r="V7" s="25"/>
    </row>
    <row r="8" spans="1:22" ht="20.100000000000001" customHeight="1" thickBot="1">
      <c r="A8" s="314">
        <v>44628</v>
      </c>
      <c r="B8" s="315" t="s">
        <v>405</v>
      </c>
      <c r="C8" s="316" t="s">
        <v>409</v>
      </c>
      <c r="D8" s="317">
        <v>1</v>
      </c>
      <c r="E8" s="317">
        <v>0</v>
      </c>
      <c r="F8" s="317">
        <v>0</v>
      </c>
      <c r="G8" s="317">
        <v>1</v>
      </c>
      <c r="H8" s="317">
        <v>0</v>
      </c>
      <c r="I8" s="318" t="s">
        <v>428</v>
      </c>
      <c r="J8" s="319" t="s">
        <v>429</v>
      </c>
      <c r="K8" s="319" t="s">
        <v>433</v>
      </c>
      <c r="L8" s="320"/>
      <c r="M8" s="130"/>
      <c r="O8" s="26" t="s">
        <v>90</v>
      </c>
      <c r="P8" s="27"/>
      <c r="Q8" s="4">
        <f>SUM(Q6:Q7)</f>
        <v>1680</v>
      </c>
      <c r="R8" s="4">
        <f>SUM(R6:R7)</f>
        <v>101</v>
      </c>
      <c r="S8" s="4">
        <f>SUM(S6:S7)</f>
        <v>89</v>
      </c>
      <c r="T8" s="4">
        <f>SUM(T6:T7)</f>
        <v>1716</v>
      </c>
      <c r="U8" s="4">
        <f>SUM(U6:U7)</f>
        <v>0</v>
      </c>
      <c r="V8" s="28"/>
    </row>
    <row r="9" spans="1:22" ht="20.100000000000001" customHeight="1" thickBot="1">
      <c r="A9" s="307">
        <v>44628</v>
      </c>
      <c r="B9" s="308" t="s">
        <v>410</v>
      </c>
      <c r="C9" s="309" t="s">
        <v>411</v>
      </c>
      <c r="D9" s="310">
        <v>3</v>
      </c>
      <c r="E9" s="310">
        <v>0</v>
      </c>
      <c r="F9" s="310">
        <v>0</v>
      </c>
      <c r="G9" s="310">
        <v>3</v>
      </c>
      <c r="H9" s="310">
        <v>0</v>
      </c>
      <c r="I9" s="311" t="s">
        <v>427</v>
      </c>
      <c r="J9" s="312" t="s">
        <v>429</v>
      </c>
      <c r="K9" s="312" t="s">
        <v>433</v>
      </c>
      <c r="L9" s="313"/>
      <c r="M9" s="130"/>
      <c r="O9" s="16"/>
      <c r="P9" s="16"/>
      <c r="Q9" s="5"/>
      <c r="R9" s="5"/>
      <c r="S9" s="5"/>
      <c r="T9" s="5"/>
      <c r="U9" s="5"/>
      <c r="V9" s="29"/>
    </row>
    <row r="10" spans="1:22" ht="20.100000000000001" customHeight="1" thickBot="1">
      <c r="A10" s="307">
        <v>44628</v>
      </c>
      <c r="B10" s="308" t="s">
        <v>412</v>
      </c>
      <c r="C10" s="309" t="s">
        <v>413</v>
      </c>
      <c r="D10" s="310">
        <v>2</v>
      </c>
      <c r="E10" s="310">
        <v>0</v>
      </c>
      <c r="F10" s="310">
        <v>0</v>
      </c>
      <c r="G10" s="310">
        <v>2</v>
      </c>
      <c r="H10" s="310">
        <v>0</v>
      </c>
      <c r="I10" s="311" t="s">
        <v>427</v>
      </c>
      <c r="J10" s="312" t="s">
        <v>429</v>
      </c>
      <c r="K10" s="312" t="s">
        <v>433</v>
      </c>
      <c r="L10" s="313"/>
      <c r="M10" s="130"/>
      <c r="O10" s="14" t="s">
        <v>49</v>
      </c>
      <c r="P10" s="19"/>
      <c r="Q10" s="19"/>
      <c r="R10" s="19"/>
      <c r="S10" s="19"/>
      <c r="T10" s="19"/>
      <c r="U10" s="19"/>
      <c r="V10" s="30"/>
    </row>
    <row r="11" spans="1:22" ht="20.100000000000001" customHeight="1" thickBot="1">
      <c r="A11" s="272">
        <v>44628</v>
      </c>
      <c r="B11" s="279" t="s">
        <v>414</v>
      </c>
      <c r="C11" s="280" t="s">
        <v>407</v>
      </c>
      <c r="D11" s="281">
        <v>5</v>
      </c>
      <c r="E11" s="281">
        <v>0</v>
      </c>
      <c r="F11" s="281">
        <v>0</v>
      </c>
      <c r="G11" s="281">
        <v>5</v>
      </c>
      <c r="H11" s="281">
        <v>0</v>
      </c>
      <c r="I11" s="282" t="s">
        <v>427</v>
      </c>
      <c r="J11" s="283" t="s">
        <v>431</v>
      </c>
      <c r="K11" s="283" t="s">
        <v>433</v>
      </c>
      <c r="L11" s="284"/>
      <c r="M11" s="130"/>
      <c r="O11" s="15"/>
      <c r="P11" s="19"/>
      <c r="Q11" s="19"/>
      <c r="R11" s="19"/>
      <c r="S11" s="19"/>
      <c r="T11" s="19"/>
      <c r="U11" s="19"/>
      <c r="V11" s="29"/>
    </row>
    <row r="12" spans="1:22" ht="20.100000000000001" customHeight="1" thickBot="1">
      <c r="A12" s="314">
        <v>44628</v>
      </c>
      <c r="B12" s="315" t="s">
        <v>414</v>
      </c>
      <c r="C12" s="316" t="s">
        <v>415</v>
      </c>
      <c r="D12" s="317">
        <v>1</v>
      </c>
      <c r="E12" s="317">
        <v>0</v>
      </c>
      <c r="F12" s="317">
        <v>0</v>
      </c>
      <c r="G12" s="317">
        <v>1</v>
      </c>
      <c r="H12" s="317">
        <v>0</v>
      </c>
      <c r="I12" s="318" t="s">
        <v>427</v>
      </c>
      <c r="J12" s="319" t="s">
        <v>429</v>
      </c>
      <c r="K12" s="319" t="s">
        <v>433</v>
      </c>
      <c r="L12" s="320"/>
      <c r="M12" s="130"/>
      <c r="O12" s="424" t="s">
        <v>50</v>
      </c>
      <c r="P12" s="422"/>
      <c r="Q12" s="91">
        <f>T12+V12</f>
        <v>398</v>
      </c>
      <c r="R12" s="31"/>
      <c r="S12" s="32" t="s">
        <v>39</v>
      </c>
      <c r="T12" s="33">
        <f>SUM(P14:V14,P17:V17,P20:V20,P23:V23,P26:V26,V29,U29,T29)</f>
        <v>351</v>
      </c>
      <c r="U12" s="34" t="s">
        <v>40</v>
      </c>
      <c r="V12" s="35">
        <f>SUM(P29:S29)</f>
        <v>47</v>
      </c>
    </row>
    <row r="13" spans="1:22" ht="20.100000000000001" customHeight="1">
      <c r="A13" s="272">
        <v>44628</v>
      </c>
      <c r="B13" s="279" t="s">
        <v>416</v>
      </c>
      <c r="C13" s="280" t="s">
        <v>407</v>
      </c>
      <c r="D13" s="281">
        <v>1</v>
      </c>
      <c r="E13" s="281">
        <v>0</v>
      </c>
      <c r="F13" s="281">
        <v>0</v>
      </c>
      <c r="G13" s="281">
        <v>1</v>
      </c>
      <c r="H13" s="281">
        <v>0</v>
      </c>
      <c r="I13" s="282" t="s">
        <v>428</v>
      </c>
      <c r="J13" s="283" t="s">
        <v>429</v>
      </c>
      <c r="K13" s="283" t="s">
        <v>433</v>
      </c>
      <c r="L13" s="284"/>
      <c r="M13" s="130"/>
      <c r="O13" s="36" t="s">
        <v>51</v>
      </c>
      <c r="P13" s="37" t="s">
        <v>52</v>
      </c>
      <c r="Q13" s="37" t="s">
        <v>53</v>
      </c>
      <c r="R13" s="37" t="s">
        <v>54</v>
      </c>
      <c r="S13" s="37" t="s">
        <v>55</v>
      </c>
      <c r="T13" s="37" t="s">
        <v>56</v>
      </c>
      <c r="U13" s="37" t="s">
        <v>57</v>
      </c>
      <c r="V13" s="38" t="s">
        <v>58</v>
      </c>
    </row>
    <row r="14" spans="1:22" ht="20.100000000000001" customHeight="1" thickBot="1">
      <c r="A14" s="314">
        <v>44628</v>
      </c>
      <c r="B14" s="315" t="s">
        <v>416</v>
      </c>
      <c r="C14" s="316" t="s">
        <v>417</v>
      </c>
      <c r="D14" s="317">
        <v>3</v>
      </c>
      <c r="E14" s="317">
        <v>0</v>
      </c>
      <c r="F14" s="317">
        <v>0</v>
      </c>
      <c r="G14" s="317">
        <v>3</v>
      </c>
      <c r="H14" s="317">
        <v>0</v>
      </c>
      <c r="I14" s="318" t="s">
        <v>427</v>
      </c>
      <c r="J14" s="319" t="s">
        <v>429</v>
      </c>
      <c r="K14" s="319" t="s">
        <v>433</v>
      </c>
      <c r="L14" s="320"/>
      <c r="M14" s="130"/>
      <c r="O14" s="92" t="s">
        <v>22</v>
      </c>
      <c r="P14" s="93">
        <f t="shared" ref="P14:V14" si="1">SUMIF($C$4:$C$109,P13,$D$4:$D$109)+SUMIF($C$119:$C$121,P13,$D$119:$D$121)+SUMIF($C$151:$C$152,P13,$D$151:$D$152)</f>
        <v>36</v>
      </c>
      <c r="Q14" s="93">
        <f t="shared" si="1"/>
        <v>0</v>
      </c>
      <c r="R14" s="93">
        <f t="shared" si="1"/>
        <v>29</v>
      </c>
      <c r="S14" s="93">
        <f t="shared" si="1"/>
        <v>0</v>
      </c>
      <c r="T14" s="93">
        <f t="shared" si="1"/>
        <v>64</v>
      </c>
      <c r="U14" s="93">
        <f t="shared" si="1"/>
        <v>0</v>
      </c>
      <c r="V14" s="94">
        <f t="shared" si="1"/>
        <v>6</v>
      </c>
    </row>
    <row r="15" spans="1:22" ht="20.100000000000001" customHeight="1" thickBot="1">
      <c r="A15" s="307">
        <v>44628</v>
      </c>
      <c r="B15" s="308" t="s">
        <v>418</v>
      </c>
      <c r="C15" s="309" t="s">
        <v>419</v>
      </c>
      <c r="D15" s="310">
        <v>10</v>
      </c>
      <c r="E15" s="310">
        <v>0</v>
      </c>
      <c r="F15" s="310">
        <v>0</v>
      </c>
      <c r="G15" s="310">
        <v>10</v>
      </c>
      <c r="H15" s="310">
        <v>0</v>
      </c>
      <c r="I15" s="311" t="s">
        <v>427</v>
      </c>
      <c r="J15" s="312" t="s">
        <v>429</v>
      </c>
      <c r="K15" s="312" t="s">
        <v>433</v>
      </c>
      <c r="L15" s="313"/>
      <c r="M15" s="130"/>
      <c r="O15" s="39" t="s">
        <v>25</v>
      </c>
      <c r="P15" s="40">
        <f t="shared" ref="P15:V15" si="2">SUMIF($C$4:$C$109,P13,$G$4:$G$109)+SUMIF($C$119:$C$121,P13,$G$119:$G$121)+SUMIF($C$151:$C$152,P13,$G$151:$G$152)</f>
        <v>52</v>
      </c>
      <c r="Q15" s="40">
        <f t="shared" si="2"/>
        <v>0</v>
      </c>
      <c r="R15" s="40">
        <f t="shared" si="2"/>
        <v>29</v>
      </c>
      <c r="S15" s="40">
        <f t="shared" si="2"/>
        <v>0</v>
      </c>
      <c r="T15" s="40">
        <f t="shared" si="2"/>
        <v>32</v>
      </c>
      <c r="U15" s="40">
        <f t="shared" si="2"/>
        <v>0</v>
      </c>
      <c r="V15" s="41">
        <f t="shared" si="2"/>
        <v>5</v>
      </c>
    </row>
    <row r="16" spans="1:22" ht="20.100000000000001" customHeight="1">
      <c r="A16" s="272">
        <v>44628</v>
      </c>
      <c r="B16" s="279" t="s">
        <v>420</v>
      </c>
      <c r="C16" s="280" t="s">
        <v>411</v>
      </c>
      <c r="D16" s="281">
        <v>3</v>
      </c>
      <c r="E16" s="281">
        <v>0</v>
      </c>
      <c r="F16" s="281">
        <v>0</v>
      </c>
      <c r="G16" s="281">
        <v>3</v>
      </c>
      <c r="H16" s="281">
        <v>0</v>
      </c>
      <c r="I16" s="282" t="s">
        <v>428</v>
      </c>
      <c r="J16" s="283" t="s">
        <v>429</v>
      </c>
      <c r="K16" s="283" t="s">
        <v>433</v>
      </c>
      <c r="L16" s="284"/>
      <c r="M16" s="130"/>
      <c r="O16" s="42"/>
      <c r="P16" s="43" t="s">
        <v>59</v>
      </c>
      <c r="Q16" s="43" t="s">
        <v>60</v>
      </c>
      <c r="R16" s="43" t="s">
        <v>61</v>
      </c>
      <c r="S16" s="43" t="s">
        <v>62</v>
      </c>
      <c r="T16" s="43" t="s">
        <v>100</v>
      </c>
      <c r="U16" s="44" t="s">
        <v>63</v>
      </c>
      <c r="V16" s="45" t="s">
        <v>173</v>
      </c>
    </row>
    <row r="17" spans="1:22" ht="20.100000000000001" customHeight="1" thickBot="1">
      <c r="A17" s="314">
        <v>44628</v>
      </c>
      <c r="B17" s="315" t="s">
        <v>420</v>
      </c>
      <c r="C17" s="316" t="s">
        <v>421</v>
      </c>
      <c r="D17" s="317">
        <v>4</v>
      </c>
      <c r="E17" s="317">
        <v>0</v>
      </c>
      <c r="F17" s="317">
        <v>0</v>
      </c>
      <c r="G17" s="317">
        <v>4</v>
      </c>
      <c r="H17" s="317">
        <v>0</v>
      </c>
      <c r="I17" s="318" t="s">
        <v>427</v>
      </c>
      <c r="J17" s="319" t="s">
        <v>429</v>
      </c>
      <c r="K17" s="319" t="s">
        <v>433</v>
      </c>
      <c r="L17" s="320"/>
      <c r="M17" s="130"/>
      <c r="O17" s="95" t="s">
        <v>22</v>
      </c>
      <c r="P17" s="93">
        <f t="shared" ref="P17:V17" si="3">SUMIF($C$4:$C$109,P16,$D$4:$D$109)+SUMIF($C$119:$C$121,P16,$D$119:$D$121)+SUMIF($C$151:$C$152,P16,$D$151:$D$152)</f>
        <v>157</v>
      </c>
      <c r="Q17" s="93">
        <f t="shared" si="3"/>
        <v>9</v>
      </c>
      <c r="R17" s="93">
        <f t="shared" si="3"/>
        <v>7</v>
      </c>
      <c r="S17" s="93">
        <f t="shared" si="3"/>
        <v>0</v>
      </c>
      <c r="T17" s="93">
        <f t="shared" si="3"/>
        <v>0</v>
      </c>
      <c r="U17" s="93">
        <f t="shared" si="3"/>
        <v>12</v>
      </c>
      <c r="V17" s="94">
        <f t="shared" si="3"/>
        <v>0</v>
      </c>
    </row>
    <row r="18" spans="1:22" ht="20.100000000000001" customHeight="1">
      <c r="A18" s="272">
        <v>44628</v>
      </c>
      <c r="B18" s="279" t="s">
        <v>422</v>
      </c>
      <c r="C18" s="280" t="s">
        <v>411</v>
      </c>
      <c r="D18" s="281">
        <v>1</v>
      </c>
      <c r="E18" s="281">
        <v>0</v>
      </c>
      <c r="F18" s="281">
        <v>0</v>
      </c>
      <c r="G18" s="281">
        <v>1</v>
      </c>
      <c r="H18" s="281">
        <v>0</v>
      </c>
      <c r="I18" s="282" t="s">
        <v>428</v>
      </c>
      <c r="J18" s="283" t="s">
        <v>429</v>
      </c>
      <c r="K18" s="283" t="s">
        <v>433</v>
      </c>
      <c r="L18" s="284"/>
      <c r="M18" s="130"/>
      <c r="O18" s="46" t="s">
        <v>25</v>
      </c>
      <c r="P18" s="47">
        <f t="shared" ref="P18:V18" si="4">SUMIF($C$4:$C$109,P16,$G$4:$G$109)+SUMIF($C$119:$C$121,P16,$G$119:$G$121)+SUMIF($C$151:$C$152,P16,$G$151:$G$152)</f>
        <v>165</v>
      </c>
      <c r="Q18" s="47">
        <f t="shared" si="4"/>
        <v>9</v>
      </c>
      <c r="R18" s="47">
        <f t="shared" si="4"/>
        <v>11</v>
      </c>
      <c r="S18" s="47">
        <f t="shared" si="4"/>
        <v>0</v>
      </c>
      <c r="T18" s="47">
        <f t="shared" si="4"/>
        <v>0</v>
      </c>
      <c r="U18" s="47">
        <f t="shared" si="4"/>
        <v>4</v>
      </c>
      <c r="V18" s="48">
        <f t="shared" si="4"/>
        <v>0</v>
      </c>
    </row>
    <row r="19" spans="1:22" ht="20.100000000000001" customHeight="1">
      <c r="A19" s="278">
        <v>44628</v>
      </c>
      <c r="B19" s="285" t="s">
        <v>422</v>
      </c>
      <c r="C19" s="286" t="s">
        <v>423</v>
      </c>
      <c r="D19" s="287">
        <v>3</v>
      </c>
      <c r="E19" s="287">
        <v>0</v>
      </c>
      <c r="F19" s="287">
        <v>0</v>
      </c>
      <c r="G19" s="287">
        <v>3</v>
      </c>
      <c r="H19" s="287">
        <v>0</v>
      </c>
      <c r="I19" s="288" t="s">
        <v>428</v>
      </c>
      <c r="J19" s="289" t="s">
        <v>429</v>
      </c>
      <c r="K19" s="289" t="s">
        <v>433</v>
      </c>
      <c r="L19" s="290"/>
      <c r="M19" s="130"/>
      <c r="O19" s="49"/>
      <c r="P19" s="98" t="s">
        <v>41</v>
      </c>
      <c r="Q19" s="50" t="s">
        <v>124</v>
      </c>
      <c r="R19" s="50" t="s">
        <v>42</v>
      </c>
      <c r="S19" s="50" t="s">
        <v>116</v>
      </c>
      <c r="T19" s="17" t="s">
        <v>128</v>
      </c>
      <c r="U19" s="50" t="s">
        <v>96</v>
      </c>
      <c r="V19" s="51" t="s">
        <v>117</v>
      </c>
    </row>
    <row r="20" spans="1:22" ht="20.100000000000001" customHeight="1" thickBot="1">
      <c r="A20" s="314">
        <v>44628</v>
      </c>
      <c r="B20" s="315" t="s">
        <v>422</v>
      </c>
      <c r="C20" s="316" t="s">
        <v>417</v>
      </c>
      <c r="D20" s="317">
        <v>10</v>
      </c>
      <c r="E20" s="317">
        <v>0</v>
      </c>
      <c r="F20" s="317">
        <v>0</v>
      </c>
      <c r="G20" s="317">
        <v>10</v>
      </c>
      <c r="H20" s="317">
        <v>0</v>
      </c>
      <c r="I20" s="318" t="s">
        <v>428</v>
      </c>
      <c r="J20" s="319" t="s">
        <v>429</v>
      </c>
      <c r="K20" s="319" t="s">
        <v>433</v>
      </c>
      <c r="L20" s="320"/>
      <c r="M20" s="130" t="s">
        <v>110</v>
      </c>
      <c r="O20" s="95" t="s">
        <v>22</v>
      </c>
      <c r="P20" s="93">
        <f t="shared" ref="P20:V20" si="5">SUMIF($C$4:$C$109,P19,$D$4:$D$109)+SUMIF($C$119:$C$121,P19,$D$119:$D$121)+SUMIF($C$151:$C$152,P19,$D$151:$D$152)</f>
        <v>0</v>
      </c>
      <c r="Q20" s="93">
        <f t="shared" si="5"/>
        <v>0</v>
      </c>
      <c r="R20" s="93">
        <f t="shared" si="5"/>
        <v>21</v>
      </c>
      <c r="S20" s="93">
        <f t="shared" si="5"/>
        <v>0</v>
      </c>
      <c r="T20" s="93">
        <f t="shared" si="5"/>
        <v>2</v>
      </c>
      <c r="U20" s="93">
        <f t="shared" si="5"/>
        <v>0</v>
      </c>
      <c r="V20" s="94">
        <f t="shared" si="5"/>
        <v>0</v>
      </c>
    </row>
    <row r="21" spans="1:22" ht="20.100000000000001" customHeight="1">
      <c r="A21" s="272">
        <v>44628</v>
      </c>
      <c r="B21" s="279" t="s">
        <v>424</v>
      </c>
      <c r="C21" s="280" t="s">
        <v>425</v>
      </c>
      <c r="D21" s="281">
        <v>2</v>
      </c>
      <c r="E21" s="281">
        <v>0</v>
      </c>
      <c r="F21" s="281">
        <v>0</v>
      </c>
      <c r="G21" s="281">
        <v>2</v>
      </c>
      <c r="H21" s="281">
        <v>0</v>
      </c>
      <c r="I21" s="282" t="s">
        <v>427</v>
      </c>
      <c r="J21" s="283" t="s">
        <v>429</v>
      </c>
      <c r="K21" s="283" t="s">
        <v>433</v>
      </c>
      <c r="L21" s="284"/>
      <c r="M21" s="130"/>
      <c r="O21" s="52" t="s">
        <v>25</v>
      </c>
      <c r="P21" s="53">
        <f t="shared" ref="P21:V21" si="6">SUMIF($C$4:$C$109,P19,$G$4:$G$109)+SUMIF($C$119:$C$121,P19,$G$119:$G$121)+SUMIF($C$151:$C$152,P19,$G$151:$G$152)</f>
        <v>0</v>
      </c>
      <c r="Q21" s="53">
        <f t="shared" si="6"/>
        <v>0</v>
      </c>
      <c r="R21" s="53">
        <f t="shared" si="6"/>
        <v>21</v>
      </c>
      <c r="S21" s="53">
        <f t="shared" si="6"/>
        <v>0</v>
      </c>
      <c r="T21" s="53">
        <f t="shared" si="6"/>
        <v>2</v>
      </c>
      <c r="U21" s="53">
        <f t="shared" si="6"/>
        <v>0</v>
      </c>
      <c r="V21" s="54">
        <f t="shared" si="6"/>
        <v>0</v>
      </c>
    </row>
    <row r="22" spans="1:22" ht="20.100000000000001" customHeight="1">
      <c r="A22" s="278">
        <v>44628</v>
      </c>
      <c r="B22" s="285" t="s">
        <v>424</v>
      </c>
      <c r="C22" s="286" t="s">
        <v>423</v>
      </c>
      <c r="D22" s="287">
        <v>2</v>
      </c>
      <c r="E22" s="287">
        <v>0</v>
      </c>
      <c r="F22" s="287">
        <v>0</v>
      </c>
      <c r="G22" s="287">
        <v>2</v>
      </c>
      <c r="H22" s="287">
        <v>0</v>
      </c>
      <c r="I22" s="288" t="s">
        <v>427</v>
      </c>
      <c r="J22" s="289" t="s">
        <v>431</v>
      </c>
      <c r="K22" s="289" t="s">
        <v>433</v>
      </c>
      <c r="L22" s="290"/>
      <c r="M22" s="130"/>
      <c r="O22" s="55"/>
      <c r="P22" s="43" t="s">
        <v>64</v>
      </c>
      <c r="Q22" s="43" t="s">
        <v>65</v>
      </c>
      <c r="R22" s="56" t="s">
        <v>66</v>
      </c>
      <c r="S22" s="43" t="s">
        <v>67</v>
      </c>
      <c r="T22" s="43" t="s">
        <v>68</v>
      </c>
      <c r="U22" s="43" t="s">
        <v>69</v>
      </c>
      <c r="V22" s="45" t="s">
        <v>70</v>
      </c>
    </row>
    <row r="23" spans="1:22" ht="20.100000000000001" customHeight="1" thickBot="1">
      <c r="A23" s="314">
        <v>44628</v>
      </c>
      <c r="B23" s="315" t="s">
        <v>424</v>
      </c>
      <c r="C23" s="316" t="s">
        <v>426</v>
      </c>
      <c r="D23" s="317">
        <v>1</v>
      </c>
      <c r="E23" s="317">
        <v>0</v>
      </c>
      <c r="F23" s="317">
        <v>0</v>
      </c>
      <c r="G23" s="317">
        <v>1</v>
      </c>
      <c r="H23" s="317">
        <v>0</v>
      </c>
      <c r="I23" s="318" t="s">
        <v>427</v>
      </c>
      <c r="J23" s="319" t="s">
        <v>431</v>
      </c>
      <c r="K23" s="319" t="s">
        <v>433</v>
      </c>
      <c r="L23" s="320"/>
      <c r="M23" s="130"/>
      <c r="O23" s="95" t="s">
        <v>22</v>
      </c>
      <c r="P23" s="93">
        <f t="shared" ref="P23:V23" si="7">SUMIF($C$4:$C$109,P22,$D$4:$D$109)+SUMIF($C$119:$C$121,P22,$D$119:$D$121)+SUMIF($C$151:$C$152,P22,$D$151:$D$152)</f>
        <v>0</v>
      </c>
      <c r="Q23" s="93">
        <f t="shared" si="7"/>
        <v>3</v>
      </c>
      <c r="R23" s="93">
        <f t="shared" si="7"/>
        <v>0</v>
      </c>
      <c r="S23" s="93">
        <f t="shared" si="7"/>
        <v>0</v>
      </c>
      <c r="T23" s="93">
        <f t="shared" si="7"/>
        <v>0</v>
      </c>
      <c r="U23" s="93">
        <f t="shared" si="7"/>
        <v>1</v>
      </c>
      <c r="V23" s="94">
        <f t="shared" si="7"/>
        <v>0</v>
      </c>
    </row>
    <row r="24" spans="1:22" ht="20.100000000000001" customHeight="1" thickBot="1">
      <c r="A24" s="307">
        <v>44628</v>
      </c>
      <c r="B24" s="308" t="s">
        <v>435</v>
      </c>
      <c r="C24" s="309" t="s">
        <v>406</v>
      </c>
      <c r="D24" s="310">
        <v>4</v>
      </c>
      <c r="E24" s="310">
        <v>0</v>
      </c>
      <c r="F24" s="310">
        <v>0</v>
      </c>
      <c r="G24" s="310">
        <v>4</v>
      </c>
      <c r="H24" s="310">
        <v>0</v>
      </c>
      <c r="I24" s="311" t="s">
        <v>445</v>
      </c>
      <c r="J24" s="312" t="s">
        <v>450</v>
      </c>
      <c r="K24" s="323" t="s">
        <v>452</v>
      </c>
      <c r="L24" s="313"/>
      <c r="M24" s="130"/>
      <c r="O24" s="46" t="s">
        <v>25</v>
      </c>
      <c r="P24" s="47">
        <f t="shared" ref="P24:V24" si="8">SUMIF($C$4:$C$109,P22,$G$4:$G$109)+SUMIF($C$119:$C$121,P22,$G$119:$G$121)+SUMIF($C$151:$C$152,P22,$G$151:$G$152)</f>
        <v>0</v>
      </c>
      <c r="Q24" s="47">
        <f t="shared" si="8"/>
        <v>2</v>
      </c>
      <c r="R24" s="47">
        <f t="shared" si="8"/>
        <v>0</v>
      </c>
      <c r="S24" s="47">
        <f t="shared" si="8"/>
        <v>0</v>
      </c>
      <c r="T24" s="47">
        <f t="shared" si="8"/>
        <v>1</v>
      </c>
      <c r="U24" s="47">
        <f t="shared" si="8"/>
        <v>1</v>
      </c>
      <c r="V24" s="48">
        <f t="shared" si="8"/>
        <v>0</v>
      </c>
    </row>
    <row r="25" spans="1:22" ht="20.100000000000001" customHeight="1">
      <c r="A25" s="272">
        <v>44628</v>
      </c>
      <c r="B25" s="279" t="s">
        <v>436</v>
      </c>
      <c r="C25" s="280" t="s">
        <v>425</v>
      </c>
      <c r="D25" s="281">
        <v>5</v>
      </c>
      <c r="E25" s="281">
        <v>0</v>
      </c>
      <c r="F25" s="281">
        <v>0</v>
      </c>
      <c r="G25" s="281">
        <v>1</v>
      </c>
      <c r="H25" s="281">
        <v>0</v>
      </c>
      <c r="I25" s="282" t="s">
        <v>446</v>
      </c>
      <c r="J25" s="283" t="s">
        <v>450</v>
      </c>
      <c r="K25" s="321" t="s">
        <v>453</v>
      </c>
      <c r="L25" s="284"/>
      <c r="M25" s="130"/>
      <c r="O25" s="55"/>
      <c r="P25" s="50" t="s">
        <v>71</v>
      </c>
      <c r="Q25" s="99" t="s">
        <v>72</v>
      </c>
      <c r="R25" s="50" t="s">
        <v>73</v>
      </c>
      <c r="S25" s="50" t="s">
        <v>74</v>
      </c>
      <c r="T25" s="50" t="s">
        <v>111</v>
      </c>
      <c r="U25" s="50" t="s">
        <v>112</v>
      </c>
      <c r="V25" s="51" t="s">
        <v>44</v>
      </c>
    </row>
    <row r="26" spans="1:22" ht="20.100000000000001" customHeight="1" thickBot="1">
      <c r="A26" s="314">
        <v>44628</v>
      </c>
      <c r="B26" s="315" t="s">
        <v>436</v>
      </c>
      <c r="C26" s="316" t="s">
        <v>423</v>
      </c>
      <c r="D26" s="317">
        <v>12</v>
      </c>
      <c r="E26" s="317">
        <v>0</v>
      </c>
      <c r="F26" s="317">
        <v>0</v>
      </c>
      <c r="G26" s="317">
        <v>12</v>
      </c>
      <c r="H26" s="317">
        <v>0</v>
      </c>
      <c r="I26" s="318" t="s">
        <v>447</v>
      </c>
      <c r="J26" s="319" t="s">
        <v>451</v>
      </c>
      <c r="K26" s="322" t="s">
        <v>453</v>
      </c>
      <c r="L26" s="320"/>
      <c r="M26" s="130"/>
      <c r="O26" s="95" t="s">
        <v>22</v>
      </c>
      <c r="P26" s="93">
        <f t="shared" ref="P26:V26" si="9">SUMIF($C$4:$C$109,P25,$D$4:$D$109)+SUMIF($C$119:$C$121,P25,$D$119:$D$121)+SUMIF($C$151:$C$152,P25,$D$151:$D$152)</f>
        <v>4</v>
      </c>
      <c r="Q26" s="93">
        <f t="shared" si="9"/>
        <v>0</v>
      </c>
      <c r="R26" s="93">
        <f t="shared" si="9"/>
        <v>0</v>
      </c>
      <c r="S26" s="93">
        <f t="shared" si="9"/>
        <v>0</v>
      </c>
      <c r="T26" s="93">
        <f t="shared" si="9"/>
        <v>0</v>
      </c>
      <c r="U26" s="93">
        <f t="shared" si="9"/>
        <v>0</v>
      </c>
      <c r="V26" s="94">
        <f t="shared" si="9"/>
        <v>0</v>
      </c>
    </row>
    <row r="27" spans="1:22" ht="20.100000000000001" customHeight="1" thickBot="1">
      <c r="A27" s="307">
        <v>44628</v>
      </c>
      <c r="B27" s="308" t="s">
        <v>437</v>
      </c>
      <c r="C27" s="309" t="s">
        <v>438</v>
      </c>
      <c r="D27" s="310">
        <v>1</v>
      </c>
      <c r="E27" s="310">
        <v>0</v>
      </c>
      <c r="F27" s="310">
        <v>0</v>
      </c>
      <c r="G27" s="310">
        <v>0</v>
      </c>
      <c r="H27" s="310">
        <v>0</v>
      </c>
      <c r="I27" s="311" t="s">
        <v>446</v>
      </c>
      <c r="J27" s="312" t="s">
        <v>451</v>
      </c>
      <c r="K27" s="323" t="s">
        <v>453</v>
      </c>
      <c r="L27" s="313"/>
      <c r="M27" s="130"/>
      <c r="O27" s="52" t="s">
        <v>25</v>
      </c>
      <c r="P27" s="57">
        <f t="shared" ref="P27:V27" si="10">SUMIF($C$4:$C$109,P25,$G$4:$G$109)+SUMIF($C$119:$C$121,P25,$G$119:$G$121)+SUMIF($C$151:$C$152,P25,$G$151:$G$152)</f>
        <v>4</v>
      </c>
      <c r="Q27" s="57">
        <f t="shared" si="10"/>
        <v>0</v>
      </c>
      <c r="R27" s="57">
        <f t="shared" si="10"/>
        <v>0</v>
      </c>
      <c r="S27" s="57">
        <f t="shared" si="10"/>
        <v>0</v>
      </c>
      <c r="T27" s="57">
        <f t="shared" si="10"/>
        <v>0</v>
      </c>
      <c r="U27" s="57">
        <f t="shared" si="10"/>
        <v>0</v>
      </c>
      <c r="V27" s="58">
        <f t="shared" si="10"/>
        <v>0</v>
      </c>
    </row>
    <row r="28" spans="1:22" ht="20.100000000000001" customHeight="1">
      <c r="A28" s="272">
        <v>44628</v>
      </c>
      <c r="B28" s="279" t="s">
        <v>439</v>
      </c>
      <c r="C28" s="280" t="s">
        <v>440</v>
      </c>
      <c r="D28" s="281">
        <v>9</v>
      </c>
      <c r="E28" s="281">
        <v>0</v>
      </c>
      <c r="F28" s="281">
        <v>0</v>
      </c>
      <c r="G28" s="281">
        <v>9</v>
      </c>
      <c r="H28" s="281">
        <v>0</v>
      </c>
      <c r="I28" s="282" t="s">
        <v>448</v>
      </c>
      <c r="J28" s="283" t="s">
        <v>451</v>
      </c>
      <c r="K28" s="321" t="s">
        <v>453</v>
      </c>
      <c r="L28" s="284"/>
      <c r="M28" s="130"/>
      <c r="O28" s="55"/>
      <c r="P28" s="43" t="s">
        <v>95</v>
      </c>
      <c r="Q28" s="43" t="s">
        <v>97</v>
      </c>
      <c r="R28" s="43" t="s">
        <v>98</v>
      </c>
      <c r="S28" s="43" t="s">
        <v>45</v>
      </c>
      <c r="T28" s="43" t="s">
        <v>113</v>
      </c>
      <c r="U28" s="43" t="s">
        <v>43</v>
      </c>
      <c r="V28" s="45" t="s">
        <v>114</v>
      </c>
    </row>
    <row r="29" spans="1:22" ht="20.100000000000001" customHeight="1">
      <c r="A29" s="278">
        <v>44628</v>
      </c>
      <c r="B29" s="285" t="s">
        <v>439</v>
      </c>
      <c r="C29" s="286" t="s">
        <v>441</v>
      </c>
      <c r="D29" s="287">
        <v>4</v>
      </c>
      <c r="E29" s="287">
        <v>0</v>
      </c>
      <c r="F29" s="287">
        <v>0</v>
      </c>
      <c r="G29" s="287">
        <v>1</v>
      </c>
      <c r="H29" s="287">
        <v>0</v>
      </c>
      <c r="I29" s="288" t="s">
        <v>445</v>
      </c>
      <c r="J29" s="289" t="s">
        <v>451</v>
      </c>
      <c r="K29" s="342" t="s">
        <v>453</v>
      </c>
      <c r="L29" s="290"/>
      <c r="M29" s="130"/>
      <c r="O29" s="95" t="s">
        <v>22</v>
      </c>
      <c r="P29" s="93">
        <f t="shared" ref="P29:V29" si="11">SUMIF($C$4:$C$109,P28,$D$4:$D$109)+SUMIF($C$119:$C$121,P28,$D$119:$D$121)+SUMIF($C$151:$C$152,P28,$D$151:$D$152)</f>
        <v>27</v>
      </c>
      <c r="Q29" s="93">
        <f t="shared" si="11"/>
        <v>17</v>
      </c>
      <c r="R29" s="93">
        <f t="shared" si="11"/>
        <v>3</v>
      </c>
      <c r="S29" s="93">
        <f t="shared" si="11"/>
        <v>0</v>
      </c>
      <c r="T29" s="93">
        <f t="shared" si="11"/>
        <v>0</v>
      </c>
      <c r="U29" s="93">
        <f t="shared" si="11"/>
        <v>0</v>
      </c>
      <c r="V29" s="94">
        <f t="shared" si="11"/>
        <v>0</v>
      </c>
    </row>
    <row r="30" spans="1:22" ht="20.100000000000001" customHeight="1" thickBot="1">
      <c r="A30" s="314">
        <v>44628</v>
      </c>
      <c r="B30" s="315" t="s">
        <v>439</v>
      </c>
      <c r="C30" s="316" t="s">
        <v>442</v>
      </c>
      <c r="D30" s="317">
        <v>5</v>
      </c>
      <c r="E30" s="317">
        <v>0</v>
      </c>
      <c r="F30" s="317">
        <v>0</v>
      </c>
      <c r="G30" s="317">
        <v>5</v>
      </c>
      <c r="H30" s="317">
        <v>0</v>
      </c>
      <c r="I30" s="318" t="s">
        <v>449</v>
      </c>
      <c r="J30" s="319" t="s">
        <v>451</v>
      </c>
      <c r="K30" s="322" t="s">
        <v>453</v>
      </c>
      <c r="L30" s="320"/>
      <c r="M30" s="130"/>
      <c r="O30" s="59" t="s">
        <v>25</v>
      </c>
      <c r="P30" s="60">
        <f t="shared" ref="P30:V30" si="12">SUMIF($C$4:$C$109,P28,$G$4:$G$109)+SUMIF($C$119:$C$121,P28,$G$119:$G$121)+SUMIF($C$151:$C$152,P28,$G$151:$G$152)</f>
        <v>31</v>
      </c>
      <c r="Q30" s="60">
        <f t="shared" si="12"/>
        <v>14</v>
      </c>
      <c r="R30" s="60">
        <f t="shared" si="12"/>
        <v>3</v>
      </c>
      <c r="S30" s="60">
        <f t="shared" si="12"/>
        <v>0</v>
      </c>
      <c r="T30" s="60">
        <f t="shared" si="12"/>
        <v>0</v>
      </c>
      <c r="U30" s="60">
        <f t="shared" si="12"/>
        <v>0</v>
      </c>
      <c r="V30" s="61">
        <f t="shared" si="12"/>
        <v>0</v>
      </c>
    </row>
    <row r="31" spans="1:22" ht="20.100000000000001" customHeight="1" thickBot="1">
      <c r="A31" s="272">
        <v>44628</v>
      </c>
      <c r="B31" s="279" t="s">
        <v>443</v>
      </c>
      <c r="C31" s="280" t="s">
        <v>441</v>
      </c>
      <c r="D31" s="281">
        <v>1</v>
      </c>
      <c r="E31" s="281">
        <v>0</v>
      </c>
      <c r="F31" s="281">
        <v>0</v>
      </c>
      <c r="G31" s="281">
        <v>1</v>
      </c>
      <c r="H31" s="281">
        <v>0</v>
      </c>
      <c r="I31" s="282" t="s">
        <v>449</v>
      </c>
      <c r="J31" s="283" t="s">
        <v>450</v>
      </c>
      <c r="K31" s="321" t="s">
        <v>453</v>
      </c>
      <c r="L31" s="284"/>
      <c r="M31" s="130"/>
      <c r="O31" s="125"/>
      <c r="P31" s="125"/>
      <c r="Q31" s="125"/>
      <c r="R31" s="125"/>
      <c r="S31" s="125"/>
      <c r="T31" s="427" t="s">
        <v>75</v>
      </c>
      <c r="U31" s="428"/>
      <c r="V31" s="96">
        <f>SUM(P15:V15,P18:V18,P21:V21,P24:V24,P27:V27,P30:V30)</f>
        <v>386</v>
      </c>
    </row>
    <row r="32" spans="1:22" ht="20.100000000000001" customHeight="1" thickTop="1" thickBot="1">
      <c r="A32" s="314">
        <v>44628</v>
      </c>
      <c r="B32" s="315" t="s">
        <v>443</v>
      </c>
      <c r="C32" s="316" t="s">
        <v>444</v>
      </c>
      <c r="D32" s="317">
        <v>3</v>
      </c>
      <c r="E32" s="317">
        <v>0</v>
      </c>
      <c r="F32" s="317">
        <v>0</v>
      </c>
      <c r="G32" s="317">
        <v>4</v>
      </c>
      <c r="H32" s="317">
        <v>0</v>
      </c>
      <c r="I32" s="318" t="s">
        <v>446</v>
      </c>
      <c r="J32" s="319" t="s">
        <v>451</v>
      </c>
      <c r="K32" s="322" t="s">
        <v>453</v>
      </c>
      <c r="L32" s="320"/>
      <c r="M32" s="130"/>
      <c r="O32" s="50"/>
      <c r="P32" s="125"/>
      <c r="Q32" s="125"/>
      <c r="R32" s="125"/>
      <c r="S32" s="125"/>
      <c r="T32" s="17"/>
      <c r="U32" s="17"/>
      <c r="V32" s="150"/>
    </row>
    <row r="33" spans="1:26" ht="20.100000000000001" customHeight="1" thickBot="1">
      <c r="A33" s="307">
        <v>44628</v>
      </c>
      <c r="B33" s="308" t="s">
        <v>455</v>
      </c>
      <c r="C33" s="309" t="s">
        <v>456</v>
      </c>
      <c r="D33" s="310">
        <v>5</v>
      </c>
      <c r="E33" s="310">
        <v>0</v>
      </c>
      <c r="F33" s="310">
        <v>0</v>
      </c>
      <c r="G33" s="310">
        <v>5</v>
      </c>
      <c r="H33" s="310">
        <v>0</v>
      </c>
      <c r="I33" s="311" t="s">
        <v>479</v>
      </c>
      <c r="J33" s="312" t="s">
        <v>481</v>
      </c>
      <c r="K33" s="312" t="s">
        <v>483</v>
      </c>
      <c r="L33" s="313"/>
      <c r="M33" s="130"/>
      <c r="O33" s="62" t="s">
        <v>76</v>
      </c>
      <c r="P33" s="62"/>
      <c r="Q33" s="62"/>
      <c r="R33" s="62"/>
      <c r="S33" s="62"/>
      <c r="T33" s="62"/>
      <c r="U33" s="62"/>
      <c r="V33" s="19"/>
    </row>
    <row r="34" spans="1:26" ht="20.100000000000001" customHeight="1" thickBot="1">
      <c r="A34" s="272">
        <v>44628</v>
      </c>
      <c r="B34" s="279" t="s">
        <v>457</v>
      </c>
      <c r="C34" s="280" t="s">
        <v>438</v>
      </c>
      <c r="D34" s="281">
        <v>1</v>
      </c>
      <c r="E34" s="281">
        <v>0</v>
      </c>
      <c r="F34" s="281">
        <v>0</v>
      </c>
      <c r="G34" s="281">
        <v>1</v>
      </c>
      <c r="H34" s="281">
        <v>0</v>
      </c>
      <c r="I34" s="282" t="s">
        <v>479</v>
      </c>
      <c r="J34" s="283" t="s">
        <v>481</v>
      </c>
      <c r="K34" s="283" t="s">
        <v>484</v>
      </c>
      <c r="L34" s="284"/>
      <c r="M34" s="130"/>
      <c r="O34" s="125"/>
      <c r="P34" s="125"/>
      <c r="Q34" s="125"/>
      <c r="R34" s="125"/>
      <c r="S34" s="125"/>
      <c r="T34" s="125"/>
      <c r="U34" s="125"/>
      <c r="V34" s="125"/>
    </row>
    <row r="35" spans="1:26" ht="20.100000000000001" customHeight="1" thickBot="1">
      <c r="A35" s="314">
        <v>44628</v>
      </c>
      <c r="B35" s="315" t="s">
        <v>457</v>
      </c>
      <c r="C35" s="316" t="s">
        <v>413</v>
      </c>
      <c r="D35" s="317">
        <v>1</v>
      </c>
      <c r="E35" s="317">
        <v>0</v>
      </c>
      <c r="F35" s="317">
        <v>0</v>
      </c>
      <c r="G35" s="317">
        <v>1</v>
      </c>
      <c r="H35" s="317">
        <v>0</v>
      </c>
      <c r="I35" s="318" t="s">
        <v>480</v>
      </c>
      <c r="J35" s="319" t="s">
        <v>482</v>
      </c>
      <c r="K35" s="319" t="s">
        <v>484</v>
      </c>
      <c r="L35" s="320"/>
      <c r="M35" s="130"/>
      <c r="N35" s="238"/>
      <c r="O35" s="431"/>
      <c r="P35" s="63" t="s">
        <v>77</v>
      </c>
      <c r="Q35" s="63"/>
      <c r="R35" s="63" t="s">
        <v>78</v>
      </c>
      <c r="S35" s="63"/>
      <c r="T35" s="433" t="s">
        <v>79</v>
      </c>
      <c r="U35" s="435" t="s">
        <v>80</v>
      </c>
      <c r="V35" s="437" t="s">
        <v>81</v>
      </c>
    </row>
    <row r="36" spans="1:26" ht="20.100000000000001" customHeight="1">
      <c r="A36" s="272">
        <v>44628</v>
      </c>
      <c r="B36" s="279" t="s">
        <v>458</v>
      </c>
      <c r="C36" s="280" t="s">
        <v>459</v>
      </c>
      <c r="D36" s="281">
        <v>1</v>
      </c>
      <c r="E36" s="281">
        <v>0</v>
      </c>
      <c r="F36" s="281">
        <v>0</v>
      </c>
      <c r="G36" s="281">
        <v>1</v>
      </c>
      <c r="H36" s="281">
        <v>0</v>
      </c>
      <c r="I36" s="282" t="s">
        <v>479</v>
      </c>
      <c r="J36" s="283" t="s">
        <v>481</v>
      </c>
      <c r="K36" s="283" t="s">
        <v>483</v>
      </c>
      <c r="L36" s="284"/>
      <c r="M36" s="78"/>
      <c r="N36" s="79"/>
      <c r="O36" s="432"/>
      <c r="P36" s="64" t="s">
        <v>82</v>
      </c>
      <c r="Q36" s="64" t="s">
        <v>83</v>
      </c>
      <c r="R36" s="64" t="s">
        <v>82</v>
      </c>
      <c r="S36" s="64" t="s">
        <v>83</v>
      </c>
      <c r="T36" s="434"/>
      <c r="U36" s="436"/>
      <c r="V36" s="438"/>
    </row>
    <row r="37" spans="1:26" ht="20.100000000000001" customHeight="1" thickBot="1">
      <c r="A37" s="314">
        <v>44628</v>
      </c>
      <c r="B37" s="315" t="s">
        <v>458</v>
      </c>
      <c r="C37" s="316" t="s">
        <v>419</v>
      </c>
      <c r="D37" s="317">
        <v>5</v>
      </c>
      <c r="E37" s="317">
        <v>0</v>
      </c>
      <c r="F37" s="317">
        <v>0</v>
      </c>
      <c r="G37" s="317">
        <v>5</v>
      </c>
      <c r="H37" s="317">
        <v>0</v>
      </c>
      <c r="I37" s="318" t="s">
        <v>480</v>
      </c>
      <c r="J37" s="319" t="s">
        <v>481</v>
      </c>
      <c r="K37" s="319" t="s">
        <v>484</v>
      </c>
      <c r="L37" s="320"/>
      <c r="M37" s="291" t="s">
        <v>555</v>
      </c>
      <c r="N37" s="158">
        <v>0.54166666666666663</v>
      </c>
      <c r="O37" s="292">
        <v>6396</v>
      </c>
      <c r="P37" s="293">
        <v>40</v>
      </c>
      <c r="Q37" s="293">
        <v>40</v>
      </c>
      <c r="R37" s="293">
        <v>7</v>
      </c>
      <c r="S37" s="293">
        <v>7</v>
      </c>
      <c r="T37" s="294">
        <f>SUM(P37:S37)</f>
        <v>94</v>
      </c>
      <c r="U37" s="304"/>
      <c r="V37" s="295">
        <v>12</v>
      </c>
    </row>
    <row r="38" spans="1:26" s="97" customFormat="1" ht="20.100000000000001" customHeight="1">
      <c r="A38" s="272">
        <v>44628</v>
      </c>
      <c r="B38" s="279" t="s">
        <v>460</v>
      </c>
      <c r="C38" s="280" t="s">
        <v>461</v>
      </c>
      <c r="D38" s="281">
        <v>2</v>
      </c>
      <c r="E38" s="281">
        <v>0</v>
      </c>
      <c r="F38" s="281">
        <v>0</v>
      </c>
      <c r="G38" s="281">
        <v>2</v>
      </c>
      <c r="H38" s="281">
        <v>0</v>
      </c>
      <c r="I38" s="282" t="s">
        <v>479</v>
      </c>
      <c r="J38" s="283" t="s">
        <v>481</v>
      </c>
      <c r="K38" s="283" t="s">
        <v>483</v>
      </c>
      <c r="L38" s="284"/>
      <c r="M38" s="291" t="s">
        <v>565</v>
      </c>
      <c r="N38" s="158">
        <v>0.67361111111111116</v>
      </c>
      <c r="O38" s="292" t="s">
        <v>556</v>
      </c>
      <c r="P38" s="293">
        <v>28</v>
      </c>
      <c r="Q38" s="293">
        <v>10</v>
      </c>
      <c r="R38" s="293">
        <v>6</v>
      </c>
      <c r="S38" s="293">
        <v>4</v>
      </c>
      <c r="T38" s="294">
        <f t="shared" ref="T38:T48" si="13">SUM(P38:S38)</f>
        <v>48</v>
      </c>
      <c r="U38" s="370"/>
      <c r="V38" s="296">
        <v>2</v>
      </c>
      <c r="W38" s="124"/>
      <c r="X38" s="80"/>
      <c r="Z38" s="124"/>
    </row>
    <row r="39" spans="1:26" ht="20.100000000000001" customHeight="1" thickBot="1">
      <c r="A39" s="314">
        <v>44628</v>
      </c>
      <c r="B39" s="315" t="s">
        <v>460</v>
      </c>
      <c r="C39" s="316" t="s">
        <v>442</v>
      </c>
      <c r="D39" s="317">
        <v>1</v>
      </c>
      <c r="E39" s="317">
        <v>0</v>
      </c>
      <c r="F39" s="317">
        <v>0</v>
      </c>
      <c r="G39" s="317">
        <v>1</v>
      </c>
      <c r="H39" s="317">
        <v>0</v>
      </c>
      <c r="I39" s="318" t="s">
        <v>480</v>
      </c>
      <c r="J39" s="319" t="s">
        <v>481</v>
      </c>
      <c r="K39" s="319" t="s">
        <v>484</v>
      </c>
      <c r="L39" s="320"/>
      <c r="M39" s="291" t="s">
        <v>430</v>
      </c>
      <c r="N39" s="158">
        <v>0.53472222222222221</v>
      </c>
      <c r="O39" s="292" t="s">
        <v>120</v>
      </c>
      <c r="P39" s="293">
        <v>56</v>
      </c>
      <c r="Q39" s="293">
        <v>56</v>
      </c>
      <c r="R39" s="293">
        <v>4</v>
      </c>
      <c r="S39" s="293">
        <v>4</v>
      </c>
      <c r="T39" s="294">
        <f t="shared" si="13"/>
        <v>120</v>
      </c>
      <c r="U39" s="305"/>
      <c r="V39" s="296">
        <v>9</v>
      </c>
      <c r="W39" s="238"/>
      <c r="X39" s="80"/>
      <c r="Z39" s="97"/>
    </row>
    <row r="40" spans="1:26" ht="20.100000000000001" customHeight="1" thickBot="1">
      <c r="A40" s="307">
        <v>44628</v>
      </c>
      <c r="B40" s="308" t="s">
        <v>462</v>
      </c>
      <c r="C40" s="309" t="s">
        <v>406</v>
      </c>
      <c r="D40" s="310">
        <v>2</v>
      </c>
      <c r="E40" s="310">
        <v>0</v>
      </c>
      <c r="F40" s="310">
        <v>0</v>
      </c>
      <c r="G40" s="310">
        <v>2</v>
      </c>
      <c r="H40" s="310">
        <v>0</v>
      </c>
      <c r="I40" s="311" t="s">
        <v>479</v>
      </c>
      <c r="J40" s="312" t="s">
        <v>481</v>
      </c>
      <c r="K40" s="312" t="s">
        <v>484</v>
      </c>
      <c r="L40" s="313"/>
      <c r="M40" s="291" t="s">
        <v>540</v>
      </c>
      <c r="N40" s="158">
        <v>0.60416666666666663</v>
      </c>
      <c r="O40" s="292" t="s">
        <v>119</v>
      </c>
      <c r="P40" s="293">
        <v>60</v>
      </c>
      <c r="Q40" s="293">
        <v>104</v>
      </c>
      <c r="R40" s="293">
        <v>9</v>
      </c>
      <c r="S40" s="293">
        <v>7</v>
      </c>
      <c r="T40" s="294">
        <f t="shared" si="13"/>
        <v>180</v>
      </c>
      <c r="U40" s="305"/>
      <c r="V40" s="296">
        <v>7</v>
      </c>
    </row>
    <row r="41" spans="1:26" ht="20.100000000000001" customHeight="1" thickBot="1">
      <c r="A41" s="147">
        <v>44628</v>
      </c>
      <c r="B41" s="308" t="s">
        <v>463</v>
      </c>
      <c r="C41" s="309" t="s">
        <v>464</v>
      </c>
      <c r="D41" s="140">
        <v>7</v>
      </c>
      <c r="E41" s="140">
        <v>0</v>
      </c>
      <c r="F41" s="140">
        <v>0</v>
      </c>
      <c r="G41" s="140">
        <v>7</v>
      </c>
      <c r="H41" s="140">
        <v>0</v>
      </c>
      <c r="I41" s="251" t="s">
        <v>479</v>
      </c>
      <c r="J41" s="148" t="s">
        <v>482</v>
      </c>
      <c r="K41" s="148" t="s">
        <v>485</v>
      </c>
      <c r="L41" s="336"/>
      <c r="M41" s="291" t="s">
        <v>508</v>
      </c>
      <c r="N41" s="158"/>
      <c r="O41" s="292" t="s">
        <v>589</v>
      </c>
      <c r="P41" s="293">
        <v>0</v>
      </c>
      <c r="Q41" s="293">
        <v>0</v>
      </c>
      <c r="R41" s="293">
        <v>0</v>
      </c>
      <c r="S41" s="293">
        <v>2</v>
      </c>
      <c r="T41" s="294">
        <f t="shared" si="13"/>
        <v>2</v>
      </c>
      <c r="U41" s="305"/>
      <c r="V41" s="296">
        <v>1</v>
      </c>
    </row>
    <row r="42" spans="1:26" ht="20.100000000000001" customHeight="1" thickBot="1">
      <c r="A42" s="147">
        <v>44628</v>
      </c>
      <c r="B42" s="308" t="s">
        <v>465</v>
      </c>
      <c r="C42" s="335" t="s">
        <v>466</v>
      </c>
      <c r="D42" s="140">
        <v>1</v>
      </c>
      <c r="E42" s="140">
        <v>0</v>
      </c>
      <c r="F42" s="140">
        <v>0</v>
      </c>
      <c r="G42" s="140">
        <v>1</v>
      </c>
      <c r="H42" s="140">
        <v>0</v>
      </c>
      <c r="I42" s="251" t="s">
        <v>479</v>
      </c>
      <c r="J42" s="148" t="s">
        <v>481</v>
      </c>
      <c r="K42" s="148" t="s">
        <v>485</v>
      </c>
      <c r="L42" s="336" t="s">
        <v>467</v>
      </c>
      <c r="M42" s="291" t="s">
        <v>545</v>
      </c>
      <c r="N42" s="158">
        <v>0.63541666666666663</v>
      </c>
      <c r="O42" s="292" t="s">
        <v>121</v>
      </c>
      <c r="P42" s="293">
        <v>19</v>
      </c>
      <c r="Q42" s="293">
        <v>19</v>
      </c>
      <c r="R42" s="293">
        <v>0</v>
      </c>
      <c r="S42" s="293">
        <v>0</v>
      </c>
      <c r="T42" s="294">
        <f t="shared" si="13"/>
        <v>38</v>
      </c>
      <c r="U42" s="306"/>
      <c r="V42" s="296">
        <v>1</v>
      </c>
      <c r="W42" s="80"/>
    </row>
    <row r="43" spans="1:26" ht="20.100000000000001" customHeight="1" thickBot="1">
      <c r="A43" s="147">
        <v>44628</v>
      </c>
      <c r="B43" s="308" t="s">
        <v>465</v>
      </c>
      <c r="C43" s="335" t="s">
        <v>468</v>
      </c>
      <c r="D43" s="140">
        <v>1</v>
      </c>
      <c r="E43" s="140">
        <v>0</v>
      </c>
      <c r="F43" s="140">
        <v>0</v>
      </c>
      <c r="G43" s="140">
        <v>1</v>
      </c>
      <c r="H43" s="140">
        <v>0</v>
      </c>
      <c r="I43" s="251" t="s">
        <v>479</v>
      </c>
      <c r="J43" s="148" t="s">
        <v>481</v>
      </c>
      <c r="K43" s="148" t="s">
        <v>484</v>
      </c>
      <c r="L43" s="336" t="s">
        <v>469</v>
      </c>
      <c r="M43" s="291" t="s">
        <v>508</v>
      </c>
      <c r="N43" s="158">
        <v>0.59861111111111109</v>
      </c>
      <c r="O43" s="292" t="s">
        <v>122</v>
      </c>
      <c r="P43" s="293">
        <v>78</v>
      </c>
      <c r="Q43" s="293">
        <v>69</v>
      </c>
      <c r="R43" s="293">
        <v>9</v>
      </c>
      <c r="S43" s="293">
        <v>7</v>
      </c>
      <c r="T43" s="294">
        <f t="shared" si="13"/>
        <v>163</v>
      </c>
      <c r="U43" s="306"/>
      <c r="V43" s="296">
        <v>10</v>
      </c>
      <c r="W43" s="80"/>
    </row>
    <row r="44" spans="1:26" ht="20.100000000000001" customHeight="1" thickBot="1">
      <c r="A44" s="147">
        <v>44628</v>
      </c>
      <c r="B44" s="334" t="s">
        <v>470</v>
      </c>
      <c r="C44" s="335" t="s">
        <v>442</v>
      </c>
      <c r="D44" s="140">
        <v>1</v>
      </c>
      <c r="E44" s="140">
        <v>0</v>
      </c>
      <c r="F44" s="140">
        <v>0</v>
      </c>
      <c r="G44" s="140">
        <v>1</v>
      </c>
      <c r="H44" s="140">
        <v>0</v>
      </c>
      <c r="I44" s="251" t="s">
        <v>480</v>
      </c>
      <c r="J44" s="148" t="s">
        <v>482</v>
      </c>
      <c r="K44" s="148" t="s">
        <v>484</v>
      </c>
      <c r="L44" s="336"/>
      <c r="M44" s="291" t="s">
        <v>576</v>
      </c>
      <c r="N44" s="158">
        <v>0.70486111111111116</v>
      </c>
      <c r="O44" s="292" t="s">
        <v>575</v>
      </c>
      <c r="P44" s="293">
        <v>25</v>
      </c>
      <c r="Q44" s="293">
        <v>6</v>
      </c>
      <c r="R44" s="293">
        <v>3</v>
      </c>
      <c r="S44" s="293">
        <v>3</v>
      </c>
      <c r="T44" s="294">
        <f t="shared" si="13"/>
        <v>37</v>
      </c>
      <c r="U44" s="306"/>
      <c r="V44" s="296">
        <v>2</v>
      </c>
      <c r="W44" s="80"/>
    </row>
    <row r="45" spans="1:26" ht="20.100000000000001" customHeight="1">
      <c r="A45" s="143">
        <v>44628</v>
      </c>
      <c r="B45" s="331" t="s">
        <v>471</v>
      </c>
      <c r="C45" s="133" t="s">
        <v>472</v>
      </c>
      <c r="D45" s="134">
        <v>5</v>
      </c>
      <c r="E45" s="134">
        <v>0</v>
      </c>
      <c r="F45" s="134">
        <v>0</v>
      </c>
      <c r="G45" s="134">
        <v>5</v>
      </c>
      <c r="H45" s="134">
        <v>0</v>
      </c>
      <c r="I45" s="245" t="s">
        <v>479</v>
      </c>
      <c r="J45" s="141" t="s">
        <v>481</v>
      </c>
      <c r="K45" s="141" t="s">
        <v>484</v>
      </c>
      <c r="L45" s="332"/>
      <c r="M45" s="291" t="s">
        <v>454</v>
      </c>
      <c r="N45" s="158">
        <v>0.56458333333333333</v>
      </c>
      <c r="O45" s="292" t="s">
        <v>127</v>
      </c>
      <c r="P45" s="293">
        <v>28</v>
      </c>
      <c r="Q45" s="293">
        <v>35</v>
      </c>
      <c r="R45" s="293">
        <v>9</v>
      </c>
      <c r="S45" s="293">
        <v>9</v>
      </c>
      <c r="T45" s="294">
        <f t="shared" si="13"/>
        <v>81</v>
      </c>
      <c r="U45" s="305"/>
      <c r="V45" s="296">
        <v>5</v>
      </c>
      <c r="W45" s="80"/>
    </row>
    <row r="46" spans="1:26" ht="20.100000000000001" customHeight="1" thickBot="1">
      <c r="A46" s="139">
        <v>44628</v>
      </c>
      <c r="B46" s="131" t="s">
        <v>471</v>
      </c>
      <c r="C46" s="132" t="s">
        <v>473</v>
      </c>
      <c r="D46" s="137">
        <v>1</v>
      </c>
      <c r="E46" s="137">
        <v>0</v>
      </c>
      <c r="F46" s="137">
        <v>0</v>
      </c>
      <c r="G46" s="137">
        <v>1</v>
      </c>
      <c r="H46" s="137">
        <v>0</v>
      </c>
      <c r="I46" s="247" t="s">
        <v>480</v>
      </c>
      <c r="J46" s="138" t="s">
        <v>482</v>
      </c>
      <c r="K46" s="138" t="s">
        <v>484</v>
      </c>
      <c r="L46" s="333"/>
      <c r="M46" s="291" t="s">
        <v>545</v>
      </c>
      <c r="N46" s="158">
        <v>0.70486111111111116</v>
      </c>
      <c r="O46" s="292" t="s">
        <v>551</v>
      </c>
      <c r="P46" s="293">
        <v>0</v>
      </c>
      <c r="Q46" s="293">
        <v>0</v>
      </c>
      <c r="R46" s="293">
        <v>0</v>
      </c>
      <c r="S46" s="293">
        <v>3</v>
      </c>
      <c r="T46" s="294">
        <f t="shared" si="13"/>
        <v>3</v>
      </c>
      <c r="U46" s="305"/>
      <c r="V46" s="296">
        <v>1</v>
      </c>
      <c r="W46" s="80"/>
    </row>
    <row r="47" spans="1:26" ht="20.100000000000001" customHeight="1" thickBot="1">
      <c r="A47" s="147">
        <v>44628</v>
      </c>
      <c r="B47" s="334" t="s">
        <v>474</v>
      </c>
      <c r="C47" s="335" t="s">
        <v>444</v>
      </c>
      <c r="D47" s="140">
        <v>1</v>
      </c>
      <c r="E47" s="140">
        <v>0</v>
      </c>
      <c r="F47" s="140">
        <v>0</v>
      </c>
      <c r="G47" s="140">
        <v>1</v>
      </c>
      <c r="H47" s="140">
        <v>0</v>
      </c>
      <c r="I47" s="251" t="s">
        <v>479</v>
      </c>
      <c r="J47" s="148" t="s">
        <v>481</v>
      </c>
      <c r="K47" s="148" t="s">
        <v>485</v>
      </c>
      <c r="L47" s="336"/>
      <c r="M47" s="291" t="s">
        <v>429</v>
      </c>
      <c r="N47" s="158">
        <v>0.64583333333333337</v>
      </c>
      <c r="O47" s="292" t="s">
        <v>554</v>
      </c>
      <c r="P47" s="293">
        <v>0</v>
      </c>
      <c r="Q47" s="293">
        <v>0</v>
      </c>
      <c r="R47" s="293">
        <v>1</v>
      </c>
      <c r="S47" s="293">
        <v>1</v>
      </c>
      <c r="T47" s="294">
        <f t="shared" si="13"/>
        <v>2</v>
      </c>
      <c r="U47" s="305"/>
      <c r="V47" s="296">
        <v>1</v>
      </c>
      <c r="W47" s="80"/>
    </row>
    <row r="48" spans="1:26" ht="20.100000000000001" customHeight="1" thickBot="1">
      <c r="A48" s="143">
        <v>44628</v>
      </c>
      <c r="B48" s="331" t="s">
        <v>475</v>
      </c>
      <c r="C48" s="133" t="s">
        <v>476</v>
      </c>
      <c r="D48" s="134">
        <v>1</v>
      </c>
      <c r="E48" s="134">
        <v>0</v>
      </c>
      <c r="F48" s="134">
        <v>0</v>
      </c>
      <c r="G48" s="134">
        <v>1</v>
      </c>
      <c r="H48" s="134">
        <v>0</v>
      </c>
      <c r="I48" s="245" t="s">
        <v>479</v>
      </c>
      <c r="J48" s="141" t="s">
        <v>482</v>
      </c>
      <c r="K48" s="141" t="s">
        <v>485</v>
      </c>
      <c r="L48" s="332"/>
      <c r="M48" s="291" t="s">
        <v>404</v>
      </c>
      <c r="N48" s="158">
        <v>0.45833333333333331</v>
      </c>
      <c r="O48" s="292" t="s">
        <v>123</v>
      </c>
      <c r="P48" s="293">
        <v>4</v>
      </c>
      <c r="Q48" s="293">
        <v>12</v>
      </c>
      <c r="R48" s="293">
        <v>0</v>
      </c>
      <c r="S48" s="293">
        <v>0</v>
      </c>
      <c r="T48" s="294">
        <f t="shared" si="13"/>
        <v>16</v>
      </c>
      <c r="U48" s="305"/>
      <c r="V48" s="296">
        <v>1</v>
      </c>
      <c r="W48" s="80"/>
    </row>
    <row r="49" spans="1:23" ht="20.100000000000001" customHeight="1" thickTop="1" thickBot="1">
      <c r="A49" s="139">
        <v>44628</v>
      </c>
      <c r="B49" s="131" t="s">
        <v>475</v>
      </c>
      <c r="C49" s="132" t="s">
        <v>423</v>
      </c>
      <c r="D49" s="137">
        <v>5</v>
      </c>
      <c r="E49" s="137">
        <v>0</v>
      </c>
      <c r="F49" s="137">
        <v>0</v>
      </c>
      <c r="G49" s="137">
        <v>5</v>
      </c>
      <c r="H49" s="137">
        <v>0</v>
      </c>
      <c r="I49" s="247" t="s">
        <v>479</v>
      </c>
      <c r="J49" s="138" t="s">
        <v>481</v>
      </c>
      <c r="K49" s="138" t="s">
        <v>484</v>
      </c>
      <c r="L49" s="333"/>
      <c r="M49" s="291"/>
      <c r="N49" s="158"/>
      <c r="O49" s="153" t="s">
        <v>109</v>
      </c>
      <c r="P49" s="154">
        <f>SUM(P37:P48)</f>
        <v>338</v>
      </c>
      <c r="Q49" s="154">
        <f>SUM(Q37:Q48)</f>
        <v>351</v>
      </c>
      <c r="R49" s="154">
        <f>SUM(R37:R48)</f>
        <v>48</v>
      </c>
      <c r="S49" s="154">
        <f>SUM(S37:S48)</f>
        <v>47</v>
      </c>
      <c r="T49" s="154">
        <f>SUM(T37:T48)</f>
        <v>784</v>
      </c>
      <c r="U49" s="155"/>
      <c r="V49" s="156"/>
      <c r="W49" s="80"/>
    </row>
    <row r="50" spans="1:23" ht="20.100000000000001" customHeight="1">
      <c r="A50" s="143">
        <v>44628</v>
      </c>
      <c r="B50" s="331" t="s">
        <v>477</v>
      </c>
      <c r="C50" s="133" t="s">
        <v>478</v>
      </c>
      <c r="D50" s="134">
        <v>1</v>
      </c>
      <c r="E50" s="134">
        <v>0</v>
      </c>
      <c r="F50" s="134">
        <v>0</v>
      </c>
      <c r="G50" s="134">
        <v>1</v>
      </c>
      <c r="H50" s="134">
        <v>0</v>
      </c>
      <c r="I50" s="245" t="s">
        <v>479</v>
      </c>
      <c r="J50" s="141" t="s">
        <v>482</v>
      </c>
      <c r="K50" s="141" t="s">
        <v>485</v>
      </c>
      <c r="L50" s="332"/>
      <c r="M50" s="291"/>
      <c r="N50" s="158"/>
      <c r="O50" s="157"/>
      <c r="P50" s="151"/>
      <c r="Q50" s="151"/>
      <c r="R50" s="151"/>
      <c r="S50" s="151"/>
      <c r="T50" s="151">
        <f>SUM(P50:S50)</f>
        <v>0</v>
      </c>
      <c r="U50" s="152"/>
      <c r="V50" s="206"/>
    </row>
    <row r="51" spans="1:23" ht="20.100000000000001" customHeight="1" thickBot="1">
      <c r="A51" s="144">
        <v>44628</v>
      </c>
      <c r="B51" s="329" t="s">
        <v>477</v>
      </c>
      <c r="C51" s="135" t="s">
        <v>423</v>
      </c>
      <c r="D51" s="136">
        <v>5</v>
      </c>
      <c r="E51" s="136">
        <v>0</v>
      </c>
      <c r="F51" s="136">
        <v>0</v>
      </c>
      <c r="G51" s="136">
        <v>5</v>
      </c>
      <c r="H51" s="136">
        <v>0</v>
      </c>
      <c r="I51" s="246" t="s">
        <v>480</v>
      </c>
      <c r="J51" s="142" t="s">
        <v>482</v>
      </c>
      <c r="K51" s="142" t="s">
        <v>484</v>
      </c>
      <c r="L51" s="330"/>
      <c r="M51" s="291"/>
      <c r="N51" s="158"/>
      <c r="O51" s="157"/>
      <c r="P51" s="151"/>
      <c r="Q51" s="151"/>
      <c r="R51" s="151"/>
      <c r="S51" s="151"/>
      <c r="T51" s="151">
        <f>SUM(P51:S51)</f>
        <v>0</v>
      </c>
      <c r="U51" s="152"/>
      <c r="V51" s="149"/>
    </row>
    <row r="52" spans="1:23" ht="20.100000000000001" customHeight="1">
      <c r="A52" s="143">
        <v>44628</v>
      </c>
      <c r="B52" s="331" t="s">
        <v>486</v>
      </c>
      <c r="C52" s="133" t="s">
        <v>487</v>
      </c>
      <c r="D52" s="134">
        <v>1</v>
      </c>
      <c r="E52" s="134">
        <v>0</v>
      </c>
      <c r="F52" s="134">
        <v>0</v>
      </c>
      <c r="G52" s="134">
        <v>1</v>
      </c>
      <c r="H52" s="134">
        <v>0</v>
      </c>
      <c r="I52" s="245" t="s">
        <v>505</v>
      </c>
      <c r="J52" s="141" t="s">
        <v>507</v>
      </c>
      <c r="K52" s="337" t="s">
        <v>509</v>
      </c>
      <c r="L52" s="332"/>
      <c r="M52" s="291"/>
      <c r="N52" s="158"/>
      <c r="O52" s="157"/>
      <c r="P52" s="151"/>
      <c r="Q52" s="151"/>
      <c r="R52" s="151"/>
      <c r="S52" s="151"/>
      <c r="T52" s="151"/>
      <c r="U52" s="152"/>
      <c r="V52" s="149"/>
    </row>
    <row r="53" spans="1:23" ht="20.100000000000001" customHeight="1" thickBot="1">
      <c r="A53" s="144">
        <v>44628</v>
      </c>
      <c r="B53" s="329" t="s">
        <v>486</v>
      </c>
      <c r="C53" s="135" t="s">
        <v>488</v>
      </c>
      <c r="D53" s="136">
        <v>3</v>
      </c>
      <c r="E53" s="136">
        <v>0</v>
      </c>
      <c r="F53" s="136">
        <v>0</v>
      </c>
      <c r="G53" s="136">
        <v>3</v>
      </c>
      <c r="H53" s="136">
        <v>0</v>
      </c>
      <c r="I53" s="246" t="s">
        <v>506</v>
      </c>
      <c r="J53" s="142" t="s">
        <v>508</v>
      </c>
      <c r="K53" s="11" t="s">
        <v>510</v>
      </c>
      <c r="L53" s="330"/>
      <c r="M53" s="291"/>
      <c r="N53" s="158"/>
      <c r="O53" s="157"/>
      <c r="P53" s="151"/>
      <c r="Q53" s="151"/>
      <c r="R53" s="151"/>
      <c r="S53" s="151"/>
      <c r="T53" s="151"/>
      <c r="U53" s="152"/>
      <c r="V53" s="149"/>
    </row>
    <row r="54" spans="1:23" ht="20.100000000000001" customHeight="1" thickTop="1" thickBot="1">
      <c r="A54" s="139">
        <v>44628</v>
      </c>
      <c r="B54" s="131" t="s">
        <v>486</v>
      </c>
      <c r="C54" s="132" t="s">
        <v>489</v>
      </c>
      <c r="D54" s="137">
        <v>0</v>
      </c>
      <c r="E54" s="137">
        <v>0</v>
      </c>
      <c r="F54" s="137">
        <v>0</v>
      </c>
      <c r="G54" s="137">
        <v>1</v>
      </c>
      <c r="H54" s="137">
        <v>0</v>
      </c>
      <c r="I54" s="247" t="s">
        <v>506</v>
      </c>
      <c r="J54" s="138" t="s">
        <v>507</v>
      </c>
      <c r="K54" s="338" t="s">
        <v>510</v>
      </c>
      <c r="L54" s="333"/>
      <c r="M54" s="291"/>
      <c r="N54" s="158"/>
      <c r="O54" s="153" t="s">
        <v>84</v>
      </c>
      <c r="P54" s="154">
        <f>SUM(P50:P53)</f>
        <v>0</v>
      </c>
      <c r="Q54" s="65">
        <f>SUM(Q50:Q53)</f>
        <v>0</v>
      </c>
      <c r="R54" s="154">
        <f>SUM(R50:R53)</f>
        <v>0</v>
      </c>
      <c r="S54" s="65">
        <f>SUM(S50:S53)</f>
        <v>0</v>
      </c>
      <c r="T54" s="154">
        <f>SUM(T50:T53)</f>
        <v>0</v>
      </c>
      <c r="U54" s="66"/>
      <c r="V54" s="67"/>
    </row>
    <row r="55" spans="1:23" ht="20.100000000000001" customHeight="1" thickBot="1">
      <c r="A55" s="147">
        <v>44628</v>
      </c>
      <c r="B55" s="334" t="s">
        <v>490</v>
      </c>
      <c r="C55" s="335" t="s">
        <v>488</v>
      </c>
      <c r="D55" s="140">
        <v>0</v>
      </c>
      <c r="E55" s="140">
        <v>0</v>
      </c>
      <c r="F55" s="140">
        <v>0</v>
      </c>
      <c r="G55" s="140">
        <v>2</v>
      </c>
      <c r="H55" s="140">
        <v>0</v>
      </c>
      <c r="I55" s="251" t="s">
        <v>505</v>
      </c>
      <c r="J55" s="148" t="s">
        <v>507</v>
      </c>
      <c r="K55" s="339" t="s">
        <v>509</v>
      </c>
      <c r="L55" s="336"/>
      <c r="M55" s="291"/>
      <c r="N55" s="158"/>
      <c r="O55" s="68" t="s">
        <v>85</v>
      </c>
      <c r="P55" s="70">
        <f>P49+P54</f>
        <v>338</v>
      </c>
      <c r="Q55" s="69">
        <f>Q49+Q54</f>
        <v>351</v>
      </c>
      <c r="R55" s="70">
        <f>R49+R54</f>
        <v>48</v>
      </c>
      <c r="S55" s="69">
        <f>S49+S54</f>
        <v>47</v>
      </c>
      <c r="T55" s="70">
        <f>T49+T54</f>
        <v>784</v>
      </c>
      <c r="U55" s="71">
        <f>SUM(U49:U50)</f>
        <v>0</v>
      </c>
      <c r="V55" s="72"/>
    </row>
    <row r="56" spans="1:23" ht="20.100000000000001" customHeight="1" thickBot="1">
      <c r="A56" s="147">
        <v>44628</v>
      </c>
      <c r="B56" s="334" t="s">
        <v>491</v>
      </c>
      <c r="C56" s="335" t="s">
        <v>488</v>
      </c>
      <c r="D56" s="140">
        <v>9</v>
      </c>
      <c r="E56" s="140">
        <v>0</v>
      </c>
      <c r="F56" s="140">
        <v>0</v>
      </c>
      <c r="G56" s="140">
        <v>9</v>
      </c>
      <c r="H56" s="140">
        <v>0</v>
      </c>
      <c r="I56" s="251" t="s">
        <v>506</v>
      </c>
      <c r="J56" s="148" t="s">
        <v>507</v>
      </c>
      <c r="K56" s="339" t="s">
        <v>511</v>
      </c>
      <c r="L56" s="336"/>
      <c r="M56" s="291"/>
      <c r="N56" s="158"/>
      <c r="O56" s="142" t="s">
        <v>118</v>
      </c>
      <c r="P56" s="73"/>
      <c r="Q56" s="126"/>
      <c r="R56" s="126"/>
      <c r="S56" s="126"/>
      <c r="T56" s="126"/>
      <c r="U56" s="125"/>
      <c r="V56" s="125"/>
    </row>
    <row r="57" spans="1:23" ht="20.100000000000001" customHeight="1">
      <c r="A57" s="143">
        <v>44628</v>
      </c>
      <c r="B57" s="331" t="s">
        <v>492</v>
      </c>
      <c r="C57" s="133" t="s">
        <v>493</v>
      </c>
      <c r="D57" s="134">
        <v>1</v>
      </c>
      <c r="E57" s="134">
        <v>0</v>
      </c>
      <c r="F57" s="134">
        <v>0</v>
      </c>
      <c r="G57" s="134">
        <v>1</v>
      </c>
      <c r="H57" s="134">
        <v>0</v>
      </c>
      <c r="I57" s="245" t="s">
        <v>505</v>
      </c>
      <c r="J57" s="141" t="s">
        <v>508</v>
      </c>
      <c r="K57" s="337" t="s">
        <v>512</v>
      </c>
      <c r="L57" s="332"/>
      <c r="M57" s="291"/>
      <c r="N57" s="158"/>
      <c r="O57" s="142" t="s">
        <v>125</v>
      </c>
      <c r="P57" s="128"/>
      <c r="Q57" s="126"/>
      <c r="R57" s="126"/>
      <c r="S57" s="126"/>
      <c r="T57" s="126"/>
      <c r="U57" s="125"/>
      <c r="V57" s="125"/>
    </row>
    <row r="58" spans="1:23" ht="20.100000000000001" customHeight="1">
      <c r="A58" s="144">
        <v>44628</v>
      </c>
      <c r="B58" s="329" t="s">
        <v>492</v>
      </c>
      <c r="C58" s="135" t="s">
        <v>488</v>
      </c>
      <c r="D58" s="136">
        <v>8</v>
      </c>
      <c r="E58" s="136">
        <v>0</v>
      </c>
      <c r="F58" s="136">
        <v>0</v>
      </c>
      <c r="G58" s="136">
        <v>8</v>
      </c>
      <c r="H58" s="136">
        <v>0</v>
      </c>
      <c r="I58" s="246" t="s">
        <v>506</v>
      </c>
      <c r="J58" s="142" t="s">
        <v>507</v>
      </c>
      <c r="K58" s="11" t="s">
        <v>510</v>
      </c>
      <c r="L58" s="330"/>
      <c r="M58" s="291"/>
      <c r="N58" s="158"/>
      <c r="O58" s="142" t="s">
        <v>125</v>
      </c>
      <c r="P58" s="325"/>
      <c r="Q58" s="325"/>
      <c r="R58" s="126"/>
      <c r="S58" s="126"/>
      <c r="T58" s="126"/>
      <c r="U58" s="125"/>
      <c r="V58" s="125"/>
    </row>
    <row r="59" spans="1:23" ht="20.100000000000001" customHeight="1" thickBot="1">
      <c r="A59" s="139">
        <v>44628</v>
      </c>
      <c r="B59" s="131" t="s">
        <v>492</v>
      </c>
      <c r="C59" s="132" t="s">
        <v>489</v>
      </c>
      <c r="D59" s="137">
        <v>0</v>
      </c>
      <c r="E59" s="137">
        <v>0</v>
      </c>
      <c r="F59" s="137">
        <v>0</v>
      </c>
      <c r="G59" s="137">
        <v>1</v>
      </c>
      <c r="H59" s="137">
        <v>0</v>
      </c>
      <c r="I59" s="247" t="s">
        <v>506</v>
      </c>
      <c r="J59" s="138" t="s">
        <v>508</v>
      </c>
      <c r="K59" s="338" t="s">
        <v>509</v>
      </c>
      <c r="L59" s="333"/>
      <c r="M59" s="291"/>
      <c r="N59" s="324"/>
      <c r="O59" s="130"/>
      <c r="P59" s="160"/>
      <c r="Q59" s="160"/>
      <c r="R59" s="126"/>
      <c r="S59" s="126"/>
      <c r="T59" s="126"/>
      <c r="U59" s="125"/>
      <c r="V59" s="125"/>
    </row>
    <row r="60" spans="1:23" ht="20.100000000000001" customHeight="1">
      <c r="A60" s="143">
        <v>44628</v>
      </c>
      <c r="B60" s="331" t="s">
        <v>494</v>
      </c>
      <c r="C60" s="133" t="s">
        <v>493</v>
      </c>
      <c r="D60" s="134">
        <v>1</v>
      </c>
      <c r="E60" s="134">
        <v>0</v>
      </c>
      <c r="F60" s="134">
        <v>0</v>
      </c>
      <c r="G60" s="134">
        <v>1</v>
      </c>
      <c r="H60" s="134">
        <v>0</v>
      </c>
      <c r="I60" s="245" t="s">
        <v>506</v>
      </c>
      <c r="J60" s="141" t="s">
        <v>507</v>
      </c>
      <c r="K60" s="337" t="s">
        <v>511</v>
      </c>
      <c r="L60" s="332"/>
      <c r="M60" s="291"/>
      <c r="N60" s="324"/>
      <c r="O60" s="130"/>
      <c r="P60" s="160"/>
      <c r="Q60" s="160"/>
      <c r="R60" s="126"/>
      <c r="S60" s="126"/>
      <c r="T60" s="126"/>
      <c r="U60" s="125"/>
      <c r="V60" s="125"/>
    </row>
    <row r="61" spans="1:23" ht="20.100000000000001" customHeight="1">
      <c r="A61" s="144">
        <v>44628</v>
      </c>
      <c r="B61" s="329" t="s">
        <v>494</v>
      </c>
      <c r="C61" s="135" t="s">
        <v>488</v>
      </c>
      <c r="D61" s="136">
        <v>10</v>
      </c>
      <c r="E61" s="136">
        <v>0</v>
      </c>
      <c r="F61" s="136">
        <v>0</v>
      </c>
      <c r="G61" s="136">
        <v>10</v>
      </c>
      <c r="H61" s="136">
        <v>0</v>
      </c>
      <c r="I61" s="246" t="s">
        <v>506</v>
      </c>
      <c r="J61" s="142" t="s">
        <v>508</v>
      </c>
      <c r="K61" s="11" t="s">
        <v>511</v>
      </c>
      <c r="L61" s="330"/>
      <c r="M61" s="291"/>
      <c r="N61" s="80"/>
      <c r="O61" s="130"/>
      <c r="P61" s="160"/>
      <c r="Q61" s="160"/>
      <c r="R61" s="126"/>
      <c r="S61" s="126"/>
      <c r="T61" s="126"/>
      <c r="U61" s="125"/>
      <c r="V61" s="125"/>
    </row>
    <row r="62" spans="1:23" ht="20.100000000000001" customHeight="1" thickBot="1">
      <c r="A62" s="139">
        <v>44628</v>
      </c>
      <c r="B62" s="131" t="s">
        <v>494</v>
      </c>
      <c r="C62" s="132" t="s">
        <v>495</v>
      </c>
      <c r="D62" s="137">
        <v>1</v>
      </c>
      <c r="E62" s="137">
        <v>0</v>
      </c>
      <c r="F62" s="137">
        <v>0</v>
      </c>
      <c r="G62" s="137">
        <v>1</v>
      </c>
      <c r="H62" s="137">
        <v>0</v>
      </c>
      <c r="I62" s="247" t="s">
        <v>506</v>
      </c>
      <c r="J62" s="138" t="s">
        <v>508</v>
      </c>
      <c r="K62" s="338" t="s">
        <v>510</v>
      </c>
      <c r="L62" s="333"/>
      <c r="M62" s="291"/>
      <c r="N62" s="80"/>
      <c r="O62" s="130"/>
      <c r="P62" s="160"/>
      <c r="Q62" s="160"/>
      <c r="R62" s="126"/>
      <c r="S62" s="126"/>
      <c r="T62" s="126"/>
      <c r="U62" s="125"/>
      <c r="V62" s="125"/>
    </row>
    <row r="63" spans="1:23" ht="20.100000000000001" customHeight="1">
      <c r="A63" s="143">
        <v>44628</v>
      </c>
      <c r="B63" s="331" t="s">
        <v>496</v>
      </c>
      <c r="C63" s="133" t="s">
        <v>497</v>
      </c>
      <c r="D63" s="134">
        <v>3</v>
      </c>
      <c r="E63" s="134">
        <v>0</v>
      </c>
      <c r="F63" s="134">
        <v>0</v>
      </c>
      <c r="G63" s="134">
        <v>9</v>
      </c>
      <c r="H63" s="134">
        <v>0</v>
      </c>
      <c r="I63" s="245" t="s">
        <v>506</v>
      </c>
      <c r="J63" s="141" t="s">
        <v>508</v>
      </c>
      <c r="K63" s="337" t="s">
        <v>509</v>
      </c>
      <c r="L63" s="332"/>
      <c r="M63" s="291"/>
      <c r="N63" s="80"/>
      <c r="O63" s="130"/>
      <c r="P63" s="160"/>
      <c r="Q63" s="160"/>
      <c r="R63" s="126"/>
      <c r="S63" s="126"/>
      <c r="T63" s="126"/>
      <c r="U63" s="125"/>
      <c r="V63" s="125"/>
    </row>
    <row r="64" spans="1:23" ht="20.100000000000001" customHeight="1">
      <c r="A64" s="144">
        <v>44628</v>
      </c>
      <c r="B64" s="329" t="s">
        <v>496</v>
      </c>
      <c r="C64" s="135" t="s">
        <v>498</v>
      </c>
      <c r="D64" s="136">
        <v>0</v>
      </c>
      <c r="E64" s="136">
        <v>0</v>
      </c>
      <c r="F64" s="136">
        <v>0</v>
      </c>
      <c r="G64" s="136">
        <v>1</v>
      </c>
      <c r="H64" s="136">
        <v>0</v>
      </c>
      <c r="I64" s="246" t="s">
        <v>506</v>
      </c>
      <c r="J64" s="142" t="s">
        <v>508</v>
      </c>
      <c r="K64" s="11" t="s">
        <v>512</v>
      </c>
      <c r="L64" s="330"/>
      <c r="M64" s="291"/>
      <c r="N64" s="80"/>
      <c r="O64" s="130"/>
      <c r="P64" s="160"/>
      <c r="Q64" s="160"/>
      <c r="R64" s="126"/>
      <c r="S64" s="126"/>
      <c r="T64" s="126"/>
      <c r="U64" s="125"/>
      <c r="V64" s="125"/>
    </row>
    <row r="65" spans="1:22" ht="20.100000000000001" customHeight="1" thickBot="1">
      <c r="A65" s="139">
        <v>44628</v>
      </c>
      <c r="B65" s="131" t="s">
        <v>496</v>
      </c>
      <c r="C65" s="132" t="s">
        <v>495</v>
      </c>
      <c r="D65" s="137">
        <v>1</v>
      </c>
      <c r="E65" s="137">
        <v>0</v>
      </c>
      <c r="F65" s="137">
        <v>0</v>
      </c>
      <c r="G65" s="137">
        <v>1</v>
      </c>
      <c r="H65" s="137">
        <v>0</v>
      </c>
      <c r="I65" s="247" t="s">
        <v>506</v>
      </c>
      <c r="J65" s="138" t="s">
        <v>507</v>
      </c>
      <c r="K65" s="338" t="s">
        <v>509</v>
      </c>
      <c r="L65" s="333"/>
      <c r="M65" s="291"/>
      <c r="N65" s="80"/>
      <c r="O65" s="130"/>
      <c r="P65" s="160"/>
      <c r="Q65" s="160"/>
      <c r="R65" s="126"/>
      <c r="S65" s="126"/>
      <c r="T65" s="126"/>
      <c r="U65" s="125"/>
      <c r="V65" s="125"/>
    </row>
    <row r="66" spans="1:22" ht="20.100000000000001" customHeight="1" thickBot="1">
      <c r="A66" s="147">
        <v>44628</v>
      </c>
      <c r="B66" s="334" t="s">
        <v>499</v>
      </c>
      <c r="C66" s="335" t="s">
        <v>415</v>
      </c>
      <c r="D66" s="140">
        <v>7</v>
      </c>
      <c r="E66" s="140">
        <v>0</v>
      </c>
      <c r="F66" s="140">
        <v>0</v>
      </c>
      <c r="G66" s="140">
        <v>7</v>
      </c>
      <c r="H66" s="140">
        <v>0</v>
      </c>
      <c r="I66" s="251" t="s">
        <v>505</v>
      </c>
      <c r="J66" s="148" t="s">
        <v>508</v>
      </c>
      <c r="K66" s="339" t="s">
        <v>509</v>
      </c>
      <c r="L66" s="336"/>
      <c r="M66" s="291"/>
      <c r="N66" s="80"/>
      <c r="O66" s="130"/>
      <c r="P66" s="160"/>
      <c r="Q66" s="160"/>
      <c r="R66" s="126"/>
      <c r="S66" s="126"/>
      <c r="T66" s="126"/>
      <c r="U66" s="125"/>
      <c r="V66" s="125"/>
    </row>
    <row r="67" spans="1:22" ht="20.100000000000001" customHeight="1">
      <c r="A67" s="143">
        <v>44628</v>
      </c>
      <c r="B67" s="331" t="s">
        <v>500</v>
      </c>
      <c r="C67" s="133" t="s">
        <v>497</v>
      </c>
      <c r="D67" s="134">
        <v>16</v>
      </c>
      <c r="E67" s="134">
        <v>0</v>
      </c>
      <c r="F67" s="134">
        <v>0</v>
      </c>
      <c r="G67" s="134">
        <v>16</v>
      </c>
      <c r="H67" s="134">
        <v>0</v>
      </c>
      <c r="I67" s="245" t="s">
        <v>505</v>
      </c>
      <c r="J67" s="141" t="s">
        <v>507</v>
      </c>
      <c r="K67" s="337" t="s">
        <v>510</v>
      </c>
      <c r="L67" s="332"/>
      <c r="M67" s="291"/>
      <c r="N67" s="80"/>
      <c r="O67" s="130"/>
      <c r="P67" s="160"/>
      <c r="Q67" s="160"/>
      <c r="R67" s="126"/>
      <c r="S67" s="126"/>
      <c r="T67" s="126"/>
      <c r="U67" s="125"/>
      <c r="V67" s="125"/>
    </row>
    <row r="68" spans="1:22" ht="20.100000000000001" customHeight="1" thickBot="1">
      <c r="A68" s="139">
        <v>44628</v>
      </c>
      <c r="B68" s="131" t="s">
        <v>500</v>
      </c>
      <c r="C68" s="368" t="s">
        <v>495</v>
      </c>
      <c r="D68" s="137">
        <v>5</v>
      </c>
      <c r="E68" s="137">
        <v>0</v>
      </c>
      <c r="F68" s="137">
        <v>0</v>
      </c>
      <c r="G68" s="137">
        <v>3</v>
      </c>
      <c r="H68" s="137">
        <v>0</v>
      </c>
      <c r="I68" s="247" t="s">
        <v>505</v>
      </c>
      <c r="J68" s="138" t="s">
        <v>508</v>
      </c>
      <c r="K68" s="338" t="s">
        <v>512</v>
      </c>
      <c r="L68" s="333"/>
      <c r="M68" s="291"/>
      <c r="N68" s="80"/>
      <c r="O68" s="130"/>
      <c r="P68" s="160"/>
      <c r="Q68" s="160"/>
      <c r="R68" s="126"/>
      <c r="S68" s="126"/>
      <c r="T68" s="126"/>
      <c r="U68" s="125"/>
      <c r="V68" s="125"/>
    </row>
    <row r="69" spans="1:22" ht="20.100000000000001" customHeight="1">
      <c r="A69" s="143">
        <v>44628</v>
      </c>
      <c r="B69" s="331" t="s">
        <v>501</v>
      </c>
      <c r="C69" s="366" t="s">
        <v>488</v>
      </c>
      <c r="D69" s="134">
        <v>2</v>
      </c>
      <c r="E69" s="134">
        <v>0</v>
      </c>
      <c r="F69" s="134">
        <v>0</v>
      </c>
      <c r="G69" s="134">
        <v>3</v>
      </c>
      <c r="H69" s="134">
        <v>0</v>
      </c>
      <c r="I69" s="245" t="s">
        <v>506</v>
      </c>
      <c r="J69" s="141" t="s">
        <v>508</v>
      </c>
      <c r="K69" s="337" t="s">
        <v>510</v>
      </c>
      <c r="L69" s="332"/>
      <c r="M69" s="291"/>
      <c r="N69" s="80"/>
      <c r="O69" s="130"/>
      <c r="P69" s="160"/>
      <c r="Q69" s="160"/>
      <c r="R69" s="126"/>
      <c r="S69" s="126"/>
      <c r="T69" s="126"/>
      <c r="U69" s="125"/>
      <c r="V69" s="125"/>
    </row>
    <row r="70" spans="1:22" ht="20.100000000000001" customHeight="1" thickBot="1">
      <c r="A70" s="139">
        <v>44628</v>
      </c>
      <c r="B70" s="131" t="s">
        <v>501</v>
      </c>
      <c r="C70" s="368" t="s">
        <v>495</v>
      </c>
      <c r="D70" s="137">
        <v>0</v>
      </c>
      <c r="E70" s="137">
        <v>0</v>
      </c>
      <c r="F70" s="137">
        <v>0</v>
      </c>
      <c r="G70" s="137">
        <v>2</v>
      </c>
      <c r="H70" s="137">
        <v>0</v>
      </c>
      <c r="I70" s="247" t="s">
        <v>505</v>
      </c>
      <c r="J70" s="138" t="s">
        <v>507</v>
      </c>
      <c r="K70" s="338" t="s">
        <v>510</v>
      </c>
      <c r="L70" s="333"/>
      <c r="M70" s="291"/>
      <c r="N70" s="80"/>
      <c r="O70" s="130"/>
      <c r="P70" s="160"/>
      <c r="Q70" s="160"/>
      <c r="R70" s="126"/>
      <c r="S70" s="126"/>
      <c r="T70" s="126"/>
      <c r="U70" s="125"/>
      <c r="V70" s="125"/>
    </row>
    <row r="71" spans="1:22" ht="20.100000000000001" customHeight="1">
      <c r="A71" s="143">
        <v>44628</v>
      </c>
      <c r="B71" s="331" t="s">
        <v>502</v>
      </c>
      <c r="C71" s="366" t="s">
        <v>503</v>
      </c>
      <c r="D71" s="134">
        <v>5</v>
      </c>
      <c r="E71" s="134">
        <v>0</v>
      </c>
      <c r="F71" s="134">
        <v>0</v>
      </c>
      <c r="G71" s="134">
        <v>5</v>
      </c>
      <c r="H71" s="134">
        <v>0</v>
      </c>
      <c r="I71" s="245" t="s">
        <v>506</v>
      </c>
      <c r="J71" s="141" t="s">
        <v>508</v>
      </c>
      <c r="K71" s="337" t="s">
        <v>509</v>
      </c>
      <c r="L71" s="332"/>
      <c r="M71" s="291"/>
      <c r="N71" s="80"/>
      <c r="O71" s="130"/>
      <c r="P71" s="160"/>
      <c r="Q71" s="160"/>
      <c r="R71" s="126"/>
      <c r="S71" s="126"/>
      <c r="T71" s="126"/>
      <c r="U71" s="125"/>
      <c r="V71" s="125"/>
    </row>
    <row r="72" spans="1:22" ht="20.100000000000001" customHeight="1">
      <c r="A72" s="144">
        <v>44628</v>
      </c>
      <c r="B72" s="329" t="s">
        <v>502</v>
      </c>
      <c r="C72" s="367" t="s">
        <v>488</v>
      </c>
      <c r="D72" s="136">
        <v>2</v>
      </c>
      <c r="E72" s="136">
        <v>0</v>
      </c>
      <c r="F72" s="136">
        <v>0</v>
      </c>
      <c r="G72" s="136">
        <v>2</v>
      </c>
      <c r="H72" s="136">
        <v>0</v>
      </c>
      <c r="I72" s="246" t="s">
        <v>505</v>
      </c>
      <c r="J72" s="142" t="s">
        <v>508</v>
      </c>
      <c r="K72" s="11" t="s">
        <v>509</v>
      </c>
      <c r="L72" s="330"/>
      <c r="M72" s="291"/>
      <c r="N72" s="80"/>
      <c r="O72" s="130"/>
      <c r="P72" s="160"/>
      <c r="Q72" s="160"/>
      <c r="R72" s="126"/>
      <c r="S72" s="126"/>
      <c r="T72" s="126"/>
      <c r="U72" s="125"/>
      <c r="V72" s="125"/>
    </row>
    <row r="73" spans="1:22" ht="20.100000000000001" customHeight="1" thickBot="1">
      <c r="A73" s="139">
        <v>44628</v>
      </c>
      <c r="B73" s="131" t="s">
        <v>502</v>
      </c>
      <c r="C73" s="368" t="s">
        <v>504</v>
      </c>
      <c r="D73" s="137">
        <v>1</v>
      </c>
      <c r="E73" s="137">
        <v>0</v>
      </c>
      <c r="F73" s="137">
        <v>0</v>
      </c>
      <c r="G73" s="137">
        <v>0</v>
      </c>
      <c r="H73" s="137">
        <v>0</v>
      </c>
      <c r="I73" s="247" t="s">
        <v>505</v>
      </c>
      <c r="J73" s="138" t="s">
        <v>508</v>
      </c>
      <c r="K73" s="338" t="s">
        <v>511</v>
      </c>
      <c r="L73" s="333"/>
      <c r="M73" s="291"/>
      <c r="N73" s="80"/>
      <c r="O73" s="130"/>
      <c r="P73" s="160"/>
      <c r="Q73" s="160"/>
      <c r="R73" s="126"/>
      <c r="S73" s="126"/>
      <c r="T73" s="126"/>
      <c r="U73" s="125"/>
      <c r="V73" s="125"/>
    </row>
    <row r="74" spans="1:22" ht="20.100000000000001" customHeight="1">
      <c r="A74" s="143">
        <v>44628</v>
      </c>
      <c r="B74" s="331" t="s">
        <v>513</v>
      </c>
      <c r="C74" s="366" t="s">
        <v>514</v>
      </c>
      <c r="D74" s="134">
        <v>64</v>
      </c>
      <c r="E74" s="134">
        <v>0</v>
      </c>
      <c r="F74" s="134">
        <v>0</v>
      </c>
      <c r="G74" s="134">
        <v>32</v>
      </c>
      <c r="H74" s="134">
        <v>0</v>
      </c>
      <c r="I74" s="245" t="s">
        <v>531</v>
      </c>
      <c r="J74" s="141" t="s">
        <v>536</v>
      </c>
      <c r="K74" s="141" t="s">
        <v>541</v>
      </c>
      <c r="L74" s="332"/>
      <c r="M74" s="291"/>
      <c r="N74" s="80"/>
      <c r="O74" s="130"/>
      <c r="P74" s="160"/>
      <c r="Q74" s="160"/>
      <c r="R74" s="126"/>
      <c r="S74" s="126"/>
      <c r="T74" s="126"/>
      <c r="U74" s="125"/>
      <c r="V74" s="125"/>
    </row>
    <row r="75" spans="1:22" ht="20.100000000000001" customHeight="1">
      <c r="A75" s="144">
        <v>44628</v>
      </c>
      <c r="B75" s="329" t="s">
        <v>513</v>
      </c>
      <c r="C75" s="367" t="s">
        <v>515</v>
      </c>
      <c r="D75" s="136">
        <v>4</v>
      </c>
      <c r="E75" s="136">
        <v>0</v>
      </c>
      <c r="F75" s="136">
        <v>0</v>
      </c>
      <c r="G75" s="136">
        <v>4</v>
      </c>
      <c r="H75" s="136">
        <v>0</v>
      </c>
      <c r="I75" s="246" t="s">
        <v>532</v>
      </c>
      <c r="J75" s="142" t="s">
        <v>537</v>
      </c>
      <c r="K75" s="142" t="s">
        <v>542</v>
      </c>
      <c r="L75" s="330"/>
      <c r="M75" s="291"/>
      <c r="N75" s="80"/>
      <c r="O75" s="130"/>
      <c r="P75" s="160"/>
      <c r="Q75" s="160"/>
      <c r="R75" s="126"/>
      <c r="S75" s="126"/>
      <c r="T75" s="126"/>
      <c r="U75" s="125"/>
      <c r="V75" s="125"/>
    </row>
    <row r="76" spans="1:22" ht="20.100000000000001" customHeight="1">
      <c r="A76" s="144">
        <v>44628</v>
      </c>
      <c r="B76" s="329" t="s">
        <v>513</v>
      </c>
      <c r="C76" s="367" t="s">
        <v>516</v>
      </c>
      <c r="D76" s="136">
        <v>3</v>
      </c>
      <c r="E76" s="136">
        <v>0</v>
      </c>
      <c r="F76" s="136">
        <v>0</v>
      </c>
      <c r="G76" s="136">
        <v>2</v>
      </c>
      <c r="H76" s="136">
        <v>0</v>
      </c>
      <c r="I76" s="246" t="s">
        <v>531</v>
      </c>
      <c r="J76" s="142" t="s">
        <v>538</v>
      </c>
      <c r="K76" s="142" t="s">
        <v>543</v>
      </c>
      <c r="L76" s="330"/>
      <c r="M76" s="291"/>
      <c r="N76" s="80"/>
      <c r="O76" s="130"/>
      <c r="P76" s="160"/>
      <c r="Q76" s="160"/>
      <c r="R76" s="126"/>
      <c r="S76" s="126"/>
      <c r="T76" s="126"/>
      <c r="U76" s="125"/>
      <c r="V76" s="125"/>
    </row>
    <row r="77" spans="1:22" ht="20.100000000000001" customHeight="1">
      <c r="A77" s="144">
        <v>44628</v>
      </c>
      <c r="B77" s="329" t="s">
        <v>513</v>
      </c>
      <c r="C77" s="367" t="s">
        <v>517</v>
      </c>
      <c r="D77" s="136">
        <v>0</v>
      </c>
      <c r="E77" s="136">
        <v>0</v>
      </c>
      <c r="F77" s="136">
        <v>0</v>
      </c>
      <c r="G77" s="136">
        <v>1</v>
      </c>
      <c r="H77" s="136">
        <v>0</v>
      </c>
      <c r="I77" s="246" t="s">
        <v>533</v>
      </c>
      <c r="J77" s="142" t="s">
        <v>539</v>
      </c>
      <c r="K77" s="142" t="s">
        <v>542</v>
      </c>
      <c r="L77" s="330"/>
      <c r="M77" s="291"/>
      <c r="N77" s="80"/>
      <c r="O77" s="130"/>
      <c r="P77" s="160"/>
      <c r="Q77" s="160"/>
      <c r="R77" s="126"/>
      <c r="S77" s="126"/>
      <c r="T77" s="126"/>
      <c r="U77" s="125"/>
      <c r="V77" s="125"/>
    </row>
    <row r="78" spans="1:22" ht="20.100000000000001" customHeight="1" thickBot="1">
      <c r="A78" s="139">
        <v>44628</v>
      </c>
      <c r="B78" s="131" t="s">
        <v>513</v>
      </c>
      <c r="C78" s="368" t="s">
        <v>518</v>
      </c>
      <c r="D78" s="137">
        <v>3</v>
      </c>
      <c r="E78" s="137">
        <v>0</v>
      </c>
      <c r="F78" s="137">
        <v>0</v>
      </c>
      <c r="G78" s="137">
        <v>5</v>
      </c>
      <c r="H78" s="137">
        <v>0</v>
      </c>
      <c r="I78" s="247" t="s">
        <v>533</v>
      </c>
      <c r="J78" s="138" t="s">
        <v>536</v>
      </c>
      <c r="K78" s="138" t="s">
        <v>542</v>
      </c>
      <c r="L78" s="333"/>
      <c r="M78" s="291"/>
      <c r="N78" s="80"/>
      <c r="O78" s="130"/>
      <c r="P78" s="160"/>
      <c r="Q78" s="160"/>
      <c r="R78" s="126"/>
      <c r="S78" s="126"/>
      <c r="T78" s="126"/>
      <c r="U78" s="125"/>
      <c r="V78" s="125"/>
    </row>
    <row r="79" spans="1:22" ht="20.100000000000001" customHeight="1" thickBot="1">
      <c r="A79" s="147">
        <v>44628</v>
      </c>
      <c r="B79" s="334" t="s">
        <v>519</v>
      </c>
      <c r="C79" s="369" t="s">
        <v>520</v>
      </c>
      <c r="D79" s="140">
        <v>2</v>
      </c>
      <c r="E79" s="140">
        <v>0</v>
      </c>
      <c r="F79" s="140">
        <v>0</v>
      </c>
      <c r="G79" s="140">
        <v>2</v>
      </c>
      <c r="H79" s="140">
        <v>0</v>
      </c>
      <c r="I79" s="251" t="s">
        <v>534</v>
      </c>
      <c r="J79" s="148" t="s">
        <v>540</v>
      </c>
      <c r="K79" s="148" t="s">
        <v>541</v>
      </c>
      <c r="L79" s="336"/>
      <c r="M79" s="291"/>
      <c r="N79" s="80"/>
      <c r="O79" s="130"/>
      <c r="P79" s="160"/>
      <c r="Q79" s="160"/>
      <c r="R79" s="126"/>
      <c r="S79" s="126"/>
      <c r="T79" s="126"/>
      <c r="U79" s="125"/>
      <c r="V79" s="125"/>
    </row>
    <row r="80" spans="1:22" ht="20.100000000000001" customHeight="1" thickBot="1">
      <c r="A80" s="144">
        <v>44628</v>
      </c>
      <c r="B80" s="329" t="s">
        <v>530</v>
      </c>
      <c r="C80" s="367" t="s">
        <v>521</v>
      </c>
      <c r="D80" s="136">
        <v>1</v>
      </c>
      <c r="E80" s="136">
        <v>0</v>
      </c>
      <c r="F80" s="136">
        <v>0</v>
      </c>
      <c r="G80" s="136">
        <v>1</v>
      </c>
      <c r="H80" s="136">
        <v>0</v>
      </c>
      <c r="I80" s="246" t="s">
        <v>533</v>
      </c>
      <c r="J80" s="142" t="s">
        <v>540</v>
      </c>
      <c r="K80" s="142" t="s">
        <v>542</v>
      </c>
      <c r="L80" s="330"/>
      <c r="M80" s="291"/>
      <c r="N80" s="80"/>
      <c r="O80" s="130"/>
      <c r="P80" s="160"/>
      <c r="Q80" s="160"/>
      <c r="R80" s="126"/>
      <c r="S80" s="126"/>
      <c r="T80" s="126"/>
      <c r="U80" s="125"/>
      <c r="V80" s="125"/>
    </row>
    <row r="81" spans="1:22" ht="20.100000000000001" customHeight="1" thickBot="1">
      <c r="A81" s="147">
        <v>44628</v>
      </c>
      <c r="B81" s="334" t="s">
        <v>522</v>
      </c>
      <c r="C81" s="369" t="s">
        <v>523</v>
      </c>
      <c r="D81" s="140">
        <v>1</v>
      </c>
      <c r="E81" s="140">
        <v>0</v>
      </c>
      <c r="F81" s="140">
        <v>0</v>
      </c>
      <c r="G81" s="140">
        <v>1</v>
      </c>
      <c r="H81" s="140">
        <v>0</v>
      </c>
      <c r="I81" s="251" t="s">
        <v>532</v>
      </c>
      <c r="J81" s="148" t="s">
        <v>540</v>
      </c>
      <c r="K81" s="148" t="s">
        <v>541</v>
      </c>
      <c r="L81" s="336"/>
      <c r="M81" s="291"/>
      <c r="N81" s="80"/>
      <c r="O81" s="130"/>
      <c r="P81" s="160"/>
      <c r="Q81" s="160"/>
      <c r="R81" s="126"/>
      <c r="S81" s="126"/>
      <c r="T81" s="126"/>
      <c r="U81" s="125"/>
      <c r="V81" s="125"/>
    </row>
    <row r="82" spans="1:22" ht="20.100000000000001" customHeight="1">
      <c r="A82" s="143">
        <v>44628</v>
      </c>
      <c r="B82" s="331" t="s">
        <v>524</v>
      </c>
      <c r="C82" s="366" t="s">
        <v>503</v>
      </c>
      <c r="D82" s="134">
        <v>5</v>
      </c>
      <c r="E82" s="134">
        <v>0</v>
      </c>
      <c r="F82" s="134">
        <v>0</v>
      </c>
      <c r="G82" s="134">
        <v>5</v>
      </c>
      <c r="H82" s="134">
        <v>0</v>
      </c>
      <c r="I82" s="245" t="s">
        <v>532</v>
      </c>
      <c r="J82" s="141" t="s">
        <v>536</v>
      </c>
      <c r="K82" s="141" t="s">
        <v>542</v>
      </c>
      <c r="L82" s="332"/>
      <c r="M82" s="291"/>
      <c r="N82" s="80"/>
      <c r="O82" s="130"/>
      <c r="P82" s="160"/>
      <c r="Q82" s="160"/>
      <c r="R82" s="126"/>
      <c r="S82" s="126"/>
      <c r="T82" s="126"/>
      <c r="U82" s="125"/>
      <c r="V82" s="125"/>
    </row>
    <row r="83" spans="1:22" ht="20.100000000000001" customHeight="1" thickBot="1">
      <c r="A83" s="139">
        <v>44628</v>
      </c>
      <c r="B83" s="131" t="s">
        <v>524</v>
      </c>
      <c r="C83" s="368" t="s">
        <v>488</v>
      </c>
      <c r="D83" s="137">
        <v>11</v>
      </c>
      <c r="E83" s="137">
        <v>0</v>
      </c>
      <c r="F83" s="137">
        <v>0</v>
      </c>
      <c r="G83" s="137">
        <v>11</v>
      </c>
      <c r="H83" s="137">
        <v>0</v>
      </c>
      <c r="I83" s="247" t="s">
        <v>531</v>
      </c>
      <c r="J83" s="138" t="s">
        <v>540</v>
      </c>
      <c r="K83" s="138" t="s">
        <v>542</v>
      </c>
      <c r="L83" s="333"/>
      <c r="M83" s="291"/>
      <c r="N83" s="80"/>
      <c r="O83" s="130"/>
      <c r="P83" s="160"/>
      <c r="Q83" s="160"/>
      <c r="R83" s="126"/>
      <c r="S83" s="126"/>
      <c r="T83" s="126"/>
      <c r="U83" s="125"/>
      <c r="V83" s="125"/>
    </row>
    <row r="84" spans="1:22" ht="20.100000000000001" customHeight="1">
      <c r="A84" s="143">
        <v>44628</v>
      </c>
      <c r="B84" s="331" t="s">
        <v>525</v>
      </c>
      <c r="C84" s="366" t="s">
        <v>526</v>
      </c>
      <c r="D84" s="134">
        <v>6</v>
      </c>
      <c r="E84" s="134">
        <v>0</v>
      </c>
      <c r="F84" s="134">
        <v>0</v>
      </c>
      <c r="G84" s="134">
        <v>0</v>
      </c>
      <c r="H84" s="134">
        <v>0</v>
      </c>
      <c r="I84" s="245" t="s">
        <v>532</v>
      </c>
      <c r="J84" s="141" t="s">
        <v>536</v>
      </c>
      <c r="K84" s="141" t="s">
        <v>541</v>
      </c>
      <c r="L84" s="332"/>
      <c r="M84" s="291"/>
      <c r="N84" s="80"/>
      <c r="O84" s="130"/>
      <c r="P84" s="160"/>
      <c r="Q84" s="160"/>
      <c r="R84" s="126"/>
      <c r="S84" s="126"/>
      <c r="T84" s="126"/>
      <c r="U84" s="125"/>
      <c r="V84" s="125"/>
    </row>
    <row r="85" spans="1:22" ht="20.100000000000001" customHeight="1" thickBot="1">
      <c r="A85" s="139">
        <v>44628</v>
      </c>
      <c r="B85" s="131" t="s">
        <v>525</v>
      </c>
      <c r="C85" s="368" t="s">
        <v>527</v>
      </c>
      <c r="D85" s="137">
        <v>6</v>
      </c>
      <c r="E85" s="137">
        <v>0</v>
      </c>
      <c r="F85" s="137">
        <v>0</v>
      </c>
      <c r="G85" s="137">
        <v>0</v>
      </c>
      <c r="H85" s="137">
        <v>0</v>
      </c>
      <c r="I85" s="247" t="s">
        <v>531</v>
      </c>
      <c r="J85" s="138" t="s">
        <v>536</v>
      </c>
      <c r="K85" s="138" t="s">
        <v>543</v>
      </c>
      <c r="L85" s="333"/>
      <c r="M85" s="291"/>
      <c r="N85" s="80"/>
      <c r="O85" s="130"/>
      <c r="P85" s="160"/>
      <c r="Q85" s="160"/>
      <c r="R85" s="126"/>
      <c r="S85" s="126"/>
      <c r="T85" s="126"/>
      <c r="U85" s="125"/>
      <c r="V85" s="125"/>
    </row>
    <row r="86" spans="1:22" ht="20.100000000000001" customHeight="1">
      <c r="A86" s="143">
        <v>44628</v>
      </c>
      <c r="B86" s="331" t="s">
        <v>528</v>
      </c>
      <c r="C86" s="366" t="s">
        <v>529</v>
      </c>
      <c r="D86" s="134">
        <v>2</v>
      </c>
      <c r="E86" s="134">
        <v>0</v>
      </c>
      <c r="F86" s="134">
        <v>0</v>
      </c>
      <c r="G86" s="134">
        <v>2</v>
      </c>
      <c r="H86" s="134">
        <v>0</v>
      </c>
      <c r="I86" s="245" t="s">
        <v>531</v>
      </c>
      <c r="J86" s="141" t="s">
        <v>536</v>
      </c>
      <c r="K86" s="141" t="s">
        <v>542</v>
      </c>
      <c r="L86" s="332"/>
      <c r="M86" s="291"/>
      <c r="N86" s="80"/>
      <c r="O86" s="130"/>
      <c r="P86" s="160"/>
      <c r="Q86" s="160"/>
      <c r="R86" s="126"/>
      <c r="S86" s="126"/>
      <c r="T86" s="126"/>
      <c r="U86" s="125"/>
      <c r="V86" s="125"/>
    </row>
    <row r="87" spans="1:22" ht="20.100000000000001" customHeight="1">
      <c r="A87" s="144">
        <v>44628</v>
      </c>
      <c r="B87" s="329" t="s">
        <v>528</v>
      </c>
      <c r="C87" s="367" t="s">
        <v>527</v>
      </c>
      <c r="D87" s="136">
        <v>0</v>
      </c>
      <c r="E87" s="136">
        <v>0</v>
      </c>
      <c r="F87" s="136">
        <v>0</v>
      </c>
      <c r="G87" s="136">
        <v>3</v>
      </c>
      <c r="H87" s="136">
        <v>0</v>
      </c>
      <c r="I87" s="246" t="s">
        <v>532</v>
      </c>
      <c r="J87" s="142" t="s">
        <v>536</v>
      </c>
      <c r="K87" s="142" t="s">
        <v>542</v>
      </c>
      <c r="L87" s="330"/>
      <c r="M87" s="291"/>
      <c r="N87" s="80"/>
      <c r="O87" s="130"/>
      <c r="P87" s="160"/>
      <c r="Q87" s="160"/>
      <c r="R87" s="126"/>
      <c r="S87" s="126"/>
      <c r="T87" s="126"/>
      <c r="U87" s="125"/>
      <c r="V87" s="125"/>
    </row>
    <row r="88" spans="1:22" ht="20.100000000000001" customHeight="1" thickBot="1">
      <c r="A88" s="139">
        <v>44628</v>
      </c>
      <c r="B88" s="131" t="s">
        <v>528</v>
      </c>
      <c r="C88" s="368" t="s">
        <v>488</v>
      </c>
      <c r="D88" s="137">
        <v>3</v>
      </c>
      <c r="E88" s="137">
        <v>0</v>
      </c>
      <c r="F88" s="137">
        <v>0</v>
      </c>
      <c r="G88" s="137">
        <v>0</v>
      </c>
      <c r="H88" s="137">
        <v>0</v>
      </c>
      <c r="I88" s="247" t="s">
        <v>535</v>
      </c>
      <c r="J88" s="138" t="s">
        <v>536</v>
      </c>
      <c r="K88" s="138" t="s">
        <v>542</v>
      </c>
      <c r="L88" s="333"/>
      <c r="M88" s="291"/>
      <c r="N88" s="80"/>
      <c r="O88" s="130"/>
      <c r="P88" s="160"/>
      <c r="Q88" s="160"/>
      <c r="R88" s="126"/>
      <c r="S88" s="126"/>
      <c r="T88" s="126"/>
      <c r="U88" s="125"/>
      <c r="V88" s="125"/>
    </row>
    <row r="89" spans="1:22" ht="20.100000000000001" customHeight="1" thickBot="1">
      <c r="A89" s="144">
        <v>44628</v>
      </c>
      <c r="B89" s="329" t="s">
        <v>544</v>
      </c>
      <c r="C89" s="367" t="s">
        <v>488</v>
      </c>
      <c r="D89" s="136">
        <v>19</v>
      </c>
      <c r="E89" s="136">
        <v>0</v>
      </c>
      <c r="F89" s="136">
        <v>0</v>
      </c>
      <c r="G89" s="136">
        <v>19</v>
      </c>
      <c r="H89" s="136">
        <v>0</v>
      </c>
      <c r="I89" s="246" t="s">
        <v>546</v>
      </c>
      <c r="J89" s="142" t="s">
        <v>547</v>
      </c>
      <c r="K89" s="11" t="s">
        <v>548</v>
      </c>
      <c r="L89" s="330"/>
      <c r="M89" s="291"/>
      <c r="N89" s="80"/>
      <c r="O89" s="130"/>
      <c r="P89" s="160"/>
      <c r="Q89" s="160"/>
      <c r="R89" s="126"/>
      <c r="S89" s="126"/>
      <c r="T89" s="126"/>
      <c r="U89" s="125"/>
      <c r="V89" s="125"/>
    </row>
    <row r="90" spans="1:22" ht="20.100000000000001" customHeight="1" thickBot="1">
      <c r="A90" s="147">
        <v>44628</v>
      </c>
      <c r="B90" s="334" t="s">
        <v>549</v>
      </c>
      <c r="C90" s="369" t="s">
        <v>550</v>
      </c>
      <c r="D90" s="140">
        <v>1</v>
      </c>
      <c r="E90" s="140">
        <v>0</v>
      </c>
      <c r="F90" s="140">
        <v>0</v>
      </c>
      <c r="G90" s="140">
        <v>1</v>
      </c>
      <c r="H90" s="140">
        <v>0</v>
      </c>
      <c r="I90" s="251" t="s">
        <v>551</v>
      </c>
      <c r="J90" s="148" t="s">
        <v>552</v>
      </c>
      <c r="K90" s="148" t="s">
        <v>553</v>
      </c>
      <c r="L90" s="336"/>
      <c r="M90" s="291"/>
      <c r="N90" s="80"/>
      <c r="O90" s="130"/>
      <c r="P90" s="160"/>
      <c r="Q90" s="160"/>
      <c r="R90" s="126"/>
      <c r="S90" s="126"/>
      <c r="T90" s="126"/>
      <c r="U90" s="125"/>
      <c r="V90" s="125"/>
    </row>
    <row r="91" spans="1:22" ht="20.100000000000001" customHeight="1">
      <c r="A91" s="143">
        <v>44628</v>
      </c>
      <c r="B91" s="331" t="s">
        <v>557</v>
      </c>
      <c r="C91" s="366" t="s">
        <v>488</v>
      </c>
      <c r="D91" s="134">
        <v>2</v>
      </c>
      <c r="E91" s="134">
        <v>0</v>
      </c>
      <c r="F91" s="134">
        <v>0</v>
      </c>
      <c r="G91" s="134">
        <v>2</v>
      </c>
      <c r="H91" s="134">
        <v>0</v>
      </c>
      <c r="I91" s="245" t="s">
        <v>556</v>
      </c>
      <c r="J91" s="141" t="s">
        <v>565</v>
      </c>
      <c r="K91" s="141" t="s">
        <v>568</v>
      </c>
      <c r="L91" s="332"/>
      <c r="M91" s="291"/>
      <c r="N91" s="80"/>
      <c r="O91" s="130"/>
      <c r="P91" s="160"/>
      <c r="Q91" s="160"/>
      <c r="R91" s="126"/>
      <c r="S91" s="126"/>
      <c r="T91" s="126"/>
      <c r="U91" s="125"/>
      <c r="V91" s="125"/>
    </row>
    <row r="92" spans="1:22" ht="20.100000000000001" customHeight="1">
      <c r="A92" s="144">
        <v>44628</v>
      </c>
      <c r="B92" s="329" t="s">
        <v>557</v>
      </c>
      <c r="C92" s="367" t="s">
        <v>558</v>
      </c>
      <c r="D92" s="136">
        <v>1</v>
      </c>
      <c r="E92" s="136">
        <v>0</v>
      </c>
      <c r="F92" s="136">
        <v>0</v>
      </c>
      <c r="G92" s="136">
        <v>1</v>
      </c>
      <c r="H92" s="136">
        <v>0</v>
      </c>
      <c r="I92" s="246" t="s">
        <v>556</v>
      </c>
      <c r="J92" s="142" t="s">
        <v>566</v>
      </c>
      <c r="K92" s="142" t="s">
        <v>568</v>
      </c>
      <c r="L92" s="330"/>
      <c r="M92" s="291"/>
      <c r="N92" s="80"/>
      <c r="O92" s="130"/>
      <c r="P92" s="160"/>
      <c r="Q92" s="160"/>
      <c r="R92" s="126"/>
      <c r="S92" s="126"/>
      <c r="T92" s="126"/>
      <c r="U92" s="125"/>
      <c r="V92" s="125"/>
    </row>
    <row r="93" spans="1:22" ht="20.100000000000001" customHeight="1">
      <c r="A93" s="144">
        <v>44628</v>
      </c>
      <c r="B93" s="329" t="s">
        <v>557</v>
      </c>
      <c r="C93" s="367" t="s">
        <v>495</v>
      </c>
      <c r="D93" s="136">
        <v>2</v>
      </c>
      <c r="E93" s="136">
        <v>0</v>
      </c>
      <c r="F93" s="136">
        <v>0</v>
      </c>
      <c r="G93" s="136">
        <v>1</v>
      </c>
      <c r="H93" s="136">
        <v>0</v>
      </c>
      <c r="I93" s="246" t="s">
        <v>556</v>
      </c>
      <c r="J93" s="142" t="s">
        <v>555</v>
      </c>
      <c r="K93" s="142" t="s">
        <v>569</v>
      </c>
      <c r="L93" s="330"/>
      <c r="M93" s="291"/>
      <c r="N93" s="80"/>
      <c r="O93" s="130"/>
      <c r="P93" s="160"/>
      <c r="Q93" s="160"/>
      <c r="R93" s="126"/>
      <c r="S93" s="126"/>
      <c r="T93" s="126"/>
      <c r="U93" s="125"/>
      <c r="V93" s="125"/>
    </row>
    <row r="94" spans="1:22" ht="20.100000000000001" customHeight="1" thickBot="1">
      <c r="A94" s="139">
        <v>44628</v>
      </c>
      <c r="B94" s="131" t="s">
        <v>557</v>
      </c>
      <c r="C94" s="368" t="s">
        <v>559</v>
      </c>
      <c r="D94" s="137">
        <v>0</v>
      </c>
      <c r="E94" s="137">
        <v>0</v>
      </c>
      <c r="F94" s="137">
        <v>0</v>
      </c>
      <c r="G94" s="137">
        <v>1</v>
      </c>
      <c r="H94" s="137">
        <v>0</v>
      </c>
      <c r="I94" s="247" t="s">
        <v>556</v>
      </c>
      <c r="J94" s="138" t="s">
        <v>555</v>
      </c>
      <c r="K94" s="138" t="s">
        <v>570</v>
      </c>
      <c r="L94" s="333"/>
      <c r="M94" s="291"/>
      <c r="N94" s="80"/>
      <c r="O94" s="130"/>
      <c r="P94" s="160"/>
      <c r="Q94" s="160"/>
      <c r="R94" s="126"/>
      <c r="S94" s="126"/>
      <c r="T94" s="126"/>
      <c r="U94" s="125"/>
      <c r="V94" s="125"/>
    </row>
    <row r="95" spans="1:22" ht="20.100000000000001" customHeight="1">
      <c r="A95" s="143">
        <v>44628</v>
      </c>
      <c r="B95" s="331" t="s">
        <v>560</v>
      </c>
      <c r="C95" s="366" t="s">
        <v>503</v>
      </c>
      <c r="D95" s="134">
        <v>0</v>
      </c>
      <c r="E95" s="134">
        <v>0</v>
      </c>
      <c r="F95" s="134">
        <v>0</v>
      </c>
      <c r="G95" s="134">
        <v>12</v>
      </c>
      <c r="H95" s="134">
        <v>0</v>
      </c>
      <c r="I95" s="245" t="s">
        <v>556</v>
      </c>
      <c r="J95" s="141" t="s">
        <v>555</v>
      </c>
      <c r="K95" s="141" t="s">
        <v>571</v>
      </c>
      <c r="L95" s="332"/>
      <c r="M95" s="291"/>
      <c r="N95" s="80"/>
      <c r="O95" s="130"/>
      <c r="P95" s="160"/>
      <c r="Q95" s="160"/>
      <c r="R95" s="126"/>
      <c r="S95" s="126"/>
      <c r="T95" s="126"/>
      <c r="U95" s="125"/>
      <c r="V95" s="125"/>
    </row>
    <row r="96" spans="1:22" ht="20.100000000000001" customHeight="1">
      <c r="A96" s="144">
        <v>44628</v>
      </c>
      <c r="B96" s="329" t="s">
        <v>560</v>
      </c>
      <c r="C96" s="367" t="s">
        <v>561</v>
      </c>
      <c r="D96" s="136">
        <v>0</v>
      </c>
      <c r="E96" s="136">
        <v>0</v>
      </c>
      <c r="F96" s="136">
        <v>0</v>
      </c>
      <c r="G96" s="136">
        <v>2</v>
      </c>
      <c r="H96" s="136">
        <v>0</v>
      </c>
      <c r="I96" s="246" t="s">
        <v>556</v>
      </c>
      <c r="J96" s="142" t="s">
        <v>565</v>
      </c>
      <c r="K96" s="142" t="s">
        <v>568</v>
      </c>
      <c r="L96" s="330"/>
      <c r="M96" s="291"/>
      <c r="N96" s="80"/>
      <c r="O96" s="130"/>
      <c r="P96" s="160"/>
      <c r="Q96" s="160"/>
      <c r="R96" s="126"/>
      <c r="S96" s="126"/>
      <c r="T96" s="126"/>
      <c r="U96" s="125"/>
      <c r="V96" s="125"/>
    </row>
    <row r="97" spans="1:22" ht="20.100000000000001" customHeight="1">
      <c r="A97" s="144">
        <v>44628</v>
      </c>
      <c r="B97" s="329" t="s">
        <v>560</v>
      </c>
      <c r="C97" s="367" t="s">
        <v>497</v>
      </c>
      <c r="D97" s="136">
        <v>0</v>
      </c>
      <c r="E97" s="136">
        <v>0</v>
      </c>
      <c r="F97" s="136">
        <v>0</v>
      </c>
      <c r="G97" s="136">
        <v>2</v>
      </c>
      <c r="H97" s="136">
        <v>0</v>
      </c>
      <c r="I97" s="246" t="s">
        <v>563</v>
      </c>
      <c r="J97" s="142" t="s">
        <v>555</v>
      </c>
      <c r="K97" s="142" t="s">
        <v>571</v>
      </c>
      <c r="L97" s="330"/>
      <c r="M97" s="291"/>
      <c r="N97" s="80"/>
      <c r="O97" s="130"/>
      <c r="P97" s="160"/>
      <c r="Q97" s="160"/>
      <c r="R97" s="126"/>
      <c r="S97" s="126"/>
      <c r="T97" s="126"/>
      <c r="U97" s="125"/>
      <c r="V97" s="125"/>
    </row>
    <row r="98" spans="1:22" ht="20.100000000000001" customHeight="1">
      <c r="A98" s="144">
        <v>44628</v>
      </c>
      <c r="B98" s="329" t="s">
        <v>560</v>
      </c>
      <c r="C98" s="367" t="s">
        <v>504</v>
      </c>
      <c r="D98" s="136">
        <v>5</v>
      </c>
      <c r="E98" s="136">
        <v>0</v>
      </c>
      <c r="F98" s="136">
        <v>0</v>
      </c>
      <c r="G98" s="136">
        <v>4</v>
      </c>
      <c r="H98" s="136">
        <v>0</v>
      </c>
      <c r="I98" s="246" t="s">
        <v>563</v>
      </c>
      <c r="J98" s="142" t="s">
        <v>555</v>
      </c>
      <c r="K98" s="142" t="s">
        <v>568</v>
      </c>
      <c r="L98" s="330"/>
      <c r="M98" s="291"/>
      <c r="N98" s="80"/>
      <c r="O98" s="130"/>
      <c r="P98" s="160"/>
      <c r="Q98" s="160"/>
      <c r="R98" s="126"/>
      <c r="S98" s="126"/>
      <c r="T98" s="126"/>
      <c r="U98" s="125"/>
      <c r="V98" s="125"/>
    </row>
    <row r="99" spans="1:22" ht="20.100000000000001" customHeight="1">
      <c r="A99" s="144">
        <v>44628</v>
      </c>
      <c r="B99" s="329" t="s">
        <v>560</v>
      </c>
      <c r="C99" s="367" t="s">
        <v>562</v>
      </c>
      <c r="D99" s="136">
        <v>2</v>
      </c>
      <c r="E99" s="136">
        <v>0</v>
      </c>
      <c r="F99" s="136">
        <v>0</v>
      </c>
      <c r="G99" s="136">
        <v>5</v>
      </c>
      <c r="H99" s="136">
        <v>0</v>
      </c>
      <c r="I99" s="246" t="s">
        <v>564</v>
      </c>
      <c r="J99" s="142" t="s">
        <v>567</v>
      </c>
      <c r="K99" s="142" t="s">
        <v>568</v>
      </c>
      <c r="L99" s="330"/>
      <c r="M99" s="291"/>
      <c r="N99" s="80"/>
      <c r="O99" s="130"/>
      <c r="P99" s="160"/>
      <c r="Q99" s="160"/>
      <c r="R99" s="126"/>
      <c r="S99" s="126"/>
      <c r="T99" s="126"/>
      <c r="U99" s="125"/>
      <c r="V99" s="125"/>
    </row>
    <row r="100" spans="1:22" ht="20.100000000000001" customHeight="1" thickBot="1">
      <c r="A100" s="139">
        <v>44628</v>
      </c>
      <c r="B100" s="131" t="s">
        <v>560</v>
      </c>
      <c r="C100" s="368" t="s">
        <v>550</v>
      </c>
      <c r="D100" s="137">
        <v>2</v>
      </c>
      <c r="E100" s="137">
        <v>0</v>
      </c>
      <c r="F100" s="137">
        <v>0</v>
      </c>
      <c r="G100" s="137">
        <v>4</v>
      </c>
      <c r="H100" s="137">
        <v>0</v>
      </c>
      <c r="I100" s="247" t="s">
        <v>556</v>
      </c>
      <c r="J100" s="138" t="s">
        <v>565</v>
      </c>
      <c r="K100" s="138" t="s">
        <v>568</v>
      </c>
      <c r="L100" s="333"/>
      <c r="M100" s="291"/>
      <c r="N100" s="80"/>
      <c r="O100" s="130"/>
      <c r="P100" s="160"/>
      <c r="Q100" s="160"/>
      <c r="R100" s="126"/>
      <c r="S100" s="126"/>
      <c r="T100" s="126"/>
      <c r="U100" s="125"/>
      <c r="V100" s="125"/>
    </row>
    <row r="101" spans="1:22" ht="20.100000000000001" customHeight="1">
      <c r="A101" s="144">
        <v>44628</v>
      </c>
      <c r="B101" s="329" t="s">
        <v>412</v>
      </c>
      <c r="C101" s="367" t="s">
        <v>495</v>
      </c>
      <c r="D101" s="136">
        <v>1</v>
      </c>
      <c r="E101" s="136">
        <v>0</v>
      </c>
      <c r="F101" s="136">
        <v>0</v>
      </c>
      <c r="G101" s="136">
        <v>0</v>
      </c>
      <c r="H101" s="136">
        <v>0</v>
      </c>
      <c r="I101" s="246" t="s">
        <v>572</v>
      </c>
      <c r="J101" s="142" t="s">
        <v>545</v>
      </c>
      <c r="K101" s="11" t="s">
        <v>574</v>
      </c>
      <c r="L101" s="330"/>
      <c r="M101" s="291"/>
      <c r="N101" s="80"/>
      <c r="O101" s="130"/>
      <c r="P101" s="160"/>
      <c r="Q101" s="160"/>
      <c r="R101" s="126"/>
      <c r="S101" s="126"/>
      <c r="T101" s="126"/>
      <c r="U101" s="125"/>
      <c r="V101" s="125"/>
    </row>
    <row r="102" spans="1:22" ht="20.100000000000001" customHeight="1" thickBot="1">
      <c r="A102" s="144">
        <v>44628</v>
      </c>
      <c r="B102" s="329" t="s">
        <v>412</v>
      </c>
      <c r="C102" s="367" t="s">
        <v>559</v>
      </c>
      <c r="D102" s="136">
        <v>2</v>
      </c>
      <c r="E102" s="136">
        <v>0</v>
      </c>
      <c r="F102" s="136">
        <v>0</v>
      </c>
      <c r="G102" s="136">
        <v>0</v>
      </c>
      <c r="H102" s="136">
        <v>0</v>
      </c>
      <c r="I102" s="246" t="s">
        <v>573</v>
      </c>
      <c r="J102" s="142" t="s">
        <v>545</v>
      </c>
      <c r="K102" s="11" t="s">
        <v>574</v>
      </c>
      <c r="L102" s="330"/>
      <c r="M102" s="291"/>
      <c r="N102" s="80"/>
      <c r="O102" s="130"/>
      <c r="P102" s="160"/>
      <c r="Q102" s="160"/>
      <c r="R102" s="126"/>
      <c r="S102" s="126"/>
      <c r="T102" s="126"/>
      <c r="U102" s="125"/>
      <c r="V102" s="125"/>
    </row>
    <row r="103" spans="1:22" ht="20.100000000000001" customHeight="1">
      <c r="A103" s="143">
        <v>44628</v>
      </c>
      <c r="B103" s="331" t="s">
        <v>577</v>
      </c>
      <c r="C103" s="366" t="s">
        <v>503</v>
      </c>
      <c r="D103" s="134">
        <v>6</v>
      </c>
      <c r="E103" s="134">
        <v>0</v>
      </c>
      <c r="F103" s="134">
        <v>0</v>
      </c>
      <c r="G103" s="134">
        <v>20</v>
      </c>
      <c r="H103" s="134">
        <v>0</v>
      </c>
      <c r="I103" s="245" t="s">
        <v>575</v>
      </c>
      <c r="J103" s="141" t="s">
        <v>576</v>
      </c>
      <c r="K103" s="141" t="s">
        <v>542</v>
      </c>
      <c r="L103" s="332"/>
      <c r="M103" s="291"/>
      <c r="N103" s="80"/>
      <c r="O103" s="130"/>
      <c r="P103" s="160"/>
      <c r="Q103" s="160"/>
      <c r="R103" s="126"/>
      <c r="S103" s="126"/>
      <c r="T103" s="126"/>
      <c r="U103" s="125"/>
      <c r="V103" s="125"/>
    </row>
    <row r="104" spans="1:22" ht="20.100000000000001" customHeight="1">
      <c r="A104" s="144">
        <v>44628</v>
      </c>
      <c r="B104" s="329" t="s">
        <v>577</v>
      </c>
      <c r="C104" s="367" t="s">
        <v>578</v>
      </c>
      <c r="D104" s="136">
        <v>0</v>
      </c>
      <c r="E104" s="136">
        <v>0</v>
      </c>
      <c r="F104" s="136">
        <v>0</v>
      </c>
      <c r="G104" s="136">
        <v>2</v>
      </c>
      <c r="H104" s="136">
        <v>0</v>
      </c>
      <c r="I104" s="246" t="s">
        <v>582</v>
      </c>
      <c r="J104" s="142" t="s">
        <v>583</v>
      </c>
      <c r="K104" s="142" t="s">
        <v>542</v>
      </c>
      <c r="L104" s="330"/>
      <c r="M104" s="291"/>
      <c r="N104" s="80"/>
      <c r="O104" s="130"/>
      <c r="P104" s="160"/>
      <c r="Q104" s="160"/>
      <c r="R104" s="126"/>
      <c r="S104" s="126"/>
      <c r="T104" s="126"/>
      <c r="U104" s="125"/>
      <c r="V104" s="125"/>
    </row>
    <row r="105" spans="1:22" ht="20.100000000000001" customHeight="1">
      <c r="A105" s="144">
        <v>44628</v>
      </c>
      <c r="B105" s="329" t="s">
        <v>577</v>
      </c>
      <c r="C105" s="367" t="s">
        <v>579</v>
      </c>
      <c r="D105" s="136">
        <v>0</v>
      </c>
      <c r="E105" s="136">
        <v>0</v>
      </c>
      <c r="F105" s="136">
        <v>0</v>
      </c>
      <c r="G105" s="136">
        <v>3</v>
      </c>
      <c r="H105" s="136">
        <v>0</v>
      </c>
      <c r="I105" s="246" t="s">
        <v>575</v>
      </c>
      <c r="J105" s="142" t="s">
        <v>583</v>
      </c>
      <c r="K105" s="142" t="s">
        <v>542</v>
      </c>
      <c r="L105" s="330"/>
      <c r="M105" s="291"/>
      <c r="N105" s="80"/>
      <c r="O105" s="130"/>
      <c r="P105" s="160"/>
      <c r="Q105" s="160"/>
      <c r="R105" s="126"/>
      <c r="S105" s="126"/>
      <c r="T105" s="126"/>
      <c r="U105" s="125"/>
      <c r="V105" s="125"/>
    </row>
    <row r="106" spans="1:22" ht="20.100000000000001" customHeight="1" thickBot="1">
      <c r="A106" s="139">
        <v>44628</v>
      </c>
      <c r="B106" s="131" t="s">
        <v>577</v>
      </c>
      <c r="C106" s="368" t="s">
        <v>580</v>
      </c>
      <c r="D106" s="137">
        <v>0</v>
      </c>
      <c r="E106" s="137">
        <v>0</v>
      </c>
      <c r="F106" s="137">
        <v>0</v>
      </c>
      <c r="G106" s="137">
        <v>2</v>
      </c>
      <c r="H106" s="137">
        <v>0</v>
      </c>
      <c r="I106" s="247" t="s">
        <v>582</v>
      </c>
      <c r="J106" s="138" t="s">
        <v>576</v>
      </c>
      <c r="K106" s="138" t="s">
        <v>542</v>
      </c>
      <c r="L106" s="333"/>
      <c r="M106" s="291"/>
      <c r="N106" s="80"/>
      <c r="O106" s="130"/>
      <c r="P106" s="160"/>
      <c r="Q106" s="160"/>
      <c r="R106" s="126"/>
      <c r="S106" s="126"/>
      <c r="T106" s="126"/>
      <c r="U106" s="125"/>
      <c r="V106" s="125"/>
    </row>
    <row r="107" spans="1:22" ht="20.100000000000001" customHeight="1" thickBot="1">
      <c r="A107" s="147">
        <v>44628</v>
      </c>
      <c r="B107" s="334" t="s">
        <v>581</v>
      </c>
      <c r="C107" s="369" t="s">
        <v>559</v>
      </c>
      <c r="D107" s="140">
        <v>3</v>
      </c>
      <c r="E107" s="140">
        <v>0</v>
      </c>
      <c r="F107" s="140">
        <v>0</v>
      </c>
      <c r="G107" s="140">
        <v>1</v>
      </c>
      <c r="H107" s="140">
        <v>0</v>
      </c>
      <c r="I107" s="251" t="s">
        <v>575</v>
      </c>
      <c r="J107" s="148" t="s">
        <v>583</v>
      </c>
      <c r="K107" s="148" t="s">
        <v>542</v>
      </c>
      <c r="L107" s="336"/>
      <c r="M107" s="291"/>
      <c r="N107" s="80"/>
      <c r="O107" s="130"/>
      <c r="P107" s="160"/>
      <c r="Q107" s="160"/>
      <c r="R107" s="126"/>
      <c r="S107" s="126"/>
      <c r="T107" s="126"/>
      <c r="U107" s="125"/>
      <c r="V107" s="125"/>
    </row>
    <row r="108" spans="1:22" ht="20.100000000000001" customHeight="1" thickBot="1">
      <c r="A108" s="371">
        <v>44628</v>
      </c>
      <c r="B108" s="372" t="s">
        <v>398</v>
      </c>
      <c r="C108" s="373" t="s">
        <v>63</v>
      </c>
      <c r="D108" s="374">
        <v>0</v>
      </c>
      <c r="E108" s="374">
        <v>24</v>
      </c>
      <c r="F108" s="374">
        <v>13</v>
      </c>
      <c r="G108" s="374">
        <v>0</v>
      </c>
      <c r="H108" s="374">
        <v>0</v>
      </c>
      <c r="I108" s="375" t="s">
        <v>227</v>
      </c>
      <c r="J108" s="376"/>
      <c r="K108" s="376"/>
      <c r="L108" s="377"/>
      <c r="M108" s="291"/>
      <c r="N108" s="80"/>
      <c r="O108" s="130"/>
      <c r="P108" s="160"/>
      <c r="Q108" s="160"/>
      <c r="R108" s="126"/>
      <c r="S108" s="126"/>
      <c r="T108" s="126"/>
      <c r="U108" s="125"/>
      <c r="V108" s="125"/>
    </row>
    <row r="109" spans="1:22" ht="20.100000000000001" customHeight="1" thickBot="1">
      <c r="A109" s="147">
        <v>44628</v>
      </c>
      <c r="B109" s="334" t="s">
        <v>585</v>
      </c>
      <c r="C109" s="369" t="s">
        <v>520</v>
      </c>
      <c r="D109" s="140">
        <v>2</v>
      </c>
      <c r="E109" s="140">
        <v>0</v>
      </c>
      <c r="F109" s="140">
        <v>0</v>
      </c>
      <c r="G109" s="140">
        <v>0</v>
      </c>
      <c r="H109" s="140">
        <v>0</v>
      </c>
      <c r="I109" s="251" t="s">
        <v>586</v>
      </c>
      <c r="J109" s="148" t="s">
        <v>587</v>
      </c>
      <c r="K109" s="339" t="s">
        <v>588</v>
      </c>
      <c r="L109" s="336"/>
      <c r="M109" s="291"/>
      <c r="N109" s="80"/>
      <c r="O109" s="130"/>
      <c r="P109" s="160"/>
      <c r="Q109" s="160"/>
      <c r="R109" s="126"/>
      <c r="S109" s="126"/>
      <c r="T109" s="126"/>
      <c r="U109" s="125"/>
      <c r="V109" s="125"/>
    </row>
    <row r="110" spans="1:22" ht="20.100000000000001" customHeight="1">
      <c r="A110" s="347" t="s">
        <v>11</v>
      </c>
      <c r="B110" s="348"/>
      <c r="C110" s="349"/>
      <c r="D110" s="350">
        <f>SUM(D4:D109)</f>
        <v>398</v>
      </c>
      <c r="E110" s="350">
        <f>SUM(E4:E109)</f>
        <v>24</v>
      </c>
      <c r="F110" s="350">
        <f>SUM(F4:F109)</f>
        <v>13</v>
      </c>
      <c r="G110" s="350">
        <f>SUM(G4:G109)</f>
        <v>386</v>
      </c>
      <c r="H110" s="350">
        <f>SUM(H4:H109)</f>
        <v>0</v>
      </c>
      <c r="I110" s="351"/>
      <c r="J110" s="352"/>
      <c r="K110" s="352"/>
      <c r="L110" s="353"/>
      <c r="M110" s="291"/>
      <c r="N110" s="80"/>
      <c r="O110" s="130"/>
      <c r="P110" s="160"/>
      <c r="Q110" s="160"/>
      <c r="R110" s="126"/>
      <c r="S110" s="126"/>
      <c r="T110" s="126"/>
      <c r="U110" s="125"/>
      <c r="V110" s="125"/>
    </row>
    <row r="111" spans="1:22" ht="20.100000000000001" customHeight="1">
      <c r="A111" s="172" t="s">
        <v>12</v>
      </c>
      <c r="B111" s="173"/>
      <c r="C111" s="174"/>
      <c r="D111" s="175">
        <v>1189</v>
      </c>
      <c r="E111" s="175">
        <v>0</v>
      </c>
      <c r="F111" s="175">
        <v>13</v>
      </c>
      <c r="G111" s="175">
        <v>1227</v>
      </c>
      <c r="H111" s="175">
        <v>0</v>
      </c>
      <c r="I111" s="253"/>
      <c r="J111" s="102"/>
      <c r="K111" s="102"/>
      <c r="L111" s="176"/>
      <c r="M111" s="291"/>
      <c r="N111" s="80"/>
      <c r="O111" s="130"/>
      <c r="P111" s="160"/>
      <c r="Q111" s="160"/>
      <c r="R111" s="126"/>
      <c r="S111" s="126"/>
      <c r="T111" s="126"/>
      <c r="U111" s="125"/>
      <c r="V111" s="125"/>
    </row>
    <row r="112" spans="1:22" ht="20.100000000000001" customHeight="1" thickBot="1">
      <c r="A112" s="177" t="s">
        <v>13</v>
      </c>
      <c r="B112" s="178"/>
      <c r="C112" s="179"/>
      <c r="D112" s="180">
        <f>D110+D111</f>
        <v>1587</v>
      </c>
      <c r="E112" s="180">
        <f>E110+E111</f>
        <v>24</v>
      </c>
      <c r="F112" s="180">
        <f>F110+F111</f>
        <v>26</v>
      </c>
      <c r="G112" s="180">
        <f>G110+G111</f>
        <v>1613</v>
      </c>
      <c r="H112" s="180">
        <f>H110+H111</f>
        <v>0</v>
      </c>
      <c r="I112" s="254"/>
      <c r="J112" s="103"/>
      <c r="K112" s="103"/>
      <c r="L112" s="181"/>
      <c r="M112" s="291"/>
      <c r="N112" s="80"/>
      <c r="O112" s="130"/>
      <c r="P112" s="160"/>
      <c r="Q112" s="160"/>
      <c r="R112" s="126"/>
      <c r="S112" s="126"/>
      <c r="T112" s="126"/>
      <c r="U112" s="125"/>
      <c r="V112" s="125"/>
    </row>
    <row r="113" spans="1:22" ht="20.100000000000001" customHeight="1">
      <c r="A113" s="182" t="s">
        <v>14</v>
      </c>
      <c r="B113" s="183">
        <f t="array" ref="B113">SUM(1/COUNTIF(B4:B109,B4:B109))</f>
        <v>50.999999999999979</v>
      </c>
      <c r="C113" s="184"/>
      <c r="D113" s="125"/>
      <c r="E113" s="125"/>
      <c r="F113" s="125"/>
      <c r="G113" s="125"/>
      <c r="H113" s="125"/>
      <c r="I113" s="255"/>
      <c r="J113" s="104"/>
      <c r="K113" s="104"/>
      <c r="L113" s="108"/>
      <c r="M113" s="291"/>
      <c r="N113" s="80"/>
      <c r="O113" s="130"/>
      <c r="P113" s="160"/>
      <c r="Q113" s="160"/>
      <c r="R113" s="126"/>
      <c r="S113" s="126"/>
      <c r="T113" s="126"/>
      <c r="U113" s="125"/>
      <c r="V113" s="125"/>
    </row>
    <row r="114" spans="1:22" ht="20.100000000000001" customHeight="1">
      <c r="A114" s="182"/>
      <c r="B114" s="183"/>
      <c r="C114" s="184"/>
      <c r="D114" s="125"/>
      <c r="E114" s="125"/>
      <c r="F114" s="125"/>
      <c r="G114" s="125"/>
      <c r="H114" s="125"/>
      <c r="I114" s="255"/>
      <c r="J114" s="104"/>
      <c r="K114" s="13"/>
      <c r="L114" s="13"/>
      <c r="M114" s="291"/>
      <c r="N114" s="80"/>
      <c r="O114" s="130"/>
      <c r="P114" s="160"/>
      <c r="Q114" s="160"/>
      <c r="R114" s="126"/>
      <c r="S114" s="126"/>
      <c r="T114" s="126"/>
      <c r="U114" s="125"/>
      <c r="V114" s="125"/>
    </row>
    <row r="115" spans="1:22" ht="20.100000000000001" customHeight="1">
      <c r="A115" s="185" t="s">
        <v>15</v>
      </c>
      <c r="B115" s="186"/>
      <c r="C115" s="186"/>
      <c r="D115" s="105"/>
      <c r="E115" s="105"/>
      <c r="F115" s="105"/>
      <c r="G115" s="105"/>
      <c r="H115" s="105"/>
      <c r="I115" s="256"/>
      <c r="J115" s="105"/>
      <c r="K115" s="122"/>
      <c r="L115" s="122"/>
      <c r="M115" s="291"/>
      <c r="N115" s="80"/>
      <c r="O115" s="130"/>
      <c r="P115" s="160"/>
      <c r="Q115" s="160"/>
      <c r="R115" s="126"/>
      <c r="S115" s="126"/>
      <c r="T115" s="126"/>
      <c r="U115" s="125"/>
      <c r="V115" s="125"/>
    </row>
    <row r="116" spans="1:22" ht="20.100000000000001" customHeight="1">
      <c r="A116" s="187" t="s">
        <v>126</v>
      </c>
      <c r="B116" s="186"/>
      <c r="C116" s="186"/>
      <c r="D116" s="105"/>
      <c r="E116" s="105"/>
      <c r="F116" s="105"/>
      <c r="G116" s="105"/>
      <c r="H116" s="105"/>
      <c r="I116" s="256"/>
      <c r="J116" s="105"/>
      <c r="K116" s="105"/>
      <c r="L116" s="122"/>
      <c r="M116" s="291"/>
      <c r="N116" s="80"/>
      <c r="O116" s="130"/>
      <c r="P116" s="160"/>
      <c r="Q116" s="160"/>
      <c r="R116" s="126"/>
      <c r="S116" s="126"/>
      <c r="T116" s="126"/>
      <c r="U116" s="125"/>
      <c r="V116" s="125"/>
    </row>
    <row r="117" spans="1:22" ht="20.100000000000001" customHeight="1" thickBot="1">
      <c r="A117" s="188"/>
      <c r="B117" s="186"/>
      <c r="C117" s="189"/>
      <c r="D117" s="105"/>
      <c r="E117" s="105"/>
      <c r="F117" s="105"/>
      <c r="G117" s="105"/>
      <c r="H117" s="105"/>
      <c r="I117" s="257"/>
      <c r="J117" s="106"/>
      <c r="K117" s="106"/>
      <c r="L117" s="190"/>
      <c r="M117" s="291"/>
      <c r="N117" s="80"/>
      <c r="O117" s="130"/>
      <c r="P117" s="160"/>
      <c r="Q117" s="160"/>
      <c r="R117" s="126"/>
      <c r="S117" s="126"/>
      <c r="T117" s="126"/>
      <c r="U117" s="125"/>
      <c r="V117" s="125"/>
    </row>
    <row r="118" spans="1:22" ht="20.100000000000001" customHeight="1" thickBot="1">
      <c r="A118" s="147" t="s">
        <v>0</v>
      </c>
      <c r="B118" s="148" t="s">
        <v>1</v>
      </c>
      <c r="C118" s="148" t="s">
        <v>2</v>
      </c>
      <c r="D118" s="360" t="s">
        <v>16</v>
      </c>
      <c r="E118" s="191" t="s">
        <v>27</v>
      </c>
      <c r="F118" s="360" t="s">
        <v>18</v>
      </c>
      <c r="G118" s="360" t="s">
        <v>19</v>
      </c>
      <c r="H118" s="360" t="s">
        <v>104</v>
      </c>
      <c r="I118" s="258" t="s">
        <v>8</v>
      </c>
      <c r="J118" s="360" t="s">
        <v>9</v>
      </c>
      <c r="K118" s="425" t="s">
        <v>10</v>
      </c>
      <c r="L118" s="426"/>
      <c r="M118" s="291"/>
      <c r="N118" s="80"/>
      <c r="O118" s="130"/>
      <c r="P118" s="160"/>
      <c r="Q118" s="160"/>
      <c r="R118" s="126"/>
      <c r="S118" s="126"/>
      <c r="T118" s="126"/>
      <c r="U118" s="125"/>
      <c r="V118" s="125"/>
    </row>
    <row r="119" spans="1:22" ht="20.100000000000001" customHeight="1">
      <c r="A119" s="371">
        <v>44628</v>
      </c>
      <c r="B119" s="372" t="s">
        <v>398</v>
      </c>
      <c r="C119" s="373" t="s">
        <v>399</v>
      </c>
      <c r="D119" s="374">
        <v>0</v>
      </c>
      <c r="E119" s="374">
        <v>24</v>
      </c>
      <c r="F119" s="374">
        <v>13</v>
      </c>
      <c r="G119" s="374">
        <v>0</v>
      </c>
      <c r="H119" s="374">
        <v>0</v>
      </c>
      <c r="I119" s="375" t="s">
        <v>400</v>
      </c>
      <c r="J119" s="376"/>
      <c r="K119" s="376"/>
      <c r="L119" s="377"/>
      <c r="M119" s="291"/>
      <c r="N119" s="80"/>
      <c r="O119" s="130"/>
      <c r="P119" s="160"/>
      <c r="Q119" s="160"/>
      <c r="R119" s="126"/>
      <c r="S119" s="126"/>
      <c r="T119" s="126"/>
      <c r="U119" s="125"/>
      <c r="V119" s="125"/>
    </row>
    <row r="120" spans="1:22" ht="20.100000000000001" customHeight="1">
      <c r="A120" s="278"/>
      <c r="B120" s="326"/>
      <c r="C120" s="285"/>
      <c r="D120" s="287"/>
      <c r="E120" s="287"/>
      <c r="F120" s="287"/>
      <c r="G120" s="287"/>
      <c r="H120" s="287"/>
      <c r="I120" s="288"/>
      <c r="J120" s="289"/>
      <c r="K120" s="289"/>
      <c r="L120" s="290"/>
      <c r="M120" s="291"/>
      <c r="N120" s="80"/>
      <c r="O120" s="130"/>
      <c r="P120" s="160"/>
      <c r="Q120" s="160"/>
      <c r="R120" s="126"/>
      <c r="S120" s="126"/>
      <c r="T120" s="126"/>
      <c r="U120" s="125"/>
      <c r="V120" s="125"/>
    </row>
    <row r="121" spans="1:22" ht="20.100000000000001" customHeight="1" thickBot="1">
      <c r="A121" s="314"/>
      <c r="B121" s="316"/>
      <c r="C121" s="316"/>
      <c r="D121" s="317"/>
      <c r="E121" s="317"/>
      <c r="F121" s="317"/>
      <c r="G121" s="317"/>
      <c r="H121" s="317"/>
      <c r="I121" s="318"/>
      <c r="J121" s="319"/>
      <c r="K121" s="319"/>
      <c r="L121" s="320"/>
      <c r="M121" s="291"/>
      <c r="N121" s="80"/>
      <c r="O121" s="130"/>
      <c r="P121" s="160"/>
      <c r="Q121" s="160"/>
      <c r="R121" s="126"/>
      <c r="S121" s="126"/>
      <c r="T121" s="126"/>
      <c r="U121" s="125"/>
      <c r="V121" s="125"/>
    </row>
    <row r="122" spans="1:22" ht="20.100000000000001" customHeight="1">
      <c r="A122" s="167" t="s">
        <v>20</v>
      </c>
      <c r="B122" s="168"/>
      <c r="C122" s="169"/>
      <c r="D122" s="194">
        <f>SUM(D119:D121)</f>
        <v>0</v>
      </c>
      <c r="E122" s="194">
        <f>SUM(E119:E121)</f>
        <v>24</v>
      </c>
      <c r="F122" s="194">
        <f>SUM(F119:F121)</f>
        <v>13</v>
      </c>
      <c r="G122" s="194">
        <f>SUM(G119:G121)</f>
        <v>0</v>
      </c>
      <c r="H122" s="194">
        <f>SUM(H119:H121)</f>
        <v>0</v>
      </c>
      <c r="I122" s="252"/>
      <c r="J122" s="8"/>
      <c r="K122" s="8"/>
      <c r="L122" s="195"/>
      <c r="M122" s="291"/>
      <c r="N122" s="80"/>
      <c r="O122" s="130"/>
      <c r="P122" s="160"/>
      <c r="Q122" s="160"/>
      <c r="R122" s="126"/>
      <c r="S122" s="126"/>
      <c r="T122" s="126"/>
      <c r="U122" s="125"/>
      <c r="V122" s="125"/>
    </row>
    <row r="123" spans="1:22" ht="20.100000000000001" customHeight="1">
      <c r="A123" s="196" t="s">
        <v>12</v>
      </c>
      <c r="B123" s="197"/>
      <c r="C123" s="89"/>
      <c r="D123" s="198">
        <v>48</v>
      </c>
      <c r="E123" s="198">
        <v>53</v>
      </c>
      <c r="F123" s="198">
        <v>50</v>
      </c>
      <c r="G123" s="198">
        <v>48</v>
      </c>
      <c r="H123" s="198">
        <v>0</v>
      </c>
      <c r="I123" s="259"/>
      <c r="J123" s="107"/>
      <c r="K123" s="107"/>
      <c r="L123" s="199"/>
      <c r="M123" s="291"/>
      <c r="N123" s="80"/>
      <c r="O123" s="130"/>
      <c r="P123" s="160"/>
      <c r="Q123" s="160"/>
      <c r="R123" s="126"/>
      <c r="S123" s="126"/>
      <c r="T123" s="126"/>
      <c r="U123" s="125"/>
      <c r="V123" s="125"/>
    </row>
    <row r="124" spans="1:22" ht="20.100000000000001" customHeight="1" thickBot="1">
      <c r="A124" s="177" t="s">
        <v>13</v>
      </c>
      <c r="B124" s="178"/>
      <c r="C124" s="179"/>
      <c r="D124" s="200">
        <f>SUM(D122:D123)</f>
        <v>48</v>
      </c>
      <c r="E124" s="200">
        <f>SUM(E122:E123)</f>
        <v>77</v>
      </c>
      <c r="F124" s="200">
        <f>SUM(F122:F123)</f>
        <v>63</v>
      </c>
      <c r="G124" s="200">
        <f>SUM(G122:G123)</f>
        <v>48</v>
      </c>
      <c r="H124" s="200">
        <f>SUM(H122:H123)</f>
        <v>0</v>
      </c>
      <c r="I124" s="254"/>
      <c r="J124" s="103"/>
      <c r="K124" s="103"/>
      <c r="L124" s="181"/>
      <c r="M124" s="291"/>
      <c r="N124" s="80"/>
      <c r="O124" s="130"/>
      <c r="P124" s="160"/>
      <c r="Q124" s="160"/>
      <c r="R124" s="126"/>
      <c r="S124" s="126"/>
      <c r="T124" s="126"/>
      <c r="U124" s="125"/>
      <c r="V124" s="125"/>
    </row>
    <row r="125" spans="1:22" ht="20.100000000000001" customHeight="1">
      <c r="A125" s="182"/>
      <c r="B125" s="183"/>
      <c r="C125" s="201"/>
      <c r="D125" s="125"/>
      <c r="E125" s="125"/>
      <c r="F125" s="125"/>
      <c r="G125" s="125"/>
      <c r="H125" s="125"/>
      <c r="I125" s="255"/>
      <c r="J125" s="104"/>
      <c r="K125" s="104"/>
      <c r="L125" s="104"/>
      <c r="M125" s="291"/>
      <c r="N125" s="80"/>
      <c r="O125" s="130"/>
      <c r="P125" s="160"/>
      <c r="Q125" s="160"/>
      <c r="R125" s="126"/>
      <c r="S125" s="126"/>
      <c r="T125" s="126"/>
      <c r="U125" s="125"/>
      <c r="V125" s="125"/>
    </row>
    <row r="126" spans="1:22" ht="20.100000000000001" customHeight="1">
      <c r="A126" s="185" t="s">
        <v>21</v>
      </c>
      <c r="B126" s="186"/>
      <c r="C126" s="186"/>
      <c r="D126" s="105"/>
      <c r="E126" s="105"/>
      <c r="F126" s="105"/>
      <c r="G126" s="105"/>
      <c r="H126" s="105"/>
      <c r="I126" s="256"/>
      <c r="J126" s="105"/>
      <c r="K126" s="105"/>
      <c r="L126" s="105"/>
      <c r="M126" s="291"/>
      <c r="N126" s="80"/>
      <c r="O126" s="130"/>
      <c r="P126" s="160"/>
      <c r="Q126" s="160"/>
      <c r="R126" s="126"/>
      <c r="S126" s="126"/>
      <c r="T126" s="126"/>
      <c r="U126" s="125"/>
      <c r="V126" s="125"/>
    </row>
    <row r="127" spans="1:22" ht="20.100000000000001" customHeight="1">
      <c r="A127" s="185" t="s">
        <v>108</v>
      </c>
      <c r="B127" s="186"/>
      <c r="C127" s="186"/>
      <c r="D127" s="105"/>
      <c r="E127" s="105"/>
      <c r="F127" s="105"/>
      <c r="G127" s="105"/>
      <c r="H127" s="105"/>
      <c r="I127" s="256"/>
      <c r="J127" s="105"/>
      <c r="K127" s="105"/>
      <c r="L127" s="105"/>
      <c r="M127" s="291"/>
      <c r="N127" s="80"/>
      <c r="O127" s="130"/>
      <c r="P127" s="160"/>
      <c r="Q127" s="160"/>
      <c r="R127" s="126"/>
      <c r="S127" s="126"/>
      <c r="T127" s="126"/>
      <c r="U127" s="125"/>
      <c r="V127" s="125"/>
    </row>
    <row r="128" spans="1:22" ht="20.100000000000001" customHeight="1" thickBot="1">
      <c r="A128" s="188"/>
      <c r="B128" s="186"/>
      <c r="C128" s="189"/>
      <c r="D128" s="105"/>
      <c r="E128" s="105"/>
      <c r="F128" s="105"/>
      <c r="G128" s="105"/>
      <c r="H128" s="105"/>
      <c r="I128" s="257"/>
      <c r="J128" s="106"/>
      <c r="K128" s="106"/>
      <c r="L128" s="190"/>
      <c r="M128" s="291"/>
      <c r="N128" s="80"/>
      <c r="O128" s="130"/>
      <c r="P128" s="160"/>
      <c r="Q128" s="160"/>
      <c r="R128" s="126"/>
      <c r="S128" s="126"/>
      <c r="T128" s="126"/>
      <c r="U128" s="125"/>
      <c r="V128" s="125"/>
    </row>
    <row r="129" spans="1:22" ht="20.100000000000001" customHeight="1" thickBot="1">
      <c r="A129" s="147" t="s">
        <v>0</v>
      </c>
      <c r="B129" s="148" t="s">
        <v>1</v>
      </c>
      <c r="C129" s="148" t="s">
        <v>2</v>
      </c>
      <c r="D129" s="360" t="s">
        <v>22</v>
      </c>
      <c r="E129" s="360" t="s">
        <v>23</v>
      </c>
      <c r="F129" s="360" t="s">
        <v>24</v>
      </c>
      <c r="G129" s="360" t="s">
        <v>25</v>
      </c>
      <c r="H129" s="360" t="s">
        <v>7</v>
      </c>
      <c r="I129" s="258" t="s">
        <v>8</v>
      </c>
      <c r="J129" s="360" t="s">
        <v>9</v>
      </c>
      <c r="K129" s="425" t="s">
        <v>10</v>
      </c>
      <c r="L129" s="426"/>
      <c r="M129" s="291"/>
      <c r="N129" s="80"/>
      <c r="O129" s="130"/>
      <c r="P129" s="160"/>
      <c r="Q129" s="160"/>
      <c r="R129" s="126"/>
      <c r="S129" s="126"/>
      <c r="T129" s="126"/>
      <c r="U129" s="125"/>
      <c r="V129" s="125"/>
    </row>
    <row r="130" spans="1:22" ht="20.100000000000001" customHeight="1" thickBot="1">
      <c r="A130" s="147">
        <v>44622</v>
      </c>
      <c r="B130" s="242" t="s">
        <v>363</v>
      </c>
      <c r="C130" s="300" t="s">
        <v>364</v>
      </c>
      <c r="D130" s="140">
        <v>2</v>
      </c>
      <c r="E130" s="140">
        <v>0</v>
      </c>
      <c r="F130" s="140">
        <v>0</v>
      </c>
      <c r="G130" s="140">
        <v>0</v>
      </c>
      <c r="H130" s="140">
        <v>0</v>
      </c>
      <c r="I130" s="251" t="s">
        <v>375</v>
      </c>
      <c r="J130" s="148" t="s">
        <v>376</v>
      </c>
      <c r="K130" s="148"/>
      <c r="L130" s="243"/>
      <c r="M130" s="291"/>
      <c r="N130" s="80"/>
      <c r="O130" s="130"/>
      <c r="P130" s="160"/>
      <c r="Q130" s="160"/>
      <c r="R130" s="126"/>
      <c r="S130" s="126"/>
      <c r="T130" s="126"/>
      <c r="U130" s="125"/>
      <c r="V130" s="125"/>
    </row>
    <row r="131" spans="1:22" ht="20.100000000000001" customHeight="1" thickBot="1">
      <c r="A131" s="147">
        <v>44623</v>
      </c>
      <c r="B131" s="242" t="s">
        <v>365</v>
      </c>
      <c r="C131" s="300" t="s">
        <v>366</v>
      </c>
      <c r="D131" s="140">
        <v>8</v>
      </c>
      <c r="E131" s="140">
        <v>0</v>
      </c>
      <c r="F131" s="140">
        <v>0</v>
      </c>
      <c r="G131" s="140">
        <v>9</v>
      </c>
      <c r="H131" s="140">
        <v>0</v>
      </c>
      <c r="I131" s="251" t="s">
        <v>375</v>
      </c>
      <c r="J131" s="148" t="s">
        <v>377</v>
      </c>
      <c r="K131" s="148"/>
      <c r="L131" s="243"/>
      <c r="M131" s="291"/>
      <c r="N131" s="80"/>
      <c r="O131" s="130"/>
      <c r="P131" s="160"/>
      <c r="Q131" s="160"/>
      <c r="R131" s="126"/>
      <c r="S131" s="126"/>
      <c r="T131" s="126"/>
      <c r="U131" s="125"/>
      <c r="V131" s="125"/>
    </row>
    <row r="132" spans="1:22" ht="20.100000000000001" customHeight="1">
      <c r="A132" s="143">
        <v>44623</v>
      </c>
      <c r="B132" s="115" t="s">
        <v>367</v>
      </c>
      <c r="C132" s="297" t="s">
        <v>366</v>
      </c>
      <c r="D132" s="134">
        <v>5</v>
      </c>
      <c r="E132" s="134">
        <v>0</v>
      </c>
      <c r="F132" s="134">
        <v>0</v>
      </c>
      <c r="G132" s="134">
        <v>10</v>
      </c>
      <c r="H132" s="134">
        <v>0</v>
      </c>
      <c r="I132" s="245" t="s">
        <v>375</v>
      </c>
      <c r="J132" s="141" t="s">
        <v>376</v>
      </c>
      <c r="K132" s="141"/>
      <c r="L132" s="116"/>
      <c r="M132" s="291"/>
      <c r="N132" s="80"/>
      <c r="O132" s="130"/>
      <c r="P132" s="160"/>
      <c r="Q132" s="160"/>
      <c r="R132" s="126"/>
      <c r="S132" s="126"/>
      <c r="T132" s="126"/>
      <c r="U132" s="125"/>
      <c r="V132" s="125"/>
    </row>
    <row r="133" spans="1:22" ht="20.100000000000001" customHeight="1" thickBot="1">
      <c r="A133" s="139">
        <v>44623</v>
      </c>
      <c r="B133" s="240" t="s">
        <v>367</v>
      </c>
      <c r="C133" s="299" t="s">
        <v>368</v>
      </c>
      <c r="D133" s="137">
        <v>0</v>
      </c>
      <c r="E133" s="137">
        <v>0</v>
      </c>
      <c r="F133" s="137">
        <v>0</v>
      </c>
      <c r="G133" s="137">
        <v>1</v>
      </c>
      <c r="H133" s="137">
        <v>0</v>
      </c>
      <c r="I133" s="247" t="s">
        <v>375</v>
      </c>
      <c r="J133" s="138" t="s">
        <v>376</v>
      </c>
      <c r="K133" s="138"/>
      <c r="L133" s="241"/>
      <c r="M133" s="291"/>
      <c r="N133" s="80"/>
      <c r="O133" s="130"/>
      <c r="P133" s="160"/>
      <c r="Q133" s="160"/>
      <c r="R133" s="126"/>
      <c r="S133" s="126"/>
      <c r="T133" s="126"/>
      <c r="U133" s="125"/>
      <c r="V133" s="125"/>
    </row>
    <row r="134" spans="1:22" ht="20.100000000000001" customHeight="1" thickBot="1">
      <c r="A134" s="147">
        <v>44623</v>
      </c>
      <c r="B134" s="242" t="s">
        <v>369</v>
      </c>
      <c r="C134" s="300" t="s">
        <v>370</v>
      </c>
      <c r="D134" s="140">
        <v>4</v>
      </c>
      <c r="E134" s="140">
        <v>0</v>
      </c>
      <c r="F134" s="140">
        <v>0</v>
      </c>
      <c r="G134" s="140">
        <v>5</v>
      </c>
      <c r="H134" s="140">
        <v>0</v>
      </c>
      <c r="I134" s="251" t="s">
        <v>375</v>
      </c>
      <c r="J134" s="148" t="s">
        <v>376</v>
      </c>
      <c r="K134" s="148"/>
      <c r="L134" s="243"/>
      <c r="M134" s="291"/>
      <c r="N134" s="80"/>
      <c r="O134" s="130"/>
      <c r="P134" s="160"/>
      <c r="Q134" s="160"/>
      <c r="R134" s="126"/>
      <c r="S134" s="126"/>
      <c r="T134" s="126"/>
      <c r="U134" s="125"/>
      <c r="V134" s="125"/>
    </row>
    <row r="135" spans="1:22" ht="20.100000000000001" customHeight="1" thickBot="1">
      <c r="A135" s="147">
        <v>44623</v>
      </c>
      <c r="B135" s="242" t="s">
        <v>371</v>
      </c>
      <c r="C135" s="300" t="s">
        <v>372</v>
      </c>
      <c r="D135" s="140">
        <v>5</v>
      </c>
      <c r="E135" s="140">
        <v>0</v>
      </c>
      <c r="F135" s="140">
        <v>0</v>
      </c>
      <c r="G135" s="140">
        <v>5</v>
      </c>
      <c r="H135" s="140">
        <v>0</v>
      </c>
      <c r="I135" s="251" t="s">
        <v>375</v>
      </c>
      <c r="J135" s="148" t="s">
        <v>376</v>
      </c>
      <c r="K135" s="148"/>
      <c r="L135" s="243"/>
      <c r="M135" s="291"/>
      <c r="N135" s="80"/>
      <c r="O135" s="130"/>
      <c r="P135" s="160"/>
      <c r="Q135" s="160"/>
      <c r="R135" s="126"/>
      <c r="S135" s="126"/>
      <c r="T135" s="126"/>
      <c r="U135" s="125"/>
      <c r="V135" s="125"/>
    </row>
    <row r="136" spans="1:22" ht="20.100000000000001" customHeight="1" thickBot="1">
      <c r="A136" s="147">
        <v>44623</v>
      </c>
      <c r="B136" s="242" t="s">
        <v>373</v>
      </c>
      <c r="C136" s="300" t="s">
        <v>374</v>
      </c>
      <c r="D136" s="140">
        <v>2</v>
      </c>
      <c r="E136" s="140">
        <v>0</v>
      </c>
      <c r="F136" s="140">
        <v>0</v>
      </c>
      <c r="G136" s="140">
        <v>2</v>
      </c>
      <c r="H136" s="140">
        <v>0</v>
      </c>
      <c r="I136" s="251" t="s">
        <v>375</v>
      </c>
      <c r="J136" s="148" t="s">
        <v>376</v>
      </c>
      <c r="K136" s="148"/>
      <c r="L136" s="243"/>
      <c r="M136" s="291"/>
      <c r="N136" s="80"/>
      <c r="O136" s="130"/>
      <c r="P136" s="160"/>
      <c r="Q136" s="160"/>
      <c r="R136" s="126"/>
      <c r="S136" s="126"/>
      <c r="T136" s="126"/>
      <c r="U136" s="125"/>
      <c r="V136" s="125"/>
    </row>
    <row r="137" spans="1:22" ht="20.100000000000001" customHeight="1" thickBot="1">
      <c r="A137" s="147">
        <v>44624</v>
      </c>
      <c r="B137" s="242" t="s">
        <v>378</v>
      </c>
      <c r="C137" s="300" t="s">
        <v>379</v>
      </c>
      <c r="D137" s="140">
        <v>2</v>
      </c>
      <c r="E137" s="140">
        <v>0</v>
      </c>
      <c r="F137" s="140">
        <v>0</v>
      </c>
      <c r="G137" s="140">
        <v>2</v>
      </c>
      <c r="H137" s="140">
        <v>0</v>
      </c>
      <c r="I137" s="251" t="s">
        <v>383</v>
      </c>
      <c r="J137" s="148" t="s">
        <v>385</v>
      </c>
      <c r="K137" s="148"/>
      <c r="L137" s="243"/>
      <c r="M137" s="291"/>
      <c r="N137" s="80"/>
      <c r="O137" s="130"/>
      <c r="P137" s="160"/>
      <c r="Q137" s="160"/>
      <c r="R137" s="126"/>
      <c r="S137" s="126"/>
      <c r="T137" s="126"/>
      <c r="U137" s="125"/>
      <c r="V137" s="125"/>
    </row>
    <row r="138" spans="1:22" ht="20.100000000000001" customHeight="1">
      <c r="A138" s="143">
        <v>44624</v>
      </c>
      <c r="B138" s="115" t="s">
        <v>380</v>
      </c>
      <c r="C138" s="297" t="s">
        <v>381</v>
      </c>
      <c r="D138" s="134">
        <v>3</v>
      </c>
      <c r="E138" s="134">
        <v>0</v>
      </c>
      <c r="F138" s="134">
        <v>0</v>
      </c>
      <c r="G138" s="134">
        <v>2</v>
      </c>
      <c r="H138" s="134">
        <v>0</v>
      </c>
      <c r="I138" s="245" t="s">
        <v>384</v>
      </c>
      <c r="J138" s="141" t="s">
        <v>385</v>
      </c>
      <c r="K138" s="141"/>
      <c r="L138" s="116"/>
      <c r="M138" s="291"/>
      <c r="N138" s="80"/>
      <c r="O138" s="130"/>
      <c r="P138" s="160"/>
      <c r="Q138" s="160"/>
      <c r="R138" s="126"/>
      <c r="S138" s="126"/>
      <c r="T138" s="126"/>
      <c r="U138" s="125"/>
      <c r="V138" s="125"/>
    </row>
    <row r="139" spans="1:22" ht="20.100000000000001" customHeight="1" thickBot="1">
      <c r="A139" s="139">
        <v>44624</v>
      </c>
      <c r="B139" s="240" t="s">
        <v>380</v>
      </c>
      <c r="C139" s="299" t="s">
        <v>382</v>
      </c>
      <c r="D139" s="137">
        <v>1</v>
      </c>
      <c r="E139" s="137">
        <v>0</v>
      </c>
      <c r="F139" s="137">
        <v>0</v>
      </c>
      <c r="G139" s="137">
        <v>2</v>
      </c>
      <c r="H139" s="137">
        <v>0</v>
      </c>
      <c r="I139" s="247" t="s">
        <v>383</v>
      </c>
      <c r="J139" s="138" t="s">
        <v>386</v>
      </c>
      <c r="K139" s="138"/>
      <c r="L139" s="241"/>
      <c r="M139" s="291"/>
      <c r="N139" s="80"/>
      <c r="O139" s="130"/>
      <c r="P139" s="160"/>
      <c r="Q139" s="160"/>
      <c r="R139" s="126"/>
      <c r="S139" s="126"/>
      <c r="T139" s="126"/>
      <c r="U139" s="125"/>
      <c r="V139" s="125"/>
    </row>
    <row r="140" spans="1:22" ht="20.100000000000001" customHeight="1" thickBot="1">
      <c r="A140" s="147">
        <v>44624</v>
      </c>
      <c r="B140" s="242" t="s">
        <v>387</v>
      </c>
      <c r="C140" s="300" t="s">
        <v>388</v>
      </c>
      <c r="D140" s="140">
        <v>1</v>
      </c>
      <c r="E140" s="140">
        <v>0</v>
      </c>
      <c r="F140" s="140">
        <v>0</v>
      </c>
      <c r="G140" s="140">
        <v>0</v>
      </c>
      <c r="H140" s="140">
        <v>0</v>
      </c>
      <c r="I140" s="251" t="s">
        <v>375</v>
      </c>
      <c r="J140" s="148" t="s">
        <v>376</v>
      </c>
      <c r="K140" s="148"/>
      <c r="L140" s="243"/>
      <c r="M140" s="291"/>
      <c r="N140" s="80"/>
      <c r="O140" s="130"/>
      <c r="P140" s="160"/>
      <c r="Q140" s="160"/>
      <c r="R140" s="126"/>
      <c r="S140" s="126"/>
      <c r="T140" s="126"/>
      <c r="U140" s="125"/>
      <c r="V140" s="125"/>
    </row>
    <row r="141" spans="1:22" ht="20.100000000000001" customHeight="1">
      <c r="A141" s="143">
        <v>44624</v>
      </c>
      <c r="B141" s="115" t="s">
        <v>389</v>
      </c>
      <c r="C141" s="297" t="s">
        <v>390</v>
      </c>
      <c r="D141" s="134">
        <v>3</v>
      </c>
      <c r="E141" s="134">
        <v>0</v>
      </c>
      <c r="F141" s="134">
        <v>0</v>
      </c>
      <c r="G141" s="134">
        <v>3</v>
      </c>
      <c r="H141" s="134">
        <v>0</v>
      </c>
      <c r="I141" s="245" t="s">
        <v>375</v>
      </c>
      <c r="J141" s="141" t="s">
        <v>376</v>
      </c>
      <c r="K141" s="141"/>
      <c r="L141" s="116"/>
      <c r="M141" s="291"/>
      <c r="N141" s="80"/>
      <c r="O141" s="130"/>
      <c r="P141" s="160"/>
      <c r="Q141" s="160"/>
      <c r="R141" s="126"/>
      <c r="S141" s="126"/>
      <c r="T141" s="126"/>
      <c r="U141" s="125"/>
      <c r="V141" s="125"/>
    </row>
    <row r="142" spans="1:22" ht="20.100000000000001" customHeight="1" thickBot="1">
      <c r="A142" s="139">
        <v>44624</v>
      </c>
      <c r="B142" s="240" t="s">
        <v>389</v>
      </c>
      <c r="C142" s="299" t="s">
        <v>391</v>
      </c>
      <c r="D142" s="137">
        <v>8</v>
      </c>
      <c r="E142" s="137">
        <v>0</v>
      </c>
      <c r="F142" s="137">
        <v>0</v>
      </c>
      <c r="G142" s="137">
        <v>13</v>
      </c>
      <c r="H142" s="137">
        <v>0</v>
      </c>
      <c r="I142" s="247" t="s">
        <v>375</v>
      </c>
      <c r="J142" s="138" t="s">
        <v>376</v>
      </c>
      <c r="K142" s="138"/>
      <c r="L142" s="241"/>
      <c r="M142" s="291"/>
      <c r="N142" s="80"/>
      <c r="O142" s="130"/>
      <c r="P142" s="160"/>
      <c r="Q142" s="160"/>
      <c r="R142" s="126"/>
      <c r="S142" s="126"/>
      <c r="T142" s="126"/>
      <c r="U142" s="125"/>
      <c r="V142" s="125"/>
    </row>
    <row r="143" spans="1:22" ht="20.100000000000001" customHeight="1" thickBot="1">
      <c r="A143" s="139">
        <v>44628</v>
      </c>
      <c r="B143" s="240" t="s">
        <v>378</v>
      </c>
      <c r="C143" s="299" t="s">
        <v>580</v>
      </c>
      <c r="D143" s="137">
        <v>1</v>
      </c>
      <c r="E143" s="137">
        <v>0</v>
      </c>
      <c r="F143" s="137">
        <v>0</v>
      </c>
      <c r="G143" s="137">
        <v>1</v>
      </c>
      <c r="H143" s="137">
        <v>0</v>
      </c>
      <c r="I143" s="247" t="s">
        <v>383</v>
      </c>
      <c r="J143" s="138" t="s">
        <v>584</v>
      </c>
      <c r="K143" s="138"/>
      <c r="L143" s="241"/>
      <c r="M143" s="291"/>
      <c r="N143" s="80"/>
      <c r="O143" s="130"/>
      <c r="P143" s="160"/>
      <c r="Q143" s="160"/>
      <c r="R143" s="126"/>
      <c r="S143" s="126"/>
      <c r="T143" s="126"/>
      <c r="U143" s="125"/>
      <c r="V143" s="125"/>
    </row>
    <row r="144" spans="1:22" ht="20.100000000000001" customHeight="1">
      <c r="A144" s="167" t="s">
        <v>20</v>
      </c>
      <c r="B144" s="168"/>
      <c r="C144" s="169"/>
      <c r="D144" s="194">
        <f>SUM(D130:D143)</f>
        <v>45</v>
      </c>
      <c r="E144" s="194">
        <f>SUM(E130:E143)</f>
        <v>0</v>
      </c>
      <c r="F144" s="194">
        <f>SUM(F130:F143)</f>
        <v>0</v>
      </c>
      <c r="G144" s="194">
        <f>SUM(G130:G143)</f>
        <v>55</v>
      </c>
      <c r="H144" s="194">
        <f>SUM(H130:H143)</f>
        <v>0</v>
      </c>
      <c r="I144" s="252"/>
      <c r="J144" s="8"/>
      <c r="K144" s="8"/>
      <c r="L144" s="195"/>
      <c r="M144" s="291"/>
      <c r="N144" s="80"/>
      <c r="O144" s="130"/>
      <c r="P144" s="160"/>
      <c r="Q144" s="160"/>
      <c r="R144" s="126"/>
      <c r="S144" s="126"/>
      <c r="T144" s="126"/>
      <c r="U144" s="125"/>
      <c r="V144" s="125"/>
    </row>
    <row r="145" spans="1:22" ht="20.100000000000001" customHeight="1">
      <c r="A145" s="196" t="s">
        <v>12</v>
      </c>
      <c r="B145" s="197"/>
      <c r="C145" s="89"/>
      <c r="D145" s="198">
        <v>0</v>
      </c>
      <c r="E145" s="198">
        <v>0</v>
      </c>
      <c r="F145" s="198">
        <v>0</v>
      </c>
      <c r="G145" s="198">
        <v>0</v>
      </c>
      <c r="H145" s="198">
        <v>0</v>
      </c>
      <c r="I145" s="259"/>
      <c r="J145" s="107"/>
      <c r="K145" s="107"/>
      <c r="L145" s="199"/>
      <c r="M145" s="291"/>
      <c r="N145" s="80"/>
      <c r="O145" s="130"/>
      <c r="P145" s="160"/>
      <c r="Q145" s="160"/>
      <c r="R145" s="126"/>
      <c r="S145" s="126"/>
      <c r="T145" s="126"/>
      <c r="U145" s="125"/>
      <c r="V145" s="125"/>
    </row>
    <row r="146" spans="1:22" ht="20.100000000000001" customHeight="1" thickBot="1">
      <c r="A146" s="177" t="s">
        <v>13</v>
      </c>
      <c r="B146" s="178"/>
      <c r="C146" s="179"/>
      <c r="D146" s="200">
        <f>SUM(D144:D145)</f>
        <v>45</v>
      </c>
      <c r="E146" s="200">
        <f>SUM(E144:E145)</f>
        <v>0</v>
      </c>
      <c r="F146" s="200">
        <f>SUM(F144:F145)</f>
        <v>0</v>
      </c>
      <c r="G146" s="200">
        <f>SUM(G144:G145)</f>
        <v>55</v>
      </c>
      <c r="H146" s="200">
        <f>SUM(H144:H145)</f>
        <v>0</v>
      </c>
      <c r="I146" s="254"/>
      <c r="J146" s="103"/>
      <c r="K146" s="103"/>
      <c r="L146" s="181"/>
      <c r="M146" s="291"/>
      <c r="N146" s="80"/>
      <c r="O146" s="130"/>
      <c r="P146" s="160"/>
      <c r="Q146" s="160"/>
      <c r="R146" s="126"/>
      <c r="S146" s="126"/>
      <c r="T146" s="126"/>
      <c r="U146" s="125"/>
      <c r="V146" s="125"/>
    </row>
    <row r="147" spans="1:22" ht="20.100000000000001" customHeight="1">
      <c r="A147" s="182"/>
      <c r="B147" s="183"/>
      <c r="C147" s="201"/>
      <c r="D147" s="125"/>
      <c r="E147" s="125"/>
      <c r="F147" s="125"/>
      <c r="G147" s="125"/>
      <c r="H147" s="125"/>
      <c r="I147" s="255"/>
      <c r="J147" s="104"/>
      <c r="K147" s="104"/>
      <c r="L147" s="104"/>
      <c r="M147" s="291"/>
      <c r="N147" s="80"/>
      <c r="O147" s="130"/>
      <c r="P147" s="160"/>
      <c r="Q147" s="160"/>
      <c r="R147" s="126"/>
      <c r="S147" s="126"/>
      <c r="T147" s="126"/>
      <c r="U147" s="125"/>
      <c r="V147" s="125"/>
    </row>
    <row r="148" spans="1:22" ht="20.100000000000001" customHeight="1">
      <c r="A148" s="185" t="s">
        <v>105</v>
      </c>
      <c r="B148" s="186"/>
      <c r="C148" s="186"/>
      <c r="D148" s="105"/>
      <c r="E148" s="105"/>
      <c r="F148" s="105"/>
      <c r="G148" s="105"/>
      <c r="H148" s="105"/>
      <c r="I148" s="256"/>
      <c r="J148" s="105"/>
      <c r="K148" s="105"/>
      <c r="L148" s="105"/>
      <c r="M148" s="291"/>
      <c r="N148" s="80"/>
      <c r="O148" s="130"/>
      <c r="P148" s="160"/>
      <c r="Q148" s="160"/>
      <c r="R148" s="126"/>
      <c r="S148" s="126"/>
      <c r="T148" s="126"/>
      <c r="U148" s="125"/>
      <c r="V148" s="125"/>
    </row>
    <row r="149" spans="1:22" ht="20.100000000000001" customHeight="1" thickBot="1">
      <c r="A149" s="188"/>
      <c r="B149" s="186"/>
      <c r="C149" s="189"/>
      <c r="D149" s="105"/>
      <c r="E149" s="105"/>
      <c r="F149" s="105"/>
      <c r="G149" s="105"/>
      <c r="H149" s="105"/>
      <c r="I149" s="257"/>
      <c r="J149" s="106"/>
      <c r="K149" s="106"/>
      <c r="L149" s="105"/>
      <c r="M149" s="291"/>
      <c r="N149" s="80"/>
      <c r="O149" s="130"/>
      <c r="P149" s="160"/>
      <c r="Q149" s="160"/>
      <c r="R149" s="126"/>
      <c r="S149" s="126"/>
      <c r="T149" s="126"/>
      <c r="U149" s="125"/>
      <c r="V149" s="125"/>
    </row>
    <row r="150" spans="1:22" ht="20.100000000000001" customHeight="1" thickBot="1">
      <c r="A150" s="147" t="s">
        <v>0</v>
      </c>
      <c r="B150" s="148" t="s">
        <v>1</v>
      </c>
      <c r="C150" s="148" t="s">
        <v>2</v>
      </c>
      <c r="D150" s="360" t="s">
        <v>26</v>
      </c>
      <c r="E150" s="360" t="s">
        <v>27</v>
      </c>
      <c r="F150" s="360" t="s">
        <v>28</v>
      </c>
      <c r="G150" s="360" t="s">
        <v>25</v>
      </c>
      <c r="H150" s="360" t="s">
        <v>22</v>
      </c>
      <c r="I150" s="258" t="s">
        <v>8</v>
      </c>
      <c r="J150" s="360" t="s">
        <v>9</v>
      </c>
      <c r="K150" s="425" t="s">
        <v>10</v>
      </c>
      <c r="L150" s="426"/>
      <c r="M150" s="291"/>
      <c r="N150" s="80"/>
      <c r="O150" s="130"/>
      <c r="P150" s="160"/>
      <c r="Q150" s="160"/>
      <c r="R150" s="126"/>
      <c r="S150" s="126"/>
      <c r="T150" s="126"/>
      <c r="U150" s="125"/>
      <c r="V150" s="125"/>
    </row>
    <row r="151" spans="1:22" ht="20.100000000000001" customHeight="1">
      <c r="A151" s="143"/>
      <c r="B151" s="133"/>
      <c r="C151" s="133"/>
      <c r="D151" s="273"/>
      <c r="E151" s="273"/>
      <c r="F151" s="273"/>
      <c r="G151" s="273"/>
      <c r="H151" s="273"/>
      <c r="I151" s="260"/>
      <c r="J151" s="108"/>
      <c r="K151" s="108"/>
      <c r="L151" s="244"/>
      <c r="M151" s="291"/>
      <c r="N151" s="80"/>
      <c r="O151" s="130"/>
      <c r="P151" s="160"/>
      <c r="Q151" s="160"/>
      <c r="R151" s="126"/>
      <c r="S151" s="126"/>
      <c r="T151" s="126"/>
      <c r="U151" s="125"/>
      <c r="V151" s="125"/>
    </row>
    <row r="152" spans="1:22" ht="20.100000000000001" customHeight="1" thickBot="1">
      <c r="A152" s="144"/>
      <c r="B152" s="135"/>
      <c r="C152" s="135"/>
      <c r="D152" s="274"/>
      <c r="E152" s="274"/>
      <c r="F152" s="274"/>
      <c r="G152" s="274"/>
      <c r="H152" s="274"/>
      <c r="I152" s="261"/>
      <c r="J152" s="13"/>
      <c r="K152" s="13"/>
      <c r="L152" s="149"/>
      <c r="M152" s="291"/>
      <c r="N152" s="80"/>
      <c r="O152" s="130"/>
      <c r="P152" s="160"/>
      <c r="Q152" s="160"/>
      <c r="R152" s="126"/>
      <c r="S152" s="126"/>
      <c r="T152" s="126"/>
      <c r="U152" s="125"/>
      <c r="V152" s="125"/>
    </row>
    <row r="153" spans="1:22" ht="20.100000000000001" customHeight="1">
      <c r="A153" s="167" t="s">
        <v>20</v>
      </c>
      <c r="B153" s="168"/>
      <c r="C153" s="169"/>
      <c r="D153" s="275">
        <f>SUM(D151:D152)</f>
        <v>0</v>
      </c>
      <c r="E153" s="275">
        <f>SUM(E151:E152)</f>
        <v>0</v>
      </c>
      <c r="F153" s="275">
        <f>SUM(F151:F152)</f>
        <v>0</v>
      </c>
      <c r="G153" s="275">
        <f>SUM(G151:G152)</f>
        <v>0</v>
      </c>
      <c r="H153" s="275">
        <f>SUM(H151:H152)</f>
        <v>0</v>
      </c>
      <c r="I153" s="252"/>
      <c r="J153" s="8"/>
      <c r="K153" s="8"/>
      <c r="L153" s="195"/>
      <c r="M153" s="291"/>
      <c r="N153" s="80"/>
      <c r="O153" s="130"/>
      <c r="P153" s="160"/>
      <c r="Q153" s="160"/>
      <c r="R153" s="126"/>
      <c r="S153" s="126"/>
      <c r="T153" s="126"/>
      <c r="U153" s="125"/>
      <c r="V153" s="125"/>
    </row>
    <row r="154" spans="1:22" ht="19.5" customHeight="1">
      <c r="A154" s="196" t="s">
        <v>12</v>
      </c>
      <c r="B154" s="197"/>
      <c r="C154" s="89"/>
      <c r="D154" s="276">
        <v>0</v>
      </c>
      <c r="E154" s="276">
        <v>0</v>
      </c>
      <c r="F154" s="276">
        <v>0</v>
      </c>
      <c r="G154" s="276">
        <v>0</v>
      </c>
      <c r="H154" s="276">
        <v>0</v>
      </c>
      <c r="I154" s="259"/>
      <c r="J154" s="107"/>
      <c r="K154" s="107"/>
      <c r="L154" s="199"/>
      <c r="M154" s="291"/>
      <c r="N154" s="80"/>
      <c r="O154" s="130"/>
      <c r="P154" s="160"/>
      <c r="Q154" s="160"/>
      <c r="R154" s="126"/>
      <c r="S154" s="126"/>
      <c r="T154" s="126"/>
      <c r="U154" s="125"/>
      <c r="V154" s="125"/>
    </row>
    <row r="155" spans="1:22" ht="19.5" customHeight="1" thickBot="1">
      <c r="A155" s="177" t="s">
        <v>13</v>
      </c>
      <c r="B155" s="178"/>
      <c r="C155" s="179"/>
      <c r="D155" s="277">
        <f>D153+D154</f>
        <v>0</v>
      </c>
      <c r="E155" s="277">
        <f>E153+E154</f>
        <v>0</v>
      </c>
      <c r="F155" s="277">
        <f>F153+F154</f>
        <v>0</v>
      </c>
      <c r="G155" s="277">
        <f>G153+G154</f>
        <v>0</v>
      </c>
      <c r="H155" s="277">
        <f>H153+H154</f>
        <v>0</v>
      </c>
      <c r="I155" s="254"/>
      <c r="J155" s="103"/>
      <c r="K155" s="103"/>
      <c r="L155" s="181"/>
      <c r="M155" s="291"/>
      <c r="N155" s="80"/>
      <c r="O155" s="130"/>
      <c r="P155" s="160"/>
      <c r="Q155" s="160"/>
      <c r="R155" s="126"/>
      <c r="S155" s="126"/>
      <c r="T155" s="126"/>
      <c r="U155" s="125"/>
      <c r="V155" s="125"/>
    </row>
    <row r="156" spans="1:22" ht="19.5" customHeight="1">
      <c r="A156" s="203"/>
      <c r="B156" s="183"/>
      <c r="C156" s="184"/>
      <c r="D156" s="125"/>
      <c r="E156" s="125"/>
      <c r="F156" s="125"/>
      <c r="G156" s="125"/>
      <c r="H156" s="125"/>
      <c r="I156" s="255"/>
      <c r="J156" s="104"/>
      <c r="K156" s="104"/>
      <c r="L156" s="104"/>
      <c r="M156" s="291"/>
      <c r="N156" s="80"/>
      <c r="O156" s="130"/>
      <c r="P156" s="160"/>
      <c r="Q156" s="160"/>
      <c r="R156" s="126"/>
      <c r="S156" s="126"/>
      <c r="T156" s="126"/>
      <c r="U156" s="125"/>
      <c r="V156" s="125"/>
    </row>
    <row r="157" spans="1:22" ht="19.5" customHeight="1">
      <c r="A157" s="185" t="s">
        <v>102</v>
      </c>
      <c r="B157" s="186"/>
      <c r="C157" s="186"/>
      <c r="D157" s="105"/>
      <c r="E157" s="105"/>
      <c r="F157" s="105"/>
      <c r="G157" s="105"/>
      <c r="H157" s="105"/>
      <c r="I157" s="256"/>
      <c r="J157" s="105"/>
      <c r="K157" s="105"/>
      <c r="L157" s="105"/>
      <c r="M157" s="291"/>
      <c r="N157" s="80"/>
      <c r="O157" s="130"/>
      <c r="P157" s="160"/>
      <c r="Q157" s="160"/>
      <c r="R157" s="126"/>
      <c r="S157" s="126"/>
      <c r="T157" s="126"/>
      <c r="U157" s="125"/>
      <c r="V157" s="125"/>
    </row>
    <row r="158" spans="1:22" ht="19.5" customHeight="1" thickBot="1">
      <c r="A158" s="188"/>
      <c r="B158" s="186"/>
      <c r="C158" s="189"/>
      <c r="D158" s="105"/>
      <c r="E158" s="105"/>
      <c r="F158" s="105"/>
      <c r="G158" s="105"/>
      <c r="H158" s="105"/>
      <c r="I158" s="257"/>
      <c r="J158" s="106"/>
      <c r="K158" s="106"/>
      <c r="L158" s="105"/>
      <c r="M158" s="291"/>
      <c r="N158" s="80"/>
      <c r="O158" s="130"/>
      <c r="P158" s="160"/>
      <c r="Q158" s="160"/>
      <c r="R158" s="126"/>
      <c r="S158" s="126"/>
      <c r="T158" s="126"/>
      <c r="U158" s="125"/>
      <c r="V158" s="125"/>
    </row>
    <row r="159" spans="1:22" ht="19.5" customHeight="1" thickBot="1">
      <c r="A159" s="147" t="s">
        <v>0</v>
      </c>
      <c r="B159" s="148" t="s">
        <v>1</v>
      </c>
      <c r="C159" s="148" t="s">
        <v>2</v>
      </c>
      <c r="D159" s="360" t="s">
        <v>29</v>
      </c>
      <c r="E159" s="360" t="s">
        <v>17</v>
      </c>
      <c r="F159" s="360" t="s">
        <v>30</v>
      </c>
      <c r="G159" s="360" t="s">
        <v>19</v>
      </c>
      <c r="H159" s="360" t="s">
        <v>7</v>
      </c>
      <c r="I159" s="258" t="s">
        <v>8</v>
      </c>
      <c r="J159" s="360" t="s">
        <v>9</v>
      </c>
      <c r="K159" s="302"/>
      <c r="L159" s="303" t="s">
        <v>10</v>
      </c>
      <c r="M159" s="291"/>
      <c r="N159" s="80"/>
      <c r="O159" s="130"/>
      <c r="P159" s="160"/>
      <c r="Q159" s="160"/>
      <c r="R159" s="126"/>
      <c r="S159" s="126"/>
      <c r="T159" s="126"/>
      <c r="U159" s="125"/>
      <c r="V159" s="125"/>
    </row>
    <row r="160" spans="1:22" ht="19.5" customHeight="1">
      <c r="A160" s="143"/>
      <c r="B160" s="133"/>
      <c r="C160" s="133"/>
      <c r="D160" s="134"/>
      <c r="E160" s="134"/>
      <c r="F160" s="134"/>
      <c r="G160" s="134"/>
      <c r="H160" s="134"/>
      <c r="I160" s="245"/>
      <c r="J160" s="141"/>
      <c r="K160" s="141"/>
      <c r="L160" s="202"/>
      <c r="M160" s="291"/>
      <c r="N160" s="239"/>
      <c r="O160" s="130"/>
      <c r="P160" s="160"/>
      <c r="Q160" s="160"/>
      <c r="R160" s="126"/>
      <c r="S160" s="126"/>
      <c r="T160" s="126"/>
      <c r="U160" s="125"/>
      <c r="V160" s="125"/>
    </row>
    <row r="161" spans="1:22" ht="19.5" customHeight="1" thickBot="1">
      <c r="A161" s="139"/>
      <c r="B161" s="132"/>
      <c r="C161" s="132"/>
      <c r="D161" s="137"/>
      <c r="E161" s="137"/>
      <c r="F161" s="137"/>
      <c r="G161" s="137"/>
      <c r="H161" s="137"/>
      <c r="I161" s="247"/>
      <c r="J161" s="138"/>
      <c r="K161" s="138"/>
      <c r="L161" s="204"/>
      <c r="M161" s="291"/>
      <c r="N161" s="239"/>
      <c r="O161" s="130"/>
      <c r="P161" s="160"/>
      <c r="Q161" s="160"/>
      <c r="R161" s="126"/>
      <c r="S161" s="126"/>
      <c r="T161" s="126"/>
      <c r="U161" s="125"/>
      <c r="V161" s="125"/>
    </row>
    <row r="162" spans="1:22" ht="19.5" customHeight="1">
      <c r="A162" s="167" t="s">
        <v>20</v>
      </c>
      <c r="B162" s="169"/>
      <c r="C162" s="169"/>
      <c r="D162" s="194">
        <f>SUM(D160:D161)</f>
        <v>0</v>
      </c>
      <c r="E162" s="194">
        <f>SUM(E160:E161)</f>
        <v>0</v>
      </c>
      <c r="F162" s="194">
        <f>SUM(F160:F161)</f>
        <v>0</v>
      </c>
      <c r="G162" s="194">
        <f>SUM(G160:G161)</f>
        <v>0</v>
      </c>
      <c r="H162" s="194">
        <f>SUM(H160:H161)</f>
        <v>0</v>
      </c>
      <c r="I162" s="252"/>
      <c r="J162" s="8"/>
      <c r="K162" s="8"/>
      <c r="L162" s="195"/>
      <c r="M162" s="291"/>
      <c r="N162" s="239"/>
      <c r="O162" s="130"/>
      <c r="P162" s="160"/>
      <c r="Q162" s="160"/>
      <c r="R162" s="126"/>
      <c r="S162" s="126"/>
      <c r="T162" s="126"/>
      <c r="U162" s="125"/>
      <c r="V162" s="125"/>
    </row>
    <row r="163" spans="1:22" ht="19.5" customHeight="1">
      <c r="A163" s="196" t="s">
        <v>12</v>
      </c>
      <c r="B163" s="89"/>
      <c r="C163" s="89"/>
      <c r="D163" s="198">
        <v>0</v>
      </c>
      <c r="E163" s="198">
        <v>0</v>
      </c>
      <c r="F163" s="198">
        <v>0</v>
      </c>
      <c r="G163" s="198">
        <v>0</v>
      </c>
      <c r="H163" s="198">
        <v>0</v>
      </c>
      <c r="I163" s="259"/>
      <c r="J163" s="107"/>
      <c r="K163" s="107"/>
      <c r="L163" s="199"/>
      <c r="M163" s="291"/>
      <c r="N163" s="239"/>
      <c r="O163" s="130"/>
      <c r="P163" s="160"/>
      <c r="Q163" s="160"/>
      <c r="R163" s="126"/>
      <c r="S163" s="126"/>
      <c r="T163" s="126"/>
      <c r="U163" s="125"/>
      <c r="V163" s="125"/>
    </row>
    <row r="164" spans="1:22" ht="19.5" customHeight="1" thickBot="1">
      <c r="A164" s="177" t="s">
        <v>13</v>
      </c>
      <c r="B164" s="179"/>
      <c r="C164" s="179"/>
      <c r="D164" s="200">
        <f>SUM(D162:D163)</f>
        <v>0</v>
      </c>
      <c r="E164" s="200">
        <f>SUM(E162:E163)</f>
        <v>0</v>
      </c>
      <c r="F164" s="200">
        <f>SUM(F162:F163)</f>
        <v>0</v>
      </c>
      <c r="G164" s="200">
        <f>SUM(G162:G163)</f>
        <v>0</v>
      </c>
      <c r="H164" s="200">
        <f>SUM(H162:H163)</f>
        <v>0</v>
      </c>
      <c r="I164" s="254"/>
      <c r="J164" s="103"/>
      <c r="K164" s="103"/>
      <c r="L164" s="205"/>
      <c r="M164" s="291"/>
      <c r="N164" s="239"/>
      <c r="O164" s="130"/>
      <c r="P164" s="160"/>
      <c r="Q164" s="160"/>
      <c r="R164" s="126"/>
      <c r="S164" s="126"/>
      <c r="T164" s="126"/>
      <c r="U164" s="125"/>
      <c r="V164" s="125"/>
    </row>
    <row r="165" spans="1:22" ht="19.5" customHeight="1">
      <c r="A165" s="182"/>
      <c r="B165" s="183"/>
      <c r="C165" s="184"/>
      <c r="D165" s="125"/>
      <c r="E165" s="125"/>
      <c r="F165" s="125"/>
      <c r="G165" s="125"/>
      <c r="H165" s="125"/>
      <c r="I165" s="255"/>
      <c r="J165" s="104"/>
      <c r="K165" s="104"/>
      <c r="L165" s="104"/>
      <c r="M165" s="291"/>
      <c r="N165" s="239"/>
      <c r="O165" s="130"/>
      <c r="P165" s="160"/>
      <c r="Q165" s="160"/>
      <c r="R165" s="126"/>
      <c r="S165" s="126"/>
      <c r="T165" s="126"/>
      <c r="U165" s="125"/>
      <c r="V165" s="125"/>
    </row>
    <row r="166" spans="1:22" ht="19.5" customHeight="1">
      <c r="A166" s="185" t="s">
        <v>31</v>
      </c>
      <c r="B166" s="186"/>
      <c r="C166" s="186"/>
      <c r="D166" s="105"/>
      <c r="E166" s="105"/>
      <c r="F166" s="105"/>
      <c r="G166" s="105"/>
      <c r="H166" s="105"/>
      <c r="I166" s="256"/>
      <c r="J166" s="105"/>
      <c r="K166" s="105"/>
      <c r="L166" s="105"/>
      <c r="M166" s="291"/>
      <c r="N166" s="239"/>
      <c r="O166" s="130"/>
      <c r="P166" s="160"/>
      <c r="Q166" s="160"/>
      <c r="R166" s="126"/>
      <c r="S166" s="126"/>
      <c r="T166" s="126"/>
      <c r="U166" s="125"/>
      <c r="V166" s="125"/>
    </row>
    <row r="167" spans="1:22" ht="19.5" customHeight="1">
      <c r="A167" s="185" t="s">
        <v>32</v>
      </c>
      <c r="B167" s="186"/>
      <c r="C167" s="186"/>
      <c r="D167" s="105"/>
      <c r="E167" s="105"/>
      <c r="F167" s="105"/>
      <c r="G167" s="105"/>
      <c r="H167" s="105"/>
      <c r="I167" s="256"/>
      <c r="J167" s="105"/>
      <c r="K167" s="105"/>
      <c r="L167" s="105"/>
      <c r="M167" s="291"/>
      <c r="N167" s="239"/>
      <c r="O167" s="130"/>
      <c r="P167" s="160"/>
      <c r="Q167" s="160"/>
      <c r="R167" s="126"/>
      <c r="S167" s="126"/>
      <c r="T167" s="126"/>
      <c r="U167" s="125"/>
      <c r="V167" s="125"/>
    </row>
    <row r="168" spans="1:22" ht="19.5" customHeight="1" thickBot="1">
      <c r="A168" s="188"/>
      <c r="B168" s="186"/>
      <c r="C168" s="189"/>
      <c r="D168" s="105"/>
      <c r="E168" s="105"/>
      <c r="F168" s="105"/>
      <c r="G168" s="105"/>
      <c r="H168" s="105"/>
      <c r="I168" s="257"/>
      <c r="J168" s="106"/>
      <c r="K168" s="106"/>
      <c r="L168" s="105"/>
      <c r="M168" s="159"/>
      <c r="N168" s="239"/>
      <c r="O168" s="130"/>
      <c r="P168" s="160"/>
      <c r="Q168" s="160"/>
      <c r="R168" s="126"/>
      <c r="S168" s="126"/>
      <c r="T168" s="126"/>
      <c r="U168" s="125"/>
      <c r="V168" s="125"/>
    </row>
    <row r="169" spans="1:22" ht="19.5" customHeight="1" thickBot="1">
      <c r="A169" s="147" t="s">
        <v>0</v>
      </c>
      <c r="B169" s="148" t="s">
        <v>1</v>
      </c>
      <c r="C169" s="148" t="s">
        <v>2</v>
      </c>
      <c r="D169" s="360" t="s">
        <v>33</v>
      </c>
      <c r="E169" s="360" t="s">
        <v>34</v>
      </c>
      <c r="F169" s="360" t="s">
        <v>35</v>
      </c>
      <c r="G169" s="360" t="s">
        <v>36</v>
      </c>
      <c r="H169" s="360" t="s">
        <v>115</v>
      </c>
      <c r="I169" s="258" t="s">
        <v>8</v>
      </c>
      <c r="J169" s="360" t="s">
        <v>9</v>
      </c>
      <c r="K169" s="425" t="s">
        <v>10</v>
      </c>
      <c r="L169" s="426"/>
      <c r="M169" s="159"/>
      <c r="N169" s="239"/>
      <c r="O169" s="130"/>
      <c r="P169" s="160"/>
      <c r="Q169" s="160"/>
      <c r="R169" s="126"/>
      <c r="S169" s="126"/>
      <c r="T169" s="126"/>
      <c r="U169" s="125"/>
      <c r="V169" s="125"/>
    </row>
    <row r="170" spans="1:22" ht="19.5" customHeight="1">
      <c r="A170" s="144"/>
      <c r="B170" s="135"/>
      <c r="C170" s="135"/>
      <c r="D170" s="136"/>
      <c r="E170" s="136"/>
      <c r="F170" s="136"/>
      <c r="G170" s="136"/>
      <c r="H170" s="136"/>
      <c r="I170" s="261"/>
      <c r="J170" s="142"/>
      <c r="K170" s="163"/>
      <c r="L170" s="206"/>
      <c r="M170" s="159"/>
      <c r="N170" s="239"/>
      <c r="O170" s="130"/>
      <c r="P170" s="160"/>
      <c r="Q170" s="160"/>
      <c r="R170" s="126"/>
      <c r="S170" s="126"/>
      <c r="T170" s="126"/>
      <c r="U170" s="125"/>
      <c r="V170" s="125"/>
    </row>
    <row r="171" spans="1:22" ht="19.5" customHeight="1" thickBot="1">
      <c r="A171" s="144"/>
      <c r="B171" s="135"/>
      <c r="C171" s="135"/>
      <c r="D171" s="136"/>
      <c r="E171" s="136"/>
      <c r="F171" s="136"/>
      <c r="G171" s="136"/>
      <c r="H171" s="136"/>
      <c r="I171" s="261"/>
      <c r="J171" s="142"/>
      <c r="K171" s="163"/>
      <c r="L171" s="206"/>
      <c r="M171" s="159"/>
      <c r="N171" s="239"/>
      <c r="O171" s="130"/>
      <c r="P171" s="160"/>
      <c r="Q171" s="160"/>
      <c r="R171" s="126"/>
      <c r="S171" s="126"/>
      <c r="T171" s="126"/>
      <c r="U171" s="125"/>
      <c r="V171" s="125"/>
    </row>
    <row r="172" spans="1:22" ht="19.5" customHeight="1">
      <c r="A172" s="207" t="s">
        <v>20</v>
      </c>
      <c r="B172" s="208"/>
      <c r="C172" s="208"/>
      <c r="D172" s="209">
        <f>SUM(D170:D171)</f>
        <v>0</v>
      </c>
      <c r="E172" s="209">
        <f>SUM(E170:E171)</f>
        <v>0</v>
      </c>
      <c r="F172" s="209">
        <f>SUM(F170:F171)</f>
        <v>0</v>
      </c>
      <c r="G172" s="209">
        <f>SUM(G170:G171)</f>
        <v>0</v>
      </c>
      <c r="H172" s="209">
        <f>SUM(H170:H171)</f>
        <v>0</v>
      </c>
      <c r="I172" s="262"/>
      <c r="J172" s="9"/>
      <c r="K172" s="9"/>
      <c r="L172" s="210"/>
      <c r="M172" s="159"/>
      <c r="N172" s="239"/>
      <c r="O172" s="130"/>
      <c r="P172" s="160"/>
      <c r="Q172" s="160"/>
      <c r="R172" s="126"/>
      <c r="S172" s="126"/>
      <c r="T172" s="126"/>
      <c r="U172" s="125"/>
      <c r="V172" s="125"/>
    </row>
    <row r="173" spans="1:22" ht="19.5" customHeight="1">
      <c r="A173" s="211" t="s">
        <v>12</v>
      </c>
      <c r="B173" s="212"/>
      <c r="C173" s="212"/>
      <c r="D173" s="213">
        <v>0</v>
      </c>
      <c r="E173" s="213">
        <v>0</v>
      </c>
      <c r="F173" s="213">
        <v>0</v>
      </c>
      <c r="G173" s="213">
        <v>0</v>
      </c>
      <c r="H173" s="213">
        <v>0</v>
      </c>
      <c r="I173" s="263"/>
      <c r="J173" s="109"/>
      <c r="K173" s="109"/>
      <c r="L173" s="214"/>
      <c r="M173" s="159"/>
      <c r="N173" s="239"/>
      <c r="O173" s="130"/>
      <c r="P173" s="160"/>
      <c r="Q173" s="160"/>
      <c r="R173" s="126"/>
      <c r="S173" s="126"/>
      <c r="T173" s="126"/>
      <c r="U173" s="125"/>
      <c r="V173" s="125"/>
    </row>
    <row r="174" spans="1:22" ht="19.5" customHeight="1" thickBot="1">
      <c r="A174" s="215" t="s">
        <v>13</v>
      </c>
      <c r="B174" s="216"/>
      <c r="C174" s="216"/>
      <c r="D174" s="217">
        <f>D172+D173</f>
        <v>0</v>
      </c>
      <c r="E174" s="217">
        <f>E172+E173</f>
        <v>0</v>
      </c>
      <c r="F174" s="217">
        <f>F172+F173</f>
        <v>0</v>
      </c>
      <c r="G174" s="217">
        <f>G172+G173</f>
        <v>0</v>
      </c>
      <c r="H174" s="217">
        <f>H172+H173</f>
        <v>0</v>
      </c>
      <c r="I174" s="264"/>
      <c r="J174" s="110"/>
      <c r="K174" s="110"/>
      <c r="L174" s="218"/>
      <c r="M174" s="159"/>
      <c r="N174" s="239"/>
      <c r="O174" s="130"/>
      <c r="P174" s="160"/>
      <c r="Q174" s="160"/>
      <c r="R174" s="126"/>
      <c r="S174" s="126"/>
      <c r="T174" s="126"/>
      <c r="U174" s="125"/>
      <c r="V174" s="125"/>
    </row>
    <row r="175" spans="1:22" ht="19.5" customHeight="1">
      <c r="A175" s="219"/>
      <c r="B175" s="16"/>
      <c r="C175" s="98"/>
      <c r="D175" s="1"/>
      <c r="E175" s="1"/>
      <c r="F175" s="1"/>
      <c r="G175" s="1"/>
      <c r="H175" s="1"/>
      <c r="I175" s="265"/>
      <c r="J175" s="17"/>
      <c r="K175" s="17"/>
      <c r="L175" s="17"/>
      <c r="M175" s="159"/>
      <c r="N175" s="239"/>
      <c r="O175" s="130"/>
      <c r="P175" s="160"/>
      <c r="Q175" s="160"/>
      <c r="R175" s="126"/>
      <c r="S175" s="126"/>
      <c r="T175" s="126"/>
      <c r="U175" s="125"/>
      <c r="V175" s="125"/>
    </row>
    <row r="176" spans="1:22" ht="19.5" customHeight="1">
      <c r="A176" s="185" t="s">
        <v>37</v>
      </c>
      <c r="B176" s="186"/>
      <c r="C176" s="186"/>
      <c r="D176" s="105"/>
      <c r="E176" s="105"/>
      <c r="F176" s="105"/>
      <c r="G176" s="105"/>
      <c r="H176" s="105"/>
      <c r="I176" s="256"/>
      <c r="J176" s="105"/>
      <c r="K176" s="105"/>
      <c r="L176" s="105"/>
      <c r="M176" s="159"/>
      <c r="N176" s="239"/>
      <c r="O176" s="130"/>
      <c r="P176" s="160"/>
      <c r="Q176" s="160"/>
      <c r="R176" s="126"/>
      <c r="S176" s="126"/>
      <c r="T176" s="126"/>
      <c r="U176" s="125"/>
      <c r="V176" s="125"/>
    </row>
    <row r="177" spans="1:22" ht="19.5" customHeight="1">
      <c r="A177" s="185" t="s">
        <v>101</v>
      </c>
      <c r="B177" s="186"/>
      <c r="C177" s="186"/>
      <c r="D177" s="105"/>
      <c r="E177" s="105"/>
      <c r="F177" s="105"/>
      <c r="G177" s="105"/>
      <c r="H177" s="105"/>
      <c r="I177" s="256"/>
      <c r="J177" s="105"/>
      <c r="K177" s="105"/>
      <c r="L177" s="105"/>
      <c r="M177" s="159"/>
      <c r="N177" s="239"/>
      <c r="O177" s="130"/>
      <c r="P177" s="160"/>
      <c r="Q177" s="160"/>
      <c r="R177" s="126"/>
      <c r="S177" s="126"/>
      <c r="T177" s="126"/>
      <c r="U177" s="125"/>
      <c r="V177" s="125"/>
    </row>
    <row r="178" spans="1:22" ht="19.5" customHeight="1" thickBot="1">
      <c r="A178" s="188"/>
      <c r="B178" s="186"/>
      <c r="C178" s="189"/>
      <c r="D178" s="105"/>
      <c r="E178" s="105"/>
      <c r="F178" s="105"/>
      <c r="G178" s="105"/>
      <c r="H178" s="105"/>
      <c r="I178" s="257"/>
      <c r="J178" s="106"/>
      <c r="K178" s="106"/>
      <c r="L178" s="105"/>
      <c r="M178" s="159"/>
      <c r="N178" s="239"/>
      <c r="O178" s="130"/>
      <c r="P178" s="160"/>
      <c r="Q178" s="160"/>
      <c r="R178" s="126"/>
      <c r="S178" s="126"/>
      <c r="T178" s="126"/>
      <c r="U178" s="125"/>
      <c r="V178" s="125"/>
    </row>
    <row r="179" spans="1:22" ht="19.5" customHeight="1" thickBot="1">
      <c r="A179" s="147" t="s">
        <v>0</v>
      </c>
      <c r="B179" s="148" t="s">
        <v>1</v>
      </c>
      <c r="C179" s="148" t="s">
        <v>2</v>
      </c>
      <c r="D179" s="360" t="s">
        <v>33</v>
      </c>
      <c r="E179" s="360" t="s">
        <v>27</v>
      </c>
      <c r="F179" s="360" t="s">
        <v>24</v>
      </c>
      <c r="G179" s="360" t="s">
        <v>25</v>
      </c>
      <c r="H179" s="360" t="s">
        <v>7</v>
      </c>
      <c r="I179" s="258" t="s">
        <v>8</v>
      </c>
      <c r="J179" s="360" t="s">
        <v>9</v>
      </c>
      <c r="K179" s="425" t="s">
        <v>10</v>
      </c>
      <c r="L179" s="426"/>
      <c r="M179" s="159"/>
      <c r="N179" s="239"/>
      <c r="O179" s="130"/>
      <c r="P179" s="160"/>
      <c r="Q179" s="160"/>
      <c r="R179" s="126"/>
      <c r="S179" s="126"/>
      <c r="T179" s="126"/>
      <c r="U179" s="125"/>
      <c r="V179" s="125"/>
    </row>
    <row r="180" spans="1:22" ht="19.5" customHeight="1">
      <c r="A180" s="143"/>
      <c r="B180" s="133"/>
      <c r="C180" s="133"/>
      <c r="D180" s="134"/>
      <c r="E180" s="134"/>
      <c r="F180" s="134"/>
      <c r="G180" s="134"/>
      <c r="H180" s="134"/>
      <c r="I180" s="245"/>
      <c r="J180" s="141"/>
      <c r="K180" s="141"/>
      <c r="L180" s="192"/>
      <c r="M180" s="159"/>
      <c r="N180" s="239"/>
      <c r="O180" s="130"/>
      <c r="P180" s="160"/>
      <c r="Q180" s="160"/>
      <c r="R180" s="126"/>
      <c r="S180" s="126"/>
      <c r="T180" s="126"/>
      <c r="U180" s="125"/>
      <c r="V180" s="125"/>
    </row>
    <row r="181" spans="1:22" ht="19.5" customHeight="1" thickBot="1">
      <c r="A181" s="144"/>
      <c r="B181" s="135"/>
      <c r="C181" s="135"/>
      <c r="D181" s="136"/>
      <c r="E181" s="136"/>
      <c r="F181" s="136"/>
      <c r="G181" s="136"/>
      <c r="H181" s="136"/>
      <c r="I181" s="246"/>
      <c r="J181" s="142"/>
      <c r="K181" s="142"/>
      <c r="L181" s="193"/>
      <c r="M181" s="159"/>
      <c r="N181" s="239"/>
      <c r="O181" s="130"/>
      <c r="P181" s="160"/>
      <c r="Q181" s="160"/>
      <c r="R181" s="126"/>
      <c r="S181" s="126"/>
      <c r="T181" s="126"/>
      <c r="U181" s="125"/>
      <c r="V181" s="125"/>
    </row>
    <row r="182" spans="1:22" ht="19.5" customHeight="1">
      <c r="A182" s="207" t="s">
        <v>20</v>
      </c>
      <c r="B182" s="208"/>
      <c r="C182" s="208"/>
      <c r="D182" s="209">
        <f>SUM(D180:D181)</f>
        <v>0</v>
      </c>
      <c r="E182" s="209">
        <f>SUM(E180:E181)</f>
        <v>0</v>
      </c>
      <c r="F182" s="209">
        <f>SUM(F180:F181)</f>
        <v>0</v>
      </c>
      <c r="G182" s="209">
        <f>SUM(G180:G181)</f>
        <v>0</v>
      </c>
      <c r="H182" s="209">
        <f>SUM(H180:H181)</f>
        <v>0</v>
      </c>
      <c r="I182" s="262"/>
      <c r="J182" s="9"/>
      <c r="K182" s="9"/>
      <c r="L182" s="210"/>
      <c r="M182" s="159"/>
      <c r="N182" s="239"/>
      <c r="O182" s="130"/>
      <c r="P182" s="160"/>
      <c r="Q182" s="160"/>
      <c r="R182" s="126"/>
      <c r="S182" s="126"/>
      <c r="T182" s="126"/>
      <c r="U182" s="125"/>
      <c r="V182" s="125"/>
    </row>
    <row r="183" spans="1:22" ht="19.5" customHeight="1">
      <c r="A183" s="211" t="s">
        <v>12</v>
      </c>
      <c r="B183" s="212"/>
      <c r="C183" s="212"/>
      <c r="D183" s="213">
        <v>0</v>
      </c>
      <c r="E183" s="213">
        <v>0</v>
      </c>
      <c r="F183" s="213">
        <v>0</v>
      </c>
      <c r="G183" s="213">
        <v>0</v>
      </c>
      <c r="H183" s="213">
        <v>0</v>
      </c>
      <c r="I183" s="263"/>
      <c r="J183" s="109"/>
      <c r="K183" s="109"/>
      <c r="L183" s="214"/>
      <c r="M183" s="159"/>
      <c r="N183" s="239"/>
      <c r="O183" s="130"/>
      <c r="P183" s="160"/>
      <c r="Q183" s="160"/>
      <c r="R183" s="126"/>
      <c r="S183" s="126"/>
      <c r="T183" s="126"/>
      <c r="U183" s="125"/>
      <c r="V183" s="125"/>
    </row>
    <row r="184" spans="1:22" ht="19.5" customHeight="1" thickBot="1">
      <c r="A184" s="215" t="s">
        <v>13</v>
      </c>
      <c r="B184" s="216"/>
      <c r="C184" s="216"/>
      <c r="D184" s="217">
        <f>D182+D183</f>
        <v>0</v>
      </c>
      <c r="E184" s="217">
        <f>E182+E183</f>
        <v>0</v>
      </c>
      <c r="F184" s="217">
        <f>F182+F183</f>
        <v>0</v>
      </c>
      <c r="G184" s="217">
        <f>G182+G183</f>
        <v>0</v>
      </c>
      <c r="H184" s="217">
        <f>H182+H183</f>
        <v>0</v>
      </c>
      <c r="I184" s="264"/>
      <c r="J184" s="110"/>
      <c r="K184" s="110"/>
      <c r="L184" s="218"/>
      <c r="M184" s="159"/>
      <c r="N184" s="239"/>
      <c r="O184" s="130"/>
      <c r="P184" s="160"/>
      <c r="Q184" s="160"/>
      <c r="R184" s="126"/>
      <c r="S184" s="126"/>
      <c r="T184" s="126"/>
      <c r="U184" s="125"/>
      <c r="V184" s="125"/>
    </row>
    <row r="185" spans="1:22" ht="19.5" customHeight="1">
      <c r="A185" s="219"/>
      <c r="B185" s="16"/>
      <c r="C185" s="98"/>
      <c r="D185" s="1"/>
      <c r="E185" s="1"/>
      <c r="F185" s="1"/>
      <c r="G185" s="1"/>
      <c r="H185" s="1"/>
      <c r="I185" s="265"/>
      <c r="J185" s="17"/>
      <c r="K185" s="17"/>
      <c r="L185" s="17"/>
      <c r="M185" s="159"/>
      <c r="N185" s="239"/>
      <c r="O185" s="130"/>
      <c r="P185" s="160"/>
      <c r="Q185" s="160"/>
      <c r="R185" s="126"/>
      <c r="S185" s="126"/>
      <c r="T185" s="126"/>
      <c r="U185" s="125"/>
      <c r="V185" s="125"/>
    </row>
    <row r="186" spans="1:22" ht="19.5" customHeight="1">
      <c r="A186" s="185" t="s">
        <v>106</v>
      </c>
      <c r="B186" s="186"/>
      <c r="C186" s="186"/>
      <c r="D186" s="105"/>
      <c r="E186" s="105"/>
      <c r="F186" s="105"/>
      <c r="G186" s="105"/>
      <c r="H186" s="105"/>
      <c r="I186" s="256"/>
      <c r="J186" s="105"/>
      <c r="K186" s="105"/>
      <c r="L186" s="105"/>
      <c r="M186" s="159"/>
      <c r="N186" s="239"/>
      <c r="O186" s="130"/>
      <c r="P186" s="160"/>
      <c r="Q186" s="160"/>
      <c r="R186" s="126"/>
      <c r="S186" s="126"/>
      <c r="T186" s="126"/>
      <c r="U186" s="125"/>
      <c r="V186" s="125"/>
    </row>
    <row r="187" spans="1:22" ht="19.5" customHeight="1">
      <c r="A187" s="185" t="s">
        <v>107</v>
      </c>
      <c r="B187" s="186"/>
      <c r="C187" s="186"/>
      <c r="D187" s="105"/>
      <c r="E187" s="105"/>
      <c r="F187" s="105"/>
      <c r="G187" s="105"/>
      <c r="H187" s="105"/>
      <c r="I187" s="256"/>
      <c r="J187" s="105"/>
      <c r="K187" s="105"/>
      <c r="L187" s="105"/>
      <c r="M187" s="159"/>
      <c r="N187" s="239"/>
      <c r="O187" s="130"/>
      <c r="P187" s="160"/>
      <c r="Q187" s="160"/>
      <c r="R187" s="126"/>
      <c r="S187" s="126"/>
      <c r="T187" s="126"/>
      <c r="U187" s="125"/>
      <c r="V187" s="125"/>
    </row>
    <row r="188" spans="1:22" ht="19.5" customHeight="1" thickBot="1">
      <c r="A188" s="188"/>
      <c r="B188" s="186"/>
      <c r="C188" s="189"/>
      <c r="D188" s="105"/>
      <c r="E188" s="105"/>
      <c r="F188" s="105"/>
      <c r="G188" s="105"/>
      <c r="H188" s="105"/>
      <c r="I188" s="257"/>
      <c r="J188" s="106"/>
      <c r="K188" s="106"/>
      <c r="L188" s="105"/>
      <c r="M188" s="159"/>
      <c r="N188" s="239"/>
      <c r="O188" s="130"/>
      <c r="P188" s="160"/>
      <c r="Q188" s="160"/>
      <c r="R188" s="126"/>
      <c r="S188" s="126"/>
      <c r="T188" s="126"/>
      <c r="U188" s="125"/>
      <c r="V188" s="125"/>
    </row>
    <row r="189" spans="1:22" ht="19.5" customHeight="1" thickBot="1">
      <c r="A189" s="147" t="s">
        <v>0</v>
      </c>
      <c r="B189" s="148" t="s">
        <v>1</v>
      </c>
      <c r="C189" s="148" t="s">
        <v>2</v>
      </c>
      <c r="D189" s="360" t="s">
        <v>22</v>
      </c>
      <c r="E189" s="360" t="s">
        <v>27</v>
      </c>
      <c r="F189" s="360" t="s">
        <v>24</v>
      </c>
      <c r="G189" s="360" t="s">
        <v>25</v>
      </c>
      <c r="H189" s="360" t="s">
        <v>7</v>
      </c>
      <c r="I189" s="258" t="s">
        <v>8</v>
      </c>
      <c r="J189" s="360" t="s">
        <v>9</v>
      </c>
      <c r="K189" s="360"/>
      <c r="L189" s="303" t="s">
        <v>10</v>
      </c>
      <c r="M189" s="159"/>
      <c r="N189" s="239"/>
      <c r="O189" s="130"/>
      <c r="P189" s="160"/>
      <c r="Q189" s="160"/>
      <c r="R189" s="126"/>
      <c r="S189" s="126"/>
      <c r="T189" s="126"/>
      <c r="U189" s="125"/>
      <c r="V189" s="125"/>
    </row>
    <row r="190" spans="1:22" ht="19.5" customHeight="1">
      <c r="A190" s="143"/>
      <c r="B190" s="133"/>
      <c r="C190" s="133"/>
      <c r="D190" s="301"/>
      <c r="E190" s="134"/>
      <c r="F190" s="301"/>
      <c r="G190" s="301"/>
      <c r="H190" s="301"/>
      <c r="I190" s="245"/>
      <c r="J190" s="141"/>
      <c r="K190" s="141"/>
      <c r="L190" s="192"/>
      <c r="M190" s="159"/>
      <c r="N190" s="239"/>
      <c r="O190" s="130"/>
      <c r="P190" s="160"/>
      <c r="Q190" s="160"/>
      <c r="R190" s="126"/>
      <c r="S190" s="126"/>
      <c r="T190" s="126"/>
      <c r="U190" s="125"/>
      <c r="V190" s="125"/>
    </row>
    <row r="191" spans="1:22" ht="19.5" customHeight="1" thickBot="1">
      <c r="A191" s="144"/>
      <c r="B191" s="135"/>
      <c r="C191" s="135"/>
      <c r="D191" s="220"/>
      <c r="E191" s="136"/>
      <c r="F191" s="220"/>
      <c r="G191" s="220"/>
      <c r="H191" s="220"/>
      <c r="I191" s="246"/>
      <c r="J191" s="142"/>
      <c r="K191" s="142"/>
      <c r="L191" s="193"/>
      <c r="M191" s="159"/>
      <c r="N191" s="239"/>
      <c r="O191" s="130"/>
      <c r="P191" s="160"/>
      <c r="Q191" s="160"/>
      <c r="R191" s="126"/>
      <c r="S191" s="126"/>
      <c r="T191" s="126"/>
      <c r="U191" s="125"/>
      <c r="V191" s="125"/>
    </row>
    <row r="192" spans="1:22" ht="19.5" customHeight="1">
      <c r="A192" s="207" t="s">
        <v>20</v>
      </c>
      <c r="B192" s="208"/>
      <c r="C192" s="208"/>
      <c r="D192" s="209">
        <f>SUM(D190:D191)</f>
        <v>0</v>
      </c>
      <c r="E192" s="209">
        <f>SUM(E190:E191)</f>
        <v>0</v>
      </c>
      <c r="F192" s="209">
        <f>SUM(F190:F191)</f>
        <v>0</v>
      </c>
      <c r="G192" s="209">
        <f>SUM(G190:G191)</f>
        <v>0</v>
      </c>
      <c r="H192" s="209">
        <f>SUM(H190:H191)</f>
        <v>0</v>
      </c>
      <c r="I192" s="262"/>
      <c r="J192" s="9"/>
      <c r="K192" s="9"/>
      <c r="L192" s="210"/>
      <c r="M192" s="159"/>
      <c r="N192" s="239"/>
      <c r="O192" s="130"/>
      <c r="P192" s="160"/>
      <c r="Q192" s="160"/>
      <c r="R192" s="126"/>
      <c r="S192" s="126"/>
      <c r="T192" s="126"/>
      <c r="U192" s="125"/>
      <c r="V192" s="125"/>
    </row>
    <row r="193" spans="1:22" ht="19.5" customHeight="1">
      <c r="A193" s="211" t="s">
        <v>12</v>
      </c>
      <c r="B193" s="212"/>
      <c r="C193" s="212"/>
      <c r="D193" s="213">
        <v>0</v>
      </c>
      <c r="E193" s="213">
        <v>0</v>
      </c>
      <c r="F193" s="213">
        <v>0</v>
      </c>
      <c r="G193" s="213">
        <v>0</v>
      </c>
      <c r="H193" s="213">
        <v>0</v>
      </c>
      <c r="I193" s="263"/>
      <c r="J193" s="109"/>
      <c r="K193" s="109"/>
      <c r="L193" s="214"/>
      <c r="M193" s="159"/>
      <c r="N193" s="239"/>
      <c r="O193" s="130"/>
      <c r="P193" s="160"/>
      <c r="Q193" s="160"/>
      <c r="R193" s="126"/>
      <c r="S193" s="126"/>
      <c r="T193" s="126"/>
      <c r="U193" s="125"/>
      <c r="V193" s="125"/>
    </row>
    <row r="194" spans="1:22" ht="19.5" customHeight="1" thickBot="1">
      <c r="A194" s="215" t="s">
        <v>13</v>
      </c>
      <c r="B194" s="216"/>
      <c r="C194" s="216"/>
      <c r="D194" s="217">
        <f>D192+D193</f>
        <v>0</v>
      </c>
      <c r="E194" s="217">
        <f>E192+E193</f>
        <v>0</v>
      </c>
      <c r="F194" s="217">
        <f>F192+F193</f>
        <v>0</v>
      </c>
      <c r="G194" s="217">
        <f>G192+G193</f>
        <v>0</v>
      </c>
      <c r="H194" s="217">
        <f>H192+H193</f>
        <v>0</v>
      </c>
      <c r="I194" s="264"/>
      <c r="J194" s="110"/>
      <c r="K194" s="110"/>
      <c r="L194" s="218"/>
      <c r="M194" s="159"/>
      <c r="N194" s="239"/>
      <c r="O194" s="130"/>
      <c r="P194" s="160"/>
      <c r="Q194" s="160"/>
      <c r="R194" s="126"/>
      <c r="S194" s="126"/>
      <c r="T194" s="126"/>
      <c r="U194" s="125"/>
      <c r="V194" s="125"/>
    </row>
    <row r="195" spans="1:22" ht="19.5" customHeight="1">
      <c r="A195" s="221"/>
      <c r="B195" s="16"/>
      <c r="C195" s="16"/>
      <c r="D195" s="1"/>
      <c r="E195" s="1"/>
      <c r="F195" s="1"/>
      <c r="G195" s="1"/>
      <c r="H195" s="1"/>
      <c r="I195" s="265"/>
      <c r="J195" s="17"/>
      <c r="K195" s="17"/>
      <c r="L195" s="17"/>
      <c r="M195" s="159"/>
      <c r="N195" s="239"/>
      <c r="O195" s="130"/>
      <c r="P195" s="160"/>
      <c r="Q195" s="160"/>
      <c r="R195" s="126"/>
      <c r="S195" s="126"/>
      <c r="T195" s="126"/>
      <c r="U195" s="125"/>
      <c r="V195" s="125"/>
    </row>
    <row r="196" spans="1:22" ht="19.5" customHeight="1">
      <c r="A196" s="185" t="s">
        <v>38</v>
      </c>
      <c r="B196" s="18"/>
      <c r="C196" s="18"/>
      <c r="D196" s="19"/>
      <c r="E196" s="19"/>
      <c r="F196" s="19"/>
      <c r="G196" s="19"/>
      <c r="H196" s="19"/>
      <c r="I196" s="266"/>
      <c r="J196" s="19"/>
      <c r="K196" s="19"/>
      <c r="L196" s="19"/>
      <c r="M196" s="159"/>
      <c r="N196" s="239"/>
      <c r="O196" s="130"/>
      <c r="P196" s="160"/>
      <c r="Q196" s="160"/>
      <c r="R196" s="126"/>
      <c r="S196" s="126"/>
      <c r="T196" s="126"/>
      <c r="U196" s="125"/>
      <c r="V196" s="125"/>
    </row>
    <row r="197" spans="1:22" ht="19.5" customHeight="1" thickBot="1">
      <c r="A197" s="182"/>
      <c r="B197" s="183"/>
      <c r="C197" s="184"/>
      <c r="D197" s="125"/>
      <c r="E197" s="125"/>
      <c r="F197" s="125"/>
      <c r="G197" s="125"/>
      <c r="H197" s="125"/>
      <c r="I197" s="255"/>
      <c r="J197" s="104"/>
      <c r="K197" s="104"/>
      <c r="L197" s="104"/>
      <c r="M197" s="159"/>
      <c r="N197" s="239"/>
      <c r="O197" s="130"/>
      <c r="P197" s="160"/>
      <c r="Q197" s="160"/>
      <c r="R197" s="126"/>
      <c r="S197" s="126"/>
      <c r="T197" s="126"/>
      <c r="U197" s="125"/>
      <c r="V197" s="125"/>
    </row>
    <row r="198" spans="1:22" ht="19.5" customHeight="1" thickBot="1">
      <c r="A198" s="222" t="s">
        <v>0</v>
      </c>
      <c r="B198" s="223" t="s">
        <v>1</v>
      </c>
      <c r="C198" s="223" t="s">
        <v>2</v>
      </c>
      <c r="D198" s="111" t="s">
        <v>3</v>
      </c>
      <c r="E198" s="111" t="s">
        <v>4</v>
      </c>
      <c r="F198" s="111" t="s">
        <v>5</v>
      </c>
      <c r="G198" s="111" t="s">
        <v>6</v>
      </c>
      <c r="H198" s="111" t="s">
        <v>7</v>
      </c>
      <c r="I198" s="267" t="s">
        <v>8</v>
      </c>
      <c r="J198" s="111" t="s">
        <v>9</v>
      </c>
      <c r="K198" s="429" t="s">
        <v>10</v>
      </c>
      <c r="L198" s="430"/>
      <c r="M198" s="159"/>
      <c r="N198" s="239"/>
      <c r="O198" s="130"/>
      <c r="P198" s="160"/>
      <c r="Q198" s="160"/>
      <c r="R198" s="126"/>
      <c r="S198" s="126"/>
      <c r="T198" s="126"/>
      <c r="U198" s="125"/>
      <c r="V198" s="125"/>
    </row>
    <row r="199" spans="1:22" ht="19.5" customHeight="1">
      <c r="A199" s="224" t="s">
        <v>20</v>
      </c>
      <c r="B199" s="225"/>
      <c r="C199" s="225"/>
      <c r="D199" s="226">
        <f t="shared" ref="D199:H201" si="14">SUM(D110,D122,D153,D162)</f>
        <v>398</v>
      </c>
      <c r="E199" s="226">
        <f t="shared" si="14"/>
        <v>48</v>
      </c>
      <c r="F199" s="226">
        <f t="shared" si="14"/>
        <v>26</v>
      </c>
      <c r="G199" s="226">
        <f t="shared" si="14"/>
        <v>386</v>
      </c>
      <c r="H199" s="226">
        <f t="shared" si="14"/>
        <v>0</v>
      </c>
      <c r="I199" s="268"/>
      <c r="J199" s="10"/>
      <c r="K199" s="10"/>
      <c r="L199" s="227"/>
      <c r="M199" s="159"/>
      <c r="N199" s="239"/>
      <c r="O199" s="130"/>
      <c r="P199" s="160"/>
      <c r="Q199" s="160"/>
      <c r="R199" s="126"/>
      <c r="S199" s="126"/>
      <c r="T199" s="126"/>
      <c r="U199" s="125"/>
      <c r="V199" s="125"/>
    </row>
    <row r="200" spans="1:22" ht="19.5" customHeight="1">
      <c r="A200" s="228" t="s">
        <v>12</v>
      </c>
      <c r="B200" s="229"/>
      <c r="C200" s="229"/>
      <c r="D200" s="230">
        <f t="shared" si="14"/>
        <v>1237</v>
      </c>
      <c r="E200" s="230">
        <f t="shared" si="14"/>
        <v>53</v>
      </c>
      <c r="F200" s="230">
        <f t="shared" si="14"/>
        <v>63</v>
      </c>
      <c r="G200" s="230">
        <f t="shared" si="14"/>
        <v>1275</v>
      </c>
      <c r="H200" s="230">
        <f t="shared" si="14"/>
        <v>0</v>
      </c>
      <c r="I200" s="269"/>
      <c r="J200" s="112"/>
      <c r="K200" s="112"/>
      <c r="L200" s="231"/>
      <c r="M200" s="159"/>
      <c r="N200" s="239"/>
      <c r="O200" s="130"/>
      <c r="P200" s="160"/>
      <c r="Q200" s="160"/>
      <c r="R200" s="126"/>
      <c r="S200" s="126"/>
      <c r="T200" s="126"/>
      <c r="U200" s="125"/>
      <c r="V200" s="125"/>
    </row>
    <row r="201" spans="1:22" ht="19.5" customHeight="1" thickBot="1">
      <c r="A201" s="232" t="s">
        <v>13</v>
      </c>
      <c r="B201" s="233"/>
      <c r="C201" s="233"/>
      <c r="D201" s="234">
        <f t="shared" si="14"/>
        <v>1635</v>
      </c>
      <c r="E201" s="234">
        <f t="shared" si="14"/>
        <v>101</v>
      </c>
      <c r="F201" s="234">
        <f t="shared" si="14"/>
        <v>89</v>
      </c>
      <c r="G201" s="234">
        <f t="shared" si="14"/>
        <v>1661</v>
      </c>
      <c r="H201" s="234">
        <f t="shared" si="14"/>
        <v>0</v>
      </c>
      <c r="I201" s="270"/>
      <c r="J201" s="113"/>
      <c r="K201" s="113"/>
      <c r="L201" s="235"/>
      <c r="M201" s="159"/>
      <c r="N201" s="239"/>
      <c r="O201" s="130"/>
      <c r="P201" s="160"/>
      <c r="Q201" s="160"/>
      <c r="R201" s="126"/>
      <c r="S201" s="126"/>
      <c r="T201" s="126"/>
      <c r="U201" s="125"/>
      <c r="V201" s="125"/>
    </row>
    <row r="202" spans="1:22" ht="19.5" customHeight="1">
      <c r="M202" s="159"/>
      <c r="N202" s="239"/>
      <c r="O202" s="130"/>
      <c r="P202" s="160"/>
      <c r="Q202" s="160"/>
      <c r="R202" s="126"/>
      <c r="S202" s="126"/>
      <c r="T202" s="126"/>
      <c r="U202" s="125"/>
      <c r="V202" s="125"/>
    </row>
    <row r="203" spans="1:22" ht="19.5" customHeight="1">
      <c r="M203" s="159"/>
      <c r="N203" s="239"/>
      <c r="O203" s="130"/>
      <c r="P203" s="160"/>
      <c r="Q203" s="160"/>
      <c r="R203" s="126"/>
      <c r="S203" s="126"/>
      <c r="T203" s="126"/>
      <c r="U203" s="125"/>
      <c r="V203" s="125"/>
    </row>
    <row r="204" spans="1:22" ht="19.5" customHeight="1">
      <c r="M204" s="159"/>
      <c r="N204" s="239"/>
      <c r="O204" s="130"/>
      <c r="P204" s="160"/>
      <c r="Q204" s="160"/>
      <c r="R204" s="126"/>
      <c r="S204" s="126"/>
      <c r="T204" s="126"/>
      <c r="U204" s="125"/>
      <c r="V204" s="125"/>
    </row>
    <row r="205" spans="1:22" ht="19.5" customHeight="1">
      <c r="M205" s="159"/>
      <c r="N205" s="239"/>
      <c r="O205" s="130"/>
      <c r="P205" s="160"/>
      <c r="Q205" s="160"/>
      <c r="R205" s="126"/>
      <c r="S205" s="126"/>
      <c r="T205" s="126"/>
      <c r="U205" s="125"/>
      <c r="V205" s="125"/>
    </row>
    <row r="206" spans="1:22" ht="19.5" customHeight="1">
      <c r="M206" s="159"/>
      <c r="N206" s="239"/>
      <c r="O206" s="130"/>
      <c r="P206" s="160"/>
      <c r="Q206" s="160"/>
      <c r="R206" s="126"/>
      <c r="S206" s="126"/>
      <c r="T206" s="126"/>
      <c r="U206" s="125"/>
      <c r="V206" s="125"/>
    </row>
    <row r="207" spans="1:22" ht="20.100000000000001" customHeight="1">
      <c r="M207" s="159"/>
      <c r="N207" s="239"/>
      <c r="O207" s="130"/>
      <c r="P207" s="160"/>
      <c r="Q207" s="160"/>
      <c r="R207" s="126"/>
      <c r="S207" s="126"/>
      <c r="T207" s="126"/>
      <c r="U207" s="125"/>
      <c r="V207" s="125"/>
    </row>
    <row r="208" spans="1:22" ht="20.100000000000001" customHeight="1">
      <c r="M208" s="159"/>
      <c r="N208" s="239"/>
      <c r="O208" s="130"/>
      <c r="P208" s="160"/>
      <c r="Q208" s="160"/>
      <c r="R208" s="126"/>
      <c r="S208" s="126"/>
      <c r="T208" s="126"/>
      <c r="U208" s="125"/>
      <c r="V208" s="125"/>
    </row>
    <row r="209" spans="13:22" ht="20.100000000000001" customHeight="1">
      <c r="M209" s="159"/>
      <c r="N209" s="239"/>
      <c r="O209" s="130"/>
      <c r="P209" s="160"/>
      <c r="Q209" s="160"/>
      <c r="R209" s="126"/>
      <c r="S209" s="126"/>
      <c r="T209" s="126"/>
      <c r="U209" s="125"/>
      <c r="V209" s="125"/>
    </row>
    <row r="210" spans="13:22" ht="20.100000000000001" customHeight="1">
      <c r="M210" s="159"/>
      <c r="N210" s="239"/>
      <c r="O210" s="130"/>
      <c r="P210" s="160"/>
      <c r="Q210" s="160"/>
      <c r="R210" s="126"/>
      <c r="S210" s="126"/>
      <c r="T210" s="126"/>
      <c r="U210" s="125"/>
      <c r="V210" s="125"/>
    </row>
    <row r="211" spans="13:22" ht="20.100000000000001" customHeight="1">
      <c r="M211" s="159"/>
      <c r="N211" s="239"/>
      <c r="O211" s="130"/>
      <c r="P211" s="160"/>
      <c r="Q211" s="160"/>
      <c r="R211" s="126"/>
      <c r="S211" s="126"/>
      <c r="T211" s="126"/>
      <c r="U211" s="125"/>
      <c r="V211" s="125"/>
    </row>
    <row r="212" spans="13:22" ht="20.100000000000001" customHeight="1">
      <c r="M212" s="159"/>
      <c r="N212" s="239"/>
      <c r="O212" s="130"/>
      <c r="P212" s="160"/>
      <c r="Q212" s="160"/>
      <c r="R212" s="126"/>
      <c r="S212" s="126"/>
      <c r="T212" s="126"/>
      <c r="U212" s="125"/>
      <c r="V212" s="125"/>
    </row>
    <row r="213" spans="13:22" ht="20.100000000000001" customHeight="1">
      <c r="M213" s="159"/>
      <c r="N213" s="239"/>
      <c r="O213" s="130"/>
      <c r="P213" s="160"/>
      <c r="Q213" s="160"/>
      <c r="R213" s="126"/>
      <c r="S213" s="126"/>
      <c r="T213" s="126"/>
      <c r="U213" s="125"/>
      <c r="V213" s="125"/>
    </row>
    <row r="214" spans="13:22" ht="20.100000000000001" customHeight="1">
      <c r="M214" s="159"/>
      <c r="N214" s="239"/>
      <c r="O214" s="130"/>
      <c r="P214" s="160"/>
      <c r="Q214" s="160"/>
      <c r="R214" s="126"/>
      <c r="S214" s="126"/>
      <c r="T214" s="126"/>
      <c r="U214" s="125"/>
      <c r="V214" s="125"/>
    </row>
    <row r="215" spans="13:22" ht="20.100000000000001" customHeight="1">
      <c r="M215" s="159"/>
      <c r="N215" s="239"/>
      <c r="O215" s="130"/>
      <c r="P215" s="160"/>
      <c r="Q215" s="160"/>
      <c r="R215" s="126"/>
      <c r="S215" s="126"/>
      <c r="T215" s="126"/>
      <c r="U215" s="125"/>
      <c r="V215" s="125"/>
    </row>
    <row r="216" spans="13:22" ht="20.100000000000001" customHeight="1">
      <c r="M216" s="159"/>
      <c r="N216" s="239"/>
      <c r="O216" s="130"/>
      <c r="P216" s="160"/>
      <c r="Q216" s="160"/>
      <c r="R216" s="126"/>
      <c r="S216" s="126"/>
      <c r="T216" s="126"/>
      <c r="U216" s="125"/>
      <c r="V216" s="125"/>
    </row>
    <row r="217" spans="13:22" ht="20.100000000000001" customHeight="1">
      <c r="M217" s="159"/>
      <c r="N217" s="239"/>
      <c r="O217" s="130"/>
      <c r="P217" s="160"/>
      <c r="Q217" s="160"/>
      <c r="R217" s="126"/>
      <c r="S217" s="126"/>
      <c r="T217" s="126"/>
      <c r="U217" s="125"/>
      <c r="V217" s="125"/>
    </row>
    <row r="218" spans="13:22" ht="20.100000000000001" customHeight="1">
      <c r="M218" s="159"/>
      <c r="O218" s="130"/>
      <c r="P218" s="160"/>
      <c r="Q218" s="160"/>
      <c r="R218" s="126"/>
      <c r="S218" s="126"/>
      <c r="T218" s="126"/>
      <c r="U218" s="125"/>
      <c r="V218" s="125"/>
    </row>
    <row r="219" spans="13:22" ht="20.100000000000001" customHeight="1">
      <c r="M219" s="159"/>
      <c r="O219" s="130"/>
      <c r="P219" s="160"/>
      <c r="Q219" s="160"/>
      <c r="R219" s="126"/>
      <c r="S219" s="126"/>
      <c r="T219" s="126"/>
      <c r="U219" s="125"/>
      <c r="V219" s="125"/>
    </row>
    <row r="220" spans="13:22" ht="20.100000000000001" customHeight="1">
      <c r="M220" s="159"/>
      <c r="O220" s="130"/>
      <c r="P220" s="160"/>
      <c r="Q220" s="160"/>
      <c r="R220" s="126"/>
      <c r="S220" s="126"/>
      <c r="T220" s="126"/>
      <c r="U220" s="125"/>
      <c r="V220" s="125"/>
    </row>
    <row r="221" spans="13:22" ht="20.100000000000001" customHeight="1">
      <c r="M221" s="159"/>
      <c r="O221" s="130"/>
      <c r="P221" s="160"/>
      <c r="Q221" s="160"/>
      <c r="R221" s="126"/>
      <c r="S221" s="126"/>
      <c r="T221" s="126"/>
      <c r="U221" s="125"/>
      <c r="V221" s="125"/>
    </row>
    <row r="222" spans="13:22" ht="20.100000000000001" customHeight="1">
      <c r="M222" s="159"/>
      <c r="O222" s="130"/>
      <c r="P222" s="160"/>
      <c r="Q222" s="160"/>
      <c r="R222" s="126"/>
      <c r="S222" s="126"/>
      <c r="T222" s="126"/>
      <c r="U222" s="125"/>
      <c r="V222" s="125"/>
    </row>
    <row r="223" spans="13:22" ht="20.100000000000001" customHeight="1">
      <c r="M223" s="159"/>
      <c r="O223" s="130"/>
      <c r="P223" s="160"/>
      <c r="Q223" s="160"/>
      <c r="R223" s="126"/>
      <c r="S223" s="126"/>
      <c r="T223" s="126"/>
      <c r="U223" s="125"/>
      <c r="V223" s="125"/>
    </row>
    <row r="224" spans="13:22" ht="20.100000000000001" customHeight="1">
      <c r="M224" s="159"/>
      <c r="O224" s="130"/>
      <c r="P224" s="160"/>
      <c r="Q224" s="160"/>
      <c r="R224" s="126"/>
      <c r="S224" s="126"/>
      <c r="T224" s="126"/>
      <c r="U224" s="125"/>
      <c r="V224" s="125"/>
    </row>
    <row r="225" spans="13:22" ht="20.100000000000001" customHeight="1">
      <c r="M225" s="159"/>
      <c r="O225" s="130"/>
      <c r="P225" s="160"/>
      <c r="Q225" s="160"/>
      <c r="R225" s="126"/>
      <c r="S225" s="126"/>
      <c r="T225" s="126"/>
      <c r="U225" s="125"/>
      <c r="V225" s="125"/>
    </row>
    <row r="226" spans="13:22" ht="20.100000000000001" customHeight="1">
      <c r="M226" s="159"/>
      <c r="O226" s="130"/>
      <c r="P226" s="160"/>
      <c r="Q226" s="160"/>
      <c r="R226" s="126"/>
      <c r="S226" s="126"/>
      <c r="T226" s="126"/>
      <c r="U226" s="125"/>
      <c r="V226" s="125"/>
    </row>
    <row r="227" spans="13:22" ht="20.100000000000001" customHeight="1">
      <c r="M227" s="159"/>
      <c r="O227" s="130"/>
      <c r="P227" s="160"/>
      <c r="Q227" s="160"/>
      <c r="R227" s="126"/>
      <c r="S227" s="126"/>
      <c r="T227" s="126"/>
      <c r="U227" s="125"/>
      <c r="V227" s="125"/>
    </row>
    <row r="228" spans="13:22" ht="20.100000000000001" customHeight="1">
      <c r="M228" s="159"/>
      <c r="O228" s="130"/>
      <c r="P228" s="160"/>
      <c r="Q228" s="160"/>
      <c r="R228" s="126"/>
      <c r="S228" s="126"/>
      <c r="T228" s="126"/>
      <c r="U228" s="125"/>
      <c r="V228" s="125"/>
    </row>
    <row r="229" spans="13:22" ht="20.100000000000001" customHeight="1">
      <c r="M229" s="159"/>
      <c r="O229" s="130"/>
      <c r="P229" s="160"/>
      <c r="Q229" s="160"/>
      <c r="R229" s="126"/>
      <c r="S229" s="126"/>
      <c r="T229" s="126"/>
      <c r="U229" s="125"/>
      <c r="V229" s="125"/>
    </row>
    <row r="230" spans="13:22" ht="20.100000000000001" customHeight="1">
      <c r="M230" s="159"/>
      <c r="O230" s="130"/>
      <c r="P230" s="160"/>
      <c r="Q230" s="160"/>
      <c r="R230" s="126"/>
      <c r="S230" s="126"/>
      <c r="T230" s="126"/>
      <c r="U230" s="125"/>
      <c r="V230" s="125"/>
    </row>
    <row r="231" spans="13:22" ht="20.100000000000001" customHeight="1">
      <c r="M231" s="159"/>
      <c r="O231" s="130"/>
      <c r="P231" s="160"/>
      <c r="Q231" s="160"/>
      <c r="R231" s="126"/>
      <c r="S231" s="126"/>
      <c r="T231" s="126"/>
      <c r="U231" s="125"/>
      <c r="V231" s="125"/>
    </row>
    <row r="232" spans="13:22" ht="20.100000000000001" customHeight="1">
      <c r="M232" s="159"/>
      <c r="O232" s="130"/>
      <c r="P232" s="160"/>
      <c r="Q232" s="160"/>
      <c r="R232" s="126"/>
      <c r="S232" s="126"/>
      <c r="T232" s="126"/>
      <c r="U232" s="125"/>
      <c r="V232" s="125"/>
    </row>
    <row r="233" spans="13:22" ht="20.100000000000001" customHeight="1">
      <c r="M233" s="159"/>
      <c r="O233" s="130"/>
      <c r="P233" s="160"/>
      <c r="Q233" s="160"/>
      <c r="R233" s="126"/>
      <c r="S233" s="126"/>
      <c r="T233" s="126"/>
      <c r="U233" s="125"/>
      <c r="V233" s="125"/>
    </row>
    <row r="234" spans="13:22" ht="20.100000000000001" customHeight="1">
      <c r="M234" s="159"/>
      <c r="O234" s="130"/>
      <c r="P234" s="160"/>
      <c r="Q234" s="160"/>
      <c r="R234" s="126"/>
      <c r="S234" s="126"/>
      <c r="T234" s="126"/>
      <c r="U234" s="125"/>
      <c r="V234" s="125"/>
    </row>
    <row r="235" spans="13:22" ht="20.100000000000001" customHeight="1">
      <c r="M235" s="159"/>
      <c r="O235" s="130"/>
      <c r="P235" s="160"/>
      <c r="Q235" s="160"/>
      <c r="R235" s="126"/>
      <c r="S235" s="126"/>
      <c r="T235" s="126"/>
      <c r="U235" s="125"/>
      <c r="V235" s="125"/>
    </row>
    <row r="236" spans="13:22" ht="20.100000000000001" customHeight="1">
      <c r="M236" s="159"/>
      <c r="O236" s="130"/>
      <c r="P236" s="160"/>
      <c r="Q236" s="160"/>
      <c r="R236" s="126"/>
      <c r="S236" s="126"/>
      <c r="T236" s="126"/>
      <c r="U236" s="125"/>
      <c r="V236" s="125"/>
    </row>
    <row r="237" spans="13:22" ht="20.100000000000001" customHeight="1">
      <c r="M237" s="159"/>
      <c r="O237" s="130"/>
      <c r="P237" s="160"/>
      <c r="Q237" s="160"/>
      <c r="R237" s="126"/>
      <c r="S237" s="126"/>
      <c r="T237" s="126"/>
      <c r="U237" s="125"/>
      <c r="V237" s="125"/>
    </row>
    <row r="238" spans="13:22" ht="20.100000000000001" customHeight="1">
      <c r="M238" s="159"/>
      <c r="O238" s="130"/>
      <c r="P238" s="160"/>
      <c r="Q238" s="160"/>
      <c r="R238" s="126"/>
      <c r="S238" s="126"/>
      <c r="T238" s="126"/>
      <c r="U238" s="125"/>
      <c r="V238" s="125"/>
    </row>
    <row r="239" spans="13:22" ht="20.100000000000001" customHeight="1">
      <c r="M239" s="159"/>
      <c r="O239" s="130"/>
      <c r="P239" s="160"/>
      <c r="Q239" s="160"/>
      <c r="R239" s="126"/>
      <c r="S239" s="126"/>
      <c r="T239" s="126"/>
      <c r="U239" s="125"/>
      <c r="V239" s="125"/>
    </row>
    <row r="240" spans="13:22" ht="20.100000000000001" customHeight="1">
      <c r="M240" s="159"/>
      <c r="O240" s="130"/>
      <c r="P240" s="160"/>
      <c r="Q240" s="160"/>
      <c r="R240" s="126"/>
      <c r="S240" s="126"/>
      <c r="T240" s="126"/>
      <c r="U240" s="125"/>
      <c r="V240" s="125"/>
    </row>
    <row r="241" spans="13:22" ht="20.100000000000001" customHeight="1">
      <c r="M241" s="159"/>
      <c r="O241" s="130"/>
      <c r="P241" s="160"/>
      <c r="Q241" s="160"/>
      <c r="R241" s="126"/>
      <c r="S241" s="126"/>
      <c r="T241" s="126"/>
      <c r="U241" s="125"/>
      <c r="V241" s="125"/>
    </row>
    <row r="242" spans="13:22" ht="20.100000000000001" customHeight="1">
      <c r="M242" s="159"/>
      <c r="O242" s="130"/>
      <c r="P242" s="160"/>
      <c r="Q242" s="160"/>
      <c r="R242" s="126"/>
      <c r="S242" s="126"/>
      <c r="T242" s="126"/>
      <c r="U242" s="125"/>
      <c r="V242" s="125"/>
    </row>
    <row r="243" spans="13:22" ht="20.100000000000001" customHeight="1">
      <c r="M243" s="159"/>
      <c r="O243" s="130"/>
      <c r="P243" s="160"/>
      <c r="Q243" s="160"/>
      <c r="R243" s="126"/>
      <c r="S243" s="126"/>
      <c r="T243" s="126"/>
      <c r="U243" s="125"/>
      <c r="V243" s="125"/>
    </row>
    <row r="244" spans="13:22" ht="20.100000000000001" customHeight="1">
      <c r="M244" s="159"/>
      <c r="O244" s="130"/>
      <c r="P244" s="160"/>
      <c r="Q244" s="160"/>
      <c r="R244" s="126"/>
      <c r="S244" s="126"/>
      <c r="T244" s="126"/>
      <c r="U244" s="125"/>
      <c r="V244" s="125"/>
    </row>
    <row r="245" spans="13:22" ht="20.100000000000001" customHeight="1">
      <c r="M245" s="159"/>
      <c r="O245" s="130"/>
      <c r="P245" s="160"/>
      <c r="Q245" s="160"/>
      <c r="R245" s="126"/>
      <c r="S245" s="126"/>
      <c r="T245" s="126"/>
      <c r="U245" s="125"/>
      <c r="V245" s="125"/>
    </row>
    <row r="246" spans="13:22" ht="20.100000000000001" customHeight="1">
      <c r="M246" s="159"/>
      <c r="O246" s="130"/>
      <c r="P246" s="160"/>
      <c r="Q246" s="160"/>
      <c r="R246" s="126"/>
      <c r="S246" s="126"/>
      <c r="T246" s="126"/>
      <c r="U246" s="125"/>
      <c r="V246" s="125"/>
    </row>
    <row r="247" spans="13:22" ht="20.100000000000001" customHeight="1">
      <c r="M247" s="159"/>
      <c r="O247" s="130"/>
      <c r="P247" s="160"/>
      <c r="Q247" s="160"/>
      <c r="R247" s="126"/>
      <c r="S247" s="126"/>
      <c r="T247" s="126"/>
      <c r="U247" s="125"/>
      <c r="V247" s="125"/>
    </row>
    <row r="248" spans="13:22" ht="20.100000000000001" customHeight="1">
      <c r="M248" s="159"/>
      <c r="O248" s="130"/>
      <c r="P248" s="160"/>
      <c r="Q248" s="160"/>
      <c r="R248" s="126"/>
      <c r="S248" s="126"/>
      <c r="T248" s="126"/>
      <c r="U248" s="125"/>
      <c r="V248" s="125"/>
    </row>
    <row r="249" spans="13:22" ht="20.100000000000001" customHeight="1">
      <c r="M249" s="159"/>
      <c r="O249" s="130"/>
      <c r="P249" s="160"/>
      <c r="Q249" s="160"/>
      <c r="R249" s="126"/>
      <c r="S249" s="126"/>
      <c r="T249" s="126"/>
      <c r="U249" s="125"/>
      <c r="V249" s="125"/>
    </row>
    <row r="250" spans="13:22" ht="20.100000000000001" customHeight="1">
      <c r="M250" s="159"/>
      <c r="O250" s="130"/>
      <c r="P250" s="160"/>
      <c r="Q250" s="160"/>
      <c r="R250" s="126"/>
      <c r="S250" s="126"/>
      <c r="T250" s="126"/>
      <c r="U250" s="125"/>
      <c r="V250" s="125"/>
    </row>
    <row r="251" spans="13:22" ht="20.100000000000001" customHeight="1">
      <c r="M251" s="159"/>
      <c r="O251" s="130"/>
      <c r="P251" s="160"/>
      <c r="Q251" s="160"/>
      <c r="R251" s="126"/>
      <c r="S251" s="126"/>
      <c r="T251" s="126"/>
      <c r="U251" s="125"/>
      <c r="V251" s="125"/>
    </row>
    <row r="252" spans="13:22" ht="20.100000000000001" customHeight="1">
      <c r="M252" s="159"/>
      <c r="O252" s="130"/>
      <c r="P252" s="160"/>
      <c r="Q252" s="160"/>
      <c r="R252" s="126"/>
      <c r="S252" s="126"/>
      <c r="T252" s="126"/>
      <c r="U252" s="125"/>
      <c r="V252" s="125"/>
    </row>
    <row r="253" spans="13:22" ht="20.100000000000001" customHeight="1">
      <c r="M253" s="159"/>
      <c r="O253" s="130"/>
      <c r="P253" s="160"/>
      <c r="Q253" s="160"/>
      <c r="R253" s="126"/>
      <c r="S253" s="126"/>
      <c r="T253" s="126"/>
      <c r="U253" s="125"/>
      <c r="V253" s="125"/>
    </row>
    <row r="254" spans="13:22" ht="20.100000000000001" customHeight="1">
      <c r="M254" s="159"/>
      <c r="O254" s="130"/>
      <c r="P254" s="160"/>
      <c r="Q254" s="160"/>
      <c r="R254" s="126"/>
      <c r="S254" s="126"/>
      <c r="T254" s="126"/>
      <c r="U254" s="125"/>
      <c r="V254" s="125"/>
    </row>
    <row r="255" spans="13:22" ht="20.100000000000001" customHeight="1">
      <c r="M255" s="159"/>
      <c r="O255" s="130"/>
      <c r="P255" s="160"/>
      <c r="Q255" s="160"/>
      <c r="R255" s="126"/>
      <c r="S255" s="126"/>
      <c r="T255" s="126"/>
      <c r="U255" s="125"/>
      <c r="V255" s="125"/>
    </row>
    <row r="256" spans="13:22" ht="20.100000000000001" customHeight="1">
      <c r="M256" s="159"/>
      <c r="O256" s="130"/>
      <c r="P256" s="160"/>
      <c r="Q256" s="160"/>
      <c r="R256" s="126"/>
      <c r="S256" s="126"/>
      <c r="T256" s="126"/>
      <c r="U256" s="125"/>
      <c r="V256" s="125"/>
    </row>
    <row r="257" spans="13:22" ht="20.100000000000001" customHeight="1">
      <c r="M257" s="159"/>
      <c r="O257" s="130"/>
      <c r="P257" s="160"/>
      <c r="Q257" s="160"/>
      <c r="R257" s="126"/>
      <c r="S257" s="126"/>
      <c r="T257" s="126"/>
      <c r="U257" s="125"/>
      <c r="V257" s="125"/>
    </row>
    <row r="258" spans="13:22" ht="20.100000000000001" customHeight="1">
      <c r="M258" s="159"/>
      <c r="O258" s="130"/>
      <c r="P258" s="160"/>
      <c r="Q258" s="160"/>
      <c r="R258" s="126"/>
      <c r="S258" s="126"/>
      <c r="T258" s="126"/>
      <c r="U258" s="125"/>
      <c r="V258" s="125"/>
    </row>
    <row r="259" spans="13:22" ht="20.100000000000001" customHeight="1">
      <c r="M259" s="159"/>
      <c r="O259" s="130"/>
      <c r="P259" s="160"/>
      <c r="Q259" s="160"/>
      <c r="R259" s="126"/>
      <c r="S259" s="126"/>
      <c r="T259" s="126"/>
      <c r="U259" s="125"/>
      <c r="V259" s="125"/>
    </row>
    <row r="260" spans="13:22" ht="20.100000000000001" customHeight="1">
      <c r="M260" s="159"/>
      <c r="O260" s="130"/>
      <c r="P260" s="160"/>
      <c r="Q260" s="160"/>
      <c r="R260" s="126"/>
      <c r="S260" s="126"/>
      <c r="T260" s="126"/>
      <c r="U260" s="125"/>
      <c r="V260" s="125"/>
    </row>
    <row r="261" spans="13:22" ht="20.100000000000001" customHeight="1">
      <c r="M261" s="159"/>
      <c r="O261" s="130"/>
      <c r="P261" s="160"/>
      <c r="Q261" s="160"/>
      <c r="R261" s="126"/>
      <c r="S261" s="126"/>
      <c r="T261" s="126"/>
      <c r="U261" s="125"/>
      <c r="V261" s="125"/>
    </row>
    <row r="262" spans="13:22" ht="20.100000000000001" customHeight="1">
      <c r="M262" s="159"/>
      <c r="O262" s="130"/>
      <c r="P262" s="160"/>
      <c r="Q262" s="160"/>
      <c r="R262" s="126"/>
      <c r="S262" s="126"/>
      <c r="T262" s="126"/>
      <c r="U262" s="125"/>
      <c r="V262" s="125"/>
    </row>
    <row r="263" spans="13:22" ht="20.100000000000001" customHeight="1">
      <c r="M263" s="159"/>
      <c r="O263" s="130"/>
      <c r="P263" s="160"/>
      <c r="Q263" s="160"/>
      <c r="R263" s="126"/>
      <c r="S263" s="126"/>
      <c r="T263" s="126"/>
      <c r="U263" s="125"/>
      <c r="V263" s="125"/>
    </row>
    <row r="264" spans="13:22" ht="20.100000000000001" customHeight="1">
      <c r="M264" s="159"/>
      <c r="O264" s="130"/>
      <c r="P264" s="160"/>
      <c r="Q264" s="160"/>
      <c r="R264" s="126"/>
      <c r="S264" s="126"/>
      <c r="T264" s="126"/>
      <c r="U264" s="125"/>
      <c r="V264" s="125"/>
    </row>
    <row r="265" spans="13:22" ht="20.100000000000001" customHeight="1">
      <c r="M265" s="159"/>
      <c r="O265" s="130"/>
      <c r="P265" s="160"/>
      <c r="Q265" s="160"/>
      <c r="R265" s="126"/>
      <c r="S265" s="126"/>
      <c r="T265" s="126"/>
      <c r="U265" s="125"/>
      <c r="V265" s="125"/>
    </row>
    <row r="266" spans="13:22" ht="20.100000000000001" customHeight="1">
      <c r="M266" s="159"/>
      <c r="O266" s="130"/>
      <c r="P266" s="160"/>
      <c r="Q266" s="160"/>
      <c r="R266" s="126"/>
      <c r="S266" s="126"/>
      <c r="T266" s="126"/>
      <c r="U266" s="125"/>
      <c r="V266" s="125"/>
    </row>
    <row r="267" spans="13:22" ht="20.100000000000001" customHeight="1">
      <c r="M267" s="159"/>
      <c r="O267" s="130"/>
      <c r="P267" s="160"/>
      <c r="Q267" s="160"/>
      <c r="R267" s="126"/>
      <c r="S267" s="126"/>
      <c r="T267" s="126"/>
      <c r="U267" s="125"/>
      <c r="V267" s="125"/>
    </row>
    <row r="268" spans="13:22" ht="20.100000000000001" customHeight="1">
      <c r="M268" s="159"/>
      <c r="O268" s="130"/>
      <c r="P268" s="160"/>
      <c r="Q268" s="160"/>
      <c r="R268" s="126"/>
      <c r="S268" s="126"/>
      <c r="T268" s="126"/>
      <c r="U268" s="125"/>
      <c r="V268" s="125"/>
    </row>
    <row r="269" spans="13:22" ht="20.100000000000001" customHeight="1">
      <c r="M269" s="159"/>
      <c r="O269" s="130"/>
      <c r="P269" s="160"/>
      <c r="Q269" s="160"/>
      <c r="R269" s="126"/>
      <c r="S269" s="126"/>
      <c r="T269" s="126"/>
      <c r="U269" s="125"/>
      <c r="V269" s="125"/>
    </row>
    <row r="270" spans="13:22" ht="20.100000000000001" customHeight="1">
      <c r="M270" s="159"/>
      <c r="O270" s="130"/>
      <c r="P270" s="160"/>
      <c r="Q270" s="160"/>
      <c r="R270" s="126"/>
      <c r="S270" s="126"/>
      <c r="T270" s="126"/>
      <c r="U270" s="125"/>
      <c r="V270" s="125"/>
    </row>
    <row r="271" spans="13:22" ht="20.100000000000001" customHeight="1">
      <c r="M271" s="159"/>
      <c r="O271" s="130"/>
      <c r="P271" s="160"/>
      <c r="Q271" s="160"/>
      <c r="R271" s="126"/>
      <c r="S271" s="126"/>
      <c r="T271" s="126"/>
      <c r="U271" s="125"/>
      <c r="V271" s="125"/>
    </row>
    <row r="272" spans="13:22" ht="20.100000000000001" customHeight="1">
      <c r="M272" s="159"/>
      <c r="O272" s="130"/>
      <c r="P272" s="160"/>
      <c r="Q272" s="160"/>
      <c r="R272" s="126"/>
      <c r="S272" s="126"/>
      <c r="T272" s="126"/>
      <c r="U272" s="125"/>
      <c r="V272" s="125"/>
    </row>
    <row r="273" spans="13:22" ht="20.100000000000001" customHeight="1">
      <c r="M273" s="159"/>
      <c r="O273" s="130"/>
      <c r="P273" s="160"/>
      <c r="Q273" s="160"/>
      <c r="R273" s="126"/>
      <c r="S273" s="126"/>
      <c r="T273" s="126"/>
      <c r="U273" s="125"/>
      <c r="V273" s="125"/>
    </row>
    <row r="274" spans="13:22" ht="20.100000000000001" customHeight="1">
      <c r="M274" s="159"/>
      <c r="O274" s="130"/>
      <c r="P274" s="160"/>
      <c r="Q274" s="160"/>
      <c r="R274" s="126"/>
      <c r="S274" s="126"/>
      <c r="T274" s="126"/>
      <c r="U274" s="125"/>
      <c r="V274" s="125"/>
    </row>
    <row r="275" spans="13:22" ht="20.100000000000001" customHeight="1">
      <c r="M275" s="159"/>
      <c r="O275" s="130"/>
      <c r="P275" s="160"/>
      <c r="Q275" s="160"/>
      <c r="R275" s="126"/>
      <c r="S275" s="126"/>
      <c r="T275" s="126"/>
      <c r="U275" s="125"/>
      <c r="V275" s="125"/>
    </row>
    <row r="276" spans="13:22" ht="20.100000000000001" customHeight="1">
      <c r="M276" s="159"/>
      <c r="O276" s="130"/>
      <c r="P276" s="160"/>
      <c r="Q276" s="160"/>
      <c r="R276" s="126"/>
      <c r="S276" s="126"/>
      <c r="T276" s="126"/>
      <c r="U276" s="125"/>
      <c r="V276" s="125"/>
    </row>
    <row r="277" spans="13:22" ht="20.100000000000001" customHeight="1">
      <c r="M277" s="159"/>
      <c r="O277" s="130"/>
      <c r="P277" s="160"/>
      <c r="Q277" s="160"/>
      <c r="R277" s="126"/>
      <c r="S277" s="126"/>
      <c r="T277" s="126"/>
      <c r="U277" s="125"/>
      <c r="V277" s="125"/>
    </row>
    <row r="278" spans="13:22" ht="20.100000000000001" customHeight="1">
      <c r="M278" s="159"/>
      <c r="O278" s="130"/>
      <c r="P278" s="160"/>
      <c r="Q278" s="160"/>
      <c r="R278" s="126"/>
      <c r="S278" s="126"/>
      <c r="T278" s="126"/>
      <c r="U278" s="125"/>
      <c r="V278" s="125"/>
    </row>
    <row r="279" spans="13:22" ht="20.100000000000001" customHeight="1">
      <c r="M279" s="159"/>
      <c r="O279" s="130"/>
      <c r="P279" s="160"/>
      <c r="Q279" s="160"/>
      <c r="R279" s="126"/>
      <c r="S279" s="126"/>
      <c r="T279" s="126"/>
      <c r="U279" s="125"/>
      <c r="V279" s="125"/>
    </row>
    <row r="280" spans="13:22" ht="20.100000000000001" customHeight="1">
      <c r="M280" s="159"/>
      <c r="O280" s="130"/>
      <c r="P280" s="160"/>
      <c r="Q280" s="160"/>
      <c r="R280" s="126"/>
      <c r="S280" s="126"/>
      <c r="T280" s="126"/>
      <c r="U280" s="125"/>
      <c r="V280" s="125"/>
    </row>
    <row r="281" spans="13:22" ht="20.100000000000001" customHeight="1">
      <c r="M281" s="159"/>
      <c r="O281" s="130"/>
      <c r="P281" s="160"/>
      <c r="Q281" s="160"/>
      <c r="R281" s="126"/>
      <c r="S281" s="126"/>
      <c r="T281" s="126"/>
      <c r="U281" s="125"/>
      <c r="V281" s="125"/>
    </row>
    <row r="282" spans="13:22" ht="20.100000000000001" customHeight="1">
      <c r="M282" s="159"/>
      <c r="O282" s="130"/>
      <c r="P282" s="160"/>
      <c r="Q282" s="160"/>
      <c r="R282" s="126"/>
      <c r="S282" s="126"/>
      <c r="T282" s="126"/>
      <c r="U282" s="125"/>
      <c r="V282" s="125"/>
    </row>
    <row r="283" spans="13:22" ht="20.100000000000001" customHeight="1">
      <c r="M283" s="159"/>
      <c r="O283" s="130"/>
      <c r="P283" s="160"/>
      <c r="Q283" s="160"/>
      <c r="R283" s="126"/>
      <c r="S283" s="126"/>
      <c r="T283" s="126"/>
      <c r="U283" s="125"/>
      <c r="V283" s="125"/>
    </row>
    <row r="284" spans="13:22" ht="20.100000000000001" customHeight="1">
      <c r="M284" s="159"/>
      <c r="O284" s="130"/>
      <c r="P284" s="160"/>
      <c r="Q284" s="160"/>
      <c r="R284" s="126"/>
      <c r="S284" s="126"/>
      <c r="T284" s="126"/>
      <c r="U284" s="125"/>
      <c r="V284" s="125"/>
    </row>
    <row r="285" spans="13:22" ht="20.100000000000001" customHeight="1">
      <c r="M285" s="159"/>
      <c r="O285" s="130"/>
      <c r="P285" s="160"/>
      <c r="Q285" s="160"/>
      <c r="R285" s="126"/>
      <c r="S285" s="126"/>
      <c r="T285" s="126"/>
      <c r="U285" s="125"/>
      <c r="V285" s="125"/>
    </row>
    <row r="286" spans="13:22" ht="20.100000000000001" customHeight="1">
      <c r="M286" s="159"/>
      <c r="O286" s="130"/>
      <c r="P286" s="160"/>
      <c r="Q286" s="160"/>
      <c r="R286" s="126"/>
      <c r="S286" s="126"/>
      <c r="T286" s="126"/>
      <c r="U286" s="125"/>
      <c r="V286" s="125"/>
    </row>
    <row r="287" spans="13:22" ht="20.100000000000001" customHeight="1">
      <c r="M287" s="159"/>
      <c r="O287" s="130"/>
      <c r="P287" s="160"/>
      <c r="Q287" s="160"/>
      <c r="R287" s="126"/>
      <c r="S287" s="126"/>
      <c r="T287" s="126"/>
      <c r="U287" s="125"/>
      <c r="V287" s="125"/>
    </row>
    <row r="288" spans="13:22" ht="20.100000000000001" customHeight="1">
      <c r="M288" s="159"/>
      <c r="O288" s="130"/>
      <c r="P288" s="160"/>
      <c r="Q288" s="160"/>
      <c r="R288" s="126"/>
      <c r="S288" s="126"/>
      <c r="T288" s="126"/>
      <c r="U288" s="125"/>
      <c r="V288" s="125"/>
    </row>
    <row r="289" spans="13:22" ht="20.100000000000001" customHeight="1">
      <c r="M289" s="159"/>
      <c r="O289" s="130"/>
      <c r="P289" s="160"/>
      <c r="Q289" s="160"/>
      <c r="R289" s="126"/>
      <c r="S289" s="126"/>
      <c r="T289" s="126"/>
      <c r="U289" s="125"/>
      <c r="V289" s="125"/>
    </row>
    <row r="290" spans="13:22" ht="20.100000000000001" customHeight="1">
      <c r="M290" s="159"/>
      <c r="O290" s="130"/>
      <c r="P290" s="160"/>
      <c r="Q290" s="160"/>
      <c r="R290" s="126"/>
      <c r="S290" s="126"/>
      <c r="T290" s="126"/>
      <c r="U290" s="125"/>
      <c r="V290" s="125"/>
    </row>
    <row r="291" spans="13:22" ht="20.100000000000001" customHeight="1">
      <c r="M291" s="159"/>
      <c r="O291" s="130"/>
      <c r="P291" s="160"/>
      <c r="Q291" s="160"/>
      <c r="R291" s="126"/>
      <c r="S291" s="126"/>
      <c r="T291" s="126"/>
      <c r="U291" s="125"/>
      <c r="V291" s="125"/>
    </row>
    <row r="292" spans="13:22" ht="20.100000000000001" customHeight="1">
      <c r="M292" s="159"/>
      <c r="O292" s="130"/>
      <c r="P292" s="160"/>
      <c r="Q292" s="160"/>
      <c r="R292" s="126"/>
      <c r="S292" s="126"/>
      <c r="T292" s="126"/>
      <c r="U292" s="125"/>
      <c r="V292" s="125"/>
    </row>
    <row r="293" spans="13:22" ht="20.100000000000001" customHeight="1">
      <c r="M293" s="159"/>
      <c r="O293" s="130"/>
      <c r="P293" s="160"/>
      <c r="Q293" s="160"/>
      <c r="R293" s="126"/>
      <c r="S293" s="126"/>
      <c r="T293" s="126"/>
      <c r="U293" s="125"/>
      <c r="V293" s="125"/>
    </row>
    <row r="294" spans="13:22" ht="20.100000000000001" customHeight="1">
      <c r="M294" s="159"/>
      <c r="O294" s="130"/>
      <c r="P294" s="160"/>
      <c r="Q294" s="160"/>
      <c r="R294" s="126"/>
      <c r="S294" s="126"/>
      <c r="T294" s="126"/>
      <c r="U294" s="125"/>
      <c r="V294" s="125"/>
    </row>
    <row r="295" spans="13:22" ht="20.100000000000001" customHeight="1">
      <c r="M295" s="159"/>
      <c r="O295" s="130"/>
      <c r="P295" s="160"/>
      <c r="Q295" s="160"/>
      <c r="R295" s="126"/>
      <c r="S295" s="126"/>
      <c r="T295" s="126"/>
      <c r="U295" s="125"/>
      <c r="V295" s="125"/>
    </row>
    <row r="296" spans="13:22" ht="20.100000000000001" customHeight="1">
      <c r="M296" s="159"/>
      <c r="O296" s="130"/>
      <c r="P296" s="160"/>
      <c r="Q296" s="160"/>
      <c r="R296" s="126"/>
      <c r="S296" s="126"/>
      <c r="T296" s="126"/>
      <c r="U296" s="125"/>
      <c r="V296" s="125"/>
    </row>
    <row r="297" spans="13:22" ht="20.100000000000001" customHeight="1">
      <c r="M297" s="159"/>
      <c r="O297" s="130"/>
      <c r="P297" s="160"/>
      <c r="Q297" s="160"/>
      <c r="R297" s="126"/>
      <c r="S297" s="126"/>
      <c r="T297" s="126"/>
      <c r="U297" s="125"/>
      <c r="V297" s="125"/>
    </row>
    <row r="298" spans="13:22" ht="20.100000000000001" customHeight="1">
      <c r="M298" s="159"/>
      <c r="O298" s="130"/>
      <c r="P298" s="160"/>
      <c r="Q298" s="160"/>
      <c r="R298" s="126"/>
      <c r="S298" s="126"/>
      <c r="T298" s="126"/>
      <c r="U298" s="125"/>
      <c r="V298" s="125"/>
    </row>
    <row r="299" spans="13:22" ht="20.100000000000001" customHeight="1">
      <c r="M299" s="159"/>
      <c r="O299" s="130"/>
      <c r="P299" s="160"/>
      <c r="Q299" s="160"/>
      <c r="R299" s="126"/>
      <c r="S299" s="126"/>
      <c r="T299" s="126"/>
      <c r="U299" s="125"/>
      <c r="V299" s="125"/>
    </row>
    <row r="300" spans="13:22" ht="20.100000000000001" customHeight="1">
      <c r="M300" s="159"/>
      <c r="O300" s="130"/>
      <c r="P300" s="160"/>
      <c r="Q300" s="160"/>
      <c r="R300" s="126"/>
      <c r="S300" s="126"/>
      <c r="T300" s="126"/>
      <c r="U300" s="125"/>
      <c r="V300" s="125"/>
    </row>
    <row r="301" spans="13:22" ht="20.100000000000001" customHeight="1">
      <c r="M301" s="159"/>
      <c r="O301" s="130"/>
      <c r="P301" s="160"/>
      <c r="Q301" s="160"/>
      <c r="R301" s="126"/>
      <c r="S301" s="126"/>
      <c r="T301" s="126"/>
      <c r="U301" s="125"/>
      <c r="V301" s="125"/>
    </row>
    <row r="302" spans="13:22" ht="20.100000000000001" customHeight="1">
      <c r="M302" s="159"/>
      <c r="O302" s="130"/>
      <c r="P302" s="160"/>
      <c r="Q302" s="160"/>
      <c r="R302" s="126"/>
      <c r="S302" s="126"/>
      <c r="T302" s="126"/>
      <c r="U302" s="125"/>
      <c r="V302" s="125"/>
    </row>
    <row r="303" spans="13:22" ht="20.100000000000001" customHeight="1">
      <c r="M303" s="159"/>
      <c r="O303" s="130"/>
      <c r="P303" s="160"/>
      <c r="Q303" s="160"/>
      <c r="R303" s="126"/>
      <c r="S303" s="126"/>
      <c r="T303" s="126"/>
      <c r="U303" s="125"/>
      <c r="V303" s="125"/>
    </row>
    <row r="304" spans="13:22" ht="20.100000000000001" customHeight="1">
      <c r="M304" s="159"/>
      <c r="O304" s="130"/>
      <c r="P304" s="160"/>
      <c r="Q304" s="160"/>
      <c r="R304" s="126"/>
      <c r="S304" s="126"/>
      <c r="T304" s="126"/>
      <c r="U304" s="125"/>
      <c r="V304" s="125"/>
    </row>
    <row r="305" spans="13:22" ht="20.100000000000001" customHeight="1">
      <c r="M305" s="159"/>
      <c r="O305" s="130"/>
      <c r="P305" s="160"/>
      <c r="Q305" s="160"/>
      <c r="R305" s="126"/>
      <c r="S305" s="126"/>
      <c r="T305" s="126"/>
      <c r="U305" s="125"/>
      <c r="V305" s="125"/>
    </row>
    <row r="306" spans="13:22" ht="20.100000000000001" customHeight="1">
      <c r="M306" s="159"/>
      <c r="O306" s="130"/>
      <c r="P306" s="160"/>
      <c r="Q306" s="160"/>
      <c r="R306" s="126"/>
      <c r="S306" s="126"/>
      <c r="T306" s="126"/>
      <c r="U306" s="125"/>
      <c r="V306" s="125"/>
    </row>
    <row r="307" spans="13:22" ht="20.100000000000001" customHeight="1">
      <c r="M307" s="159"/>
      <c r="O307" s="130"/>
      <c r="P307" s="160"/>
      <c r="Q307" s="160"/>
      <c r="R307" s="126"/>
      <c r="S307" s="126"/>
      <c r="T307" s="126"/>
      <c r="U307" s="125"/>
      <c r="V307" s="125"/>
    </row>
    <row r="308" spans="13:22" ht="20.100000000000001" customHeight="1">
      <c r="M308" s="159"/>
      <c r="O308" s="130"/>
      <c r="P308" s="160"/>
      <c r="Q308" s="160"/>
      <c r="R308" s="126"/>
      <c r="S308" s="126"/>
      <c r="T308" s="126"/>
      <c r="U308" s="125"/>
      <c r="V308" s="125"/>
    </row>
    <row r="309" spans="13:22" ht="20.100000000000001" customHeight="1">
      <c r="M309" s="159"/>
      <c r="O309" s="130"/>
      <c r="P309" s="160"/>
      <c r="Q309" s="160"/>
      <c r="R309" s="126"/>
      <c r="S309" s="126"/>
      <c r="T309" s="126"/>
      <c r="U309" s="125"/>
      <c r="V309" s="125"/>
    </row>
    <row r="310" spans="13:22" ht="20.100000000000001" customHeight="1">
      <c r="M310" s="159"/>
      <c r="O310" s="130"/>
      <c r="P310" s="160"/>
      <c r="Q310" s="160"/>
      <c r="R310" s="126"/>
      <c r="S310" s="126"/>
      <c r="T310" s="126"/>
      <c r="U310" s="125"/>
      <c r="V310" s="125"/>
    </row>
    <row r="311" spans="13:22" ht="20.100000000000001" customHeight="1">
      <c r="M311" s="159"/>
      <c r="O311" s="130"/>
      <c r="P311" s="160"/>
      <c r="Q311" s="160"/>
      <c r="R311" s="126"/>
      <c r="S311" s="126"/>
      <c r="T311" s="126"/>
      <c r="U311" s="125"/>
      <c r="V311" s="125"/>
    </row>
    <row r="312" spans="13:22" ht="20.100000000000001" customHeight="1">
      <c r="M312" s="159"/>
      <c r="O312" s="130"/>
      <c r="P312" s="160"/>
      <c r="Q312" s="160"/>
      <c r="R312" s="126"/>
      <c r="S312" s="126"/>
      <c r="T312" s="126"/>
      <c r="U312" s="125"/>
      <c r="V312" s="125"/>
    </row>
    <row r="313" spans="13:22" ht="20.100000000000001" customHeight="1">
      <c r="M313" s="159"/>
      <c r="O313" s="130"/>
      <c r="P313" s="160"/>
      <c r="Q313" s="160"/>
      <c r="R313" s="126"/>
      <c r="S313" s="126"/>
      <c r="T313" s="126"/>
      <c r="U313" s="125"/>
      <c r="V313" s="125"/>
    </row>
    <row r="314" spans="13:22" ht="20.100000000000001" customHeight="1">
      <c r="M314" s="159"/>
      <c r="O314" s="130"/>
      <c r="P314" s="160"/>
      <c r="Q314" s="160"/>
      <c r="R314" s="126"/>
      <c r="S314" s="126"/>
      <c r="T314" s="126"/>
      <c r="U314" s="125"/>
      <c r="V314" s="125"/>
    </row>
    <row r="315" spans="13:22" ht="20.100000000000001" customHeight="1">
      <c r="M315" s="159"/>
      <c r="O315" s="130"/>
      <c r="P315" s="160"/>
      <c r="Q315" s="160"/>
      <c r="R315" s="126"/>
      <c r="S315" s="126"/>
      <c r="T315" s="126"/>
      <c r="U315" s="125"/>
      <c r="V315" s="125"/>
    </row>
    <row r="316" spans="13:22" ht="20.100000000000001" customHeight="1">
      <c r="M316" s="159"/>
      <c r="O316" s="130"/>
      <c r="P316" s="160"/>
      <c r="Q316" s="160"/>
      <c r="R316" s="126"/>
      <c r="S316" s="126"/>
      <c r="T316" s="126"/>
      <c r="U316" s="125"/>
      <c r="V316" s="125"/>
    </row>
    <row r="317" spans="13:22" ht="20.100000000000001" customHeight="1">
      <c r="M317" s="159"/>
      <c r="O317" s="130"/>
      <c r="P317" s="160"/>
      <c r="Q317" s="160"/>
      <c r="R317" s="126"/>
      <c r="S317" s="126"/>
      <c r="T317" s="126"/>
      <c r="U317" s="125"/>
      <c r="V317" s="125"/>
    </row>
    <row r="318" spans="13:22" ht="20.100000000000001" customHeight="1">
      <c r="M318" s="159"/>
      <c r="O318" s="130"/>
      <c r="P318" s="160"/>
      <c r="Q318" s="160"/>
      <c r="R318" s="126"/>
      <c r="S318" s="126"/>
      <c r="T318" s="126"/>
      <c r="U318" s="125"/>
      <c r="V318" s="125"/>
    </row>
    <row r="319" spans="13:22" ht="20.100000000000001" customHeight="1">
      <c r="M319" s="159"/>
      <c r="O319" s="130"/>
      <c r="P319" s="160"/>
      <c r="Q319" s="160"/>
      <c r="R319" s="126"/>
      <c r="S319" s="126"/>
      <c r="T319" s="126"/>
      <c r="U319" s="125"/>
      <c r="V319" s="125"/>
    </row>
    <row r="320" spans="13:22" ht="20.100000000000001" customHeight="1">
      <c r="M320" s="159"/>
      <c r="O320" s="130"/>
      <c r="P320" s="160"/>
      <c r="Q320" s="160"/>
      <c r="R320" s="126"/>
      <c r="S320" s="126"/>
      <c r="T320" s="126"/>
      <c r="U320" s="125"/>
      <c r="V320" s="125"/>
    </row>
    <row r="321" spans="13:22" ht="20.100000000000001" customHeight="1">
      <c r="M321" s="159"/>
      <c r="O321" s="130"/>
      <c r="P321" s="160"/>
      <c r="Q321" s="160"/>
      <c r="R321" s="126"/>
      <c r="S321" s="126"/>
      <c r="T321" s="126"/>
      <c r="U321" s="125"/>
      <c r="V321" s="125"/>
    </row>
    <row r="322" spans="13:22" ht="20.100000000000001" customHeight="1">
      <c r="M322" s="159"/>
      <c r="O322" s="130"/>
      <c r="P322" s="160"/>
      <c r="Q322" s="160"/>
      <c r="R322" s="126"/>
      <c r="S322" s="126"/>
      <c r="T322" s="126"/>
      <c r="U322" s="125"/>
      <c r="V322" s="125"/>
    </row>
    <row r="323" spans="13:22" ht="20.100000000000001" customHeight="1">
      <c r="M323" s="159"/>
      <c r="O323" s="130"/>
      <c r="P323" s="160"/>
      <c r="Q323" s="160"/>
      <c r="R323" s="126"/>
      <c r="S323" s="126"/>
      <c r="T323" s="126"/>
      <c r="U323" s="125"/>
      <c r="V323" s="125"/>
    </row>
    <row r="324" spans="13:22" ht="20.100000000000001" customHeight="1">
      <c r="M324" s="159"/>
      <c r="O324" s="130"/>
      <c r="P324" s="160"/>
      <c r="Q324" s="160"/>
      <c r="R324" s="126"/>
      <c r="S324" s="126"/>
      <c r="T324" s="126"/>
      <c r="U324" s="125"/>
      <c r="V324" s="125"/>
    </row>
    <row r="325" spans="13:22" ht="20.100000000000001" customHeight="1">
      <c r="M325" s="159"/>
      <c r="O325" s="130"/>
      <c r="P325" s="160"/>
      <c r="Q325" s="160"/>
      <c r="R325" s="126"/>
      <c r="S325" s="126"/>
      <c r="T325" s="126"/>
      <c r="U325" s="125"/>
      <c r="V325" s="125"/>
    </row>
    <row r="326" spans="13:22" ht="20.100000000000001" customHeight="1">
      <c r="M326" s="159"/>
      <c r="O326" s="130"/>
      <c r="P326" s="160"/>
      <c r="Q326" s="160"/>
      <c r="R326" s="126"/>
      <c r="S326" s="126"/>
      <c r="T326" s="126"/>
      <c r="U326" s="125"/>
      <c r="V326" s="125"/>
    </row>
    <row r="327" spans="13:22" ht="20.100000000000001" customHeight="1">
      <c r="M327" s="159"/>
      <c r="O327" s="130"/>
      <c r="P327" s="160"/>
      <c r="Q327" s="160"/>
      <c r="R327" s="126"/>
      <c r="S327" s="126"/>
      <c r="T327" s="126"/>
      <c r="U327" s="125"/>
      <c r="V327" s="125"/>
    </row>
    <row r="328" spans="13:22" ht="20.100000000000001" customHeight="1">
      <c r="M328" s="159"/>
      <c r="O328" s="130"/>
      <c r="P328" s="160"/>
      <c r="Q328" s="160"/>
      <c r="R328" s="126"/>
      <c r="S328" s="126"/>
      <c r="T328" s="126"/>
      <c r="U328" s="125"/>
      <c r="V328" s="125"/>
    </row>
    <row r="329" spans="13:22" ht="20.100000000000001" customHeight="1">
      <c r="M329" s="159"/>
      <c r="O329" s="130"/>
      <c r="P329" s="160"/>
      <c r="Q329" s="160"/>
      <c r="R329" s="126"/>
      <c r="S329" s="126"/>
      <c r="T329" s="126"/>
      <c r="U329" s="125"/>
      <c r="V329" s="125"/>
    </row>
    <row r="330" spans="13:22" ht="20.100000000000001" customHeight="1">
      <c r="M330" s="159"/>
      <c r="O330" s="130"/>
      <c r="P330" s="160"/>
      <c r="Q330" s="160"/>
      <c r="R330" s="126"/>
      <c r="S330" s="126"/>
      <c r="T330" s="126"/>
      <c r="U330" s="125"/>
      <c r="V330" s="125"/>
    </row>
    <row r="331" spans="13:22" ht="20.100000000000001" customHeight="1">
      <c r="M331" s="159"/>
      <c r="O331" s="130"/>
      <c r="P331" s="160"/>
      <c r="Q331" s="160"/>
      <c r="R331" s="126"/>
      <c r="S331" s="126"/>
      <c r="T331" s="126"/>
      <c r="U331" s="125"/>
      <c r="V331" s="125"/>
    </row>
    <row r="332" spans="13:22" ht="20.100000000000001" customHeight="1">
      <c r="M332" s="159"/>
      <c r="O332" s="130"/>
      <c r="P332" s="160"/>
      <c r="Q332" s="160"/>
      <c r="R332" s="126"/>
      <c r="S332" s="126"/>
      <c r="T332" s="126"/>
      <c r="U332" s="125"/>
      <c r="V332" s="125"/>
    </row>
    <row r="333" spans="13:22" ht="20.100000000000001" customHeight="1">
      <c r="M333" s="159"/>
      <c r="O333" s="130"/>
      <c r="P333" s="160"/>
      <c r="Q333" s="160"/>
      <c r="R333" s="126"/>
      <c r="S333" s="126"/>
      <c r="T333" s="126"/>
      <c r="U333" s="125"/>
      <c r="V333" s="125"/>
    </row>
    <row r="334" spans="13:22" ht="20.100000000000001" customHeight="1">
      <c r="M334" s="159"/>
      <c r="O334" s="130"/>
      <c r="P334" s="160"/>
      <c r="Q334" s="160"/>
      <c r="R334" s="126"/>
      <c r="S334" s="126"/>
      <c r="T334" s="126"/>
      <c r="U334" s="125"/>
      <c r="V334" s="125"/>
    </row>
    <row r="335" spans="13:22" ht="20.100000000000001" customHeight="1">
      <c r="M335" s="159"/>
      <c r="O335" s="130"/>
      <c r="P335" s="160"/>
      <c r="Q335" s="160"/>
      <c r="R335" s="126"/>
      <c r="S335" s="126"/>
      <c r="T335" s="126"/>
      <c r="U335" s="125"/>
      <c r="V335" s="125"/>
    </row>
    <row r="336" spans="13:22" ht="20.100000000000001" customHeight="1">
      <c r="M336" s="159"/>
      <c r="O336" s="130"/>
      <c r="P336" s="160"/>
      <c r="Q336" s="160"/>
      <c r="R336" s="126"/>
      <c r="S336" s="126"/>
      <c r="T336" s="126"/>
      <c r="U336" s="125"/>
      <c r="V336" s="125"/>
    </row>
    <row r="337" spans="13:22" ht="20.100000000000001" customHeight="1">
      <c r="M337" s="159"/>
      <c r="O337" s="130"/>
      <c r="P337" s="160"/>
      <c r="Q337" s="160"/>
      <c r="R337" s="126"/>
      <c r="S337" s="126"/>
      <c r="T337" s="126"/>
      <c r="U337" s="125"/>
      <c r="V337" s="125"/>
    </row>
    <row r="338" spans="13:22" ht="20.100000000000001" customHeight="1">
      <c r="M338" s="159"/>
      <c r="O338" s="130"/>
      <c r="P338" s="160"/>
      <c r="Q338" s="160"/>
      <c r="R338" s="126"/>
      <c r="S338" s="126"/>
      <c r="T338" s="126"/>
      <c r="U338" s="125"/>
      <c r="V338" s="125"/>
    </row>
    <row r="339" spans="13:22" ht="20.100000000000001" customHeight="1">
      <c r="M339" s="159"/>
      <c r="O339" s="130"/>
      <c r="P339" s="160"/>
      <c r="Q339" s="160"/>
      <c r="R339" s="126"/>
      <c r="S339" s="126"/>
      <c r="T339" s="126"/>
      <c r="U339" s="125"/>
      <c r="V339" s="125"/>
    </row>
    <row r="340" spans="13:22" ht="20.100000000000001" customHeight="1">
      <c r="M340" s="159"/>
      <c r="O340" s="130"/>
      <c r="P340" s="160"/>
      <c r="Q340" s="160"/>
      <c r="R340" s="126"/>
      <c r="S340" s="126"/>
      <c r="T340" s="126"/>
      <c r="U340" s="125"/>
      <c r="V340" s="125"/>
    </row>
    <row r="341" spans="13:22" ht="20.100000000000001" customHeight="1">
      <c r="M341" s="159"/>
      <c r="O341" s="130"/>
      <c r="P341" s="160"/>
      <c r="Q341" s="160"/>
      <c r="R341" s="126"/>
      <c r="S341" s="126"/>
      <c r="T341" s="126"/>
      <c r="U341" s="125"/>
      <c r="V341" s="125"/>
    </row>
    <row r="342" spans="13:22" ht="20.100000000000001" customHeight="1">
      <c r="M342" s="159"/>
      <c r="O342" s="130"/>
      <c r="P342" s="160"/>
      <c r="Q342" s="160"/>
      <c r="R342" s="126"/>
      <c r="S342" s="126"/>
      <c r="T342" s="126"/>
      <c r="U342" s="125"/>
      <c r="V342" s="125"/>
    </row>
    <row r="343" spans="13:22" ht="20.100000000000001" customHeight="1">
      <c r="M343" s="159"/>
      <c r="O343" s="130"/>
      <c r="P343" s="160"/>
      <c r="Q343" s="160"/>
      <c r="R343" s="126"/>
      <c r="S343" s="126"/>
      <c r="T343" s="126"/>
      <c r="U343" s="125"/>
      <c r="V343" s="125"/>
    </row>
    <row r="344" spans="13:22" ht="20.100000000000001" customHeight="1">
      <c r="M344" s="159"/>
      <c r="O344" s="130"/>
      <c r="P344" s="160"/>
      <c r="Q344" s="160"/>
      <c r="R344" s="126"/>
      <c r="S344" s="126"/>
      <c r="T344" s="126"/>
      <c r="U344" s="125"/>
      <c r="V344" s="125"/>
    </row>
    <row r="345" spans="13:22" ht="20.100000000000001" customHeight="1">
      <c r="M345" s="159"/>
      <c r="O345" s="130"/>
      <c r="P345" s="160"/>
      <c r="Q345" s="160"/>
      <c r="R345" s="126"/>
      <c r="S345" s="126"/>
      <c r="T345" s="126"/>
      <c r="U345" s="125"/>
      <c r="V345" s="125"/>
    </row>
    <row r="346" spans="13:22" ht="20.100000000000001" customHeight="1">
      <c r="M346" s="159"/>
      <c r="O346" s="130"/>
      <c r="P346" s="160"/>
      <c r="Q346" s="160"/>
      <c r="R346" s="126"/>
      <c r="S346" s="126"/>
      <c r="T346" s="126"/>
      <c r="U346" s="125"/>
      <c r="V346" s="125"/>
    </row>
    <row r="347" spans="13:22" ht="20.100000000000001" customHeight="1">
      <c r="M347" s="159"/>
      <c r="O347" s="130"/>
      <c r="P347" s="160"/>
      <c r="Q347" s="160"/>
      <c r="R347" s="126"/>
      <c r="S347" s="126"/>
      <c r="T347" s="126"/>
      <c r="U347" s="125"/>
      <c r="V347" s="125"/>
    </row>
    <row r="348" spans="13:22" ht="20.100000000000001" customHeight="1">
      <c r="M348" s="159"/>
      <c r="O348" s="130"/>
      <c r="P348" s="160"/>
      <c r="Q348" s="160"/>
      <c r="R348" s="126"/>
      <c r="S348" s="126"/>
      <c r="T348" s="126"/>
      <c r="U348" s="125"/>
      <c r="V348" s="125"/>
    </row>
    <row r="349" spans="13:22" ht="20.100000000000001" customHeight="1">
      <c r="M349" s="159"/>
      <c r="O349" s="130"/>
      <c r="P349" s="160"/>
      <c r="Q349" s="160"/>
      <c r="R349" s="126"/>
      <c r="S349" s="126"/>
      <c r="T349" s="126"/>
      <c r="U349" s="125"/>
      <c r="V349" s="125"/>
    </row>
    <row r="350" spans="13:22" ht="20.100000000000001" customHeight="1">
      <c r="M350" s="159"/>
      <c r="O350" s="130"/>
      <c r="P350" s="160"/>
      <c r="Q350" s="160"/>
      <c r="R350" s="126"/>
      <c r="S350" s="126"/>
      <c r="T350" s="126"/>
      <c r="U350" s="125"/>
      <c r="V350" s="125"/>
    </row>
    <row r="351" spans="13:22" ht="20.100000000000001" customHeight="1">
      <c r="M351" s="159"/>
      <c r="O351" s="130"/>
      <c r="P351" s="160"/>
      <c r="Q351" s="160"/>
      <c r="R351" s="126"/>
      <c r="S351" s="126"/>
      <c r="T351" s="126"/>
      <c r="U351" s="125"/>
      <c r="V351" s="125"/>
    </row>
    <row r="352" spans="13:22" ht="20.100000000000001" customHeight="1">
      <c r="M352" s="159"/>
      <c r="O352" s="130"/>
      <c r="P352" s="160"/>
      <c r="Q352" s="160"/>
      <c r="R352" s="126"/>
      <c r="S352" s="126"/>
      <c r="T352" s="126"/>
      <c r="U352" s="125"/>
      <c r="V352" s="125"/>
    </row>
    <row r="353" spans="13:22" ht="20.100000000000001" customHeight="1">
      <c r="M353" s="159"/>
      <c r="O353" s="130"/>
      <c r="P353" s="160"/>
      <c r="Q353" s="160"/>
      <c r="R353" s="126"/>
      <c r="S353" s="126"/>
      <c r="T353" s="126"/>
      <c r="U353" s="125"/>
      <c r="V353" s="125"/>
    </row>
    <row r="354" spans="13:22" ht="20.100000000000001" customHeight="1">
      <c r="M354" s="159"/>
      <c r="O354" s="130"/>
      <c r="P354" s="160"/>
      <c r="Q354" s="160"/>
      <c r="R354" s="126"/>
      <c r="S354" s="126"/>
      <c r="T354" s="126"/>
      <c r="U354" s="125"/>
      <c r="V354" s="125"/>
    </row>
    <row r="355" spans="13:22" ht="20.100000000000001" customHeight="1">
      <c r="M355" s="159"/>
      <c r="O355" s="130"/>
      <c r="P355" s="160"/>
      <c r="Q355" s="160"/>
      <c r="R355" s="126"/>
      <c r="S355" s="126"/>
      <c r="T355" s="126"/>
      <c r="U355" s="125"/>
      <c r="V355" s="125"/>
    </row>
    <row r="356" spans="13:22" ht="20.100000000000001" customHeight="1">
      <c r="M356" s="159"/>
      <c r="O356" s="130"/>
      <c r="P356" s="160"/>
      <c r="Q356" s="160"/>
      <c r="R356" s="126"/>
      <c r="S356" s="126"/>
      <c r="T356" s="126"/>
      <c r="U356" s="125"/>
      <c r="V356" s="125"/>
    </row>
    <row r="357" spans="13:22" ht="20.100000000000001" customHeight="1">
      <c r="M357" s="159"/>
      <c r="O357" s="130"/>
      <c r="P357" s="160"/>
      <c r="Q357" s="160"/>
      <c r="R357" s="126"/>
      <c r="S357" s="126"/>
      <c r="T357" s="126"/>
      <c r="U357" s="125"/>
      <c r="V357" s="125"/>
    </row>
    <row r="358" spans="13:22" ht="20.100000000000001" customHeight="1">
      <c r="M358" s="159"/>
      <c r="O358" s="130"/>
      <c r="P358" s="160"/>
      <c r="Q358" s="160"/>
      <c r="R358" s="126"/>
      <c r="S358" s="126"/>
      <c r="T358" s="126"/>
      <c r="U358" s="125"/>
      <c r="V358" s="125"/>
    </row>
    <row r="359" spans="13:22" ht="20.100000000000001" customHeight="1">
      <c r="M359" s="159"/>
      <c r="O359" s="130"/>
      <c r="P359" s="160"/>
      <c r="Q359" s="160"/>
      <c r="R359" s="126"/>
      <c r="S359" s="126"/>
      <c r="T359" s="126"/>
      <c r="U359" s="125"/>
      <c r="V359" s="125"/>
    </row>
    <row r="360" spans="13:22" ht="20.100000000000001" customHeight="1">
      <c r="M360" s="159"/>
      <c r="O360" s="130"/>
      <c r="P360" s="160"/>
      <c r="Q360" s="160"/>
      <c r="R360" s="126"/>
      <c r="S360" s="126"/>
      <c r="T360" s="126"/>
      <c r="U360" s="125"/>
      <c r="V360" s="125"/>
    </row>
    <row r="361" spans="13:22" ht="20.100000000000001" customHeight="1">
      <c r="M361" s="159"/>
      <c r="O361" s="130"/>
      <c r="P361" s="160"/>
      <c r="Q361" s="160"/>
      <c r="R361" s="126"/>
      <c r="S361" s="126"/>
      <c r="T361" s="126"/>
      <c r="U361" s="125"/>
      <c r="V361" s="125"/>
    </row>
    <row r="362" spans="13:22" ht="20.100000000000001" customHeight="1">
      <c r="M362" s="159"/>
      <c r="O362" s="130"/>
      <c r="P362" s="160"/>
      <c r="Q362" s="160"/>
      <c r="R362" s="126"/>
      <c r="S362" s="126"/>
      <c r="T362" s="126"/>
      <c r="U362" s="125"/>
      <c r="V362" s="125"/>
    </row>
    <row r="363" spans="13:22" ht="20.100000000000001" customHeight="1">
      <c r="M363" s="159"/>
      <c r="O363" s="130"/>
      <c r="P363" s="160"/>
      <c r="Q363" s="160"/>
      <c r="R363" s="126"/>
      <c r="S363" s="126"/>
      <c r="T363" s="126"/>
      <c r="U363" s="125"/>
      <c r="V363" s="125"/>
    </row>
    <row r="364" spans="13:22" ht="20.100000000000001" customHeight="1">
      <c r="M364" s="159"/>
      <c r="O364" s="130"/>
      <c r="P364" s="160"/>
      <c r="Q364" s="160"/>
      <c r="R364" s="126"/>
      <c r="S364" s="126"/>
      <c r="T364" s="126"/>
      <c r="U364" s="125"/>
      <c r="V364" s="125"/>
    </row>
    <row r="365" spans="13:22" ht="20.100000000000001" customHeight="1">
      <c r="M365" s="159"/>
      <c r="O365" s="130"/>
      <c r="P365" s="160"/>
      <c r="Q365" s="160"/>
      <c r="R365" s="126"/>
      <c r="S365" s="126"/>
      <c r="T365" s="126"/>
      <c r="U365" s="125"/>
      <c r="V365" s="125"/>
    </row>
    <row r="366" spans="13:22" ht="20.100000000000001" customHeight="1">
      <c r="M366" s="159"/>
      <c r="O366" s="130"/>
      <c r="P366" s="160"/>
      <c r="Q366" s="160"/>
      <c r="R366" s="126"/>
      <c r="S366" s="126"/>
      <c r="T366" s="126"/>
      <c r="U366" s="125"/>
      <c r="V366" s="125"/>
    </row>
    <row r="367" spans="13:22" ht="20.100000000000001" customHeight="1">
      <c r="M367" s="159"/>
      <c r="O367" s="130"/>
      <c r="P367" s="160"/>
      <c r="Q367" s="160"/>
      <c r="R367" s="126"/>
      <c r="S367" s="126"/>
      <c r="T367" s="126"/>
      <c r="U367" s="125"/>
      <c r="V367" s="125"/>
    </row>
    <row r="368" spans="13:22" ht="20.100000000000001" customHeight="1">
      <c r="M368" s="159"/>
      <c r="O368" s="130"/>
      <c r="P368" s="160"/>
      <c r="Q368" s="160"/>
      <c r="R368" s="126"/>
      <c r="S368" s="126"/>
      <c r="T368" s="126"/>
      <c r="U368" s="125"/>
      <c r="V368" s="125"/>
    </row>
    <row r="369" spans="13:22" ht="20.100000000000001" customHeight="1">
      <c r="M369" s="159"/>
      <c r="O369" s="130"/>
      <c r="P369" s="160"/>
      <c r="Q369" s="160"/>
      <c r="R369" s="126"/>
      <c r="S369" s="126"/>
      <c r="T369" s="126"/>
      <c r="U369" s="125"/>
      <c r="V369" s="125"/>
    </row>
    <row r="370" spans="13:22" ht="20.100000000000001" customHeight="1">
      <c r="M370" s="159"/>
      <c r="O370" s="130"/>
      <c r="P370" s="160"/>
      <c r="Q370" s="160"/>
      <c r="R370" s="126"/>
      <c r="S370" s="126"/>
      <c r="T370" s="126"/>
      <c r="U370" s="125"/>
      <c r="V370" s="125"/>
    </row>
    <row r="371" spans="13:22" ht="20.100000000000001" customHeight="1">
      <c r="M371" s="159"/>
      <c r="O371" s="130"/>
      <c r="P371" s="160"/>
      <c r="Q371" s="160"/>
      <c r="R371" s="126"/>
      <c r="S371" s="126"/>
      <c r="T371" s="126"/>
      <c r="U371" s="125"/>
      <c r="V371" s="125"/>
    </row>
    <row r="372" spans="13:22" ht="20.100000000000001" customHeight="1">
      <c r="M372" s="159"/>
      <c r="O372" s="130"/>
      <c r="P372" s="160"/>
      <c r="Q372" s="160"/>
      <c r="R372" s="126"/>
      <c r="S372" s="126"/>
      <c r="T372" s="126"/>
      <c r="U372" s="125"/>
      <c r="V372" s="125"/>
    </row>
    <row r="373" spans="13:22" ht="20.100000000000001" customHeight="1">
      <c r="M373" s="159"/>
      <c r="O373" s="130"/>
      <c r="P373" s="160"/>
      <c r="Q373" s="160"/>
      <c r="R373" s="126"/>
      <c r="S373" s="126"/>
      <c r="T373" s="126"/>
      <c r="U373" s="125"/>
      <c r="V373" s="125"/>
    </row>
    <row r="374" spans="13:22" ht="20.100000000000001" customHeight="1">
      <c r="M374" s="159"/>
      <c r="O374" s="130"/>
      <c r="P374" s="160"/>
      <c r="Q374" s="160"/>
      <c r="R374" s="126"/>
      <c r="S374" s="126"/>
      <c r="T374" s="126"/>
      <c r="U374" s="125"/>
      <c r="V374" s="125"/>
    </row>
    <row r="375" spans="13:22" ht="20.100000000000001" customHeight="1">
      <c r="M375" s="159"/>
      <c r="O375" s="130"/>
      <c r="P375" s="160"/>
      <c r="Q375" s="160"/>
      <c r="R375" s="126"/>
      <c r="S375" s="126"/>
      <c r="T375" s="126"/>
      <c r="U375" s="125"/>
      <c r="V375" s="125"/>
    </row>
    <row r="376" spans="13:22" ht="20.100000000000001" customHeight="1">
      <c r="M376" s="159"/>
      <c r="O376" s="130"/>
      <c r="P376" s="160"/>
      <c r="Q376" s="160"/>
      <c r="R376" s="126"/>
      <c r="S376" s="126"/>
      <c r="T376" s="126"/>
      <c r="U376" s="125"/>
      <c r="V376" s="125"/>
    </row>
    <row r="377" spans="13:22" ht="20.100000000000001" customHeight="1">
      <c r="M377" s="159"/>
      <c r="O377" s="130"/>
      <c r="P377" s="160"/>
      <c r="Q377" s="160"/>
      <c r="R377" s="126"/>
      <c r="S377" s="126"/>
      <c r="T377" s="126"/>
      <c r="U377" s="125"/>
      <c r="V377" s="125"/>
    </row>
    <row r="378" spans="13:22" ht="20.100000000000001" customHeight="1">
      <c r="M378" s="159"/>
      <c r="O378" s="130"/>
      <c r="P378" s="160"/>
      <c r="Q378" s="160"/>
      <c r="R378" s="126"/>
      <c r="S378" s="126"/>
      <c r="T378" s="126"/>
      <c r="U378" s="125"/>
      <c r="V378" s="125"/>
    </row>
    <row r="379" spans="13:22" ht="20.100000000000001" customHeight="1">
      <c r="M379" s="159"/>
      <c r="O379" s="130"/>
      <c r="P379" s="160"/>
      <c r="Q379" s="160"/>
      <c r="R379" s="126"/>
      <c r="S379" s="126"/>
      <c r="T379" s="126"/>
      <c r="U379" s="125"/>
      <c r="V379" s="125"/>
    </row>
    <row r="380" spans="13:22" ht="20.100000000000001" customHeight="1">
      <c r="M380" s="159"/>
      <c r="O380" s="130"/>
      <c r="P380" s="160"/>
      <c r="Q380" s="160"/>
      <c r="R380" s="126"/>
      <c r="S380" s="126"/>
      <c r="T380" s="126"/>
      <c r="U380" s="125"/>
      <c r="V380" s="125"/>
    </row>
    <row r="381" spans="13:22" ht="20.100000000000001" customHeight="1">
      <c r="M381" s="159"/>
      <c r="O381" s="130"/>
      <c r="P381" s="160"/>
      <c r="Q381" s="160"/>
      <c r="R381" s="126"/>
      <c r="S381" s="126"/>
      <c r="T381" s="126"/>
      <c r="U381" s="125"/>
      <c r="V381" s="125"/>
    </row>
    <row r="382" spans="13:22" ht="20.100000000000001" customHeight="1">
      <c r="M382" s="159"/>
      <c r="O382" s="130"/>
      <c r="P382" s="160"/>
      <c r="Q382" s="160"/>
      <c r="R382" s="126"/>
      <c r="S382" s="126"/>
      <c r="T382" s="126"/>
      <c r="U382" s="125"/>
      <c r="V382" s="125"/>
    </row>
    <row r="383" spans="13:22" ht="20.100000000000001" customHeight="1">
      <c r="M383" s="159"/>
      <c r="O383" s="130"/>
      <c r="P383" s="160"/>
      <c r="Q383" s="160"/>
      <c r="R383" s="126"/>
      <c r="S383" s="126"/>
      <c r="T383" s="126"/>
      <c r="U383" s="125"/>
      <c r="V383" s="125"/>
    </row>
    <row r="384" spans="13:22" ht="20.100000000000001" customHeight="1">
      <c r="M384" s="159"/>
      <c r="O384" s="130"/>
      <c r="P384" s="160"/>
      <c r="Q384" s="160"/>
      <c r="R384" s="126"/>
      <c r="S384" s="126"/>
      <c r="T384" s="126"/>
      <c r="U384" s="125"/>
      <c r="V384" s="125"/>
    </row>
    <row r="385" spans="13:22" ht="20.100000000000001" customHeight="1">
      <c r="M385" s="159"/>
      <c r="O385" s="130"/>
      <c r="P385" s="160"/>
      <c r="Q385" s="160"/>
      <c r="R385" s="126"/>
      <c r="S385" s="126"/>
      <c r="T385" s="126"/>
      <c r="U385" s="125"/>
      <c r="V385" s="125"/>
    </row>
    <row r="386" spans="13:22" ht="20.100000000000001" customHeight="1">
      <c r="M386" s="159"/>
      <c r="O386" s="130"/>
      <c r="P386" s="160"/>
      <c r="Q386" s="160"/>
      <c r="R386" s="126"/>
      <c r="S386" s="126"/>
      <c r="T386" s="126"/>
      <c r="U386" s="125"/>
      <c r="V386" s="125"/>
    </row>
    <row r="387" spans="13:22" ht="20.100000000000001" customHeight="1">
      <c r="M387" s="159"/>
      <c r="O387" s="130"/>
      <c r="P387" s="160"/>
      <c r="Q387" s="160"/>
      <c r="R387" s="126"/>
      <c r="S387" s="126"/>
      <c r="T387" s="126"/>
      <c r="U387" s="125"/>
      <c r="V387" s="125"/>
    </row>
    <row r="388" spans="13:22" ht="20.100000000000001" customHeight="1">
      <c r="M388" s="159"/>
      <c r="O388" s="130"/>
      <c r="P388" s="160"/>
      <c r="Q388" s="160"/>
      <c r="R388" s="126"/>
      <c r="S388" s="126"/>
      <c r="T388" s="126"/>
      <c r="U388" s="125"/>
      <c r="V388" s="125"/>
    </row>
    <row r="389" spans="13:22" ht="20.100000000000001" customHeight="1">
      <c r="M389" s="159"/>
      <c r="O389" s="130"/>
      <c r="P389" s="160"/>
      <c r="Q389" s="160"/>
      <c r="R389" s="126"/>
      <c r="S389" s="126"/>
      <c r="T389" s="126"/>
      <c r="U389" s="125"/>
      <c r="V389" s="125"/>
    </row>
    <row r="390" spans="13:22" ht="20.100000000000001" customHeight="1">
      <c r="M390" s="159"/>
      <c r="O390" s="130"/>
      <c r="P390" s="160"/>
      <c r="Q390" s="160"/>
      <c r="R390" s="126"/>
      <c r="S390" s="126"/>
      <c r="T390" s="126"/>
      <c r="U390" s="125"/>
      <c r="V390" s="125"/>
    </row>
    <row r="391" spans="13:22" ht="20.100000000000001" customHeight="1">
      <c r="M391" s="159"/>
      <c r="O391" s="130"/>
      <c r="P391" s="160"/>
      <c r="Q391" s="160"/>
      <c r="R391" s="126"/>
      <c r="S391" s="126"/>
      <c r="T391" s="126"/>
      <c r="U391" s="125"/>
      <c r="V391" s="125"/>
    </row>
    <row r="392" spans="13:22" ht="20.100000000000001" customHeight="1">
      <c r="M392" s="159"/>
      <c r="O392" s="130"/>
      <c r="P392" s="160"/>
      <c r="Q392" s="160"/>
      <c r="R392" s="126"/>
      <c r="S392" s="126"/>
      <c r="T392" s="126"/>
      <c r="U392" s="125"/>
      <c r="V392" s="125"/>
    </row>
    <row r="393" spans="13:22" ht="20.100000000000001" customHeight="1">
      <c r="M393" s="159"/>
      <c r="O393" s="130"/>
      <c r="P393" s="160"/>
      <c r="Q393" s="160"/>
      <c r="R393" s="126"/>
      <c r="S393" s="126"/>
      <c r="T393" s="126"/>
      <c r="U393" s="125"/>
      <c r="V393" s="125"/>
    </row>
    <row r="394" spans="13:22" ht="20.100000000000001" customHeight="1">
      <c r="M394" s="159"/>
      <c r="O394" s="130"/>
      <c r="P394" s="160"/>
      <c r="Q394" s="160"/>
      <c r="R394" s="126"/>
      <c r="S394" s="126"/>
      <c r="T394" s="126"/>
      <c r="U394" s="125"/>
      <c r="V394" s="125"/>
    </row>
    <row r="395" spans="13:22" ht="20.100000000000001" customHeight="1">
      <c r="M395" s="159"/>
      <c r="O395" s="130"/>
      <c r="P395" s="160"/>
      <c r="Q395" s="160"/>
      <c r="R395" s="126"/>
      <c r="S395" s="126"/>
      <c r="T395" s="126"/>
      <c r="U395" s="125"/>
      <c r="V395" s="125"/>
    </row>
    <row r="396" spans="13:22" ht="20.100000000000001" customHeight="1">
      <c r="M396" s="159"/>
      <c r="O396" s="130"/>
      <c r="P396" s="160"/>
      <c r="Q396" s="160"/>
      <c r="R396" s="126"/>
      <c r="S396" s="126"/>
      <c r="T396" s="126"/>
      <c r="U396" s="125"/>
      <c r="V396" s="125"/>
    </row>
    <row r="397" spans="13:22" ht="20.100000000000001" customHeight="1">
      <c r="M397" s="159"/>
      <c r="O397" s="130"/>
      <c r="P397" s="160"/>
      <c r="Q397" s="160"/>
      <c r="R397" s="126"/>
      <c r="S397" s="126"/>
      <c r="T397" s="126"/>
      <c r="U397" s="125"/>
      <c r="V397" s="125"/>
    </row>
    <row r="398" spans="13:22" ht="20.100000000000001" customHeight="1">
      <c r="M398" s="159"/>
      <c r="O398" s="130"/>
      <c r="P398" s="160"/>
      <c r="Q398" s="160"/>
      <c r="R398" s="126"/>
      <c r="S398" s="126"/>
      <c r="T398" s="126"/>
      <c r="U398" s="125"/>
      <c r="V398" s="125"/>
    </row>
    <row r="399" spans="13:22" ht="20.100000000000001" customHeight="1">
      <c r="M399" s="159"/>
      <c r="O399" s="130"/>
      <c r="P399" s="160"/>
      <c r="Q399" s="160"/>
      <c r="R399" s="126"/>
      <c r="S399" s="126"/>
      <c r="T399" s="126"/>
      <c r="U399" s="125"/>
      <c r="V399" s="125"/>
    </row>
    <row r="400" spans="13:22" ht="20.100000000000001" customHeight="1">
      <c r="M400" s="159"/>
      <c r="O400" s="130"/>
      <c r="P400" s="160"/>
      <c r="Q400" s="160"/>
      <c r="R400" s="126"/>
      <c r="S400" s="126"/>
      <c r="T400" s="126"/>
      <c r="U400" s="125"/>
      <c r="V400" s="125"/>
    </row>
    <row r="401" spans="1:28" ht="20.100000000000001" customHeight="1">
      <c r="M401" s="159"/>
      <c r="O401" s="130"/>
      <c r="P401" s="160"/>
      <c r="Q401" s="160"/>
      <c r="R401" s="126"/>
      <c r="S401" s="126"/>
      <c r="T401" s="126"/>
      <c r="U401" s="125"/>
      <c r="V401" s="125"/>
    </row>
    <row r="402" spans="1:28" ht="20.100000000000001" customHeight="1">
      <c r="M402" s="159"/>
      <c r="O402" s="130"/>
      <c r="P402" s="160"/>
      <c r="Q402" s="160"/>
      <c r="R402" s="126"/>
      <c r="S402" s="126"/>
      <c r="T402" s="126"/>
      <c r="U402" s="125"/>
      <c r="V402" s="125"/>
    </row>
    <row r="403" spans="1:28" ht="20.100000000000001" customHeight="1">
      <c r="M403" s="159"/>
      <c r="O403" s="130"/>
      <c r="P403" s="160"/>
      <c r="Q403" s="160"/>
      <c r="R403" s="126"/>
      <c r="S403" s="126"/>
      <c r="T403" s="126"/>
      <c r="U403" s="125"/>
      <c r="V403" s="125"/>
    </row>
    <row r="404" spans="1:28" ht="20.100000000000001" customHeight="1">
      <c r="M404" s="159"/>
      <c r="O404" s="130"/>
      <c r="P404" s="160"/>
      <c r="Q404" s="160"/>
      <c r="R404" s="126"/>
      <c r="S404" s="126"/>
      <c r="T404" s="126"/>
      <c r="U404" s="125"/>
      <c r="V404" s="125"/>
      <c r="AA404" s="119"/>
      <c r="AB404" s="119"/>
    </row>
    <row r="405" spans="1:28" ht="20.100000000000001" customHeight="1">
      <c r="M405" s="159"/>
      <c r="O405" s="130"/>
      <c r="P405" s="237"/>
      <c r="Q405" s="237"/>
      <c r="R405" s="128"/>
      <c r="S405" s="128"/>
      <c r="T405" s="126"/>
      <c r="U405" s="125"/>
      <c r="V405" s="125"/>
      <c r="AA405" s="119"/>
      <c r="AB405" s="119"/>
    </row>
    <row r="406" spans="1:28" s="119" customFormat="1" ht="20.100000000000001" customHeight="1">
      <c r="A406" s="236"/>
      <c r="B406" s="97"/>
      <c r="C406" s="97"/>
      <c r="D406" s="97"/>
      <c r="E406" s="97"/>
      <c r="F406" s="97"/>
      <c r="G406" s="97"/>
      <c r="H406" s="97"/>
      <c r="I406" s="271"/>
      <c r="J406" s="97"/>
      <c r="K406" s="97"/>
      <c r="L406" s="97"/>
      <c r="M406" s="159"/>
      <c r="N406" s="124"/>
      <c r="O406" s="130"/>
      <c r="P406" s="237"/>
      <c r="Q406" s="237"/>
      <c r="R406" s="128"/>
      <c r="S406" s="128"/>
      <c r="T406" s="126"/>
      <c r="U406" s="125"/>
      <c r="V406" s="125"/>
      <c r="W406" s="124"/>
      <c r="X406" s="124"/>
      <c r="Y406" s="124"/>
      <c r="Z406" s="124"/>
      <c r="AA406" s="124"/>
      <c r="AB406" s="124"/>
    </row>
    <row r="407" spans="1:28" s="119" customFormat="1" ht="20.100000000000001" customHeight="1">
      <c r="A407" s="236"/>
      <c r="B407" s="97"/>
      <c r="C407" s="97"/>
      <c r="D407" s="97"/>
      <c r="E407" s="97"/>
      <c r="F407" s="97"/>
      <c r="G407" s="97"/>
      <c r="H407" s="97"/>
      <c r="I407" s="271"/>
      <c r="J407" s="97"/>
      <c r="K407" s="97"/>
      <c r="L407" s="97"/>
      <c r="M407" s="159"/>
      <c r="N407" s="124"/>
      <c r="O407" s="130"/>
      <c r="P407" s="160"/>
      <c r="Q407" s="160"/>
      <c r="R407" s="126"/>
      <c r="S407" s="126"/>
      <c r="T407" s="126"/>
      <c r="U407" s="125"/>
      <c r="V407" s="125"/>
      <c r="W407" s="124"/>
      <c r="Y407" s="124"/>
      <c r="Z407" s="124"/>
      <c r="AA407" s="124"/>
      <c r="AB407" s="124"/>
    </row>
    <row r="408" spans="1:28" ht="20.100000000000001" customHeight="1">
      <c r="M408" s="159"/>
      <c r="O408" s="130"/>
      <c r="P408" s="160"/>
      <c r="Q408" s="160"/>
      <c r="R408" s="126"/>
      <c r="S408" s="126"/>
      <c r="T408" s="126"/>
      <c r="U408" s="125"/>
      <c r="V408" s="125"/>
      <c r="X408" s="119"/>
      <c r="Z408" s="119"/>
    </row>
    <row r="409" spans="1:28" ht="20.100000000000001" customHeight="1">
      <c r="M409" s="159"/>
      <c r="O409" s="130"/>
      <c r="P409" s="160"/>
      <c r="Q409" s="160"/>
      <c r="R409" s="126"/>
      <c r="S409" s="126"/>
      <c r="T409" s="126"/>
      <c r="U409" s="125"/>
      <c r="V409" s="125"/>
      <c r="X409" s="119"/>
      <c r="Y409" s="119"/>
      <c r="Z409" s="119"/>
    </row>
    <row r="410" spans="1:28" ht="20.100000000000001" customHeight="1">
      <c r="M410" s="159"/>
      <c r="O410" s="130"/>
      <c r="P410" s="160"/>
      <c r="Q410" s="160"/>
      <c r="R410" s="126"/>
      <c r="S410" s="126"/>
      <c r="T410" s="126"/>
      <c r="U410" s="125"/>
      <c r="V410" s="125"/>
      <c r="X410" s="119"/>
      <c r="Y410" s="119"/>
    </row>
    <row r="411" spans="1:28" ht="20.100000000000001" customHeight="1">
      <c r="M411" s="159"/>
      <c r="O411" s="130"/>
      <c r="P411" s="160"/>
      <c r="Q411" s="160"/>
      <c r="R411" s="126"/>
      <c r="S411" s="126"/>
      <c r="T411" s="128"/>
      <c r="U411" s="29"/>
      <c r="V411" s="29"/>
      <c r="X411" s="119"/>
      <c r="Y411" s="119"/>
    </row>
    <row r="412" spans="1:28" ht="20.100000000000001" customHeight="1">
      <c r="M412" s="159"/>
      <c r="N412" s="119"/>
      <c r="O412" s="130"/>
      <c r="P412" s="160"/>
      <c r="Q412" s="160"/>
      <c r="R412" s="126"/>
      <c r="S412" s="126"/>
      <c r="T412" s="128"/>
      <c r="U412" s="29"/>
      <c r="V412" s="29"/>
      <c r="X412" s="119"/>
      <c r="Y412" s="119"/>
    </row>
    <row r="413" spans="1:28" ht="20.100000000000001" customHeight="1">
      <c r="M413" s="159"/>
      <c r="N413" s="119"/>
      <c r="O413" s="130"/>
      <c r="P413" s="160"/>
      <c r="Q413" s="160"/>
      <c r="R413" s="126"/>
      <c r="S413" s="126"/>
      <c r="T413" s="126"/>
      <c r="U413" s="125"/>
      <c r="V413" s="125"/>
      <c r="W413" s="119"/>
      <c r="X413" s="119"/>
      <c r="Y413" s="119"/>
    </row>
    <row r="414" spans="1:28" ht="20.100000000000001" customHeight="1">
      <c r="M414" s="159"/>
      <c r="O414" s="130"/>
      <c r="P414" s="160"/>
      <c r="Q414" s="160"/>
      <c r="R414" s="126"/>
      <c r="S414" s="126"/>
      <c r="T414" s="126"/>
      <c r="U414" s="125"/>
      <c r="V414" s="125"/>
      <c r="W414" s="119"/>
      <c r="X414" s="119"/>
      <c r="Y414" s="119"/>
    </row>
    <row r="415" spans="1:28" ht="20.100000000000001" customHeight="1">
      <c r="M415" s="159"/>
      <c r="O415" s="130"/>
      <c r="P415" s="160"/>
      <c r="Q415" s="160"/>
      <c r="R415" s="126"/>
      <c r="S415" s="126"/>
      <c r="T415" s="126"/>
      <c r="U415" s="125"/>
      <c r="V415" s="125"/>
      <c r="X415" s="119"/>
      <c r="Y415" s="119"/>
    </row>
    <row r="416" spans="1:28" ht="20.100000000000001" customHeight="1">
      <c r="M416" s="159"/>
      <c r="O416" s="130"/>
      <c r="P416" s="160"/>
      <c r="Q416" s="160"/>
      <c r="R416" s="126"/>
      <c r="S416" s="126"/>
      <c r="T416" s="126"/>
      <c r="U416" s="125"/>
      <c r="V416" s="125"/>
      <c r="Y416" s="119"/>
    </row>
    <row r="417" spans="13:25" ht="20.100000000000001" customHeight="1">
      <c r="M417" s="159"/>
      <c r="O417" s="130"/>
      <c r="P417" s="160"/>
      <c r="Q417" s="160"/>
      <c r="R417" s="126"/>
      <c r="S417" s="126"/>
      <c r="T417" s="126"/>
      <c r="U417" s="125"/>
      <c r="V417" s="125"/>
      <c r="Y417" s="119"/>
    </row>
    <row r="418" spans="13:25" ht="20.100000000000001" customHeight="1">
      <c r="M418" s="159"/>
      <c r="O418" s="130"/>
      <c r="P418" s="160"/>
      <c r="Q418" s="160"/>
      <c r="R418" s="126"/>
      <c r="S418" s="126"/>
      <c r="T418" s="126"/>
      <c r="U418" s="125"/>
      <c r="V418" s="125"/>
    </row>
    <row r="419" spans="13:25" ht="20.100000000000001" customHeight="1">
      <c r="M419" s="159"/>
      <c r="O419" s="130"/>
      <c r="P419" s="160"/>
      <c r="Q419" s="160"/>
      <c r="R419" s="126"/>
      <c r="S419" s="126"/>
      <c r="T419" s="126"/>
      <c r="U419" s="125"/>
      <c r="V419" s="125"/>
    </row>
    <row r="420" spans="13:25" ht="20.100000000000001" customHeight="1">
      <c r="M420" s="159"/>
      <c r="O420" s="130"/>
      <c r="P420" s="160"/>
      <c r="Q420" s="160"/>
      <c r="R420" s="126"/>
      <c r="S420" s="126"/>
      <c r="T420" s="126"/>
      <c r="U420" s="125"/>
      <c r="V420" s="125"/>
    </row>
    <row r="421" spans="13:25" ht="20.100000000000001" customHeight="1">
      <c r="M421" s="159"/>
      <c r="O421" s="130"/>
      <c r="P421" s="160"/>
      <c r="Q421" s="160"/>
      <c r="R421" s="126"/>
      <c r="S421" s="126"/>
      <c r="T421" s="126"/>
      <c r="U421" s="125"/>
      <c r="V421" s="125"/>
    </row>
    <row r="422" spans="13:25" ht="20.100000000000001" customHeight="1">
      <c r="M422" s="159"/>
      <c r="O422" s="130"/>
      <c r="P422" s="160"/>
      <c r="Q422" s="160"/>
      <c r="R422" s="126"/>
      <c r="S422" s="126"/>
      <c r="T422" s="126"/>
      <c r="U422" s="125"/>
      <c r="V422" s="125"/>
    </row>
    <row r="423" spans="13:25" ht="20.100000000000001" customHeight="1">
      <c r="M423" s="159"/>
      <c r="O423" s="130"/>
      <c r="P423" s="160"/>
      <c r="Q423" s="160"/>
      <c r="R423" s="126"/>
      <c r="S423" s="126"/>
      <c r="T423" s="126"/>
      <c r="U423" s="125"/>
      <c r="V423" s="125"/>
    </row>
    <row r="424" spans="13:25" ht="20.100000000000001" customHeight="1">
      <c r="M424" s="159"/>
      <c r="O424" s="130"/>
      <c r="P424" s="160"/>
      <c r="Q424" s="160"/>
      <c r="R424" s="126"/>
      <c r="S424" s="126"/>
      <c r="T424" s="126"/>
      <c r="U424" s="125"/>
      <c r="V424" s="125"/>
    </row>
    <row r="425" spans="13:25" ht="20.100000000000001" customHeight="1">
      <c r="M425" s="159"/>
      <c r="O425" s="130"/>
      <c r="P425" s="160"/>
      <c r="Q425" s="160"/>
      <c r="R425" s="126"/>
      <c r="S425" s="126"/>
      <c r="T425" s="126"/>
      <c r="U425" s="125"/>
      <c r="V425" s="125"/>
    </row>
    <row r="426" spans="13:25" ht="20.100000000000001" customHeight="1">
      <c r="M426" s="159"/>
      <c r="O426" s="130"/>
      <c r="P426" s="160"/>
      <c r="Q426" s="160"/>
      <c r="R426" s="126"/>
      <c r="S426" s="126"/>
      <c r="T426" s="126"/>
      <c r="U426" s="125"/>
      <c r="V426" s="125"/>
    </row>
    <row r="427" spans="13:25" ht="20.100000000000001" customHeight="1">
      <c r="M427" s="159"/>
      <c r="O427" s="130"/>
      <c r="P427" s="160"/>
      <c r="Q427" s="160"/>
      <c r="R427" s="126"/>
      <c r="S427" s="126"/>
      <c r="T427" s="126"/>
      <c r="U427" s="125"/>
      <c r="V427" s="125"/>
    </row>
    <row r="428" spans="13:25" ht="20.100000000000001" customHeight="1">
      <c r="M428" s="159"/>
      <c r="O428" s="130"/>
      <c r="P428" s="160"/>
      <c r="Q428" s="160"/>
      <c r="R428" s="126"/>
      <c r="S428" s="126"/>
      <c r="T428" s="126"/>
      <c r="U428" s="125"/>
      <c r="V428" s="125"/>
    </row>
    <row r="429" spans="13:25" ht="20.100000000000001" customHeight="1">
      <c r="M429" s="159"/>
      <c r="O429" s="130"/>
      <c r="P429" s="160"/>
      <c r="Q429" s="160"/>
      <c r="R429" s="126"/>
      <c r="S429" s="126"/>
      <c r="T429" s="126"/>
      <c r="U429" s="125"/>
      <c r="V429" s="125"/>
    </row>
    <row r="430" spans="13:25" ht="20.100000000000001" customHeight="1">
      <c r="M430" s="159"/>
      <c r="O430" s="130"/>
      <c r="P430" s="160"/>
      <c r="Q430" s="160"/>
      <c r="R430" s="126"/>
      <c r="S430" s="126"/>
      <c r="T430" s="126"/>
      <c r="U430" s="125"/>
      <c r="V430" s="125"/>
    </row>
    <row r="431" spans="13:25" ht="20.100000000000001" customHeight="1">
      <c r="M431" s="159"/>
      <c r="O431" s="130"/>
      <c r="P431" s="160"/>
      <c r="Q431" s="160"/>
      <c r="R431" s="126"/>
      <c r="S431" s="126"/>
      <c r="T431" s="126"/>
      <c r="U431" s="125"/>
      <c r="V431" s="125"/>
    </row>
    <row r="432" spans="13:25" ht="20.100000000000001" customHeight="1">
      <c r="M432" s="159"/>
      <c r="O432" s="130"/>
      <c r="P432" s="160"/>
      <c r="Q432" s="160"/>
      <c r="R432" s="126"/>
      <c r="S432" s="126"/>
      <c r="T432" s="126"/>
      <c r="U432" s="125"/>
      <c r="V432" s="125"/>
    </row>
    <row r="433" spans="13:22" ht="20.100000000000001" customHeight="1">
      <c r="M433" s="159"/>
      <c r="O433" s="130"/>
      <c r="P433" s="160"/>
      <c r="Q433" s="160"/>
      <c r="R433" s="126"/>
      <c r="S433" s="126"/>
      <c r="T433" s="126"/>
      <c r="U433" s="125"/>
      <c r="V433" s="125"/>
    </row>
    <row r="434" spans="13:22" ht="20.100000000000001" customHeight="1">
      <c r="M434" s="159"/>
      <c r="O434" s="130"/>
      <c r="P434" s="160"/>
      <c r="Q434" s="160"/>
      <c r="R434" s="126"/>
      <c r="S434" s="126"/>
      <c r="T434" s="126"/>
      <c r="U434" s="125"/>
      <c r="V434" s="125"/>
    </row>
    <row r="435" spans="13:22" ht="20.100000000000001" customHeight="1">
      <c r="M435" s="159"/>
      <c r="O435" s="130"/>
      <c r="P435" s="160"/>
      <c r="Q435" s="160"/>
      <c r="R435" s="126"/>
      <c r="S435" s="126"/>
      <c r="T435" s="126"/>
      <c r="U435" s="125"/>
      <c r="V435" s="125"/>
    </row>
    <row r="436" spans="13:22" ht="20.100000000000001" customHeight="1">
      <c r="M436" s="159"/>
      <c r="O436" s="130"/>
      <c r="P436" s="160"/>
      <c r="Q436" s="160"/>
      <c r="R436" s="126"/>
      <c r="S436" s="126"/>
      <c r="T436" s="126"/>
      <c r="U436" s="125"/>
      <c r="V436" s="125"/>
    </row>
    <row r="437" spans="13:22" ht="20.100000000000001" customHeight="1">
      <c r="M437" s="159"/>
      <c r="O437" s="130"/>
      <c r="P437" s="160"/>
      <c r="Q437" s="160"/>
      <c r="R437" s="126"/>
      <c r="S437" s="126"/>
      <c r="T437" s="126"/>
      <c r="U437" s="125"/>
      <c r="V437" s="125"/>
    </row>
    <row r="438" spans="13:22" ht="20.100000000000001" customHeight="1">
      <c r="M438" s="159"/>
      <c r="O438" s="130"/>
      <c r="P438" s="160"/>
      <c r="Q438" s="160"/>
      <c r="R438" s="126"/>
      <c r="S438" s="126"/>
      <c r="T438" s="126"/>
      <c r="U438" s="125"/>
      <c r="V438" s="125"/>
    </row>
    <row r="439" spans="13:22" ht="20.100000000000001" customHeight="1">
      <c r="M439" s="159"/>
      <c r="O439" s="130"/>
      <c r="P439" s="160"/>
      <c r="Q439" s="160"/>
      <c r="R439" s="126"/>
      <c r="S439" s="126"/>
      <c r="T439" s="126"/>
      <c r="U439" s="125"/>
      <c r="V439" s="125"/>
    </row>
    <row r="440" spans="13:22" ht="20.100000000000001" customHeight="1">
      <c r="M440" s="159"/>
      <c r="O440" s="130"/>
      <c r="P440" s="160"/>
      <c r="Q440" s="160"/>
      <c r="R440" s="126"/>
      <c r="S440" s="126"/>
      <c r="T440" s="126"/>
      <c r="U440" s="125"/>
      <c r="V440" s="125"/>
    </row>
    <row r="441" spans="13:22" ht="20.100000000000001" customHeight="1">
      <c r="M441" s="159"/>
      <c r="O441" s="130"/>
      <c r="P441" s="160"/>
      <c r="Q441" s="160"/>
      <c r="R441" s="126"/>
      <c r="S441" s="126"/>
      <c r="T441" s="126"/>
      <c r="U441" s="125"/>
      <c r="V441" s="125"/>
    </row>
    <row r="442" spans="13:22" ht="20.100000000000001" customHeight="1">
      <c r="M442" s="159"/>
      <c r="O442" s="130"/>
      <c r="P442" s="160"/>
      <c r="Q442" s="160"/>
      <c r="R442" s="126"/>
      <c r="S442" s="126"/>
      <c r="T442" s="126"/>
      <c r="U442" s="125"/>
      <c r="V442" s="125"/>
    </row>
    <row r="443" spans="13:22" ht="20.100000000000001" customHeight="1">
      <c r="M443" s="159"/>
      <c r="O443" s="130"/>
      <c r="P443" s="160"/>
      <c r="Q443" s="160"/>
      <c r="R443" s="126"/>
      <c r="S443" s="126"/>
      <c r="T443" s="126"/>
      <c r="U443" s="125"/>
      <c r="V443" s="125"/>
    </row>
    <row r="444" spans="13:22" ht="20.100000000000001" customHeight="1">
      <c r="M444" s="159"/>
      <c r="O444" s="130"/>
      <c r="P444" s="160"/>
      <c r="Q444" s="160"/>
      <c r="R444" s="126"/>
      <c r="S444" s="126"/>
      <c r="T444" s="126"/>
      <c r="U444" s="125"/>
      <c r="V444" s="125"/>
    </row>
    <row r="445" spans="13:22" ht="20.100000000000001" customHeight="1">
      <c r="M445" s="159"/>
      <c r="O445" s="130"/>
      <c r="P445" s="160"/>
      <c r="Q445" s="160"/>
      <c r="R445" s="126"/>
      <c r="S445" s="126"/>
      <c r="T445" s="126"/>
      <c r="U445" s="125"/>
      <c r="V445" s="125"/>
    </row>
    <row r="446" spans="13:22" ht="20.100000000000001" customHeight="1">
      <c r="M446" s="159"/>
      <c r="O446" s="130"/>
      <c r="P446" s="160"/>
      <c r="Q446" s="160"/>
      <c r="R446" s="126"/>
      <c r="S446" s="126"/>
      <c r="T446" s="126"/>
      <c r="U446" s="125"/>
      <c r="V446" s="125"/>
    </row>
    <row r="447" spans="13:22" ht="20.100000000000001" customHeight="1">
      <c r="M447" s="159"/>
      <c r="O447" s="130"/>
      <c r="P447" s="160"/>
      <c r="Q447" s="160"/>
      <c r="R447" s="126"/>
      <c r="S447" s="126"/>
      <c r="T447" s="126"/>
      <c r="U447" s="125"/>
      <c r="V447" s="125"/>
    </row>
    <row r="448" spans="13:22" ht="20.100000000000001" customHeight="1">
      <c r="M448" s="159"/>
      <c r="O448" s="130"/>
      <c r="P448" s="160"/>
      <c r="Q448" s="160"/>
      <c r="R448" s="126"/>
      <c r="S448" s="126"/>
      <c r="T448" s="126"/>
      <c r="U448" s="125"/>
      <c r="V448" s="125"/>
    </row>
    <row r="449" spans="13:22" ht="20.100000000000001" customHeight="1">
      <c r="M449" s="159"/>
      <c r="O449" s="130"/>
      <c r="P449" s="160"/>
      <c r="Q449" s="160"/>
      <c r="R449" s="126"/>
      <c r="S449" s="126"/>
      <c r="T449" s="126"/>
      <c r="U449" s="125"/>
      <c r="V449" s="125"/>
    </row>
    <row r="450" spans="13:22" ht="20.100000000000001" customHeight="1">
      <c r="M450" s="159"/>
      <c r="O450" s="130"/>
      <c r="P450" s="160"/>
      <c r="Q450" s="160"/>
      <c r="R450" s="126"/>
      <c r="S450" s="126"/>
      <c r="T450" s="126"/>
      <c r="U450" s="125"/>
      <c r="V450" s="125"/>
    </row>
    <row r="451" spans="13:22" ht="20.100000000000001" customHeight="1">
      <c r="M451" s="159"/>
      <c r="O451" s="130"/>
      <c r="P451" s="160"/>
      <c r="Q451" s="160"/>
      <c r="R451" s="126"/>
      <c r="S451" s="126"/>
      <c r="T451" s="126"/>
      <c r="U451" s="125"/>
      <c r="V451" s="125"/>
    </row>
    <row r="452" spans="13:22" ht="20.100000000000001" customHeight="1">
      <c r="M452" s="159"/>
      <c r="O452" s="130"/>
      <c r="P452" s="160"/>
      <c r="Q452" s="160"/>
      <c r="R452" s="126"/>
      <c r="S452" s="126"/>
      <c r="T452" s="126"/>
      <c r="U452" s="125"/>
      <c r="V452" s="125"/>
    </row>
    <row r="453" spans="13:22" ht="20.100000000000001" customHeight="1">
      <c r="M453" s="159"/>
      <c r="O453" s="130"/>
      <c r="P453" s="160"/>
      <c r="Q453" s="160"/>
      <c r="R453" s="126"/>
      <c r="S453" s="126"/>
      <c r="T453" s="126"/>
      <c r="U453" s="125"/>
      <c r="V453" s="125"/>
    </row>
    <row r="454" spans="13:22" ht="20.100000000000001" customHeight="1">
      <c r="M454" s="159"/>
      <c r="O454" s="130"/>
      <c r="P454" s="160"/>
      <c r="Q454" s="160"/>
      <c r="R454" s="126"/>
      <c r="S454" s="126"/>
      <c r="T454" s="126"/>
      <c r="U454" s="125"/>
      <c r="V454" s="125"/>
    </row>
    <row r="455" spans="13:22" ht="20.100000000000001" customHeight="1">
      <c r="M455" s="159"/>
      <c r="O455" s="130"/>
      <c r="P455" s="160"/>
      <c r="Q455" s="160"/>
      <c r="R455" s="126"/>
      <c r="S455" s="126"/>
      <c r="T455" s="126"/>
      <c r="U455" s="125"/>
      <c r="V455" s="125"/>
    </row>
    <row r="456" spans="13:22" ht="20.100000000000001" customHeight="1">
      <c r="M456" s="159"/>
      <c r="P456" s="12"/>
      <c r="Q456" s="12"/>
      <c r="R456" s="12"/>
      <c r="S456" s="12"/>
      <c r="T456" s="126"/>
      <c r="U456" s="125"/>
      <c r="V456" s="125"/>
    </row>
    <row r="457" spans="13:22" ht="20.100000000000001" customHeight="1">
      <c r="M457" s="159"/>
      <c r="P457" s="12"/>
      <c r="Q457" s="12"/>
      <c r="R457" s="12"/>
      <c r="S457" s="12"/>
      <c r="T457" s="126"/>
      <c r="U457" s="125"/>
      <c r="V457" s="125"/>
    </row>
    <row r="458" spans="13:22" ht="20.100000000000001" customHeight="1">
      <c r="M458" s="159"/>
      <c r="P458" s="12"/>
      <c r="Q458" s="12"/>
      <c r="R458" s="12"/>
      <c r="S458" s="12"/>
      <c r="T458" s="126"/>
      <c r="U458" s="125"/>
      <c r="V458" s="125"/>
    </row>
    <row r="459" spans="13:22" ht="20.100000000000001" customHeight="1">
      <c r="M459" s="159"/>
      <c r="P459" s="12"/>
      <c r="Q459" s="12"/>
      <c r="R459" s="12"/>
      <c r="S459" s="12"/>
      <c r="T459" s="126"/>
      <c r="U459" s="125"/>
      <c r="V459" s="125"/>
    </row>
    <row r="460" spans="13:22" ht="20.100000000000001" customHeight="1">
      <c r="M460" s="159"/>
      <c r="P460" s="12"/>
      <c r="Q460" s="12"/>
      <c r="R460" s="12"/>
      <c r="S460" s="12"/>
      <c r="T460" s="126"/>
      <c r="U460" s="125"/>
      <c r="V460" s="125"/>
    </row>
    <row r="461" spans="13:22" ht="20.100000000000001" customHeight="1">
      <c r="M461" s="159"/>
      <c r="P461" s="12"/>
      <c r="Q461" s="12"/>
      <c r="R461" s="12"/>
      <c r="S461" s="12"/>
      <c r="T461" s="126"/>
      <c r="U461" s="125"/>
      <c r="V461" s="125"/>
    </row>
    <row r="462" spans="13:22" ht="20.100000000000001" customHeight="1">
      <c r="M462" s="159"/>
      <c r="P462" s="12"/>
      <c r="Q462" s="12"/>
      <c r="R462" s="12"/>
      <c r="S462" s="12"/>
      <c r="T462" s="12"/>
    </row>
    <row r="463" spans="13:22" ht="20.100000000000001" customHeight="1">
      <c r="M463" s="159"/>
      <c r="P463" s="12"/>
      <c r="Q463" s="12"/>
      <c r="R463" s="12"/>
      <c r="S463" s="12"/>
      <c r="T463" s="12"/>
    </row>
    <row r="464" spans="13:22" ht="20.100000000000001" customHeight="1">
      <c r="M464" s="159"/>
      <c r="P464" s="12"/>
      <c r="Q464" s="12"/>
      <c r="R464" s="12"/>
      <c r="S464" s="12"/>
      <c r="T464" s="12"/>
    </row>
    <row r="465" spans="13:20" ht="20.100000000000001" customHeight="1">
      <c r="M465" s="159"/>
      <c r="P465" s="12"/>
      <c r="Q465" s="12"/>
      <c r="R465" s="12"/>
      <c r="S465" s="12"/>
      <c r="T465" s="12"/>
    </row>
    <row r="466" spans="13:20" ht="20.100000000000001" customHeight="1">
      <c r="M466" s="159"/>
      <c r="P466" s="12"/>
      <c r="Q466" s="12"/>
      <c r="R466" s="12"/>
      <c r="S466" s="12"/>
      <c r="T466" s="12"/>
    </row>
    <row r="467" spans="13:20" ht="20.100000000000001" customHeight="1">
      <c r="M467" s="159"/>
      <c r="P467" s="12"/>
      <c r="Q467" s="12"/>
      <c r="R467" s="12"/>
      <c r="S467" s="12"/>
      <c r="T467" s="12"/>
    </row>
    <row r="468" spans="13:20" ht="20.100000000000001" customHeight="1">
      <c r="M468" s="159"/>
      <c r="P468" s="12"/>
      <c r="Q468" s="12"/>
      <c r="R468" s="12"/>
      <c r="S468" s="12"/>
      <c r="T468" s="12"/>
    </row>
    <row r="469" spans="13:20" ht="20.100000000000001" customHeight="1">
      <c r="M469" s="159"/>
      <c r="P469" s="12"/>
      <c r="Q469" s="12"/>
      <c r="R469" s="12"/>
      <c r="S469" s="12"/>
      <c r="T469" s="12"/>
    </row>
    <row r="470" spans="13:20" ht="20.100000000000001" customHeight="1">
      <c r="M470" s="159"/>
      <c r="P470" s="12"/>
      <c r="Q470" s="12"/>
      <c r="R470" s="12"/>
      <c r="S470" s="12"/>
      <c r="T470" s="12"/>
    </row>
    <row r="471" spans="13:20" ht="20.100000000000001" customHeight="1">
      <c r="M471" s="159"/>
      <c r="P471" s="12"/>
      <c r="Q471" s="12"/>
      <c r="R471" s="12"/>
      <c r="S471" s="12"/>
      <c r="T471" s="12"/>
    </row>
    <row r="472" spans="13:20" ht="20.100000000000001" customHeight="1">
      <c r="M472" s="159"/>
      <c r="P472" s="12"/>
      <c r="Q472" s="12"/>
      <c r="R472" s="12"/>
      <c r="S472" s="12"/>
      <c r="T472" s="12"/>
    </row>
    <row r="473" spans="13:20" ht="20.100000000000001" customHeight="1">
      <c r="M473" s="159"/>
      <c r="P473" s="12"/>
      <c r="Q473" s="12"/>
      <c r="R473" s="12"/>
      <c r="S473" s="12"/>
      <c r="T473" s="12"/>
    </row>
    <row r="474" spans="13:20" ht="20.100000000000001" customHeight="1">
      <c r="M474" s="159"/>
      <c r="P474" s="12"/>
      <c r="Q474" s="12"/>
      <c r="R474" s="12"/>
      <c r="S474" s="12"/>
      <c r="T474" s="12"/>
    </row>
    <row r="475" spans="13:20" ht="20.100000000000001" customHeight="1">
      <c r="M475" s="159"/>
      <c r="P475" s="12"/>
      <c r="Q475" s="12"/>
      <c r="R475" s="12"/>
      <c r="S475" s="12"/>
      <c r="T475" s="12"/>
    </row>
    <row r="476" spans="13:20" ht="20.100000000000001" customHeight="1">
      <c r="M476" s="159"/>
      <c r="P476" s="12"/>
      <c r="Q476" s="12"/>
      <c r="R476" s="12"/>
      <c r="S476" s="12"/>
      <c r="T476" s="12"/>
    </row>
    <row r="477" spans="13:20" ht="20.100000000000001" customHeight="1">
      <c r="M477" s="159"/>
      <c r="P477" s="12"/>
      <c r="Q477" s="12"/>
      <c r="R477" s="12"/>
      <c r="S477" s="12"/>
      <c r="T477" s="12"/>
    </row>
    <row r="478" spans="13:20" ht="20.100000000000001" customHeight="1">
      <c r="M478" s="159"/>
      <c r="P478" s="12"/>
      <c r="Q478" s="12"/>
      <c r="R478" s="12"/>
      <c r="S478" s="12"/>
      <c r="T478" s="12"/>
    </row>
    <row r="479" spans="13:20" ht="20.100000000000001" customHeight="1">
      <c r="M479" s="159"/>
      <c r="P479" s="12"/>
      <c r="Q479" s="12"/>
      <c r="R479" s="12"/>
      <c r="S479" s="12"/>
      <c r="T479" s="12"/>
    </row>
    <row r="480" spans="13:20" ht="20.100000000000001" customHeight="1">
      <c r="M480" s="159"/>
      <c r="P480" s="12"/>
      <c r="Q480" s="12"/>
      <c r="R480" s="12"/>
      <c r="S480" s="12"/>
      <c r="T480" s="12"/>
    </row>
    <row r="481" spans="13:20" ht="20.100000000000001" customHeight="1">
      <c r="M481" s="159"/>
      <c r="P481" s="12"/>
      <c r="Q481" s="12"/>
      <c r="R481" s="12"/>
      <c r="S481" s="12"/>
      <c r="T481" s="12"/>
    </row>
    <row r="482" spans="13:20" ht="20.100000000000001" customHeight="1">
      <c r="M482" s="159"/>
      <c r="P482" s="12"/>
      <c r="Q482" s="12"/>
      <c r="R482" s="12"/>
      <c r="S482" s="12"/>
      <c r="T482" s="12"/>
    </row>
    <row r="483" spans="13:20" ht="20.100000000000001" customHeight="1">
      <c r="M483" s="159"/>
      <c r="P483" s="12"/>
      <c r="Q483" s="12"/>
      <c r="R483" s="12"/>
      <c r="S483" s="12"/>
      <c r="T483" s="12"/>
    </row>
    <row r="484" spans="13:20" ht="20.100000000000001" customHeight="1">
      <c r="M484" s="159"/>
      <c r="P484" s="12"/>
      <c r="Q484" s="12"/>
      <c r="R484" s="12"/>
      <c r="S484" s="12"/>
      <c r="T484" s="12"/>
    </row>
    <row r="485" spans="13:20" ht="20.100000000000001" customHeight="1">
      <c r="M485" s="159"/>
      <c r="P485" s="12"/>
      <c r="Q485" s="12"/>
      <c r="R485" s="12"/>
      <c r="S485" s="12"/>
      <c r="T485" s="12"/>
    </row>
    <row r="486" spans="13:20" ht="20.100000000000001" customHeight="1">
      <c r="M486" s="159"/>
      <c r="P486" s="12"/>
      <c r="Q486" s="12"/>
      <c r="R486" s="12"/>
      <c r="S486" s="12"/>
      <c r="T486" s="12"/>
    </row>
    <row r="487" spans="13:20" ht="20.100000000000001" customHeight="1">
      <c r="M487" s="159"/>
      <c r="P487" s="12"/>
      <c r="Q487" s="12"/>
      <c r="R487" s="12"/>
      <c r="S487" s="12"/>
      <c r="T487" s="12"/>
    </row>
    <row r="488" spans="13:20" ht="20.100000000000001" customHeight="1">
      <c r="M488" s="159"/>
      <c r="P488" s="12"/>
      <c r="Q488" s="12"/>
      <c r="R488" s="12"/>
      <c r="S488" s="12"/>
      <c r="T488" s="12"/>
    </row>
    <row r="489" spans="13:20" ht="20.100000000000001" customHeight="1">
      <c r="M489" s="159"/>
      <c r="P489" s="12"/>
      <c r="Q489" s="12"/>
      <c r="R489" s="12"/>
      <c r="S489" s="12"/>
      <c r="T489" s="12"/>
    </row>
    <row r="490" spans="13:20" ht="20.100000000000001" customHeight="1">
      <c r="M490" s="159"/>
      <c r="P490" s="12"/>
      <c r="Q490" s="12"/>
      <c r="R490" s="12"/>
      <c r="S490" s="12"/>
      <c r="T490" s="12"/>
    </row>
    <row r="491" spans="13:20" ht="20.100000000000001" customHeight="1">
      <c r="M491" s="159"/>
      <c r="P491" s="12"/>
      <c r="Q491" s="12"/>
      <c r="R491" s="12"/>
      <c r="S491" s="12"/>
      <c r="T491" s="12"/>
    </row>
    <row r="492" spans="13:20" ht="20.100000000000001" customHeight="1">
      <c r="M492" s="159"/>
      <c r="P492" s="12"/>
      <c r="Q492" s="12"/>
      <c r="R492" s="12"/>
      <c r="S492" s="12"/>
      <c r="T492" s="12"/>
    </row>
    <row r="493" spans="13:20" ht="20.100000000000001" customHeight="1">
      <c r="M493" s="159"/>
      <c r="P493" s="12"/>
      <c r="Q493" s="12"/>
      <c r="R493" s="12"/>
      <c r="S493" s="12"/>
      <c r="T493" s="12"/>
    </row>
    <row r="494" spans="13:20" ht="20.100000000000001" customHeight="1">
      <c r="M494" s="159"/>
      <c r="P494" s="12"/>
      <c r="Q494" s="12"/>
      <c r="R494" s="12"/>
      <c r="S494" s="12"/>
      <c r="T494" s="12"/>
    </row>
    <row r="495" spans="13:20" ht="20.100000000000001" customHeight="1">
      <c r="M495" s="159"/>
      <c r="P495" s="12"/>
      <c r="Q495" s="12"/>
      <c r="R495" s="12"/>
      <c r="S495" s="12"/>
      <c r="T495" s="12"/>
    </row>
    <row r="496" spans="13:20" ht="20.100000000000001" customHeight="1">
      <c r="M496" s="159"/>
      <c r="P496" s="12"/>
      <c r="Q496" s="12"/>
      <c r="R496" s="12"/>
      <c r="S496" s="12"/>
      <c r="T496" s="12"/>
    </row>
    <row r="497" spans="13:20" ht="20.100000000000001" customHeight="1">
      <c r="M497" s="159"/>
      <c r="P497" s="12"/>
      <c r="Q497" s="12"/>
      <c r="R497" s="12"/>
      <c r="S497" s="12"/>
      <c r="T497" s="12"/>
    </row>
    <row r="498" spans="13:20" ht="20.100000000000001" customHeight="1">
      <c r="M498" s="159"/>
      <c r="P498" s="12"/>
      <c r="Q498" s="12"/>
      <c r="R498" s="12"/>
      <c r="S498" s="12"/>
      <c r="T498" s="12"/>
    </row>
    <row r="499" spans="13:20" ht="20.100000000000001" customHeight="1">
      <c r="M499" s="159"/>
      <c r="P499" s="12"/>
      <c r="Q499" s="12"/>
      <c r="R499" s="12"/>
      <c r="S499" s="12"/>
      <c r="T499" s="12"/>
    </row>
    <row r="500" spans="13:20" ht="20.100000000000001" customHeight="1">
      <c r="M500" s="159"/>
      <c r="P500" s="12"/>
      <c r="Q500" s="12"/>
      <c r="R500" s="12"/>
      <c r="S500" s="12"/>
      <c r="T500" s="12"/>
    </row>
    <row r="501" spans="13:20" ht="20.100000000000001" customHeight="1">
      <c r="M501" s="159"/>
      <c r="P501" s="12"/>
      <c r="Q501" s="12"/>
      <c r="R501" s="12"/>
      <c r="S501" s="12"/>
      <c r="T501" s="12"/>
    </row>
    <row r="502" spans="13:20" ht="20.100000000000001" customHeight="1">
      <c r="M502" s="159"/>
      <c r="P502" s="12"/>
      <c r="Q502" s="12"/>
      <c r="R502" s="12"/>
      <c r="S502" s="12"/>
      <c r="T502" s="12"/>
    </row>
    <row r="503" spans="13:20" ht="20.100000000000001" customHeight="1">
      <c r="M503" s="159"/>
      <c r="P503" s="12"/>
      <c r="Q503" s="12"/>
      <c r="R503" s="12"/>
      <c r="S503" s="12"/>
      <c r="T503" s="12"/>
    </row>
    <row r="504" spans="13:20" ht="20.100000000000001" customHeight="1">
      <c r="M504" s="159"/>
      <c r="P504" s="12"/>
      <c r="Q504" s="12"/>
      <c r="R504" s="12"/>
      <c r="S504" s="12"/>
      <c r="T504" s="12"/>
    </row>
    <row r="505" spans="13:20" ht="20.100000000000001" customHeight="1">
      <c r="M505" s="159"/>
      <c r="P505" s="12"/>
      <c r="Q505" s="12"/>
      <c r="R505" s="12"/>
      <c r="S505" s="12"/>
      <c r="T505" s="12"/>
    </row>
    <row r="506" spans="13:20" ht="20.100000000000001" customHeight="1">
      <c r="M506" s="159"/>
      <c r="P506" s="12"/>
      <c r="Q506" s="12"/>
      <c r="R506" s="12"/>
      <c r="S506" s="12"/>
      <c r="T506" s="12"/>
    </row>
    <row r="507" spans="13:20" ht="20.100000000000001" customHeight="1">
      <c r="M507" s="159"/>
      <c r="P507" s="12"/>
      <c r="Q507" s="12"/>
      <c r="R507" s="12"/>
      <c r="S507" s="12"/>
      <c r="T507" s="12"/>
    </row>
    <row r="508" spans="13:20" ht="20.100000000000001" customHeight="1">
      <c r="M508" s="159"/>
      <c r="P508" s="12"/>
      <c r="Q508" s="12"/>
      <c r="R508" s="12"/>
      <c r="S508" s="12"/>
      <c r="T508" s="12"/>
    </row>
    <row r="509" spans="13:20" ht="20.100000000000001" customHeight="1">
      <c r="M509" s="159"/>
      <c r="P509" s="12"/>
      <c r="Q509" s="12"/>
      <c r="R509" s="12"/>
      <c r="S509" s="12"/>
      <c r="T509" s="12"/>
    </row>
    <row r="510" spans="13:20" ht="20.100000000000001" customHeight="1">
      <c r="M510" s="159"/>
      <c r="P510" s="12"/>
      <c r="Q510" s="12"/>
      <c r="R510" s="12"/>
      <c r="S510" s="12"/>
      <c r="T510" s="12"/>
    </row>
    <row r="511" spans="13:20" ht="20.100000000000001" customHeight="1">
      <c r="M511" s="159"/>
      <c r="P511" s="12"/>
      <c r="Q511" s="12"/>
      <c r="R511" s="12"/>
      <c r="S511" s="12"/>
      <c r="T511" s="12"/>
    </row>
    <row r="512" spans="13:20" ht="20.100000000000001" customHeight="1">
      <c r="M512" s="159"/>
      <c r="P512" s="12"/>
      <c r="Q512" s="12"/>
      <c r="R512" s="12"/>
      <c r="S512" s="12"/>
      <c r="T512" s="12"/>
    </row>
    <row r="513" spans="13:20" ht="20.100000000000001" customHeight="1">
      <c r="M513" s="124"/>
      <c r="P513" s="12"/>
      <c r="Q513" s="12"/>
      <c r="R513" s="12"/>
      <c r="S513" s="12"/>
      <c r="T513" s="12"/>
    </row>
    <row r="514" spans="13:20" ht="20.100000000000001" customHeight="1">
      <c r="M514" s="124"/>
      <c r="P514" s="12"/>
      <c r="Q514" s="12"/>
      <c r="R514" s="12"/>
      <c r="S514" s="12"/>
      <c r="T514" s="12"/>
    </row>
    <row r="515" spans="13:20" ht="20.100000000000001" customHeight="1">
      <c r="M515" s="124"/>
      <c r="P515" s="12"/>
      <c r="Q515" s="12"/>
      <c r="R515" s="12"/>
      <c r="S515" s="12"/>
      <c r="T515" s="12"/>
    </row>
    <row r="516" spans="13:20" ht="20.100000000000001" customHeight="1">
      <c r="M516" s="124"/>
      <c r="P516" s="12"/>
      <c r="Q516" s="12"/>
      <c r="R516" s="12"/>
      <c r="S516" s="12"/>
      <c r="T516" s="12"/>
    </row>
    <row r="517" spans="13:20" ht="20.100000000000001" customHeight="1">
      <c r="M517" s="124"/>
      <c r="P517" s="12"/>
      <c r="Q517" s="12"/>
      <c r="R517" s="12"/>
      <c r="S517" s="12"/>
      <c r="T517" s="12"/>
    </row>
    <row r="518" spans="13:20" ht="20.100000000000001" customHeight="1">
      <c r="M518" s="124"/>
      <c r="P518" s="12"/>
      <c r="Q518" s="12"/>
      <c r="R518" s="12"/>
      <c r="S518" s="12"/>
      <c r="T518" s="12"/>
    </row>
    <row r="519" spans="13:20" ht="20.100000000000001" customHeight="1">
      <c r="M519" s="124"/>
      <c r="P519" s="12"/>
      <c r="Q519" s="12"/>
      <c r="R519" s="12"/>
      <c r="S519" s="12"/>
      <c r="T519" s="12"/>
    </row>
    <row r="520" spans="13:20" ht="20.100000000000001" customHeight="1">
      <c r="M520" s="124"/>
      <c r="P520" s="12"/>
      <c r="Q520" s="12"/>
      <c r="R520" s="12"/>
      <c r="S520" s="12"/>
      <c r="T520" s="12"/>
    </row>
    <row r="521" spans="13:20" ht="20.100000000000001" customHeight="1">
      <c r="M521" s="124"/>
      <c r="P521" s="12"/>
      <c r="Q521" s="12"/>
      <c r="R521" s="12"/>
      <c r="S521" s="12"/>
      <c r="T521" s="12"/>
    </row>
    <row r="522" spans="13:20" ht="20.100000000000001" customHeight="1">
      <c r="M522" s="124"/>
      <c r="P522" s="12"/>
      <c r="Q522" s="12"/>
      <c r="R522" s="12"/>
      <c r="S522" s="12"/>
      <c r="T522" s="12"/>
    </row>
    <row r="523" spans="13:20" ht="20.100000000000001" customHeight="1">
      <c r="M523" s="124"/>
      <c r="P523" s="12"/>
      <c r="Q523" s="12"/>
      <c r="R523" s="12"/>
      <c r="S523" s="12"/>
      <c r="T523" s="12"/>
    </row>
    <row r="524" spans="13:20" ht="20.100000000000001" customHeight="1">
      <c r="M524" s="124"/>
      <c r="P524" s="12"/>
      <c r="Q524" s="12"/>
      <c r="R524" s="12"/>
      <c r="S524" s="12"/>
      <c r="T524" s="12"/>
    </row>
    <row r="525" spans="13:20" ht="20.100000000000001" customHeight="1">
      <c r="M525" s="124"/>
      <c r="P525" s="12"/>
      <c r="Q525" s="12"/>
      <c r="R525" s="12"/>
      <c r="S525" s="12"/>
      <c r="T525" s="12"/>
    </row>
    <row r="526" spans="13:20" ht="20.100000000000001" customHeight="1">
      <c r="M526" s="124"/>
      <c r="P526" s="12"/>
      <c r="Q526" s="12"/>
      <c r="R526" s="12"/>
      <c r="S526" s="12"/>
      <c r="T526" s="12"/>
    </row>
    <row r="527" spans="13:20" ht="20.100000000000001" customHeight="1">
      <c r="M527" s="124"/>
      <c r="P527" s="12"/>
      <c r="Q527" s="12"/>
      <c r="R527" s="12"/>
      <c r="S527" s="12"/>
      <c r="T527" s="12"/>
    </row>
    <row r="528" spans="13:20" ht="20.100000000000001" customHeight="1">
      <c r="M528" s="124"/>
      <c r="P528" s="12"/>
      <c r="Q528" s="12"/>
      <c r="R528" s="12"/>
      <c r="S528" s="12"/>
      <c r="T528" s="12"/>
    </row>
    <row r="529" spans="13:20" ht="20.100000000000001" customHeight="1">
      <c r="M529" s="124"/>
      <c r="P529" s="12"/>
      <c r="Q529" s="12"/>
      <c r="R529" s="12"/>
      <c r="S529" s="12"/>
      <c r="T529" s="12"/>
    </row>
    <row r="530" spans="13:20" ht="20.100000000000001" customHeight="1">
      <c r="M530" s="124"/>
      <c r="P530" s="12"/>
      <c r="Q530" s="12"/>
      <c r="R530" s="12"/>
      <c r="S530" s="12"/>
      <c r="T530" s="12"/>
    </row>
    <row r="531" spans="13:20" ht="20.100000000000001" customHeight="1">
      <c r="M531" s="124"/>
      <c r="P531" s="12"/>
      <c r="Q531" s="12"/>
      <c r="R531" s="12"/>
      <c r="S531" s="12"/>
      <c r="T531" s="12"/>
    </row>
    <row r="532" spans="13:20" ht="20.100000000000001" customHeight="1">
      <c r="M532" s="124"/>
      <c r="P532" s="12"/>
      <c r="Q532" s="12"/>
      <c r="R532" s="12"/>
      <c r="S532" s="12"/>
      <c r="T532" s="12"/>
    </row>
    <row r="533" spans="13:20" ht="20.100000000000001" customHeight="1">
      <c r="M533" s="124"/>
      <c r="P533" s="12"/>
      <c r="Q533" s="12"/>
      <c r="R533" s="12"/>
      <c r="S533" s="12"/>
      <c r="T533" s="12"/>
    </row>
    <row r="534" spans="13:20" ht="20.100000000000001" customHeight="1">
      <c r="M534" s="124"/>
      <c r="P534" s="12"/>
      <c r="Q534" s="12"/>
      <c r="R534" s="12"/>
      <c r="S534" s="12"/>
      <c r="T534" s="12"/>
    </row>
    <row r="535" spans="13:20" ht="20.100000000000001" customHeight="1">
      <c r="M535" s="124"/>
      <c r="P535" s="12"/>
      <c r="Q535" s="12"/>
      <c r="R535" s="12"/>
      <c r="S535" s="12"/>
      <c r="T535" s="12"/>
    </row>
    <row r="536" spans="13:20" ht="20.100000000000001" customHeight="1">
      <c r="M536" s="124"/>
      <c r="P536" s="12"/>
      <c r="Q536" s="12"/>
      <c r="R536" s="12"/>
      <c r="S536" s="12"/>
      <c r="T536" s="12"/>
    </row>
    <row r="537" spans="13:20" ht="20.100000000000001" customHeight="1">
      <c r="M537" s="124"/>
      <c r="P537" s="12"/>
      <c r="Q537" s="12"/>
      <c r="R537" s="12"/>
      <c r="S537" s="12"/>
      <c r="T537" s="12"/>
    </row>
    <row r="538" spans="13:20" ht="20.100000000000001" customHeight="1">
      <c r="M538" s="124"/>
      <c r="P538" s="12"/>
      <c r="Q538" s="12"/>
      <c r="R538" s="12"/>
      <c r="S538" s="12"/>
      <c r="T538" s="12"/>
    </row>
    <row r="539" spans="13:20" ht="20.100000000000001" customHeight="1">
      <c r="M539" s="124"/>
      <c r="P539" s="12"/>
      <c r="Q539" s="12"/>
      <c r="R539" s="12"/>
      <c r="S539" s="12"/>
      <c r="T539" s="12"/>
    </row>
    <row r="540" spans="13:20" ht="20.100000000000001" customHeight="1">
      <c r="M540" s="124"/>
      <c r="P540" s="12"/>
      <c r="Q540" s="12"/>
      <c r="R540" s="12"/>
      <c r="S540" s="12"/>
      <c r="T540" s="12"/>
    </row>
    <row r="541" spans="13:20" ht="20.100000000000001" customHeight="1">
      <c r="M541" s="124"/>
      <c r="P541" s="12"/>
      <c r="Q541" s="12"/>
      <c r="R541" s="12"/>
      <c r="S541" s="12"/>
      <c r="T541" s="12"/>
    </row>
    <row r="542" spans="13:20" ht="20.100000000000001" customHeight="1">
      <c r="M542" s="124"/>
      <c r="P542" s="12"/>
      <c r="Q542" s="12"/>
      <c r="R542" s="12"/>
      <c r="S542" s="12"/>
      <c r="T542" s="12"/>
    </row>
    <row r="543" spans="13:20" ht="20.100000000000001" customHeight="1">
      <c r="M543" s="124"/>
      <c r="P543" s="12"/>
      <c r="Q543" s="12"/>
      <c r="R543" s="12"/>
      <c r="S543" s="12"/>
      <c r="T543" s="12"/>
    </row>
    <row r="544" spans="13:20" ht="20.100000000000001" customHeight="1">
      <c r="M544" s="124"/>
      <c r="P544" s="12"/>
      <c r="Q544" s="12"/>
      <c r="R544" s="12"/>
      <c r="S544" s="12"/>
      <c r="T544" s="12"/>
    </row>
    <row r="545" spans="13:20" ht="20.100000000000001" customHeight="1">
      <c r="M545" s="124"/>
      <c r="P545" s="12"/>
      <c r="Q545" s="12"/>
      <c r="R545" s="12"/>
      <c r="S545" s="12"/>
      <c r="T545" s="12"/>
    </row>
    <row r="546" spans="13:20" ht="20.100000000000001" customHeight="1">
      <c r="M546" s="124"/>
      <c r="P546" s="12"/>
      <c r="Q546" s="12"/>
      <c r="R546" s="12"/>
      <c r="S546" s="12"/>
      <c r="T546" s="12"/>
    </row>
    <row r="547" spans="13:20" ht="20.100000000000001" customHeight="1">
      <c r="M547" s="124"/>
      <c r="P547" s="12"/>
      <c r="Q547" s="12"/>
      <c r="R547" s="12"/>
      <c r="S547" s="12"/>
      <c r="T547" s="12"/>
    </row>
    <row r="548" spans="13:20" ht="20.100000000000001" customHeight="1">
      <c r="M548" s="124"/>
      <c r="P548" s="12"/>
      <c r="Q548" s="12"/>
      <c r="R548" s="12"/>
      <c r="S548" s="12"/>
      <c r="T548" s="12"/>
    </row>
    <row r="549" spans="13:20" ht="20.100000000000001" customHeight="1">
      <c r="M549" s="124"/>
      <c r="P549" s="12"/>
      <c r="Q549" s="12"/>
      <c r="R549" s="12"/>
      <c r="S549" s="12"/>
      <c r="T549" s="12"/>
    </row>
    <row r="550" spans="13:20" ht="20.100000000000001" customHeight="1">
      <c r="M550" s="124"/>
      <c r="P550" s="12"/>
      <c r="Q550" s="12"/>
      <c r="R550" s="12"/>
      <c r="S550" s="12"/>
      <c r="T550" s="12"/>
    </row>
    <row r="551" spans="13:20" ht="20.100000000000001" customHeight="1">
      <c r="M551" s="124"/>
      <c r="P551" s="12"/>
      <c r="Q551" s="12"/>
      <c r="R551" s="12"/>
      <c r="S551" s="12"/>
      <c r="T551" s="12"/>
    </row>
    <row r="552" spans="13:20" ht="20.100000000000001" customHeight="1">
      <c r="M552" s="124"/>
      <c r="P552" s="12"/>
      <c r="Q552" s="12"/>
      <c r="R552" s="12"/>
      <c r="S552" s="12"/>
      <c r="T552" s="12"/>
    </row>
    <row r="553" spans="13:20" ht="20.100000000000001" customHeight="1">
      <c r="M553" s="124"/>
      <c r="P553" s="12"/>
      <c r="Q553" s="12"/>
      <c r="R553" s="12"/>
      <c r="S553" s="12"/>
      <c r="T553" s="12"/>
    </row>
    <row r="554" spans="13:20" ht="20.100000000000001" customHeight="1">
      <c r="M554" s="124"/>
      <c r="P554" s="12"/>
      <c r="Q554" s="12"/>
      <c r="R554" s="12"/>
      <c r="S554" s="12"/>
      <c r="T554" s="12"/>
    </row>
    <row r="555" spans="13:20" ht="20.100000000000001" customHeight="1">
      <c r="M555" s="124"/>
      <c r="P555" s="12"/>
      <c r="Q555" s="12"/>
      <c r="R555" s="12"/>
      <c r="S555" s="12"/>
      <c r="T555" s="12"/>
    </row>
    <row r="556" spans="13:20" ht="20.100000000000001" customHeight="1">
      <c r="M556" s="124"/>
      <c r="P556" s="12"/>
      <c r="Q556" s="12"/>
      <c r="R556" s="12"/>
      <c r="S556" s="12"/>
      <c r="T556" s="12"/>
    </row>
    <row r="557" spans="13:20" ht="20.100000000000001" customHeight="1">
      <c r="M557" s="124"/>
      <c r="P557" s="12"/>
      <c r="Q557" s="12"/>
      <c r="R557" s="12"/>
      <c r="S557" s="12"/>
      <c r="T557" s="12"/>
    </row>
    <row r="558" spans="13:20" ht="20.100000000000001" customHeight="1">
      <c r="M558" s="124"/>
      <c r="P558" s="12"/>
      <c r="Q558" s="12"/>
      <c r="R558" s="12"/>
      <c r="S558" s="12"/>
      <c r="T558" s="12"/>
    </row>
    <row r="559" spans="13:20" ht="20.100000000000001" customHeight="1">
      <c r="M559" s="124"/>
      <c r="P559" s="12"/>
      <c r="Q559" s="12"/>
      <c r="R559" s="12"/>
      <c r="S559" s="12"/>
      <c r="T559" s="12"/>
    </row>
    <row r="560" spans="13:20" ht="20.100000000000001" customHeight="1">
      <c r="M560" s="124"/>
      <c r="P560" s="12"/>
      <c r="Q560" s="12"/>
      <c r="R560" s="12"/>
      <c r="S560" s="12"/>
      <c r="T560" s="12"/>
    </row>
    <row r="561" spans="13:20" ht="20.100000000000001" customHeight="1">
      <c r="M561" s="124"/>
      <c r="P561" s="12"/>
      <c r="Q561" s="12"/>
      <c r="R561" s="12"/>
      <c r="S561" s="12"/>
      <c r="T561" s="12"/>
    </row>
    <row r="562" spans="13:20" ht="20.100000000000001" customHeight="1">
      <c r="M562" s="124"/>
      <c r="P562" s="12"/>
      <c r="Q562" s="12"/>
      <c r="R562" s="12"/>
      <c r="S562" s="12"/>
      <c r="T562" s="12"/>
    </row>
    <row r="563" spans="13:20" ht="20.100000000000001" customHeight="1">
      <c r="M563" s="124"/>
      <c r="P563" s="12"/>
      <c r="Q563" s="12"/>
      <c r="R563" s="12"/>
      <c r="S563" s="12"/>
      <c r="T563" s="12"/>
    </row>
    <row r="564" spans="13:20" ht="20.100000000000001" customHeight="1">
      <c r="M564" s="124"/>
      <c r="P564" s="12"/>
      <c r="Q564" s="12"/>
      <c r="R564" s="12"/>
      <c r="S564" s="12"/>
      <c r="T564" s="12"/>
    </row>
    <row r="565" spans="13:20" ht="20.100000000000001" customHeight="1">
      <c r="M565" s="124"/>
      <c r="P565" s="12"/>
      <c r="Q565" s="12"/>
      <c r="R565" s="12"/>
      <c r="S565" s="12"/>
      <c r="T565" s="12"/>
    </row>
    <row r="566" spans="13:20" ht="20.100000000000001" customHeight="1">
      <c r="M566" s="124"/>
      <c r="P566" s="12"/>
      <c r="Q566" s="12"/>
      <c r="R566" s="12"/>
      <c r="S566" s="12"/>
      <c r="T566" s="12"/>
    </row>
    <row r="567" spans="13:20" ht="20.100000000000001" customHeight="1">
      <c r="M567" s="124"/>
      <c r="P567" s="12"/>
      <c r="Q567" s="12"/>
      <c r="R567" s="12"/>
      <c r="S567" s="12"/>
      <c r="T567" s="12"/>
    </row>
    <row r="568" spans="13:20" ht="20.100000000000001" customHeight="1">
      <c r="M568" s="124"/>
      <c r="P568" s="12"/>
      <c r="Q568" s="12"/>
      <c r="R568" s="12"/>
      <c r="S568" s="12"/>
      <c r="T568" s="12"/>
    </row>
    <row r="569" spans="13:20" ht="20.100000000000001" customHeight="1">
      <c r="M569" s="124"/>
      <c r="P569" s="12"/>
      <c r="Q569" s="12"/>
      <c r="R569" s="12"/>
      <c r="S569" s="12"/>
      <c r="T569" s="12"/>
    </row>
    <row r="570" spans="13:20" ht="20.100000000000001" customHeight="1">
      <c r="M570" s="124"/>
      <c r="P570" s="12"/>
      <c r="Q570" s="12"/>
      <c r="R570" s="12"/>
      <c r="S570" s="12"/>
      <c r="T570" s="12"/>
    </row>
    <row r="571" spans="13:20" ht="20.100000000000001" customHeight="1">
      <c r="M571" s="124"/>
      <c r="P571" s="12"/>
      <c r="Q571" s="12"/>
      <c r="R571" s="12"/>
      <c r="S571" s="12"/>
      <c r="T571" s="12"/>
    </row>
    <row r="572" spans="13:20" ht="20.100000000000001" customHeight="1">
      <c r="M572" s="124"/>
      <c r="P572" s="12"/>
      <c r="Q572" s="12"/>
      <c r="R572" s="12"/>
      <c r="S572" s="12"/>
      <c r="T572" s="12"/>
    </row>
    <row r="573" spans="13:20" ht="20.100000000000001" customHeight="1">
      <c r="M573" s="124"/>
      <c r="P573" s="12"/>
      <c r="Q573" s="12"/>
      <c r="R573" s="12"/>
      <c r="S573" s="12"/>
      <c r="T573" s="12"/>
    </row>
    <row r="574" spans="13:20" ht="20.100000000000001" customHeight="1">
      <c r="M574" s="124"/>
      <c r="P574" s="12"/>
      <c r="Q574" s="12"/>
      <c r="R574" s="12"/>
      <c r="S574" s="12"/>
      <c r="T574" s="12"/>
    </row>
    <row r="575" spans="13:20" ht="20.100000000000001" customHeight="1">
      <c r="M575" s="124"/>
      <c r="P575" s="12"/>
      <c r="Q575" s="12"/>
      <c r="R575" s="12"/>
      <c r="S575" s="12"/>
      <c r="T575" s="12"/>
    </row>
    <row r="576" spans="13:20" ht="20.100000000000001" customHeight="1">
      <c r="M576" s="124"/>
      <c r="P576" s="12"/>
      <c r="Q576" s="12"/>
      <c r="R576" s="12"/>
      <c r="S576" s="12"/>
      <c r="T576" s="12"/>
    </row>
    <row r="577" spans="13:20" ht="20.100000000000001" customHeight="1">
      <c r="M577" s="124"/>
      <c r="P577" s="12"/>
      <c r="Q577" s="12"/>
      <c r="R577" s="12"/>
      <c r="S577" s="12"/>
      <c r="T577" s="12"/>
    </row>
    <row r="578" spans="13:20" ht="20.100000000000001" customHeight="1">
      <c r="M578" s="124"/>
      <c r="P578" s="12"/>
      <c r="Q578" s="12"/>
      <c r="R578" s="12"/>
      <c r="S578" s="12"/>
      <c r="T578" s="12"/>
    </row>
    <row r="579" spans="13:20" ht="20.100000000000001" customHeight="1">
      <c r="M579" s="124"/>
      <c r="P579" s="12"/>
      <c r="Q579" s="12"/>
      <c r="R579" s="12"/>
      <c r="S579" s="12"/>
      <c r="T579" s="12"/>
    </row>
    <row r="580" spans="13:20" ht="20.100000000000001" customHeight="1">
      <c r="M580" s="124"/>
      <c r="P580" s="12"/>
      <c r="Q580" s="12"/>
      <c r="R580" s="12"/>
      <c r="S580" s="12"/>
      <c r="T580" s="12"/>
    </row>
    <row r="581" spans="13:20" ht="20.100000000000001" customHeight="1">
      <c r="M581" s="124"/>
      <c r="P581" s="12"/>
      <c r="Q581" s="12"/>
      <c r="R581" s="12"/>
      <c r="S581" s="12"/>
      <c r="T581" s="12"/>
    </row>
    <row r="582" spans="13:20" ht="20.100000000000001" customHeight="1">
      <c r="M582" s="124"/>
      <c r="P582" s="12"/>
      <c r="Q582" s="12"/>
      <c r="R582" s="12"/>
      <c r="S582" s="12"/>
      <c r="T582" s="12"/>
    </row>
    <row r="583" spans="13:20" ht="20.100000000000001" customHeight="1">
      <c r="M583" s="124"/>
      <c r="P583" s="12"/>
      <c r="Q583" s="12"/>
      <c r="R583" s="12"/>
      <c r="S583" s="12"/>
      <c r="T583" s="12"/>
    </row>
    <row r="584" spans="13:20" ht="20.100000000000001" customHeight="1">
      <c r="M584" s="124"/>
      <c r="P584" s="12"/>
      <c r="Q584" s="12"/>
      <c r="R584" s="12"/>
      <c r="S584" s="12"/>
      <c r="T584" s="12"/>
    </row>
    <row r="585" spans="13:20" ht="20.100000000000001" customHeight="1">
      <c r="M585" s="124"/>
      <c r="P585" s="12"/>
      <c r="Q585" s="12"/>
      <c r="R585" s="12"/>
      <c r="S585" s="12"/>
      <c r="T585" s="12"/>
    </row>
    <row r="586" spans="13:20" ht="20.100000000000001" customHeight="1">
      <c r="M586" s="124"/>
      <c r="P586" s="12"/>
      <c r="Q586" s="12"/>
      <c r="R586" s="12"/>
      <c r="S586" s="12"/>
      <c r="T586" s="12"/>
    </row>
    <row r="587" spans="13:20" ht="20.100000000000001" customHeight="1">
      <c r="M587" s="124"/>
      <c r="P587" s="12"/>
      <c r="Q587" s="12"/>
      <c r="R587" s="12"/>
      <c r="S587" s="12"/>
      <c r="T587" s="12"/>
    </row>
    <row r="588" spans="13:20" ht="20.100000000000001" customHeight="1">
      <c r="M588" s="124"/>
      <c r="P588" s="12"/>
      <c r="Q588" s="12"/>
      <c r="R588" s="12"/>
      <c r="S588" s="12"/>
      <c r="T588" s="12"/>
    </row>
    <row r="589" spans="13:20" ht="20.100000000000001" customHeight="1">
      <c r="M589" s="124"/>
      <c r="T589" s="12"/>
    </row>
    <row r="590" spans="13:20" ht="20.100000000000001" customHeight="1">
      <c r="M590" s="124"/>
      <c r="T590" s="12"/>
    </row>
    <row r="591" spans="13:20" ht="20.100000000000001" customHeight="1">
      <c r="M591" s="124"/>
      <c r="T591" s="12"/>
    </row>
    <row r="592" spans="13:20" ht="20.100000000000001" customHeight="1">
      <c r="M592" s="124"/>
      <c r="T592" s="12"/>
    </row>
    <row r="593" spans="13:22" ht="20.100000000000001" customHeight="1">
      <c r="M593" s="124"/>
      <c r="T593" s="12"/>
    </row>
    <row r="594" spans="13:22" ht="20.100000000000001" customHeight="1">
      <c r="M594" s="124"/>
      <c r="T594" s="12"/>
    </row>
    <row r="595" spans="13:22" ht="20.100000000000001" customHeight="1">
      <c r="M595" s="124"/>
      <c r="U595" s="125"/>
      <c r="V595" s="125"/>
    </row>
    <row r="596" spans="13:22" ht="20.100000000000001" customHeight="1">
      <c r="M596" s="124"/>
      <c r="U596" s="125"/>
      <c r="V596" s="125"/>
    </row>
    <row r="597" spans="13:22" ht="20.100000000000001" customHeight="1">
      <c r="M597" s="124"/>
      <c r="U597" s="125"/>
      <c r="V597" s="125"/>
    </row>
    <row r="598" spans="13:22" ht="20.100000000000001" customHeight="1">
      <c r="M598" s="124"/>
      <c r="U598" s="125"/>
      <c r="V598" s="125"/>
    </row>
    <row r="599" spans="13:22" ht="20.100000000000001" customHeight="1">
      <c r="M599" s="124"/>
      <c r="U599" s="125"/>
      <c r="V599" s="125"/>
    </row>
    <row r="600" spans="13:22" ht="20.100000000000001" customHeight="1">
      <c r="M600" s="124"/>
      <c r="U600" s="125"/>
      <c r="V600" s="125"/>
    </row>
    <row r="601" spans="13:22" ht="20.100000000000001" customHeight="1">
      <c r="M601" s="124"/>
      <c r="U601" s="125"/>
      <c r="V601" s="125"/>
    </row>
    <row r="602" spans="13:22" ht="20.100000000000001" customHeight="1">
      <c r="M602" s="124"/>
      <c r="U602" s="125"/>
      <c r="V602" s="125"/>
    </row>
    <row r="603" spans="13:22" ht="20.100000000000001" customHeight="1">
      <c r="M603" s="124"/>
      <c r="U603" s="125"/>
      <c r="V603" s="125"/>
    </row>
    <row r="604" spans="13:22" ht="20.100000000000001" customHeight="1">
      <c r="M604" s="124"/>
      <c r="O604" s="129"/>
      <c r="P604" s="128"/>
      <c r="Q604" s="126"/>
      <c r="R604" s="126"/>
      <c r="S604" s="126"/>
      <c r="U604" s="125"/>
      <c r="V604" s="125"/>
    </row>
    <row r="605" spans="13:22" ht="20.100000000000001" customHeight="1">
      <c r="M605" s="124"/>
      <c r="O605" s="129"/>
      <c r="P605" s="128"/>
      <c r="Q605" s="126"/>
      <c r="R605" s="126"/>
      <c r="S605" s="126"/>
      <c r="U605" s="125"/>
      <c r="V605" s="125"/>
    </row>
    <row r="606" spans="13:22" ht="20.100000000000001" customHeight="1">
      <c r="M606" s="124"/>
      <c r="O606" s="129"/>
      <c r="P606" s="128"/>
      <c r="Q606" s="126"/>
      <c r="R606" s="126"/>
      <c r="S606" s="126"/>
      <c r="U606" s="125"/>
      <c r="V606" s="125"/>
    </row>
    <row r="607" spans="13:22" ht="20.100000000000001" customHeight="1">
      <c r="M607" s="124"/>
      <c r="O607" s="129"/>
      <c r="P607" s="128"/>
      <c r="Q607" s="126"/>
      <c r="R607" s="126"/>
      <c r="S607" s="126"/>
      <c r="U607" s="125"/>
      <c r="V607" s="125"/>
    </row>
    <row r="608" spans="13:22" ht="20.100000000000001" customHeight="1">
      <c r="M608" s="124"/>
      <c r="O608" s="129"/>
      <c r="P608" s="128"/>
      <c r="Q608" s="126"/>
      <c r="R608" s="126"/>
      <c r="S608" s="126"/>
      <c r="U608" s="125"/>
      <c r="V608" s="125"/>
    </row>
    <row r="609" spans="13:22" ht="20.100000000000001" customHeight="1">
      <c r="M609" s="124"/>
      <c r="O609" s="129"/>
      <c r="P609" s="128"/>
      <c r="Q609" s="126"/>
      <c r="R609" s="126"/>
      <c r="S609" s="126"/>
      <c r="U609" s="125"/>
      <c r="V609" s="125"/>
    </row>
    <row r="610" spans="13:22" ht="20.100000000000001" customHeight="1">
      <c r="M610" s="124"/>
      <c r="O610" s="129"/>
      <c r="P610" s="128"/>
      <c r="Q610" s="126"/>
      <c r="R610" s="126"/>
      <c r="S610" s="126"/>
      <c r="T610" s="127"/>
      <c r="U610" s="125"/>
      <c r="V610" s="125"/>
    </row>
    <row r="611" spans="13:22" ht="20.100000000000001" customHeight="1">
      <c r="M611" s="124"/>
      <c r="O611" s="129"/>
      <c r="P611" s="128"/>
      <c r="Q611" s="126"/>
      <c r="R611" s="126"/>
      <c r="S611" s="126"/>
      <c r="T611" s="127"/>
      <c r="U611" s="125"/>
      <c r="V611" s="125"/>
    </row>
    <row r="612" spans="13:22" ht="20.100000000000001" customHeight="1">
      <c r="M612" s="124"/>
      <c r="O612" s="129"/>
      <c r="P612" s="128"/>
      <c r="Q612" s="126"/>
      <c r="R612" s="126"/>
      <c r="S612" s="126"/>
      <c r="T612" s="127"/>
      <c r="U612" s="125"/>
      <c r="V612" s="125"/>
    </row>
    <row r="613" spans="13:22" ht="20.100000000000001" customHeight="1">
      <c r="M613" s="124"/>
      <c r="O613" s="129"/>
      <c r="P613" s="128"/>
      <c r="Q613" s="126"/>
      <c r="R613" s="126"/>
      <c r="S613" s="126"/>
      <c r="T613" s="127"/>
      <c r="U613" s="125"/>
      <c r="V613" s="125"/>
    </row>
    <row r="614" spans="13:22" ht="20.100000000000001" customHeight="1">
      <c r="M614" s="124"/>
      <c r="O614" s="129"/>
      <c r="P614" s="128"/>
      <c r="Q614" s="126"/>
      <c r="R614" s="126"/>
      <c r="S614" s="126"/>
      <c r="T614" s="127"/>
      <c r="U614" s="125"/>
      <c r="V614" s="125"/>
    </row>
    <row r="615" spans="13:22" ht="20.100000000000001" customHeight="1">
      <c r="M615" s="124"/>
      <c r="O615" s="129"/>
      <c r="P615" s="128"/>
      <c r="Q615" s="126"/>
      <c r="R615" s="126"/>
      <c r="S615" s="126"/>
      <c r="T615" s="127"/>
      <c r="U615" s="125"/>
      <c r="V615" s="125"/>
    </row>
    <row r="616" spans="13:22" ht="20.100000000000001" customHeight="1">
      <c r="M616" s="124"/>
      <c r="O616" s="129"/>
      <c r="P616" s="128"/>
      <c r="Q616" s="126"/>
      <c r="R616" s="126"/>
      <c r="S616" s="126"/>
      <c r="T616" s="127"/>
      <c r="U616" s="125"/>
      <c r="V616" s="125"/>
    </row>
    <row r="617" spans="13:22" ht="20.100000000000001" customHeight="1">
      <c r="M617" s="124"/>
      <c r="O617" s="129"/>
      <c r="P617" s="128"/>
      <c r="Q617" s="126"/>
      <c r="R617" s="126"/>
      <c r="S617" s="126"/>
      <c r="T617" s="127"/>
      <c r="U617" s="125"/>
      <c r="V617" s="125"/>
    </row>
    <row r="618" spans="13:22" ht="20.100000000000001" customHeight="1">
      <c r="M618" s="124"/>
      <c r="O618" s="129"/>
      <c r="P618" s="128"/>
      <c r="Q618" s="126"/>
      <c r="R618" s="126"/>
      <c r="S618" s="126"/>
      <c r="T618" s="127"/>
      <c r="U618" s="125"/>
      <c r="V618" s="125"/>
    </row>
    <row r="619" spans="13:22" ht="20.100000000000001" customHeight="1">
      <c r="M619" s="124"/>
      <c r="O619" s="129"/>
      <c r="P619" s="128"/>
      <c r="Q619" s="126"/>
      <c r="R619" s="126"/>
      <c r="S619" s="126"/>
      <c r="T619" s="127"/>
      <c r="U619" s="125"/>
      <c r="V619" s="125"/>
    </row>
    <row r="620" spans="13:22" ht="20.100000000000001" customHeight="1">
      <c r="M620" s="124"/>
      <c r="O620" s="129"/>
      <c r="P620" s="128"/>
      <c r="Q620" s="126"/>
      <c r="R620" s="126"/>
      <c r="S620" s="126"/>
      <c r="T620" s="127"/>
      <c r="U620" s="125"/>
      <c r="V620" s="125"/>
    </row>
    <row r="621" spans="13:22" ht="20.100000000000001" customHeight="1">
      <c r="M621" s="124"/>
      <c r="O621" s="129"/>
      <c r="P621" s="128"/>
      <c r="Q621" s="126"/>
      <c r="R621" s="126"/>
      <c r="S621" s="126"/>
      <c r="T621" s="127"/>
      <c r="U621" s="125"/>
      <c r="V621" s="125"/>
    </row>
    <row r="622" spans="13:22" ht="20.100000000000001" customHeight="1">
      <c r="M622" s="124"/>
      <c r="O622" s="129"/>
      <c r="P622" s="128"/>
      <c r="Q622" s="126"/>
      <c r="R622" s="126"/>
      <c r="S622" s="126"/>
      <c r="T622" s="127"/>
      <c r="U622" s="125"/>
      <c r="V622" s="125"/>
    </row>
    <row r="623" spans="13:22" ht="20.100000000000001" customHeight="1">
      <c r="M623" s="124"/>
      <c r="O623" s="129"/>
      <c r="P623" s="128"/>
      <c r="Q623" s="126"/>
      <c r="R623" s="126"/>
      <c r="S623" s="126"/>
      <c r="T623" s="127"/>
      <c r="U623" s="125"/>
      <c r="V623" s="125"/>
    </row>
    <row r="624" spans="13:22" ht="20.100000000000001" customHeight="1">
      <c r="M624" s="124"/>
      <c r="O624" s="129"/>
      <c r="P624" s="128"/>
      <c r="Q624" s="126"/>
      <c r="R624" s="126"/>
      <c r="S624" s="126"/>
      <c r="T624" s="127"/>
      <c r="U624" s="125"/>
      <c r="V624" s="125"/>
    </row>
    <row r="625" spans="13:22" ht="20.100000000000001" customHeight="1">
      <c r="M625" s="124"/>
      <c r="O625" s="129"/>
      <c r="P625" s="128"/>
      <c r="Q625" s="126"/>
      <c r="R625" s="126"/>
      <c r="S625" s="126"/>
      <c r="T625" s="127"/>
      <c r="U625" s="125"/>
      <c r="V625" s="125"/>
    </row>
    <row r="626" spans="13:22" ht="20.100000000000001" customHeight="1">
      <c r="M626" s="124"/>
      <c r="O626" s="129"/>
      <c r="P626" s="128"/>
      <c r="Q626" s="126"/>
      <c r="R626" s="126"/>
      <c r="S626" s="126"/>
      <c r="T626" s="127"/>
      <c r="U626" s="125"/>
      <c r="V626" s="125"/>
    </row>
    <row r="627" spans="13:22" ht="20.100000000000001" customHeight="1">
      <c r="M627" s="124"/>
      <c r="O627" s="129"/>
      <c r="P627" s="128"/>
      <c r="Q627" s="126"/>
      <c r="R627" s="126"/>
      <c r="S627" s="126"/>
      <c r="T627" s="127"/>
      <c r="U627" s="125"/>
      <c r="V627" s="125"/>
    </row>
    <row r="628" spans="13:22" ht="20.100000000000001" customHeight="1">
      <c r="M628" s="124"/>
      <c r="O628" s="129"/>
      <c r="P628" s="128"/>
      <c r="Q628" s="126"/>
      <c r="R628" s="126"/>
      <c r="S628" s="126"/>
      <c r="T628" s="127"/>
      <c r="U628" s="125"/>
      <c r="V628" s="125"/>
    </row>
    <row r="629" spans="13:22" ht="20.100000000000001" customHeight="1">
      <c r="M629" s="124"/>
      <c r="O629" s="129"/>
      <c r="P629" s="128"/>
      <c r="Q629" s="126"/>
      <c r="R629" s="126"/>
      <c r="S629" s="126"/>
      <c r="T629" s="127"/>
      <c r="U629" s="125"/>
      <c r="V629" s="125"/>
    </row>
    <row r="630" spans="13:22" ht="20.100000000000001" customHeight="1">
      <c r="M630" s="124"/>
      <c r="O630" s="129"/>
      <c r="P630" s="128"/>
      <c r="Q630" s="126"/>
      <c r="R630" s="126"/>
      <c r="S630" s="126"/>
      <c r="T630" s="127"/>
      <c r="U630" s="125"/>
      <c r="V630" s="125"/>
    </row>
    <row r="631" spans="13:22" ht="20.100000000000001" customHeight="1">
      <c r="M631" s="124"/>
      <c r="O631" s="129"/>
      <c r="P631" s="128"/>
      <c r="Q631" s="126"/>
      <c r="R631" s="126"/>
      <c r="S631" s="126"/>
      <c r="T631" s="127"/>
      <c r="U631" s="125"/>
      <c r="V631" s="125"/>
    </row>
    <row r="632" spans="13:22" ht="20.100000000000001" customHeight="1">
      <c r="M632" s="124"/>
      <c r="O632" s="129"/>
      <c r="P632" s="128"/>
      <c r="Q632" s="126"/>
      <c r="R632" s="126"/>
      <c r="S632" s="126"/>
      <c r="T632" s="127"/>
      <c r="U632" s="125"/>
      <c r="V632" s="125"/>
    </row>
    <row r="633" spans="13:22" ht="20.100000000000001" customHeight="1">
      <c r="M633" s="124"/>
      <c r="O633" s="129"/>
      <c r="P633" s="128"/>
      <c r="Q633" s="126"/>
      <c r="R633" s="126"/>
      <c r="S633" s="126"/>
      <c r="T633" s="127"/>
      <c r="U633" s="125"/>
      <c r="V633" s="125"/>
    </row>
    <row r="634" spans="13:22" ht="20.100000000000001" customHeight="1">
      <c r="M634" s="124"/>
      <c r="O634" s="129"/>
      <c r="P634" s="128"/>
      <c r="Q634" s="126"/>
      <c r="R634" s="126"/>
      <c r="S634" s="126"/>
      <c r="T634" s="127"/>
      <c r="U634" s="125"/>
      <c r="V634" s="125"/>
    </row>
    <row r="635" spans="13:22" ht="20.100000000000001" customHeight="1">
      <c r="M635" s="124"/>
      <c r="O635" s="129"/>
      <c r="P635" s="128"/>
      <c r="Q635" s="126"/>
      <c r="R635" s="126"/>
      <c r="S635" s="126"/>
      <c r="T635" s="127"/>
      <c r="U635" s="125"/>
      <c r="V635" s="125"/>
    </row>
    <row r="636" spans="13:22" ht="20.100000000000001" customHeight="1">
      <c r="M636" s="124"/>
      <c r="O636" s="129"/>
      <c r="P636" s="128"/>
      <c r="Q636" s="126"/>
      <c r="R636" s="126"/>
      <c r="S636" s="126"/>
      <c r="T636" s="127"/>
      <c r="U636" s="125"/>
      <c r="V636" s="125"/>
    </row>
    <row r="637" spans="13:22" ht="20.100000000000001" customHeight="1">
      <c r="M637" s="124"/>
      <c r="O637" s="129"/>
      <c r="P637" s="128"/>
      <c r="Q637" s="126"/>
      <c r="R637" s="126"/>
      <c r="S637" s="126"/>
      <c r="T637" s="127"/>
      <c r="U637" s="125"/>
      <c r="V637" s="125"/>
    </row>
    <row r="638" spans="13:22" ht="20.100000000000001" customHeight="1">
      <c r="M638" s="124"/>
      <c r="O638" s="129"/>
      <c r="P638" s="128"/>
      <c r="Q638" s="126"/>
      <c r="R638" s="126"/>
      <c r="S638" s="126"/>
      <c r="T638" s="127"/>
      <c r="U638" s="125"/>
      <c r="V638" s="125"/>
    </row>
    <row r="639" spans="13:22" ht="20.100000000000001" customHeight="1">
      <c r="M639" s="124"/>
      <c r="O639" s="129"/>
      <c r="P639" s="128"/>
      <c r="Q639" s="126"/>
      <c r="R639" s="126"/>
      <c r="S639" s="126"/>
      <c r="T639" s="127"/>
      <c r="U639" s="125"/>
      <c r="V639" s="125"/>
    </row>
    <row r="640" spans="13:22" ht="20.100000000000001" customHeight="1">
      <c r="M640" s="124"/>
      <c r="O640" s="129"/>
      <c r="P640" s="128"/>
      <c r="Q640" s="126"/>
      <c r="R640" s="126"/>
      <c r="S640" s="126"/>
      <c r="T640" s="127"/>
      <c r="U640" s="125"/>
      <c r="V640" s="125"/>
    </row>
    <row r="641" spans="13:22" ht="20.100000000000001" customHeight="1">
      <c r="M641" s="124"/>
      <c r="O641" s="129"/>
      <c r="P641" s="128"/>
      <c r="Q641" s="126"/>
      <c r="R641" s="126"/>
      <c r="S641" s="126"/>
      <c r="T641" s="127"/>
      <c r="U641" s="125"/>
      <c r="V641" s="125"/>
    </row>
    <row r="642" spans="13:22" ht="20.100000000000001" customHeight="1">
      <c r="M642" s="124"/>
      <c r="O642" s="129"/>
      <c r="P642" s="128"/>
      <c r="Q642" s="126"/>
      <c r="R642" s="126"/>
      <c r="S642" s="126"/>
      <c r="T642" s="127"/>
      <c r="U642" s="125"/>
      <c r="V642" s="125"/>
    </row>
    <row r="643" spans="13:22" ht="20.100000000000001" customHeight="1">
      <c r="M643" s="124"/>
      <c r="O643" s="129"/>
      <c r="P643" s="128"/>
      <c r="Q643" s="126"/>
      <c r="R643" s="126"/>
      <c r="S643" s="126"/>
      <c r="T643" s="127"/>
      <c r="U643" s="125"/>
      <c r="V643" s="125"/>
    </row>
    <row r="644" spans="13:22" ht="20.100000000000001" customHeight="1">
      <c r="M644" s="124"/>
      <c r="O644" s="129"/>
      <c r="P644" s="128"/>
      <c r="Q644" s="126"/>
      <c r="R644" s="126"/>
      <c r="S644" s="126"/>
      <c r="T644" s="127"/>
      <c r="U644" s="125"/>
      <c r="V644" s="125"/>
    </row>
    <row r="645" spans="13:22" ht="20.100000000000001" customHeight="1">
      <c r="M645" s="120"/>
      <c r="O645" s="129"/>
      <c r="P645" s="128"/>
      <c r="Q645" s="126"/>
      <c r="R645" s="126"/>
      <c r="S645" s="126"/>
      <c r="T645" s="127"/>
      <c r="U645" s="125"/>
      <c r="V645" s="125"/>
    </row>
    <row r="646" spans="13:22" ht="20.100000000000001" customHeight="1">
      <c r="M646" s="120"/>
      <c r="O646" s="129"/>
      <c r="P646" s="128"/>
      <c r="Q646" s="126"/>
      <c r="R646" s="126"/>
      <c r="S646" s="126"/>
      <c r="T646" s="127"/>
      <c r="U646" s="125"/>
      <c r="V646" s="125"/>
    </row>
    <row r="647" spans="13:22" ht="20.100000000000001" customHeight="1">
      <c r="M647" s="120"/>
      <c r="O647" s="129"/>
      <c r="P647" s="128"/>
      <c r="Q647" s="126"/>
      <c r="R647" s="126"/>
      <c r="S647" s="126"/>
      <c r="T647" s="127"/>
      <c r="U647" s="125"/>
      <c r="V647" s="125"/>
    </row>
    <row r="648" spans="13:22" ht="20.100000000000001" customHeight="1">
      <c r="M648" s="120"/>
      <c r="O648" s="129"/>
      <c r="P648" s="128"/>
      <c r="Q648" s="126"/>
      <c r="R648" s="126"/>
      <c r="S648" s="126"/>
      <c r="T648" s="127"/>
      <c r="U648" s="125"/>
      <c r="V648" s="125"/>
    </row>
    <row r="649" spans="13:22" ht="20.100000000000001" customHeight="1">
      <c r="M649" s="120"/>
      <c r="O649" s="129"/>
      <c r="P649" s="128"/>
      <c r="Q649" s="126"/>
      <c r="R649" s="126"/>
      <c r="S649" s="126"/>
      <c r="T649" s="127"/>
      <c r="U649" s="125"/>
      <c r="V649" s="125"/>
    </row>
    <row r="650" spans="13:22" ht="20.100000000000001" customHeight="1">
      <c r="M650" s="120"/>
      <c r="O650" s="129"/>
      <c r="P650" s="128"/>
      <c r="Q650" s="126"/>
      <c r="R650" s="126"/>
      <c r="S650" s="126"/>
      <c r="T650" s="127"/>
      <c r="U650" s="125"/>
      <c r="V650" s="125"/>
    </row>
    <row r="651" spans="13:22" ht="20.100000000000001" customHeight="1">
      <c r="M651" s="120"/>
      <c r="O651" s="129"/>
      <c r="P651" s="128"/>
      <c r="Q651" s="126"/>
      <c r="R651" s="126"/>
      <c r="S651" s="126"/>
      <c r="T651" s="127"/>
      <c r="U651" s="125"/>
      <c r="V651" s="125"/>
    </row>
    <row r="652" spans="13:22" ht="20.100000000000001" customHeight="1">
      <c r="M652" s="120"/>
      <c r="O652" s="129"/>
      <c r="P652" s="128"/>
      <c r="Q652" s="126"/>
      <c r="R652" s="126"/>
      <c r="S652" s="126"/>
      <c r="T652" s="127"/>
      <c r="U652" s="125"/>
      <c r="V652" s="125"/>
    </row>
    <row r="653" spans="13:22" ht="20.100000000000001" customHeight="1">
      <c r="M653" s="120"/>
      <c r="O653" s="129"/>
      <c r="P653" s="128"/>
      <c r="Q653" s="126"/>
      <c r="R653" s="126"/>
      <c r="S653" s="126"/>
      <c r="T653" s="127"/>
      <c r="U653" s="125"/>
      <c r="V653" s="125"/>
    </row>
    <row r="654" spans="13:22" ht="20.100000000000001" customHeight="1">
      <c r="M654" s="120"/>
      <c r="O654" s="129"/>
      <c r="P654" s="128"/>
      <c r="Q654" s="126"/>
      <c r="R654" s="126"/>
      <c r="S654" s="126"/>
      <c r="T654" s="127"/>
      <c r="U654" s="125"/>
      <c r="V654" s="125"/>
    </row>
    <row r="655" spans="13:22" ht="20.100000000000001" customHeight="1">
      <c r="M655" s="120"/>
      <c r="O655" s="129"/>
      <c r="P655" s="128"/>
      <c r="Q655" s="126"/>
      <c r="R655" s="126"/>
      <c r="S655" s="126"/>
      <c r="T655" s="127"/>
      <c r="U655" s="125"/>
      <c r="V655" s="125"/>
    </row>
    <row r="656" spans="13:22" ht="20.100000000000001" customHeight="1">
      <c r="M656" s="120"/>
      <c r="O656" s="129"/>
      <c r="P656" s="128"/>
      <c r="Q656" s="126"/>
      <c r="R656" s="126"/>
      <c r="S656" s="126"/>
      <c r="T656" s="127"/>
      <c r="U656" s="125"/>
      <c r="V656" s="125"/>
    </row>
    <row r="657" spans="13:22" ht="20.100000000000001" customHeight="1">
      <c r="M657" s="120"/>
      <c r="O657" s="129"/>
      <c r="P657" s="128"/>
      <c r="Q657" s="126"/>
      <c r="R657" s="126"/>
      <c r="S657" s="126"/>
      <c r="T657" s="127"/>
      <c r="U657" s="125"/>
      <c r="V657" s="125"/>
    </row>
    <row r="658" spans="13:22" ht="20.100000000000001" customHeight="1">
      <c r="M658" s="120"/>
      <c r="O658" s="129"/>
      <c r="P658" s="128"/>
      <c r="Q658" s="126"/>
      <c r="R658" s="126"/>
      <c r="S658" s="126"/>
      <c r="T658" s="127"/>
      <c r="U658" s="125"/>
      <c r="V658" s="125"/>
    </row>
    <row r="659" spans="13:22" ht="20.100000000000001" customHeight="1">
      <c r="M659" s="120"/>
      <c r="O659" s="129"/>
      <c r="P659" s="128"/>
      <c r="Q659" s="126"/>
      <c r="R659" s="126"/>
      <c r="S659" s="126"/>
      <c r="T659" s="127"/>
      <c r="U659" s="125"/>
      <c r="V659" s="125"/>
    </row>
    <row r="660" spans="13:22" ht="20.100000000000001" customHeight="1">
      <c r="M660" s="120"/>
      <c r="O660" s="129"/>
      <c r="P660" s="128"/>
      <c r="Q660" s="126"/>
      <c r="R660" s="126"/>
      <c r="S660" s="126"/>
      <c r="T660" s="127"/>
      <c r="U660" s="125"/>
      <c r="V660" s="125"/>
    </row>
    <row r="661" spans="13:22" ht="20.100000000000001" customHeight="1">
      <c r="M661" s="120"/>
      <c r="O661" s="129"/>
      <c r="P661" s="128"/>
      <c r="Q661" s="126"/>
      <c r="R661" s="126"/>
      <c r="S661" s="126"/>
      <c r="T661" s="127"/>
      <c r="U661" s="125"/>
      <c r="V661" s="125"/>
    </row>
    <row r="662" spans="13:22" ht="20.100000000000001" customHeight="1">
      <c r="M662" s="120"/>
      <c r="O662" s="129"/>
      <c r="P662" s="128"/>
      <c r="Q662" s="126"/>
      <c r="R662" s="126"/>
      <c r="S662" s="126"/>
      <c r="T662" s="127"/>
      <c r="U662" s="125"/>
      <c r="V662" s="125"/>
    </row>
    <row r="663" spans="13:22" ht="20.100000000000001" customHeight="1">
      <c r="M663" s="120"/>
      <c r="O663" s="129"/>
      <c r="P663" s="128"/>
      <c r="Q663" s="126"/>
      <c r="R663" s="126"/>
      <c r="S663" s="126"/>
      <c r="T663" s="127"/>
      <c r="U663" s="125"/>
      <c r="V663" s="125"/>
    </row>
    <row r="664" spans="13:22" ht="20.100000000000001" customHeight="1">
      <c r="M664" s="120"/>
      <c r="O664" s="129"/>
      <c r="P664" s="128"/>
      <c r="Q664" s="126"/>
      <c r="R664" s="126"/>
      <c r="S664" s="126"/>
      <c r="T664" s="127"/>
      <c r="U664" s="125"/>
      <c r="V664" s="125"/>
    </row>
    <row r="665" spans="13:22" ht="20.100000000000001" customHeight="1">
      <c r="M665" s="120"/>
      <c r="O665" s="129"/>
      <c r="P665" s="128"/>
      <c r="Q665" s="126"/>
      <c r="R665" s="126"/>
      <c r="S665" s="126"/>
      <c r="T665" s="127"/>
      <c r="U665" s="125"/>
      <c r="V665" s="125"/>
    </row>
    <row r="666" spans="13:22" ht="20.100000000000001" customHeight="1">
      <c r="M666" s="130"/>
      <c r="O666" s="129"/>
      <c r="P666" s="128"/>
      <c r="Q666" s="126"/>
      <c r="R666" s="126"/>
      <c r="S666" s="126"/>
      <c r="T666" s="127"/>
      <c r="U666" s="125"/>
      <c r="V666" s="125"/>
    </row>
    <row r="667" spans="13:22" ht="20.100000000000001" customHeight="1">
      <c r="M667" s="130"/>
      <c r="O667" s="129"/>
      <c r="P667" s="128"/>
      <c r="Q667" s="126"/>
      <c r="R667" s="126"/>
      <c r="S667" s="126"/>
      <c r="T667" s="127"/>
      <c r="U667" s="125"/>
      <c r="V667" s="125"/>
    </row>
    <row r="668" spans="13:22" ht="20.100000000000001" customHeight="1">
      <c r="M668" s="130"/>
      <c r="O668" s="129"/>
      <c r="P668" s="128"/>
      <c r="Q668" s="126"/>
      <c r="R668" s="126"/>
      <c r="S668" s="126"/>
      <c r="T668" s="127"/>
      <c r="U668" s="125"/>
      <c r="V668" s="125"/>
    </row>
    <row r="669" spans="13:22" ht="20.100000000000001" customHeight="1">
      <c r="M669" s="130"/>
      <c r="O669" s="129"/>
      <c r="P669" s="128"/>
      <c r="Q669" s="126"/>
      <c r="R669" s="126"/>
      <c r="S669" s="126"/>
      <c r="T669" s="127"/>
      <c r="U669" s="125"/>
      <c r="V669" s="125"/>
    </row>
    <row r="670" spans="13:22" ht="20.100000000000001" customHeight="1">
      <c r="M670" s="130"/>
      <c r="O670" s="129"/>
      <c r="P670" s="128"/>
      <c r="Q670" s="126"/>
      <c r="R670" s="126"/>
      <c r="S670" s="126"/>
      <c r="T670" s="127"/>
      <c r="U670" s="125"/>
      <c r="V670" s="125"/>
    </row>
    <row r="671" spans="13:22" ht="20.100000000000001" customHeight="1">
      <c r="M671" s="130"/>
      <c r="O671" s="129"/>
      <c r="P671" s="128"/>
      <c r="Q671" s="126"/>
      <c r="R671" s="126"/>
      <c r="S671" s="126"/>
      <c r="T671" s="127"/>
      <c r="U671" s="125"/>
      <c r="V671" s="125"/>
    </row>
    <row r="672" spans="13:22" ht="20.100000000000001" customHeight="1">
      <c r="M672" s="130"/>
      <c r="O672" s="129"/>
      <c r="P672" s="128"/>
      <c r="Q672" s="126"/>
      <c r="R672" s="126"/>
      <c r="S672" s="126"/>
      <c r="T672" s="127"/>
      <c r="U672" s="125"/>
      <c r="V672" s="125"/>
    </row>
    <row r="673" spans="13:22" ht="20.100000000000001" customHeight="1">
      <c r="M673" s="130"/>
      <c r="O673" s="129"/>
      <c r="P673" s="128"/>
      <c r="Q673" s="126"/>
      <c r="R673" s="126"/>
      <c r="S673" s="126"/>
      <c r="T673" s="127"/>
      <c r="U673" s="125"/>
      <c r="V673" s="125"/>
    </row>
    <row r="674" spans="13:22" ht="20.100000000000001" customHeight="1">
      <c r="M674" s="130"/>
      <c r="O674" s="129"/>
      <c r="P674" s="128"/>
      <c r="Q674" s="126"/>
      <c r="R674" s="126"/>
      <c r="S674" s="126"/>
      <c r="T674" s="127"/>
      <c r="U674" s="125"/>
      <c r="V674" s="125"/>
    </row>
    <row r="675" spans="13:22" ht="20.100000000000001" customHeight="1">
      <c r="M675" s="130"/>
      <c r="O675" s="129"/>
      <c r="P675" s="128"/>
      <c r="Q675" s="126"/>
      <c r="R675" s="126"/>
      <c r="S675" s="126"/>
      <c r="T675" s="127"/>
      <c r="U675" s="125"/>
      <c r="V675" s="125"/>
    </row>
    <row r="676" spans="13:22" ht="20.100000000000001" customHeight="1">
      <c r="M676" s="130"/>
      <c r="O676" s="129"/>
      <c r="P676" s="128"/>
      <c r="Q676" s="126"/>
      <c r="R676" s="126"/>
      <c r="S676" s="126"/>
      <c r="T676" s="127"/>
      <c r="U676" s="125"/>
      <c r="V676" s="125"/>
    </row>
    <row r="677" spans="13:22" ht="20.100000000000001" customHeight="1">
      <c r="M677" s="130"/>
      <c r="O677" s="129"/>
      <c r="P677" s="128"/>
      <c r="Q677" s="126"/>
      <c r="R677" s="126"/>
      <c r="S677" s="126"/>
      <c r="T677" s="127"/>
      <c r="U677" s="125"/>
      <c r="V677" s="125"/>
    </row>
    <row r="678" spans="13:22" ht="20.100000000000001" customHeight="1">
      <c r="M678" s="130"/>
      <c r="O678" s="129"/>
      <c r="P678" s="128"/>
      <c r="Q678" s="126"/>
      <c r="R678" s="126"/>
      <c r="S678" s="126"/>
      <c r="T678" s="127"/>
      <c r="U678" s="125"/>
      <c r="V678" s="125"/>
    </row>
    <row r="679" spans="13:22" ht="20.100000000000001" customHeight="1">
      <c r="M679" s="130"/>
      <c r="O679" s="129"/>
      <c r="P679" s="128"/>
      <c r="Q679" s="126"/>
      <c r="R679" s="126"/>
      <c r="S679" s="126"/>
      <c r="T679" s="127"/>
      <c r="U679" s="125"/>
      <c r="V679" s="125"/>
    </row>
    <row r="680" spans="13:22" ht="20.100000000000001" customHeight="1">
      <c r="M680" s="130"/>
      <c r="O680" s="129"/>
      <c r="P680" s="128"/>
      <c r="Q680" s="126"/>
      <c r="R680" s="126"/>
      <c r="S680" s="126"/>
      <c r="T680" s="127"/>
      <c r="U680" s="125"/>
      <c r="V680" s="125"/>
    </row>
    <row r="681" spans="13:22" ht="20.100000000000001" customHeight="1">
      <c r="M681" s="130"/>
      <c r="O681" s="129"/>
      <c r="P681" s="128"/>
      <c r="Q681" s="126"/>
      <c r="R681" s="126"/>
      <c r="S681" s="126"/>
      <c r="T681" s="127"/>
      <c r="U681" s="125"/>
      <c r="V681" s="125"/>
    </row>
    <row r="682" spans="13:22" ht="20.100000000000001" customHeight="1">
      <c r="M682" s="130"/>
      <c r="O682" s="129"/>
      <c r="P682" s="128"/>
      <c r="Q682" s="126"/>
      <c r="R682" s="126"/>
      <c r="S682" s="126"/>
      <c r="T682" s="127"/>
      <c r="U682" s="125"/>
      <c r="V682" s="125"/>
    </row>
    <row r="683" spans="13:22" ht="20.100000000000001" customHeight="1">
      <c r="M683" s="130"/>
      <c r="O683" s="129"/>
      <c r="P683" s="128"/>
      <c r="Q683" s="126"/>
      <c r="R683" s="126"/>
      <c r="S683" s="126"/>
      <c r="T683" s="127"/>
      <c r="U683" s="125"/>
      <c r="V683" s="125"/>
    </row>
    <row r="684" spans="13:22" ht="20.100000000000001" customHeight="1">
      <c r="M684" s="130"/>
      <c r="O684" s="129"/>
      <c r="P684" s="128"/>
      <c r="Q684" s="126"/>
      <c r="R684" s="126"/>
      <c r="S684" s="126"/>
      <c r="T684" s="127"/>
      <c r="U684" s="125"/>
      <c r="V684" s="125"/>
    </row>
    <row r="685" spans="13:22" ht="20.100000000000001" customHeight="1">
      <c r="M685" s="130"/>
      <c r="O685" s="129"/>
      <c r="P685" s="128"/>
      <c r="Q685" s="126"/>
      <c r="R685" s="126"/>
      <c r="S685" s="126"/>
      <c r="T685" s="127"/>
      <c r="U685" s="125"/>
      <c r="V685" s="125"/>
    </row>
    <row r="686" spans="13:22" ht="20.100000000000001" customHeight="1">
      <c r="M686" s="130"/>
      <c r="O686" s="129"/>
      <c r="P686" s="128"/>
      <c r="Q686" s="126"/>
      <c r="R686" s="126"/>
      <c r="S686" s="126"/>
      <c r="T686" s="127"/>
      <c r="U686" s="125"/>
      <c r="V686" s="125"/>
    </row>
    <row r="687" spans="13:22" ht="20.100000000000001" customHeight="1">
      <c r="M687" s="130"/>
      <c r="O687" s="129"/>
      <c r="P687" s="128"/>
      <c r="Q687" s="126"/>
      <c r="R687" s="126"/>
      <c r="S687" s="126"/>
      <c r="T687" s="127"/>
      <c r="U687" s="125"/>
      <c r="V687" s="125"/>
    </row>
    <row r="688" spans="13:22" ht="20.100000000000001" customHeight="1">
      <c r="M688" s="130"/>
      <c r="O688" s="129"/>
      <c r="P688" s="128"/>
      <c r="Q688" s="126"/>
      <c r="R688" s="126"/>
      <c r="S688" s="126"/>
      <c r="T688" s="127"/>
      <c r="U688" s="125"/>
      <c r="V688" s="125"/>
    </row>
    <row r="689" spans="13:22" ht="20.100000000000001" customHeight="1">
      <c r="M689" s="130"/>
      <c r="O689" s="129"/>
      <c r="P689" s="128"/>
      <c r="Q689" s="126"/>
      <c r="R689" s="126"/>
      <c r="S689" s="126"/>
      <c r="T689" s="127"/>
      <c r="U689" s="125"/>
      <c r="V689" s="125"/>
    </row>
    <row r="690" spans="13:22" ht="20.100000000000001" customHeight="1">
      <c r="M690" s="130"/>
      <c r="O690" s="129"/>
      <c r="P690" s="128"/>
      <c r="Q690" s="126"/>
      <c r="R690" s="126"/>
      <c r="S690" s="126"/>
      <c r="T690" s="127"/>
      <c r="U690" s="125"/>
      <c r="V690" s="125"/>
    </row>
    <row r="691" spans="13:22" ht="20.100000000000001" customHeight="1">
      <c r="M691" s="130"/>
      <c r="O691" s="129"/>
      <c r="P691" s="128"/>
      <c r="Q691" s="126"/>
      <c r="R691" s="126"/>
      <c r="S691" s="126"/>
      <c r="T691" s="127"/>
      <c r="U691" s="125"/>
      <c r="V691" s="125"/>
    </row>
    <row r="692" spans="13:22" ht="20.100000000000001" customHeight="1">
      <c r="M692" s="130"/>
      <c r="O692" s="129"/>
      <c r="P692" s="128"/>
      <c r="Q692" s="126"/>
      <c r="R692" s="126"/>
      <c r="S692" s="126"/>
      <c r="T692" s="127"/>
      <c r="U692" s="125"/>
      <c r="V692" s="125"/>
    </row>
    <row r="693" spans="13:22" ht="20.100000000000001" customHeight="1">
      <c r="M693" s="130"/>
      <c r="O693" s="129"/>
      <c r="P693" s="128"/>
      <c r="Q693" s="126"/>
      <c r="R693" s="126"/>
      <c r="S693" s="126"/>
      <c r="T693" s="127"/>
      <c r="U693" s="125"/>
      <c r="V693" s="125"/>
    </row>
    <row r="694" spans="13:22" ht="20.100000000000001" customHeight="1">
      <c r="M694" s="130"/>
      <c r="O694" s="129"/>
      <c r="P694" s="128"/>
      <c r="Q694" s="126"/>
      <c r="R694" s="126"/>
      <c r="S694" s="126"/>
      <c r="T694" s="127"/>
      <c r="U694" s="125"/>
      <c r="V694" s="125"/>
    </row>
    <row r="695" spans="13:22" ht="20.100000000000001" customHeight="1">
      <c r="M695" s="130"/>
      <c r="O695" s="129"/>
      <c r="P695" s="128"/>
      <c r="Q695" s="126"/>
      <c r="R695" s="126"/>
      <c r="S695" s="126"/>
      <c r="T695" s="127"/>
      <c r="U695" s="125"/>
      <c r="V695" s="125"/>
    </row>
    <row r="696" spans="13:22" ht="20.100000000000001" customHeight="1">
      <c r="M696" s="130"/>
      <c r="O696" s="129"/>
      <c r="P696" s="128"/>
      <c r="Q696" s="126"/>
      <c r="R696" s="126"/>
      <c r="S696" s="126"/>
      <c r="T696" s="127"/>
      <c r="U696" s="125"/>
      <c r="V696" s="125"/>
    </row>
    <row r="697" spans="13:22" ht="20.100000000000001" customHeight="1">
      <c r="M697" s="130"/>
      <c r="O697" s="129"/>
      <c r="P697" s="128"/>
      <c r="Q697" s="126"/>
      <c r="R697" s="126"/>
      <c r="S697" s="126"/>
      <c r="T697" s="127"/>
      <c r="U697" s="125"/>
      <c r="V697" s="125"/>
    </row>
    <row r="698" spans="13:22" ht="20.100000000000001" customHeight="1">
      <c r="M698" s="130"/>
      <c r="O698" s="129"/>
      <c r="P698" s="128"/>
      <c r="Q698" s="126"/>
      <c r="R698" s="126"/>
      <c r="S698" s="126"/>
      <c r="T698" s="127"/>
      <c r="U698" s="125"/>
      <c r="V698" s="125"/>
    </row>
    <row r="699" spans="13:22" ht="20.100000000000001" customHeight="1">
      <c r="M699" s="130"/>
      <c r="O699" s="129"/>
      <c r="P699" s="128"/>
      <c r="Q699" s="126"/>
      <c r="R699" s="126"/>
      <c r="S699" s="126"/>
      <c r="T699" s="127"/>
      <c r="U699" s="125"/>
      <c r="V699" s="125"/>
    </row>
    <row r="700" spans="13:22" ht="20.100000000000001" customHeight="1">
      <c r="M700" s="130"/>
      <c r="O700" s="129"/>
      <c r="P700" s="128"/>
      <c r="Q700" s="126"/>
      <c r="R700" s="126"/>
      <c r="S700" s="126"/>
      <c r="T700" s="127"/>
      <c r="U700" s="125"/>
      <c r="V700" s="125"/>
    </row>
    <row r="701" spans="13:22" ht="20.100000000000001" customHeight="1">
      <c r="M701" s="130"/>
      <c r="O701" s="129"/>
      <c r="P701" s="128"/>
      <c r="Q701" s="126"/>
      <c r="R701" s="126"/>
      <c r="S701" s="126"/>
      <c r="T701" s="127"/>
      <c r="U701" s="125"/>
      <c r="V701" s="125"/>
    </row>
    <row r="702" spans="13:22" ht="20.100000000000001" customHeight="1">
      <c r="M702" s="130"/>
      <c r="O702" s="129"/>
      <c r="P702" s="128"/>
      <c r="Q702" s="126"/>
      <c r="R702" s="126"/>
      <c r="S702" s="126"/>
      <c r="T702" s="127"/>
      <c r="U702" s="125"/>
      <c r="V702" s="125"/>
    </row>
    <row r="703" spans="13:22" ht="20.100000000000001" customHeight="1">
      <c r="M703" s="130"/>
      <c r="O703" s="129"/>
      <c r="P703" s="128"/>
      <c r="Q703" s="126"/>
      <c r="R703" s="126"/>
      <c r="S703" s="126"/>
      <c r="T703" s="127"/>
      <c r="U703" s="125"/>
      <c r="V703" s="125"/>
    </row>
    <row r="704" spans="13:22" ht="20.100000000000001" customHeight="1">
      <c r="M704" s="130"/>
      <c r="O704" s="129"/>
      <c r="P704" s="128"/>
      <c r="Q704" s="126"/>
      <c r="R704" s="126"/>
      <c r="S704" s="126"/>
      <c r="T704" s="127"/>
      <c r="U704" s="125"/>
      <c r="V704" s="125"/>
    </row>
    <row r="705" spans="13:22" ht="20.100000000000001" customHeight="1">
      <c r="M705" s="130"/>
      <c r="O705" s="129"/>
      <c r="P705" s="128"/>
      <c r="Q705" s="126"/>
      <c r="R705" s="126"/>
      <c r="S705" s="126"/>
      <c r="T705" s="127"/>
      <c r="U705" s="125"/>
      <c r="V705" s="125"/>
    </row>
    <row r="706" spans="13:22" ht="20.100000000000001" customHeight="1">
      <c r="M706" s="130"/>
      <c r="O706" s="129"/>
      <c r="P706" s="128"/>
      <c r="Q706" s="126"/>
      <c r="R706" s="126"/>
      <c r="S706" s="126"/>
      <c r="T706" s="127"/>
      <c r="U706" s="125"/>
      <c r="V706" s="125"/>
    </row>
    <row r="707" spans="13:22" ht="20.100000000000001" customHeight="1">
      <c r="M707" s="130"/>
      <c r="O707" s="129"/>
      <c r="P707" s="128"/>
      <c r="Q707" s="126"/>
      <c r="R707" s="126"/>
      <c r="S707" s="126"/>
      <c r="T707" s="127"/>
      <c r="U707" s="125"/>
      <c r="V707" s="125"/>
    </row>
    <row r="708" spans="13:22" ht="20.100000000000001" customHeight="1">
      <c r="M708" s="130"/>
      <c r="O708" s="129"/>
      <c r="P708" s="128"/>
      <c r="Q708" s="126"/>
      <c r="R708" s="126"/>
      <c r="S708" s="126"/>
      <c r="T708" s="127"/>
      <c r="U708" s="125"/>
      <c r="V708" s="125"/>
    </row>
    <row r="709" spans="13:22" ht="20.100000000000001" customHeight="1">
      <c r="M709" s="130"/>
      <c r="O709" s="129"/>
      <c r="P709" s="128"/>
      <c r="Q709" s="126"/>
      <c r="R709" s="126"/>
      <c r="S709" s="126"/>
      <c r="T709" s="127"/>
      <c r="U709" s="125"/>
      <c r="V709" s="125"/>
    </row>
    <row r="710" spans="13:22" ht="20.100000000000001" customHeight="1">
      <c r="M710" s="130"/>
      <c r="O710" s="129"/>
      <c r="P710" s="128"/>
      <c r="Q710" s="126"/>
      <c r="R710" s="126"/>
      <c r="S710" s="126"/>
      <c r="T710" s="127"/>
      <c r="U710" s="125"/>
      <c r="V710" s="125"/>
    </row>
    <row r="711" spans="13:22" ht="20.100000000000001" customHeight="1">
      <c r="M711" s="130"/>
      <c r="O711" s="129"/>
      <c r="P711" s="128"/>
      <c r="Q711" s="126"/>
      <c r="R711" s="126"/>
      <c r="S711" s="126"/>
      <c r="T711" s="127"/>
      <c r="U711" s="125"/>
      <c r="V711" s="125"/>
    </row>
    <row r="712" spans="13:22" ht="20.100000000000001" customHeight="1">
      <c r="M712" s="130"/>
      <c r="O712" s="129"/>
      <c r="P712" s="128"/>
      <c r="Q712" s="126"/>
      <c r="R712" s="126"/>
      <c r="S712" s="126"/>
      <c r="T712" s="127"/>
      <c r="U712" s="125"/>
      <c r="V712" s="125"/>
    </row>
    <row r="713" spans="13:22" ht="20.100000000000001" customHeight="1">
      <c r="M713" s="130"/>
      <c r="O713" s="129"/>
      <c r="P713" s="128"/>
      <c r="Q713" s="126"/>
      <c r="R713" s="126"/>
      <c r="S713" s="126"/>
      <c r="T713" s="127"/>
      <c r="U713" s="125"/>
      <c r="V713" s="125"/>
    </row>
    <row r="714" spans="13:22" ht="20.100000000000001" customHeight="1">
      <c r="M714" s="130"/>
      <c r="O714" s="129"/>
      <c r="P714" s="128"/>
      <c r="Q714" s="126"/>
      <c r="R714" s="126"/>
      <c r="S714" s="126"/>
      <c r="T714" s="127"/>
      <c r="U714" s="125"/>
      <c r="V714" s="125"/>
    </row>
    <row r="715" spans="13:22" ht="20.100000000000001" customHeight="1">
      <c r="M715" s="130"/>
      <c r="O715" s="129"/>
      <c r="P715" s="128"/>
      <c r="Q715" s="126"/>
      <c r="R715" s="126"/>
      <c r="S715" s="126"/>
      <c r="T715" s="127"/>
      <c r="U715" s="125"/>
      <c r="V715" s="125"/>
    </row>
    <row r="716" spans="13:22" ht="20.100000000000001" customHeight="1">
      <c r="M716" s="130"/>
      <c r="O716" s="129"/>
      <c r="P716" s="128"/>
      <c r="Q716" s="126"/>
      <c r="R716" s="126"/>
      <c r="S716" s="126"/>
      <c r="T716" s="127"/>
      <c r="U716" s="125"/>
      <c r="V716" s="125"/>
    </row>
    <row r="717" spans="13:22" ht="20.100000000000001" customHeight="1">
      <c r="M717" s="130"/>
      <c r="O717" s="129"/>
      <c r="P717" s="128"/>
      <c r="Q717" s="126"/>
      <c r="R717" s="126"/>
      <c r="S717" s="126"/>
      <c r="T717" s="127"/>
      <c r="U717" s="125"/>
      <c r="V717" s="125"/>
    </row>
    <row r="718" spans="13:22" ht="20.100000000000001" customHeight="1">
      <c r="M718" s="130"/>
      <c r="O718" s="129"/>
      <c r="P718" s="128"/>
      <c r="Q718" s="126"/>
      <c r="R718" s="126"/>
      <c r="S718" s="126"/>
      <c r="T718" s="127"/>
      <c r="U718" s="125"/>
      <c r="V718" s="125"/>
    </row>
    <row r="719" spans="13:22" ht="20.100000000000001" customHeight="1">
      <c r="M719" s="130"/>
      <c r="O719" s="129"/>
      <c r="P719" s="128"/>
      <c r="Q719" s="126"/>
      <c r="R719" s="126"/>
      <c r="S719" s="126"/>
      <c r="T719" s="127"/>
      <c r="U719" s="125"/>
      <c r="V719" s="125"/>
    </row>
    <row r="720" spans="13:22" ht="20.100000000000001" customHeight="1">
      <c r="M720" s="130"/>
      <c r="O720" s="129"/>
      <c r="P720" s="128"/>
      <c r="Q720" s="126"/>
      <c r="R720" s="126"/>
      <c r="S720" s="126"/>
      <c r="T720" s="127"/>
      <c r="U720" s="125"/>
      <c r="V720" s="125"/>
    </row>
    <row r="721" spans="13:22" ht="20.100000000000001" customHeight="1">
      <c r="M721" s="130"/>
      <c r="O721" s="129"/>
      <c r="P721" s="128"/>
      <c r="Q721" s="126"/>
      <c r="R721" s="126"/>
      <c r="S721" s="126"/>
      <c r="T721" s="127"/>
      <c r="U721" s="125"/>
      <c r="V721" s="125"/>
    </row>
    <row r="722" spans="13:22" ht="20.100000000000001" customHeight="1">
      <c r="M722" s="130"/>
      <c r="O722" s="129"/>
      <c r="P722" s="128"/>
      <c r="Q722" s="126"/>
      <c r="R722" s="126"/>
      <c r="S722" s="126"/>
      <c r="T722" s="127"/>
      <c r="U722" s="125"/>
      <c r="V722" s="125"/>
    </row>
    <row r="723" spans="13:22" ht="20.100000000000001" customHeight="1">
      <c r="M723" s="130"/>
      <c r="O723" s="129"/>
      <c r="P723" s="128"/>
      <c r="Q723" s="126"/>
      <c r="R723" s="126"/>
      <c r="S723" s="126"/>
      <c r="T723" s="127"/>
      <c r="U723" s="125"/>
      <c r="V723" s="125"/>
    </row>
    <row r="724" spans="13:22" ht="20.100000000000001" customHeight="1">
      <c r="M724" s="130"/>
      <c r="O724" s="129"/>
      <c r="P724" s="128"/>
      <c r="Q724" s="126"/>
      <c r="R724" s="126"/>
      <c r="S724" s="126"/>
      <c r="T724" s="127"/>
      <c r="U724" s="125"/>
      <c r="V724" s="125"/>
    </row>
    <row r="725" spans="13:22" ht="20.100000000000001" customHeight="1">
      <c r="M725" s="130"/>
      <c r="O725" s="129"/>
      <c r="P725" s="128"/>
      <c r="Q725" s="126"/>
      <c r="R725" s="126"/>
      <c r="S725" s="126"/>
      <c r="T725" s="127"/>
      <c r="U725" s="125"/>
      <c r="V725" s="125"/>
    </row>
    <row r="726" spans="13:22" ht="20.100000000000001" customHeight="1">
      <c r="M726" s="130"/>
      <c r="O726" s="129"/>
      <c r="P726" s="128"/>
      <c r="Q726" s="126"/>
      <c r="R726" s="126"/>
      <c r="S726" s="126"/>
      <c r="T726" s="127"/>
      <c r="U726" s="125"/>
      <c r="V726" s="125"/>
    </row>
    <row r="727" spans="13:22" ht="20.100000000000001" customHeight="1">
      <c r="M727" s="130"/>
      <c r="O727" s="129"/>
      <c r="P727" s="128"/>
      <c r="Q727" s="126"/>
      <c r="R727" s="126"/>
      <c r="S727" s="126"/>
      <c r="T727" s="127"/>
      <c r="U727" s="125"/>
      <c r="V727" s="125"/>
    </row>
    <row r="728" spans="13:22" ht="20.100000000000001" customHeight="1">
      <c r="M728" s="130"/>
      <c r="O728" s="129"/>
      <c r="P728" s="128"/>
      <c r="Q728" s="126"/>
      <c r="R728" s="126"/>
      <c r="S728" s="126"/>
      <c r="T728" s="127"/>
      <c r="U728" s="125"/>
      <c r="V728" s="125"/>
    </row>
    <row r="729" spans="13:22" ht="20.100000000000001" customHeight="1">
      <c r="M729" s="130"/>
      <c r="O729" s="129"/>
      <c r="P729" s="128"/>
      <c r="Q729" s="126"/>
      <c r="R729" s="126"/>
      <c r="S729" s="126"/>
      <c r="T729" s="127"/>
      <c r="U729" s="125"/>
      <c r="V729" s="125"/>
    </row>
    <row r="730" spans="13:22" ht="20.100000000000001" customHeight="1">
      <c r="M730" s="130"/>
      <c r="O730" s="129"/>
      <c r="P730" s="128"/>
      <c r="Q730" s="126"/>
      <c r="R730" s="126"/>
      <c r="S730" s="126"/>
      <c r="T730" s="127"/>
      <c r="U730" s="125"/>
      <c r="V730" s="125"/>
    </row>
    <row r="731" spans="13:22" ht="20.100000000000001" customHeight="1">
      <c r="M731" s="130"/>
      <c r="O731" s="129"/>
      <c r="P731" s="128"/>
      <c r="Q731" s="126"/>
      <c r="R731" s="126"/>
      <c r="S731" s="126"/>
      <c r="T731" s="127"/>
      <c r="U731" s="125"/>
      <c r="V731" s="125"/>
    </row>
    <row r="732" spans="13:22" ht="20.100000000000001" customHeight="1">
      <c r="M732" s="130"/>
      <c r="O732" s="129"/>
      <c r="P732" s="128"/>
      <c r="Q732" s="126"/>
      <c r="R732" s="126"/>
      <c r="S732" s="126"/>
      <c r="T732" s="127"/>
      <c r="U732" s="125"/>
      <c r="V732" s="125"/>
    </row>
    <row r="733" spans="13:22" ht="20.100000000000001" customHeight="1">
      <c r="M733" s="130"/>
      <c r="O733" s="129"/>
      <c r="P733" s="128"/>
      <c r="Q733" s="126"/>
      <c r="R733" s="126"/>
      <c r="S733" s="126"/>
      <c r="T733" s="127"/>
      <c r="U733" s="125"/>
      <c r="V733" s="125"/>
    </row>
    <row r="734" spans="13:22" ht="20.100000000000001" customHeight="1">
      <c r="M734" s="130"/>
      <c r="O734" s="129"/>
      <c r="P734" s="128"/>
      <c r="Q734" s="126"/>
      <c r="R734" s="126"/>
      <c r="S734" s="126"/>
      <c r="T734" s="127"/>
      <c r="U734" s="125"/>
      <c r="V734" s="125"/>
    </row>
    <row r="735" spans="13:22" ht="20.100000000000001" customHeight="1">
      <c r="M735" s="130"/>
      <c r="O735" s="129"/>
      <c r="P735" s="128"/>
      <c r="Q735" s="126"/>
      <c r="R735" s="126"/>
      <c r="S735" s="126"/>
      <c r="T735" s="127"/>
      <c r="U735" s="125"/>
      <c r="V735" s="125"/>
    </row>
    <row r="736" spans="13:22" ht="20.100000000000001" customHeight="1">
      <c r="M736" s="130"/>
      <c r="O736" s="129"/>
      <c r="P736" s="128"/>
      <c r="Q736" s="126"/>
      <c r="R736" s="126"/>
      <c r="S736" s="126"/>
      <c r="T736" s="127"/>
      <c r="U736" s="125"/>
      <c r="V736" s="125"/>
    </row>
    <row r="737" spans="13:22" ht="20.100000000000001" customHeight="1">
      <c r="M737" s="130"/>
      <c r="O737" s="129"/>
      <c r="P737" s="128"/>
      <c r="Q737" s="126"/>
      <c r="R737" s="126"/>
      <c r="S737" s="126"/>
      <c r="T737" s="127"/>
      <c r="U737" s="125"/>
      <c r="V737" s="125"/>
    </row>
    <row r="738" spans="13:22" ht="20.100000000000001" customHeight="1">
      <c r="M738" s="130"/>
      <c r="O738" s="129"/>
      <c r="P738" s="128"/>
      <c r="Q738" s="126"/>
      <c r="R738" s="126"/>
      <c r="S738" s="126"/>
      <c r="T738" s="127"/>
      <c r="U738" s="125"/>
      <c r="V738" s="125"/>
    </row>
    <row r="739" spans="13:22" ht="20.100000000000001" customHeight="1">
      <c r="M739" s="130"/>
      <c r="O739" s="129"/>
      <c r="P739" s="128"/>
      <c r="Q739" s="126"/>
      <c r="R739" s="126"/>
      <c r="S739" s="126"/>
      <c r="T739" s="127"/>
      <c r="U739" s="125"/>
      <c r="V739" s="125"/>
    </row>
    <row r="740" spans="13:22" ht="20.100000000000001" customHeight="1">
      <c r="M740" s="130"/>
      <c r="O740" s="129"/>
      <c r="P740" s="128"/>
      <c r="Q740" s="126"/>
      <c r="R740" s="126"/>
      <c r="S740" s="126"/>
      <c r="T740" s="127"/>
      <c r="U740" s="125"/>
      <c r="V740" s="125"/>
    </row>
    <row r="741" spans="13:22" ht="20.100000000000001" customHeight="1">
      <c r="M741" s="130"/>
      <c r="O741" s="129"/>
      <c r="P741" s="128"/>
      <c r="Q741" s="126"/>
      <c r="R741" s="126"/>
      <c r="S741" s="126"/>
      <c r="T741" s="127"/>
      <c r="U741" s="125"/>
      <c r="V741" s="125"/>
    </row>
    <row r="742" spans="13:22" ht="20.100000000000001" customHeight="1">
      <c r="M742" s="130"/>
      <c r="O742" s="129"/>
      <c r="P742" s="128"/>
      <c r="Q742" s="126"/>
      <c r="R742" s="126"/>
      <c r="S742" s="126"/>
      <c r="T742" s="127"/>
      <c r="U742" s="125"/>
      <c r="V742" s="125"/>
    </row>
    <row r="743" spans="13:22" ht="20.100000000000001" customHeight="1">
      <c r="M743" s="130"/>
      <c r="O743" s="129"/>
      <c r="P743" s="128"/>
      <c r="Q743" s="126"/>
      <c r="R743" s="126"/>
      <c r="S743" s="126"/>
      <c r="T743" s="127"/>
      <c r="U743" s="125"/>
      <c r="V743" s="125"/>
    </row>
    <row r="744" spans="13:22" ht="20.100000000000001" customHeight="1">
      <c r="M744" s="130"/>
      <c r="O744" s="129"/>
      <c r="P744" s="128"/>
      <c r="Q744" s="126"/>
      <c r="R744" s="126"/>
      <c r="S744" s="126"/>
      <c r="T744" s="127"/>
      <c r="U744" s="125"/>
      <c r="V744" s="125"/>
    </row>
    <row r="745" spans="13:22" ht="20.100000000000001" customHeight="1">
      <c r="M745" s="130"/>
      <c r="O745" s="129"/>
      <c r="P745" s="128"/>
      <c r="Q745" s="126"/>
      <c r="R745" s="126"/>
      <c r="S745" s="126"/>
      <c r="T745" s="127"/>
      <c r="U745" s="125"/>
      <c r="V745" s="125"/>
    </row>
    <row r="746" spans="13:22" ht="20.100000000000001" customHeight="1">
      <c r="M746" s="130"/>
      <c r="O746" s="129"/>
      <c r="P746" s="128"/>
      <c r="Q746" s="126"/>
      <c r="R746" s="126"/>
      <c r="S746" s="126"/>
      <c r="T746" s="127"/>
      <c r="U746" s="125"/>
      <c r="V746" s="125"/>
    </row>
    <row r="747" spans="13:22" ht="20.100000000000001" customHeight="1">
      <c r="M747" s="130"/>
      <c r="O747" s="129"/>
      <c r="P747" s="128"/>
      <c r="Q747" s="126"/>
      <c r="R747" s="126"/>
      <c r="S747" s="126"/>
      <c r="T747" s="127"/>
      <c r="U747" s="125"/>
      <c r="V747" s="125"/>
    </row>
    <row r="748" spans="13:22" ht="20.100000000000001" customHeight="1">
      <c r="M748" s="130"/>
      <c r="O748" s="129"/>
      <c r="P748" s="128"/>
      <c r="Q748" s="126"/>
      <c r="R748" s="126"/>
      <c r="S748" s="126"/>
      <c r="T748" s="127"/>
      <c r="U748" s="125"/>
      <c r="V748" s="125"/>
    </row>
    <row r="749" spans="13:22" ht="20.100000000000001" customHeight="1">
      <c r="M749" s="130"/>
      <c r="O749" s="129"/>
      <c r="P749" s="128"/>
      <c r="Q749" s="126"/>
      <c r="R749" s="126"/>
      <c r="S749" s="126"/>
      <c r="T749" s="127"/>
      <c r="U749" s="125"/>
      <c r="V749" s="125"/>
    </row>
    <row r="750" spans="13:22" ht="20.100000000000001" customHeight="1">
      <c r="M750" s="130"/>
      <c r="O750" s="129"/>
      <c r="P750" s="128"/>
      <c r="Q750" s="126"/>
      <c r="R750" s="126"/>
      <c r="S750" s="126"/>
      <c r="T750" s="127"/>
      <c r="U750" s="125"/>
      <c r="V750" s="125"/>
    </row>
    <row r="751" spans="13:22" ht="20.100000000000001" customHeight="1">
      <c r="M751" s="130"/>
      <c r="O751" s="129"/>
      <c r="P751" s="128"/>
      <c r="Q751" s="126"/>
      <c r="R751" s="126"/>
      <c r="S751" s="126"/>
      <c r="T751" s="127"/>
      <c r="U751" s="125"/>
      <c r="V751" s="125"/>
    </row>
    <row r="752" spans="13:22" ht="20.100000000000001" customHeight="1">
      <c r="M752" s="130"/>
      <c r="O752" s="129"/>
      <c r="P752" s="128"/>
      <c r="Q752" s="126"/>
      <c r="R752" s="126"/>
      <c r="S752" s="126"/>
      <c r="T752" s="127"/>
      <c r="U752" s="125"/>
      <c r="V752" s="125"/>
    </row>
    <row r="753" spans="13:22" ht="20.100000000000001" customHeight="1">
      <c r="M753" s="130"/>
      <c r="O753" s="129"/>
      <c r="P753" s="128"/>
      <c r="Q753" s="126"/>
      <c r="R753" s="126"/>
      <c r="S753" s="126"/>
      <c r="T753" s="127"/>
      <c r="U753" s="125"/>
      <c r="V753" s="125"/>
    </row>
    <row r="754" spans="13:22" ht="20.100000000000001" customHeight="1">
      <c r="M754" s="130"/>
      <c r="O754" s="129"/>
      <c r="P754" s="128"/>
      <c r="Q754" s="126"/>
      <c r="R754" s="126"/>
      <c r="S754" s="126"/>
      <c r="T754" s="127"/>
      <c r="U754" s="125"/>
      <c r="V754" s="125"/>
    </row>
    <row r="755" spans="13:22" ht="20.100000000000001" customHeight="1">
      <c r="M755" s="130"/>
      <c r="O755" s="129"/>
      <c r="P755" s="128"/>
      <c r="Q755" s="126"/>
      <c r="R755" s="126"/>
      <c r="S755" s="126"/>
      <c r="T755" s="127"/>
      <c r="U755" s="125"/>
      <c r="V755" s="125"/>
    </row>
    <row r="756" spans="13:22" ht="20.100000000000001" customHeight="1">
      <c r="M756" s="130"/>
      <c r="O756" s="129"/>
      <c r="P756" s="128"/>
      <c r="Q756" s="126"/>
      <c r="R756" s="126"/>
      <c r="S756" s="126"/>
      <c r="T756" s="127"/>
      <c r="U756" s="125"/>
      <c r="V756" s="125"/>
    </row>
    <row r="757" spans="13:22" ht="20.100000000000001" customHeight="1">
      <c r="M757" s="130"/>
      <c r="O757" s="129"/>
      <c r="P757" s="128"/>
      <c r="Q757" s="126"/>
      <c r="R757" s="126"/>
      <c r="S757" s="126"/>
      <c r="T757" s="127"/>
      <c r="U757" s="125"/>
      <c r="V757" s="125"/>
    </row>
    <row r="758" spans="13:22" ht="20.100000000000001" customHeight="1">
      <c r="M758" s="130"/>
      <c r="O758" s="129"/>
      <c r="P758" s="128"/>
      <c r="Q758" s="126"/>
      <c r="R758" s="126"/>
      <c r="S758" s="126"/>
      <c r="T758" s="127"/>
      <c r="U758" s="125"/>
      <c r="V758" s="125"/>
    </row>
    <row r="759" spans="13:22" ht="20.100000000000001" customHeight="1">
      <c r="M759" s="130"/>
      <c r="O759" s="129"/>
      <c r="P759" s="128"/>
      <c r="Q759" s="126"/>
      <c r="R759" s="126"/>
      <c r="S759" s="126"/>
      <c r="T759" s="127"/>
      <c r="U759" s="125"/>
      <c r="V759" s="125"/>
    </row>
    <row r="760" spans="13:22" ht="20.100000000000001" customHeight="1">
      <c r="M760" s="130"/>
      <c r="O760" s="129"/>
      <c r="P760" s="128"/>
      <c r="Q760" s="126"/>
      <c r="R760" s="126"/>
      <c r="S760" s="126"/>
      <c r="T760" s="127"/>
      <c r="U760" s="125"/>
      <c r="V760" s="125"/>
    </row>
    <row r="761" spans="13:22" ht="20.100000000000001" customHeight="1">
      <c r="M761" s="130"/>
      <c r="O761" s="129"/>
      <c r="P761" s="128"/>
      <c r="Q761" s="126"/>
      <c r="R761" s="126"/>
      <c r="S761" s="126"/>
      <c r="T761" s="127"/>
      <c r="U761" s="125"/>
      <c r="V761" s="125"/>
    </row>
    <row r="762" spans="13:22" ht="20.100000000000001" customHeight="1">
      <c r="M762" s="130"/>
      <c r="O762" s="129"/>
      <c r="P762" s="128"/>
      <c r="Q762" s="126"/>
      <c r="R762" s="126"/>
      <c r="S762" s="126"/>
      <c r="T762" s="127"/>
      <c r="U762" s="125"/>
      <c r="V762" s="125"/>
    </row>
    <row r="763" spans="13:22" ht="20.100000000000001" customHeight="1">
      <c r="M763" s="130"/>
      <c r="O763" s="129"/>
      <c r="P763" s="128"/>
      <c r="Q763" s="126"/>
      <c r="R763" s="126"/>
      <c r="S763" s="126"/>
      <c r="T763" s="127"/>
      <c r="U763" s="125"/>
      <c r="V763" s="125"/>
    </row>
    <row r="764" spans="13:22" ht="20.100000000000001" customHeight="1">
      <c r="M764" s="130"/>
      <c r="O764" s="129"/>
      <c r="P764" s="128"/>
      <c r="Q764" s="126"/>
      <c r="R764" s="126"/>
      <c r="S764" s="126"/>
      <c r="T764" s="127"/>
      <c r="U764" s="125"/>
      <c r="V764" s="125"/>
    </row>
    <row r="765" spans="13:22" ht="20.100000000000001" customHeight="1">
      <c r="M765" s="130"/>
      <c r="O765" s="129"/>
      <c r="P765" s="128"/>
      <c r="Q765" s="126"/>
      <c r="R765" s="126"/>
      <c r="S765" s="126"/>
      <c r="T765" s="127"/>
      <c r="U765" s="125"/>
      <c r="V765" s="125"/>
    </row>
    <row r="766" spans="13:22" ht="20.100000000000001" customHeight="1">
      <c r="M766" s="130"/>
      <c r="O766" s="129"/>
      <c r="P766" s="128"/>
      <c r="Q766" s="126"/>
      <c r="R766" s="126"/>
      <c r="S766" s="126"/>
      <c r="T766" s="127"/>
      <c r="U766" s="125"/>
      <c r="V766" s="125"/>
    </row>
    <row r="767" spans="13:22" ht="20.100000000000001" customHeight="1">
      <c r="M767" s="130"/>
      <c r="O767" s="129"/>
      <c r="P767" s="128"/>
      <c r="Q767" s="126"/>
      <c r="R767" s="126"/>
      <c r="S767" s="126"/>
      <c r="T767" s="127"/>
      <c r="U767" s="125"/>
      <c r="V767" s="125"/>
    </row>
    <row r="768" spans="13:22" ht="20.100000000000001" customHeight="1">
      <c r="M768" s="130"/>
      <c r="O768" s="129"/>
      <c r="P768" s="128"/>
      <c r="Q768" s="126"/>
      <c r="R768" s="126"/>
      <c r="S768" s="126"/>
      <c r="T768" s="127"/>
      <c r="U768" s="125"/>
      <c r="V768" s="125"/>
    </row>
    <row r="769" spans="13:22" ht="20.100000000000001" customHeight="1">
      <c r="M769" s="130"/>
      <c r="O769" s="129"/>
      <c r="P769" s="128"/>
      <c r="Q769" s="126"/>
      <c r="R769" s="126"/>
      <c r="S769" s="126"/>
      <c r="T769" s="127"/>
      <c r="U769" s="125"/>
      <c r="V769" s="125"/>
    </row>
    <row r="770" spans="13:22" ht="20.100000000000001" customHeight="1">
      <c r="M770" s="130"/>
      <c r="O770" s="129"/>
      <c r="P770" s="128"/>
      <c r="Q770" s="126"/>
      <c r="R770" s="126"/>
      <c r="S770" s="126"/>
      <c r="T770" s="127"/>
      <c r="U770" s="125"/>
      <c r="V770" s="125"/>
    </row>
    <row r="771" spans="13:22" ht="20.100000000000001" customHeight="1">
      <c r="M771" s="130"/>
      <c r="O771" s="129"/>
      <c r="P771" s="128"/>
      <c r="Q771" s="126"/>
      <c r="R771" s="126"/>
      <c r="S771" s="126"/>
      <c r="T771" s="127"/>
      <c r="U771" s="125"/>
      <c r="V771" s="125"/>
    </row>
    <row r="772" spans="13:22" ht="20.100000000000001" customHeight="1">
      <c r="M772" s="130"/>
      <c r="O772" s="129"/>
      <c r="P772" s="128"/>
      <c r="Q772" s="126"/>
      <c r="R772" s="126"/>
      <c r="S772" s="126"/>
      <c r="T772" s="127"/>
      <c r="U772" s="125"/>
      <c r="V772" s="125"/>
    </row>
    <row r="773" spans="13:22" ht="20.100000000000001" customHeight="1">
      <c r="M773" s="130"/>
      <c r="O773" s="129"/>
      <c r="P773" s="128"/>
      <c r="Q773" s="126"/>
      <c r="R773" s="126"/>
      <c r="S773" s="126"/>
      <c r="T773" s="127"/>
      <c r="U773" s="125"/>
      <c r="V773" s="125"/>
    </row>
    <row r="774" spans="13:22" ht="20.100000000000001" customHeight="1">
      <c r="M774" s="130"/>
      <c r="O774" s="129"/>
      <c r="P774" s="128"/>
      <c r="Q774" s="126"/>
      <c r="R774" s="126"/>
      <c r="S774" s="126"/>
      <c r="T774" s="127"/>
      <c r="U774" s="125"/>
      <c r="V774" s="125"/>
    </row>
    <row r="775" spans="13:22" ht="20.100000000000001" customHeight="1">
      <c r="M775" s="130"/>
      <c r="O775" s="129"/>
      <c r="P775" s="128"/>
      <c r="Q775" s="126"/>
      <c r="R775" s="126"/>
      <c r="S775" s="126"/>
      <c r="T775" s="127"/>
      <c r="U775" s="125"/>
      <c r="V775" s="125"/>
    </row>
    <row r="776" spans="13:22" ht="20.100000000000001" customHeight="1">
      <c r="M776" s="130"/>
      <c r="O776" s="129"/>
      <c r="P776" s="128"/>
      <c r="Q776" s="126"/>
      <c r="R776" s="126"/>
      <c r="S776" s="126"/>
      <c r="T776" s="127"/>
      <c r="U776" s="125"/>
      <c r="V776" s="125"/>
    </row>
    <row r="777" spans="13:22" ht="20.100000000000001" customHeight="1">
      <c r="M777" s="130"/>
      <c r="O777" s="129"/>
      <c r="P777" s="128"/>
      <c r="Q777" s="126"/>
      <c r="R777" s="126"/>
      <c r="S777" s="126"/>
      <c r="T777" s="127"/>
      <c r="U777" s="125"/>
      <c r="V777" s="125"/>
    </row>
    <row r="778" spans="13:22" ht="20.100000000000001" customHeight="1">
      <c r="M778" s="130"/>
      <c r="O778" s="129"/>
      <c r="P778" s="128"/>
      <c r="Q778" s="126"/>
      <c r="R778" s="126"/>
      <c r="S778" s="126"/>
      <c r="T778" s="127"/>
      <c r="U778" s="125"/>
      <c r="V778" s="125"/>
    </row>
    <row r="779" spans="13:22" ht="20.100000000000001" customHeight="1">
      <c r="M779" s="130"/>
      <c r="O779" s="129"/>
      <c r="P779" s="128"/>
      <c r="Q779" s="126"/>
      <c r="R779" s="126"/>
      <c r="S779" s="126"/>
      <c r="T779" s="127"/>
      <c r="U779" s="125"/>
      <c r="V779" s="125"/>
    </row>
    <row r="780" spans="13:22" ht="20.100000000000001" customHeight="1">
      <c r="M780" s="130"/>
      <c r="O780" s="129"/>
      <c r="P780" s="128"/>
      <c r="Q780" s="126"/>
      <c r="R780" s="126"/>
      <c r="S780" s="126"/>
      <c r="T780" s="127"/>
      <c r="U780" s="125"/>
      <c r="V780" s="125"/>
    </row>
    <row r="781" spans="13:22" ht="20.100000000000001" customHeight="1">
      <c r="M781" s="130"/>
      <c r="O781" s="129"/>
      <c r="P781" s="128"/>
      <c r="Q781" s="126"/>
      <c r="R781" s="126"/>
      <c r="S781" s="126"/>
      <c r="T781" s="127"/>
      <c r="U781" s="125"/>
      <c r="V781" s="125"/>
    </row>
    <row r="782" spans="13:22" ht="20.100000000000001" customHeight="1">
      <c r="M782" s="130"/>
      <c r="O782" s="129"/>
      <c r="P782" s="128"/>
      <c r="Q782" s="126"/>
      <c r="R782" s="126"/>
      <c r="S782" s="126"/>
      <c r="T782" s="127"/>
      <c r="U782" s="125"/>
      <c r="V782" s="125"/>
    </row>
    <row r="783" spans="13:22" ht="20.100000000000001" customHeight="1">
      <c r="M783" s="130"/>
      <c r="O783" s="129"/>
      <c r="P783" s="128"/>
      <c r="Q783" s="126"/>
      <c r="R783" s="126"/>
      <c r="S783" s="126"/>
      <c r="T783" s="127"/>
      <c r="U783" s="125"/>
      <c r="V783" s="125"/>
    </row>
    <row r="784" spans="13:22" ht="20.100000000000001" customHeight="1">
      <c r="M784" s="130"/>
      <c r="O784" s="129"/>
      <c r="P784" s="128"/>
      <c r="Q784" s="126"/>
      <c r="R784" s="126"/>
      <c r="S784" s="126"/>
      <c r="T784" s="127"/>
      <c r="U784" s="125"/>
      <c r="V784" s="125"/>
    </row>
    <row r="785" spans="13:22" ht="20.100000000000001" customHeight="1">
      <c r="M785" s="130"/>
      <c r="O785" s="129"/>
      <c r="P785" s="128"/>
      <c r="Q785" s="126"/>
      <c r="R785" s="126"/>
      <c r="S785" s="126"/>
      <c r="T785" s="127"/>
      <c r="U785" s="125"/>
      <c r="V785" s="125"/>
    </row>
    <row r="786" spans="13:22" ht="20.100000000000001" customHeight="1">
      <c r="M786" s="130"/>
      <c r="O786" s="129"/>
      <c r="P786" s="128"/>
      <c r="Q786" s="126"/>
      <c r="R786" s="126"/>
      <c r="S786" s="126"/>
      <c r="T786" s="127"/>
      <c r="U786" s="125"/>
      <c r="V786" s="125"/>
    </row>
    <row r="787" spans="13:22" ht="20.100000000000001" customHeight="1">
      <c r="M787" s="130"/>
      <c r="O787" s="129"/>
      <c r="P787" s="128"/>
      <c r="Q787" s="126"/>
      <c r="R787" s="126"/>
      <c r="S787" s="126"/>
      <c r="T787" s="127"/>
      <c r="U787" s="125"/>
      <c r="V787" s="125"/>
    </row>
    <row r="788" spans="13:22" ht="20.100000000000001" customHeight="1">
      <c r="M788" s="130"/>
      <c r="O788" s="129"/>
      <c r="P788" s="128"/>
      <c r="Q788" s="126"/>
      <c r="R788" s="126"/>
      <c r="S788" s="126"/>
      <c r="T788" s="127"/>
      <c r="U788" s="125"/>
      <c r="V788" s="125"/>
    </row>
    <row r="789" spans="13:22" ht="20.100000000000001" customHeight="1">
      <c r="M789" s="130"/>
      <c r="O789" s="129"/>
      <c r="P789" s="128"/>
      <c r="Q789" s="126"/>
      <c r="R789" s="126"/>
      <c r="S789" s="126"/>
      <c r="T789" s="127"/>
      <c r="U789" s="125"/>
      <c r="V789" s="125"/>
    </row>
    <row r="790" spans="13:22" ht="20.100000000000001" customHeight="1">
      <c r="M790" s="130"/>
      <c r="O790" s="129"/>
      <c r="P790" s="128"/>
      <c r="Q790" s="126"/>
      <c r="R790" s="126"/>
      <c r="S790" s="126"/>
      <c r="T790" s="127"/>
      <c r="U790" s="125"/>
      <c r="V790" s="125"/>
    </row>
    <row r="791" spans="13:22" ht="20.100000000000001" customHeight="1">
      <c r="M791" s="130"/>
      <c r="O791" s="129"/>
      <c r="P791" s="128"/>
      <c r="Q791" s="126"/>
      <c r="R791" s="126"/>
      <c r="S791" s="126"/>
      <c r="T791" s="127"/>
      <c r="U791" s="125"/>
      <c r="V791" s="125"/>
    </row>
    <row r="792" spans="13:22" ht="20.100000000000001" customHeight="1">
      <c r="M792" s="130"/>
      <c r="O792" s="129"/>
      <c r="P792" s="128"/>
      <c r="Q792" s="126"/>
      <c r="R792" s="126"/>
      <c r="S792" s="126"/>
      <c r="T792" s="127"/>
      <c r="U792" s="125"/>
      <c r="V792" s="125"/>
    </row>
    <row r="793" spans="13:22" ht="20.100000000000001" customHeight="1">
      <c r="M793" s="130"/>
      <c r="O793" s="129"/>
      <c r="P793" s="128"/>
      <c r="Q793" s="126"/>
      <c r="R793" s="126"/>
      <c r="S793" s="126"/>
      <c r="T793" s="127"/>
      <c r="U793" s="125"/>
      <c r="V793" s="125"/>
    </row>
    <row r="794" spans="13:22" ht="20.100000000000001" customHeight="1">
      <c r="M794" s="130"/>
      <c r="O794" s="129"/>
      <c r="P794" s="128"/>
      <c r="Q794" s="126"/>
      <c r="R794" s="126"/>
      <c r="S794" s="126"/>
      <c r="T794" s="127"/>
      <c r="U794" s="125"/>
      <c r="V794" s="125"/>
    </row>
    <row r="795" spans="13:22" ht="20.100000000000001" customHeight="1">
      <c r="M795" s="130"/>
      <c r="O795" s="129"/>
      <c r="P795" s="128"/>
      <c r="Q795" s="126"/>
      <c r="R795" s="126"/>
      <c r="S795" s="126"/>
      <c r="T795" s="127"/>
      <c r="U795" s="125"/>
      <c r="V795" s="125"/>
    </row>
    <row r="796" spans="13:22" ht="20.100000000000001" customHeight="1">
      <c r="M796" s="130"/>
      <c r="O796" s="129"/>
      <c r="P796" s="128"/>
      <c r="Q796" s="126"/>
      <c r="R796" s="126"/>
      <c r="S796" s="126"/>
      <c r="T796" s="127"/>
      <c r="U796" s="125"/>
      <c r="V796" s="125"/>
    </row>
    <row r="797" spans="13:22" ht="20.100000000000001" customHeight="1">
      <c r="M797" s="130"/>
      <c r="O797" s="129"/>
      <c r="P797" s="128"/>
      <c r="Q797" s="126"/>
      <c r="R797" s="126"/>
      <c r="S797" s="126"/>
      <c r="T797" s="127"/>
      <c r="U797" s="125"/>
      <c r="V797" s="125"/>
    </row>
    <row r="798" spans="13:22" ht="20.100000000000001" customHeight="1">
      <c r="M798" s="130"/>
      <c r="O798" s="129"/>
      <c r="P798" s="128"/>
      <c r="Q798" s="126"/>
      <c r="R798" s="126"/>
      <c r="S798" s="126"/>
      <c r="T798" s="127"/>
      <c r="U798" s="125"/>
      <c r="V798" s="125"/>
    </row>
    <row r="799" spans="13:22" ht="20.100000000000001" customHeight="1">
      <c r="M799" s="130"/>
      <c r="O799" s="129"/>
      <c r="P799" s="128"/>
      <c r="Q799" s="126"/>
      <c r="R799" s="126"/>
      <c r="S799" s="126"/>
      <c r="T799" s="127"/>
      <c r="U799" s="125"/>
      <c r="V799" s="125"/>
    </row>
    <row r="800" spans="13:22" ht="20.100000000000001" customHeight="1">
      <c r="M800" s="130"/>
      <c r="O800" s="129"/>
      <c r="P800" s="128"/>
      <c r="Q800" s="126"/>
      <c r="R800" s="126"/>
      <c r="S800" s="126"/>
      <c r="T800" s="127"/>
      <c r="U800" s="125"/>
      <c r="V800" s="125"/>
    </row>
    <row r="801" spans="13:22" ht="20.100000000000001" customHeight="1">
      <c r="M801" s="130"/>
      <c r="O801" s="129"/>
      <c r="P801" s="128"/>
      <c r="Q801" s="126"/>
      <c r="R801" s="126"/>
      <c r="S801" s="126"/>
      <c r="T801" s="127"/>
      <c r="U801" s="125"/>
      <c r="V801" s="125"/>
    </row>
    <row r="802" spans="13:22" ht="20.100000000000001" customHeight="1">
      <c r="M802" s="130"/>
      <c r="O802" s="129"/>
      <c r="P802" s="128"/>
      <c r="Q802" s="126"/>
      <c r="R802" s="126"/>
      <c r="S802" s="126"/>
      <c r="T802" s="127"/>
      <c r="U802" s="125"/>
      <c r="V802" s="125"/>
    </row>
    <row r="803" spans="13:22" ht="20.100000000000001" customHeight="1">
      <c r="M803" s="130"/>
      <c r="O803" s="129"/>
      <c r="P803" s="128"/>
      <c r="Q803" s="126"/>
      <c r="R803" s="126"/>
      <c r="S803" s="126"/>
      <c r="T803" s="127"/>
      <c r="U803" s="125"/>
      <c r="V803" s="125"/>
    </row>
    <row r="804" spans="13:22" ht="20.100000000000001" customHeight="1">
      <c r="M804" s="130"/>
      <c r="O804" s="129"/>
      <c r="P804" s="128"/>
      <c r="Q804" s="126"/>
      <c r="R804" s="126"/>
      <c r="S804" s="126"/>
      <c r="T804" s="127"/>
      <c r="U804" s="125"/>
      <c r="V804" s="125"/>
    </row>
    <row r="805" spans="13:22" ht="20.100000000000001" customHeight="1">
      <c r="M805" s="130"/>
      <c r="O805" s="129"/>
      <c r="P805" s="128"/>
      <c r="Q805" s="126"/>
      <c r="R805" s="126"/>
      <c r="S805" s="126"/>
      <c r="T805" s="127"/>
      <c r="U805" s="125"/>
      <c r="V805" s="125"/>
    </row>
    <row r="806" spans="13:22" ht="20.100000000000001" customHeight="1">
      <c r="M806" s="130"/>
      <c r="O806" s="129"/>
      <c r="P806" s="128"/>
      <c r="Q806" s="126"/>
      <c r="R806" s="126"/>
      <c r="S806" s="126"/>
      <c r="T806" s="127"/>
      <c r="U806" s="125"/>
      <c r="V806" s="125"/>
    </row>
    <row r="807" spans="13:22" ht="20.100000000000001" customHeight="1">
      <c r="M807" s="130"/>
      <c r="O807" s="129"/>
      <c r="P807" s="128"/>
      <c r="Q807" s="126"/>
      <c r="R807" s="126"/>
      <c r="S807" s="126"/>
      <c r="T807" s="127"/>
      <c r="U807" s="125"/>
      <c r="V807" s="125"/>
    </row>
    <row r="808" spans="13:22" ht="20.100000000000001" customHeight="1">
      <c r="M808" s="130"/>
      <c r="O808" s="129"/>
      <c r="P808" s="128"/>
      <c r="Q808" s="126"/>
      <c r="R808" s="126"/>
      <c r="S808" s="126"/>
      <c r="T808" s="127"/>
      <c r="U808" s="125"/>
      <c r="V808" s="125"/>
    </row>
    <row r="809" spans="13:22" ht="20.100000000000001" customHeight="1">
      <c r="M809" s="130"/>
      <c r="O809" s="129"/>
      <c r="P809" s="128"/>
      <c r="Q809" s="126"/>
      <c r="R809" s="126"/>
      <c r="S809" s="126"/>
      <c r="T809" s="127"/>
      <c r="U809" s="125"/>
      <c r="V809" s="125"/>
    </row>
    <row r="810" spans="13:22" ht="20.100000000000001" customHeight="1">
      <c r="M810" s="130"/>
      <c r="O810" s="129"/>
      <c r="P810" s="128"/>
      <c r="Q810" s="126"/>
      <c r="R810" s="126"/>
      <c r="S810" s="126"/>
      <c r="T810" s="127"/>
      <c r="U810" s="125"/>
      <c r="V810" s="125"/>
    </row>
    <row r="811" spans="13:22" ht="20.100000000000001" customHeight="1">
      <c r="M811" s="130"/>
      <c r="O811" s="129"/>
      <c r="P811" s="128"/>
      <c r="Q811" s="126"/>
      <c r="R811" s="126"/>
      <c r="S811" s="126"/>
      <c r="T811" s="127"/>
      <c r="U811" s="125"/>
      <c r="V811" s="125"/>
    </row>
    <row r="812" spans="13:22" ht="20.100000000000001" customHeight="1">
      <c r="M812" s="130"/>
      <c r="O812" s="129"/>
      <c r="P812" s="128"/>
      <c r="Q812" s="126"/>
      <c r="R812" s="126"/>
      <c r="S812" s="126"/>
      <c r="T812" s="127"/>
      <c r="U812" s="125"/>
      <c r="V812" s="125"/>
    </row>
    <row r="813" spans="13:22" ht="20.100000000000001" customHeight="1">
      <c r="M813" s="130"/>
      <c r="O813" s="129"/>
      <c r="P813" s="128"/>
      <c r="Q813" s="126"/>
      <c r="R813" s="126"/>
      <c r="S813" s="126"/>
      <c r="T813" s="127"/>
      <c r="U813" s="125"/>
      <c r="V813" s="125"/>
    </row>
    <row r="814" spans="13:22" ht="20.100000000000001" customHeight="1">
      <c r="M814" s="130"/>
      <c r="O814" s="129"/>
      <c r="P814" s="128"/>
      <c r="Q814" s="126"/>
      <c r="R814" s="126"/>
      <c r="S814" s="126"/>
      <c r="T814" s="127"/>
      <c r="U814" s="125"/>
      <c r="V814" s="125"/>
    </row>
    <row r="815" spans="13:22" ht="20.100000000000001" customHeight="1">
      <c r="M815" s="130"/>
      <c r="O815" s="129"/>
      <c r="P815" s="128"/>
      <c r="Q815" s="126"/>
      <c r="R815" s="126"/>
      <c r="S815" s="126"/>
      <c r="T815" s="127"/>
      <c r="U815" s="125"/>
      <c r="V815" s="125"/>
    </row>
    <row r="816" spans="13:22" ht="20.100000000000001" customHeight="1">
      <c r="M816" s="130"/>
      <c r="O816" s="129"/>
      <c r="P816" s="128"/>
      <c r="Q816" s="126"/>
      <c r="R816" s="126"/>
      <c r="S816" s="126"/>
      <c r="T816" s="127"/>
      <c r="U816" s="125"/>
      <c r="V816" s="125"/>
    </row>
    <row r="817" spans="13:22" ht="20.100000000000001" customHeight="1">
      <c r="M817" s="130"/>
      <c r="O817" s="129"/>
      <c r="P817" s="128"/>
      <c r="Q817" s="126"/>
      <c r="R817" s="126"/>
      <c r="S817" s="126"/>
      <c r="T817" s="127"/>
      <c r="U817" s="125"/>
      <c r="V817" s="125"/>
    </row>
    <row r="818" spans="13:22" ht="20.100000000000001" customHeight="1">
      <c r="M818" s="130"/>
      <c r="O818" s="129"/>
      <c r="P818" s="128"/>
      <c r="Q818" s="126"/>
      <c r="R818" s="126"/>
      <c r="S818" s="126"/>
      <c r="T818" s="127"/>
      <c r="U818" s="125"/>
      <c r="V818" s="125"/>
    </row>
    <row r="819" spans="13:22" ht="20.100000000000001" customHeight="1">
      <c r="M819" s="130"/>
      <c r="O819" s="129"/>
      <c r="P819" s="128"/>
      <c r="Q819" s="126"/>
      <c r="R819" s="126"/>
      <c r="S819" s="126"/>
      <c r="T819" s="127"/>
      <c r="U819" s="125"/>
      <c r="V819" s="125"/>
    </row>
    <row r="820" spans="13:22" ht="20.100000000000001" customHeight="1">
      <c r="M820" s="130"/>
      <c r="O820" s="129"/>
      <c r="P820" s="128"/>
      <c r="Q820" s="126"/>
      <c r="R820" s="126"/>
      <c r="S820" s="126"/>
      <c r="T820" s="127"/>
      <c r="U820" s="125"/>
      <c r="V820" s="125"/>
    </row>
    <row r="821" spans="13:22" ht="20.100000000000001" customHeight="1">
      <c r="M821" s="130"/>
      <c r="O821" s="129"/>
      <c r="P821" s="128"/>
      <c r="Q821" s="126"/>
      <c r="R821" s="126"/>
      <c r="S821" s="126"/>
      <c r="T821" s="127"/>
      <c r="U821" s="125"/>
      <c r="V821" s="125"/>
    </row>
    <row r="822" spans="13:22" ht="20.100000000000001" customHeight="1">
      <c r="M822" s="130"/>
      <c r="O822" s="129"/>
      <c r="P822" s="128"/>
      <c r="Q822" s="126"/>
      <c r="R822" s="126"/>
      <c r="S822" s="126"/>
      <c r="T822" s="127"/>
      <c r="U822" s="125"/>
      <c r="V822" s="125"/>
    </row>
    <row r="823" spans="13:22" ht="20.100000000000001" customHeight="1">
      <c r="M823" s="130"/>
      <c r="O823" s="129"/>
      <c r="P823" s="128"/>
      <c r="Q823" s="126"/>
      <c r="R823" s="126"/>
      <c r="S823" s="126"/>
      <c r="T823" s="127"/>
      <c r="U823" s="125"/>
      <c r="V823" s="125"/>
    </row>
    <row r="824" spans="13:22" ht="20.100000000000001" customHeight="1">
      <c r="M824" s="130"/>
      <c r="O824" s="129"/>
      <c r="P824" s="128"/>
      <c r="Q824" s="126"/>
      <c r="R824" s="126"/>
      <c r="S824" s="126"/>
      <c r="T824" s="127"/>
      <c r="U824" s="125"/>
      <c r="V824" s="125"/>
    </row>
    <row r="825" spans="13:22" ht="20.100000000000001" customHeight="1">
      <c r="M825" s="130"/>
      <c r="O825" s="129"/>
      <c r="P825" s="128"/>
      <c r="Q825" s="126"/>
      <c r="R825" s="126"/>
      <c r="S825" s="126"/>
      <c r="T825" s="127"/>
      <c r="U825" s="125"/>
      <c r="V825" s="125"/>
    </row>
    <row r="826" spans="13:22" ht="20.100000000000001" customHeight="1">
      <c r="M826" s="130"/>
      <c r="O826" s="129"/>
      <c r="P826" s="128"/>
      <c r="Q826" s="126"/>
      <c r="R826" s="126"/>
      <c r="S826" s="126"/>
      <c r="T826" s="127"/>
      <c r="U826" s="125"/>
      <c r="V826" s="125"/>
    </row>
    <row r="827" spans="13:22" ht="20.100000000000001" customHeight="1">
      <c r="M827" s="130"/>
      <c r="O827" s="129"/>
      <c r="P827" s="128"/>
      <c r="Q827" s="126"/>
      <c r="R827" s="126"/>
      <c r="S827" s="126"/>
      <c r="T827" s="127"/>
      <c r="U827" s="125"/>
      <c r="V827" s="125"/>
    </row>
    <row r="828" spans="13:22" ht="20.100000000000001" customHeight="1">
      <c r="M828" s="130"/>
      <c r="O828" s="129"/>
      <c r="P828" s="128"/>
      <c r="Q828" s="126"/>
      <c r="R828" s="126"/>
      <c r="S828" s="126"/>
      <c r="T828" s="127"/>
      <c r="U828" s="125"/>
      <c r="V828" s="125"/>
    </row>
    <row r="829" spans="13:22" ht="20.100000000000001" customHeight="1">
      <c r="M829" s="130"/>
      <c r="O829" s="129"/>
      <c r="P829" s="128"/>
      <c r="Q829" s="126"/>
      <c r="R829" s="126"/>
      <c r="S829" s="126"/>
      <c r="T829" s="127"/>
      <c r="U829" s="125"/>
      <c r="V829" s="125"/>
    </row>
    <row r="830" spans="13:22" ht="20.100000000000001" customHeight="1">
      <c r="M830" s="130"/>
      <c r="O830" s="129"/>
      <c r="P830" s="128"/>
      <c r="Q830" s="126"/>
      <c r="R830" s="126"/>
      <c r="S830" s="126"/>
      <c r="T830" s="127"/>
      <c r="U830" s="125"/>
      <c r="V830" s="125"/>
    </row>
    <row r="831" spans="13:22" ht="20.100000000000001" customHeight="1">
      <c r="M831" s="130"/>
      <c r="O831" s="129"/>
      <c r="P831" s="128"/>
      <c r="Q831" s="126"/>
      <c r="R831" s="126"/>
      <c r="S831" s="126"/>
      <c r="T831" s="127"/>
      <c r="U831" s="125"/>
      <c r="V831" s="125"/>
    </row>
    <row r="832" spans="13:22" ht="20.100000000000001" customHeight="1">
      <c r="M832" s="130"/>
      <c r="O832" s="129"/>
      <c r="P832" s="128"/>
      <c r="Q832" s="126"/>
      <c r="R832" s="126"/>
      <c r="S832" s="126"/>
      <c r="T832" s="127"/>
      <c r="U832" s="125"/>
      <c r="V832" s="125"/>
    </row>
    <row r="833" spans="1:28" ht="20.100000000000001" customHeight="1">
      <c r="M833" s="130"/>
      <c r="O833" s="129"/>
      <c r="P833" s="128"/>
      <c r="Q833" s="126"/>
      <c r="R833" s="126"/>
      <c r="S833" s="126"/>
      <c r="T833" s="127"/>
      <c r="U833" s="125"/>
      <c r="V833" s="125"/>
    </row>
    <row r="834" spans="1:28" ht="20.100000000000001" customHeight="1">
      <c r="M834" s="130"/>
      <c r="O834" s="129"/>
      <c r="P834" s="128"/>
      <c r="Q834" s="126"/>
      <c r="R834" s="126"/>
      <c r="S834" s="126"/>
      <c r="T834" s="127"/>
      <c r="U834" s="125"/>
      <c r="V834" s="125"/>
    </row>
    <row r="835" spans="1:28" ht="20.100000000000001" customHeight="1">
      <c r="M835" s="130"/>
      <c r="O835" s="129"/>
      <c r="P835" s="128"/>
      <c r="Q835" s="126"/>
      <c r="R835" s="126"/>
      <c r="S835" s="126"/>
      <c r="T835" s="127"/>
      <c r="U835" s="125"/>
      <c r="V835" s="125"/>
    </row>
    <row r="836" spans="1:28" ht="20.100000000000001" customHeight="1">
      <c r="M836" s="130"/>
      <c r="S836" s="126"/>
      <c r="T836" s="127"/>
      <c r="U836" s="125"/>
      <c r="V836" s="125"/>
    </row>
    <row r="837" spans="1:28" ht="20.100000000000001" customHeight="1">
      <c r="M837" s="130"/>
      <c r="T837" s="127"/>
      <c r="U837" s="125"/>
      <c r="V837" s="125"/>
    </row>
    <row r="838" spans="1:28" ht="20.100000000000001" customHeight="1">
      <c r="M838" s="130"/>
      <c r="T838" s="127"/>
      <c r="U838" s="125"/>
      <c r="V838" s="125"/>
      <c r="AA838" s="76"/>
      <c r="AB838" s="76"/>
    </row>
    <row r="839" spans="1:28" ht="20.100000000000001" customHeight="1">
      <c r="M839" s="130"/>
      <c r="T839" s="127"/>
      <c r="U839" s="125"/>
      <c r="V839" s="125"/>
      <c r="AA839" s="76"/>
      <c r="AB839" s="76"/>
    </row>
    <row r="840" spans="1:28" ht="20.100000000000001" customHeight="1">
      <c r="M840" s="130"/>
      <c r="T840" s="127"/>
      <c r="U840" s="125"/>
      <c r="V840" s="125"/>
      <c r="AA840" s="76"/>
      <c r="AB840" s="76"/>
    </row>
    <row r="841" spans="1:28" s="76" customFormat="1" ht="20.100000000000001" customHeight="1">
      <c r="A841" s="236"/>
      <c r="B841" s="97"/>
      <c r="C841" s="97"/>
      <c r="D841" s="97"/>
      <c r="E841" s="97"/>
      <c r="F841" s="97"/>
      <c r="G841" s="97"/>
      <c r="H841" s="97"/>
      <c r="I841" s="271"/>
      <c r="J841" s="97"/>
      <c r="K841" s="97"/>
      <c r="L841" s="97"/>
      <c r="M841" s="130"/>
      <c r="N841" s="124"/>
      <c r="O841" s="124"/>
      <c r="P841" s="124"/>
      <c r="Q841" s="124"/>
      <c r="R841" s="124"/>
      <c r="S841" s="124"/>
      <c r="T841" s="127"/>
      <c r="U841" s="124"/>
      <c r="V841" s="125"/>
      <c r="W841" s="124"/>
      <c r="X841" s="124"/>
      <c r="Y841" s="124"/>
      <c r="Z841" s="124"/>
    </row>
    <row r="842" spans="1:28" s="76" customFormat="1" ht="20.100000000000001" customHeight="1">
      <c r="A842" s="236"/>
      <c r="B842" s="97"/>
      <c r="C842" s="97"/>
      <c r="D842" s="97"/>
      <c r="E842" s="97"/>
      <c r="F842" s="97"/>
      <c r="G842" s="97"/>
      <c r="H842" s="97"/>
      <c r="I842" s="271"/>
      <c r="J842" s="97"/>
      <c r="K842" s="97"/>
      <c r="L842" s="97"/>
      <c r="M842" s="130"/>
      <c r="N842" s="124"/>
      <c r="O842" s="119"/>
      <c r="P842" s="119"/>
      <c r="Q842" s="119"/>
      <c r="R842" s="119"/>
      <c r="S842" s="124"/>
      <c r="T842" s="127"/>
      <c r="U842" s="124"/>
      <c r="V842" s="125"/>
      <c r="W842" s="124"/>
      <c r="X842" s="124"/>
      <c r="Y842" s="124"/>
      <c r="Z842" s="124"/>
    </row>
    <row r="843" spans="1:28" s="76" customFormat="1" ht="20.100000000000001" customHeight="1">
      <c r="A843" s="236"/>
      <c r="B843" s="97"/>
      <c r="C843" s="97"/>
      <c r="D843" s="97"/>
      <c r="E843" s="97"/>
      <c r="F843" s="97"/>
      <c r="G843" s="97"/>
      <c r="H843" s="97"/>
      <c r="I843" s="271"/>
      <c r="J843" s="97"/>
      <c r="K843" s="97"/>
      <c r="L843" s="97"/>
      <c r="M843" s="130"/>
      <c r="N843" s="124"/>
      <c r="O843" s="119"/>
      <c r="P843" s="119"/>
      <c r="Q843" s="119"/>
      <c r="R843" s="119"/>
      <c r="S843" s="124"/>
      <c r="T843" s="124"/>
      <c r="U843" s="124"/>
      <c r="V843" s="125"/>
      <c r="W843" s="124"/>
      <c r="X843" s="124"/>
      <c r="Y843" s="124"/>
      <c r="Z843" s="124"/>
    </row>
    <row r="844" spans="1:28" s="76" customFormat="1" ht="20.100000000000001" customHeight="1">
      <c r="A844" s="236"/>
      <c r="B844" s="97"/>
      <c r="C844" s="97"/>
      <c r="D844" s="97"/>
      <c r="E844" s="97"/>
      <c r="F844" s="97"/>
      <c r="G844" s="97"/>
      <c r="H844" s="97"/>
      <c r="I844" s="271"/>
      <c r="J844" s="97"/>
      <c r="K844" s="97"/>
      <c r="L844" s="97"/>
      <c r="M844" s="130"/>
      <c r="N844" s="124"/>
      <c r="O844" s="145"/>
      <c r="P844" s="146"/>
      <c r="Q844" s="146"/>
      <c r="R844" s="119"/>
      <c r="S844" s="124"/>
      <c r="T844" s="124"/>
      <c r="U844" s="124"/>
      <c r="V844" s="125"/>
      <c r="W844" s="124"/>
      <c r="X844" s="124"/>
      <c r="Y844" s="124"/>
      <c r="Z844" s="124"/>
    </row>
    <row r="845" spans="1:28" s="76" customFormat="1" ht="20.100000000000001" customHeight="1">
      <c r="A845" s="236"/>
      <c r="B845" s="97"/>
      <c r="C845" s="97"/>
      <c r="D845" s="97"/>
      <c r="E845" s="97"/>
      <c r="F845" s="97"/>
      <c r="G845" s="97"/>
      <c r="H845" s="97"/>
      <c r="I845" s="271"/>
      <c r="J845" s="97"/>
      <c r="K845" s="97"/>
      <c r="L845" s="97"/>
      <c r="M845" s="130"/>
      <c r="N845" s="124"/>
      <c r="O845" s="145"/>
      <c r="P845" s="146"/>
      <c r="Q845" s="146"/>
      <c r="R845" s="119"/>
      <c r="S845" s="124"/>
      <c r="T845" s="124"/>
      <c r="U845" s="124"/>
      <c r="V845" s="125"/>
      <c r="W845" s="124"/>
      <c r="X845" s="124"/>
      <c r="Y845" s="124"/>
      <c r="Z845" s="124"/>
    </row>
    <row r="846" spans="1:28" s="76" customFormat="1" ht="20.100000000000001" customHeight="1">
      <c r="A846" s="236"/>
      <c r="B846" s="97"/>
      <c r="C846" s="97"/>
      <c r="D846" s="97"/>
      <c r="E846" s="97"/>
      <c r="F846" s="97"/>
      <c r="G846" s="97"/>
      <c r="H846" s="97"/>
      <c r="I846" s="271"/>
      <c r="J846" s="97"/>
      <c r="K846" s="97"/>
      <c r="L846" s="97"/>
      <c r="M846" s="130"/>
      <c r="N846" s="124"/>
      <c r="O846" s="145"/>
      <c r="P846" s="146"/>
      <c r="Q846" s="146"/>
      <c r="R846" s="119"/>
      <c r="S846" s="124"/>
      <c r="T846" s="124"/>
      <c r="U846" s="124"/>
      <c r="V846" s="125"/>
      <c r="W846" s="124"/>
      <c r="X846" s="124"/>
      <c r="Y846" s="124"/>
      <c r="Z846" s="124"/>
    </row>
    <row r="847" spans="1:28" s="76" customFormat="1" ht="20.100000000000001" customHeight="1">
      <c r="A847" s="236"/>
      <c r="B847" s="97"/>
      <c r="C847" s="97"/>
      <c r="D847" s="97"/>
      <c r="E847" s="97"/>
      <c r="F847" s="97"/>
      <c r="G847" s="97"/>
      <c r="H847" s="97"/>
      <c r="I847" s="271"/>
      <c r="J847" s="97"/>
      <c r="K847" s="97"/>
      <c r="L847" s="97"/>
      <c r="M847" s="130"/>
      <c r="N847" s="124"/>
      <c r="O847" s="145"/>
      <c r="P847" s="146"/>
      <c r="Q847" s="146"/>
      <c r="R847" s="119"/>
      <c r="S847" s="124"/>
      <c r="T847" s="124"/>
      <c r="U847" s="124"/>
      <c r="V847" s="125"/>
      <c r="W847" s="124"/>
      <c r="X847" s="124"/>
      <c r="Y847" s="124"/>
      <c r="Z847" s="124"/>
    </row>
    <row r="848" spans="1:28" s="76" customFormat="1" ht="20.100000000000001" customHeight="1">
      <c r="A848" s="236"/>
      <c r="B848" s="97"/>
      <c r="C848" s="97"/>
      <c r="D848" s="97"/>
      <c r="E848" s="97"/>
      <c r="F848" s="97"/>
      <c r="G848" s="97"/>
      <c r="H848" s="97"/>
      <c r="I848" s="271"/>
      <c r="J848" s="97"/>
      <c r="K848" s="97"/>
      <c r="L848" s="97"/>
      <c r="M848" s="130"/>
      <c r="N848" s="124"/>
      <c r="O848" s="145"/>
      <c r="P848" s="146"/>
      <c r="Q848" s="146"/>
      <c r="R848" s="119"/>
      <c r="S848" s="124"/>
      <c r="T848" s="124"/>
      <c r="U848" s="124"/>
      <c r="V848" s="124"/>
      <c r="W848" s="124"/>
      <c r="X848" s="124"/>
      <c r="Y848" s="124"/>
      <c r="Z848" s="124"/>
    </row>
    <row r="849" spans="1:28" s="76" customFormat="1" ht="20.100000000000001" customHeight="1">
      <c r="A849" s="236"/>
      <c r="B849" s="97"/>
      <c r="C849" s="97"/>
      <c r="D849" s="97"/>
      <c r="E849" s="97"/>
      <c r="F849" s="97"/>
      <c r="G849" s="97"/>
      <c r="H849" s="97"/>
      <c r="I849" s="271"/>
      <c r="J849" s="97"/>
      <c r="K849" s="97"/>
      <c r="L849" s="97"/>
      <c r="M849" s="130"/>
      <c r="N849" s="124"/>
      <c r="O849" s="145"/>
      <c r="P849" s="146"/>
      <c r="Q849" s="146"/>
      <c r="R849" s="119"/>
      <c r="S849" s="124"/>
      <c r="T849" s="124"/>
      <c r="U849" s="124"/>
      <c r="V849" s="124"/>
      <c r="W849" s="124"/>
      <c r="X849" s="124"/>
      <c r="Y849" s="124"/>
      <c r="Z849" s="124"/>
      <c r="AA849" s="124"/>
      <c r="AB849" s="124"/>
    </row>
    <row r="850" spans="1:28" s="76" customFormat="1" ht="20.100000000000001" customHeight="1">
      <c r="A850" s="236"/>
      <c r="B850" s="97"/>
      <c r="C850" s="97"/>
      <c r="D850" s="97"/>
      <c r="E850" s="97"/>
      <c r="F850" s="97"/>
      <c r="G850" s="97"/>
      <c r="H850" s="97"/>
      <c r="I850" s="271"/>
      <c r="J850" s="97"/>
      <c r="K850" s="97"/>
      <c r="L850" s="97"/>
      <c r="M850" s="130"/>
      <c r="N850" s="124"/>
      <c r="O850" s="145"/>
      <c r="P850" s="146"/>
      <c r="Q850" s="146"/>
      <c r="R850" s="119"/>
      <c r="S850" s="124"/>
      <c r="T850" s="124"/>
      <c r="U850" s="124"/>
      <c r="V850" s="124"/>
      <c r="W850" s="124"/>
      <c r="X850" s="124"/>
      <c r="Y850" s="124"/>
      <c r="Z850" s="124"/>
    </row>
    <row r="851" spans="1:28" s="76" customFormat="1" ht="20.100000000000001" customHeight="1">
      <c r="A851" s="236"/>
      <c r="B851" s="97"/>
      <c r="C851" s="97"/>
      <c r="D851" s="97"/>
      <c r="E851" s="97"/>
      <c r="F851" s="97"/>
      <c r="G851" s="97"/>
      <c r="H851" s="97"/>
      <c r="I851" s="271"/>
      <c r="J851" s="97"/>
      <c r="K851" s="97"/>
      <c r="L851" s="97"/>
      <c r="M851" s="130"/>
      <c r="N851" s="124"/>
      <c r="O851" s="119"/>
      <c r="P851" s="119"/>
      <c r="Q851" s="119"/>
      <c r="R851" s="119"/>
      <c r="S851" s="124"/>
      <c r="T851" s="124"/>
      <c r="U851" s="124"/>
      <c r="V851" s="124"/>
      <c r="W851" s="124"/>
      <c r="X851" s="124"/>
      <c r="Y851" s="124"/>
      <c r="Z851" s="124"/>
    </row>
    <row r="852" spans="1:28" ht="20.100000000000001" customHeight="1">
      <c r="M852" s="130"/>
      <c r="O852" s="119"/>
      <c r="P852" s="119"/>
      <c r="Q852" s="119"/>
      <c r="R852" s="119"/>
      <c r="AA852" s="76"/>
      <c r="AB852" s="76"/>
    </row>
    <row r="853" spans="1:28" s="76" customFormat="1" ht="20.100000000000001" customHeight="1">
      <c r="A853" s="236"/>
      <c r="B853" s="97"/>
      <c r="C853" s="97"/>
      <c r="D853" s="97"/>
      <c r="E853" s="97"/>
      <c r="F853" s="97"/>
      <c r="G853" s="97"/>
      <c r="H853" s="97"/>
      <c r="I853" s="271"/>
      <c r="J853" s="97"/>
      <c r="K853" s="97"/>
      <c r="L853" s="97"/>
      <c r="M853" s="130"/>
      <c r="N853" s="119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spans="1:28" s="76" customFormat="1" ht="20.100000000000001" customHeight="1">
      <c r="A854" s="236"/>
      <c r="B854" s="97"/>
      <c r="C854" s="97"/>
      <c r="D854" s="97"/>
      <c r="E854" s="97"/>
      <c r="F854" s="97"/>
      <c r="G854" s="97"/>
      <c r="H854" s="97"/>
      <c r="I854" s="271"/>
      <c r="J854" s="97"/>
      <c r="K854" s="97"/>
      <c r="L854" s="97"/>
      <c r="M854" s="130"/>
      <c r="N854" s="119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spans="1:28" s="76" customFormat="1" ht="20.100000000000001" customHeight="1">
      <c r="A855" s="236"/>
      <c r="B855" s="97"/>
      <c r="C855" s="97"/>
      <c r="D855" s="97"/>
      <c r="E855" s="97"/>
      <c r="F855" s="97"/>
      <c r="G855" s="97"/>
      <c r="H855" s="97"/>
      <c r="I855" s="271"/>
      <c r="J855" s="97"/>
      <c r="K855" s="97"/>
      <c r="L855" s="97"/>
      <c r="M855" s="130"/>
      <c r="N855" s="145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spans="1:28" s="76" customFormat="1" ht="20.100000000000001" customHeight="1">
      <c r="A856" s="236"/>
      <c r="B856" s="97"/>
      <c r="C856" s="97"/>
      <c r="D856" s="97"/>
      <c r="E856" s="97"/>
      <c r="F856" s="97"/>
      <c r="G856" s="97"/>
      <c r="H856" s="97"/>
      <c r="I856" s="271"/>
      <c r="J856" s="97"/>
      <c r="K856" s="97"/>
      <c r="L856" s="97"/>
      <c r="M856" s="130"/>
      <c r="N856" s="145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spans="1:28" s="76" customFormat="1" ht="20.100000000000001" customHeight="1">
      <c r="A857" s="236"/>
      <c r="B857" s="97"/>
      <c r="C857" s="97"/>
      <c r="D857" s="97"/>
      <c r="E857" s="97"/>
      <c r="F857" s="97"/>
      <c r="G857" s="97"/>
      <c r="H857" s="97"/>
      <c r="I857" s="271"/>
      <c r="J857" s="97"/>
      <c r="K857" s="97"/>
      <c r="L857" s="97"/>
      <c r="M857" s="130"/>
      <c r="N857" s="145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spans="1:28" s="76" customFormat="1" ht="20.100000000000001" customHeight="1">
      <c r="A858" s="236"/>
      <c r="B858" s="97"/>
      <c r="C858" s="97"/>
      <c r="D858" s="97"/>
      <c r="E858" s="97"/>
      <c r="F858" s="97"/>
      <c r="G858" s="97"/>
      <c r="H858" s="97"/>
      <c r="I858" s="271"/>
      <c r="J858" s="97"/>
      <c r="K858" s="97"/>
      <c r="L858" s="97"/>
      <c r="M858" s="130"/>
      <c r="N858" s="145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spans="1:28" s="76" customFormat="1" ht="20.100000000000001" customHeight="1">
      <c r="A859" s="236"/>
      <c r="B859" s="97"/>
      <c r="C859" s="97"/>
      <c r="D859" s="97"/>
      <c r="E859" s="97"/>
      <c r="F859" s="97"/>
      <c r="G859" s="97"/>
      <c r="H859" s="97"/>
      <c r="I859" s="271"/>
      <c r="J859" s="97"/>
      <c r="K859" s="97"/>
      <c r="L859" s="97"/>
      <c r="M859" s="130"/>
      <c r="N859" s="145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spans="1:28" s="76" customFormat="1" ht="20.100000000000001" customHeight="1">
      <c r="A860" s="236"/>
      <c r="B860" s="97"/>
      <c r="C860" s="97"/>
      <c r="D860" s="97"/>
      <c r="E860" s="97"/>
      <c r="F860" s="97"/>
      <c r="G860" s="97"/>
      <c r="H860" s="97"/>
      <c r="I860" s="271"/>
      <c r="J860" s="97"/>
      <c r="K860" s="97"/>
      <c r="L860" s="97"/>
      <c r="M860" s="130"/>
      <c r="N860" s="145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spans="1:28" s="76" customFormat="1" ht="20.100000000000001" customHeight="1">
      <c r="A861" s="236"/>
      <c r="B861" s="97"/>
      <c r="C861" s="97"/>
      <c r="D861" s="97"/>
      <c r="E861" s="97"/>
      <c r="F861" s="97"/>
      <c r="G861" s="97"/>
      <c r="H861" s="97"/>
      <c r="I861" s="271"/>
      <c r="J861" s="97"/>
      <c r="K861" s="97"/>
      <c r="L861" s="97"/>
      <c r="M861" s="130"/>
      <c r="N861" s="145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spans="1:28" s="76" customFormat="1" ht="20.100000000000001" customHeight="1">
      <c r="A862" s="236"/>
      <c r="B862" s="97"/>
      <c r="C862" s="97"/>
      <c r="D862" s="97"/>
      <c r="E862" s="97"/>
      <c r="F862" s="97"/>
      <c r="G862" s="97"/>
      <c r="H862" s="97"/>
      <c r="I862" s="271"/>
      <c r="J862" s="97"/>
      <c r="K862" s="97"/>
      <c r="L862" s="97"/>
      <c r="M862" s="130"/>
      <c r="N862" s="119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spans="1:28" s="76" customFormat="1" ht="20.100000000000001" customHeight="1">
      <c r="A863" s="236"/>
      <c r="B863" s="97"/>
      <c r="C863" s="97"/>
      <c r="D863" s="97"/>
      <c r="E863" s="97"/>
      <c r="F863" s="97"/>
      <c r="G863" s="97"/>
      <c r="H863" s="97"/>
      <c r="I863" s="271"/>
      <c r="J863" s="97"/>
      <c r="K863" s="97"/>
      <c r="L863" s="97"/>
      <c r="M863" s="130"/>
      <c r="N863" s="119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spans="1:28" s="76" customFormat="1" ht="20.100000000000001" customHeight="1">
      <c r="A864" s="236"/>
      <c r="B864" s="97"/>
      <c r="C864" s="97"/>
      <c r="D864" s="97"/>
      <c r="E864" s="97"/>
      <c r="F864" s="97"/>
      <c r="G864" s="97"/>
      <c r="H864" s="97"/>
      <c r="I864" s="271"/>
      <c r="J864" s="97"/>
      <c r="K864" s="97"/>
      <c r="L864" s="97"/>
      <c r="M864" s="130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spans="1:26" s="76" customFormat="1" ht="20.100000000000001" customHeight="1">
      <c r="A865" s="236"/>
      <c r="B865" s="97"/>
      <c r="C865" s="97"/>
      <c r="D865" s="97"/>
      <c r="E865" s="97"/>
      <c r="F865" s="97"/>
      <c r="G865" s="97"/>
      <c r="H865" s="97"/>
      <c r="I865" s="271"/>
      <c r="J865" s="97"/>
      <c r="K865" s="97"/>
      <c r="L865" s="97"/>
      <c r="M865" s="130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spans="1:26" s="76" customFormat="1" ht="20.100000000000001" customHeight="1">
      <c r="A866" s="236"/>
      <c r="B866" s="97"/>
      <c r="C866" s="97"/>
      <c r="D866" s="97"/>
      <c r="E866" s="97"/>
      <c r="F866" s="97"/>
      <c r="G866" s="97"/>
      <c r="H866" s="97"/>
      <c r="I866" s="271"/>
      <c r="J866" s="97"/>
      <c r="K866" s="97"/>
      <c r="L866" s="97"/>
      <c r="M866" s="130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spans="1:26" s="76" customFormat="1" ht="20.100000000000001" customHeight="1">
      <c r="A867" s="236"/>
      <c r="B867" s="97"/>
      <c r="C867" s="97"/>
      <c r="D867" s="97"/>
      <c r="E867" s="97"/>
      <c r="F867" s="97"/>
      <c r="G867" s="97"/>
      <c r="H867" s="97"/>
      <c r="I867" s="271"/>
      <c r="J867" s="97"/>
      <c r="K867" s="97"/>
      <c r="L867" s="97"/>
      <c r="M867" s="130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spans="1:26" s="76" customFormat="1" ht="20.100000000000001" customHeight="1">
      <c r="A868" s="236"/>
      <c r="B868" s="97"/>
      <c r="C868" s="97"/>
      <c r="D868" s="97"/>
      <c r="E868" s="97"/>
      <c r="F868" s="97"/>
      <c r="G868" s="97"/>
      <c r="H868" s="97"/>
      <c r="I868" s="271"/>
      <c r="J868" s="97"/>
      <c r="K868" s="97"/>
      <c r="L868" s="97"/>
      <c r="M868" s="130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spans="1:26" s="76" customFormat="1" ht="20.100000000000001" customHeight="1">
      <c r="A869" s="236"/>
      <c r="B869" s="97"/>
      <c r="C869" s="97"/>
      <c r="D869" s="97"/>
      <c r="E869" s="97"/>
      <c r="F869" s="97"/>
      <c r="G869" s="97"/>
      <c r="H869" s="97"/>
      <c r="I869" s="271"/>
      <c r="J869" s="97"/>
      <c r="K869" s="97"/>
      <c r="L869" s="97"/>
      <c r="M869" s="130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spans="1:26" s="76" customFormat="1" ht="20.100000000000001" customHeight="1">
      <c r="A870" s="236"/>
      <c r="B870" s="97"/>
      <c r="C870" s="97"/>
      <c r="D870" s="97"/>
      <c r="E870" s="97"/>
      <c r="F870" s="97"/>
      <c r="G870" s="97"/>
      <c r="H870" s="97"/>
      <c r="I870" s="271"/>
      <c r="J870" s="97"/>
      <c r="K870" s="97"/>
      <c r="L870" s="97"/>
      <c r="M870" s="130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spans="1:26" s="76" customFormat="1" ht="20.100000000000001" customHeight="1">
      <c r="A871" s="236"/>
      <c r="B871" s="97"/>
      <c r="C871" s="97"/>
      <c r="D871" s="97"/>
      <c r="E871" s="97"/>
      <c r="F871" s="97"/>
      <c r="G871" s="97"/>
      <c r="H871" s="97"/>
      <c r="I871" s="271"/>
      <c r="J871" s="97"/>
      <c r="K871" s="97"/>
      <c r="L871" s="97"/>
      <c r="M871" s="130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spans="1:26" s="76" customFormat="1" ht="20.100000000000001" customHeight="1">
      <c r="A872" s="236"/>
      <c r="B872" s="97"/>
      <c r="C872" s="97"/>
      <c r="D872" s="97"/>
      <c r="E872" s="97"/>
      <c r="F872" s="97"/>
      <c r="G872" s="97"/>
      <c r="H872" s="97"/>
      <c r="I872" s="271"/>
      <c r="J872" s="97"/>
      <c r="K872" s="97"/>
      <c r="L872" s="97"/>
      <c r="M872" s="130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spans="1:26" s="76" customFormat="1" ht="20.100000000000001" customHeight="1">
      <c r="A873" s="236"/>
      <c r="B873" s="97"/>
      <c r="C873" s="97"/>
      <c r="D873" s="97"/>
      <c r="E873" s="97"/>
      <c r="F873" s="97"/>
      <c r="G873" s="97"/>
      <c r="H873" s="97"/>
      <c r="I873" s="271"/>
      <c r="J873" s="97"/>
      <c r="K873" s="97"/>
      <c r="L873" s="97"/>
      <c r="M873" s="130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spans="1:26" s="76" customFormat="1" ht="20.100000000000001" customHeight="1">
      <c r="A874" s="236"/>
      <c r="B874" s="97"/>
      <c r="C874" s="97"/>
      <c r="D874" s="97"/>
      <c r="E874" s="97"/>
      <c r="F874" s="97"/>
      <c r="G874" s="97"/>
      <c r="H874" s="97"/>
      <c r="I874" s="271"/>
      <c r="J874" s="97"/>
      <c r="K874" s="97"/>
      <c r="L874" s="97"/>
      <c r="M874" s="130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spans="1:26" s="76" customFormat="1" ht="20.100000000000001" customHeight="1">
      <c r="A875" s="236"/>
      <c r="B875" s="97"/>
      <c r="C875" s="97"/>
      <c r="D875" s="97"/>
      <c r="E875" s="97"/>
      <c r="F875" s="97"/>
      <c r="G875" s="97"/>
      <c r="H875" s="97"/>
      <c r="I875" s="271"/>
      <c r="J875" s="97"/>
      <c r="K875" s="97"/>
      <c r="L875" s="97"/>
      <c r="M875" s="130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spans="1:26" s="76" customFormat="1" ht="20.100000000000001" customHeight="1">
      <c r="A876" s="236"/>
      <c r="B876" s="97"/>
      <c r="C876" s="97"/>
      <c r="D876" s="97"/>
      <c r="E876" s="97"/>
      <c r="F876" s="97"/>
      <c r="G876" s="97"/>
      <c r="H876" s="97"/>
      <c r="I876" s="271"/>
      <c r="J876" s="97"/>
      <c r="K876" s="97"/>
      <c r="L876" s="97"/>
      <c r="M876" s="130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spans="1:26" s="76" customFormat="1" ht="20.100000000000001" customHeight="1">
      <c r="A877" s="236"/>
      <c r="B877" s="97"/>
      <c r="C877" s="97"/>
      <c r="D877" s="97"/>
      <c r="E877" s="97"/>
      <c r="F877" s="97"/>
      <c r="G877" s="97"/>
      <c r="H877" s="97"/>
      <c r="I877" s="271"/>
      <c r="J877" s="97"/>
      <c r="K877" s="97"/>
      <c r="L877" s="97"/>
      <c r="M877" s="130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spans="1:26" s="76" customFormat="1" ht="20.100000000000001" customHeight="1">
      <c r="A878" s="236"/>
      <c r="B878" s="97"/>
      <c r="C878" s="97"/>
      <c r="D878" s="97"/>
      <c r="E878" s="97"/>
      <c r="F878" s="97"/>
      <c r="G878" s="97"/>
      <c r="H878" s="97"/>
      <c r="I878" s="271"/>
      <c r="J878" s="97"/>
      <c r="K878" s="97"/>
      <c r="L878" s="97"/>
      <c r="M878" s="130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spans="1:26" s="76" customFormat="1" ht="20.100000000000001" customHeight="1">
      <c r="A879" s="236"/>
      <c r="B879" s="97"/>
      <c r="C879" s="97"/>
      <c r="D879" s="97"/>
      <c r="E879" s="97"/>
      <c r="F879" s="97"/>
      <c r="G879" s="97"/>
      <c r="H879" s="97"/>
      <c r="I879" s="271"/>
      <c r="J879" s="97"/>
      <c r="K879" s="97"/>
      <c r="L879" s="97"/>
      <c r="M879" s="130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spans="1:26" s="76" customFormat="1" ht="20.100000000000001" customHeight="1">
      <c r="A880" s="236"/>
      <c r="B880" s="97"/>
      <c r="C880" s="97"/>
      <c r="D880" s="97"/>
      <c r="E880" s="97"/>
      <c r="F880" s="97"/>
      <c r="G880" s="97"/>
      <c r="H880" s="97"/>
      <c r="I880" s="271"/>
      <c r="J880" s="97"/>
      <c r="K880" s="97"/>
      <c r="L880" s="97"/>
      <c r="M880" s="130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spans="1:28" s="76" customFormat="1" ht="20.100000000000001" customHeight="1">
      <c r="A881" s="236"/>
      <c r="B881" s="97"/>
      <c r="C881" s="97"/>
      <c r="D881" s="97"/>
      <c r="E881" s="97"/>
      <c r="F881" s="97"/>
      <c r="G881" s="97"/>
      <c r="H881" s="97"/>
      <c r="I881" s="271"/>
      <c r="J881" s="97"/>
      <c r="K881" s="97"/>
      <c r="L881" s="97"/>
      <c r="M881" s="130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spans="1:28" s="76" customFormat="1" ht="20.100000000000001" customHeight="1">
      <c r="A882" s="236"/>
      <c r="B882" s="97"/>
      <c r="C882" s="97"/>
      <c r="D882" s="97"/>
      <c r="E882" s="97"/>
      <c r="F882" s="97"/>
      <c r="G882" s="97"/>
      <c r="H882" s="97"/>
      <c r="I882" s="271"/>
      <c r="J882" s="97"/>
      <c r="K882" s="97"/>
      <c r="L882" s="97"/>
      <c r="M882" s="130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spans="1:28" s="76" customFormat="1" ht="20.100000000000001" customHeight="1">
      <c r="A883" s="236"/>
      <c r="B883" s="97"/>
      <c r="C883" s="97"/>
      <c r="D883" s="97"/>
      <c r="E883" s="97"/>
      <c r="F883" s="97"/>
      <c r="G883" s="97"/>
      <c r="H883" s="97"/>
      <c r="I883" s="271"/>
      <c r="J883" s="97"/>
      <c r="K883" s="97"/>
      <c r="L883" s="97"/>
      <c r="M883" s="130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spans="1:28" s="76" customFormat="1" ht="20.100000000000001" customHeight="1">
      <c r="A884" s="236"/>
      <c r="B884" s="97"/>
      <c r="C884" s="97"/>
      <c r="D884" s="97"/>
      <c r="E884" s="97"/>
      <c r="F884" s="97"/>
      <c r="G884" s="97"/>
      <c r="H884" s="97"/>
      <c r="I884" s="271"/>
      <c r="J884" s="97"/>
      <c r="K884" s="97"/>
      <c r="L884" s="97"/>
      <c r="M884" s="130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spans="1:28" s="76" customFormat="1" ht="20.100000000000001" customHeight="1">
      <c r="A885" s="236"/>
      <c r="B885" s="97"/>
      <c r="C885" s="97"/>
      <c r="D885" s="97"/>
      <c r="E885" s="97"/>
      <c r="F885" s="97"/>
      <c r="G885" s="97"/>
      <c r="H885" s="97"/>
      <c r="I885" s="271"/>
      <c r="J885" s="97"/>
      <c r="K885" s="97"/>
      <c r="L885" s="97"/>
      <c r="M885" s="130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spans="1:28" s="76" customFormat="1" ht="20.100000000000001" customHeight="1">
      <c r="A886" s="236"/>
      <c r="B886" s="97"/>
      <c r="C886" s="97"/>
      <c r="D886" s="97"/>
      <c r="E886" s="97"/>
      <c r="F886" s="97"/>
      <c r="G886" s="97"/>
      <c r="H886" s="97"/>
      <c r="I886" s="271"/>
      <c r="J886" s="97"/>
      <c r="K886" s="97"/>
      <c r="L886" s="97"/>
      <c r="M886" s="130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spans="1:28" s="76" customFormat="1" ht="20.100000000000001" customHeight="1">
      <c r="A887" s="236"/>
      <c r="B887" s="97"/>
      <c r="C887" s="97"/>
      <c r="D887" s="97"/>
      <c r="E887" s="97"/>
      <c r="F887" s="97"/>
      <c r="G887" s="97"/>
      <c r="H887" s="97"/>
      <c r="I887" s="271"/>
      <c r="J887" s="97"/>
      <c r="K887" s="97"/>
      <c r="L887" s="97"/>
      <c r="M887" s="130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spans="1:28" s="76" customFormat="1" ht="20.100000000000001" customHeight="1">
      <c r="A888" s="236"/>
      <c r="B888" s="97"/>
      <c r="C888" s="97"/>
      <c r="D888" s="97"/>
      <c r="E888" s="97"/>
      <c r="F888" s="97"/>
      <c r="G888" s="97"/>
      <c r="H888" s="97"/>
      <c r="I888" s="271"/>
      <c r="J888" s="97"/>
      <c r="K888" s="97"/>
      <c r="L888" s="97"/>
      <c r="M888" s="130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spans="1:28" s="76" customFormat="1" ht="20.100000000000001" customHeight="1">
      <c r="A889" s="236"/>
      <c r="B889" s="97"/>
      <c r="C889" s="97"/>
      <c r="D889" s="97"/>
      <c r="E889" s="97"/>
      <c r="F889" s="97"/>
      <c r="G889" s="97"/>
      <c r="H889" s="97"/>
      <c r="I889" s="271"/>
      <c r="J889" s="97"/>
      <c r="K889" s="97"/>
      <c r="L889" s="97"/>
      <c r="M889" s="130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spans="1:28" s="76" customFormat="1" ht="20.100000000000001" customHeight="1">
      <c r="A890" s="236"/>
      <c r="B890" s="97"/>
      <c r="C890" s="97"/>
      <c r="D890" s="97"/>
      <c r="E890" s="97"/>
      <c r="F890" s="97"/>
      <c r="G890" s="97"/>
      <c r="H890" s="97"/>
      <c r="I890" s="271"/>
      <c r="J890" s="97"/>
      <c r="K890" s="97"/>
      <c r="L890" s="97"/>
      <c r="M890" s="130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  <c r="AA890" s="124"/>
      <c r="AB890" s="124"/>
    </row>
    <row r="891" spans="1:28" s="76" customFormat="1" ht="20.100000000000001" customHeight="1">
      <c r="A891" s="236"/>
      <c r="B891" s="97"/>
      <c r="C891" s="97"/>
      <c r="D891" s="97"/>
      <c r="E891" s="97"/>
      <c r="F891" s="97"/>
      <c r="G891" s="97"/>
      <c r="H891" s="97"/>
      <c r="I891" s="271"/>
      <c r="J891" s="97"/>
      <c r="K891" s="97"/>
      <c r="L891" s="97"/>
      <c r="M891" s="130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  <c r="AA891" s="124"/>
      <c r="AB891" s="124"/>
    </row>
    <row r="892" spans="1:28" s="76" customFormat="1" ht="20.100000000000001" customHeight="1">
      <c r="A892" s="236"/>
      <c r="B892" s="97"/>
      <c r="C892" s="97"/>
      <c r="D892" s="97"/>
      <c r="E892" s="97"/>
      <c r="F892" s="97"/>
      <c r="G892" s="97"/>
      <c r="H892" s="97"/>
      <c r="I892" s="271"/>
      <c r="J892" s="97"/>
      <c r="K892" s="97"/>
      <c r="L892" s="97"/>
      <c r="M892" s="130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  <c r="AA892" s="124"/>
      <c r="AB892" s="124"/>
    </row>
    <row r="893" spans="1:28" ht="20.100000000000001" customHeight="1">
      <c r="M893" s="130"/>
      <c r="AA893" s="76"/>
      <c r="AB893" s="76"/>
    </row>
    <row r="894" spans="1:28" ht="20.100000000000001" customHeight="1">
      <c r="M894" s="130"/>
      <c r="AA894" s="76"/>
      <c r="AB894" s="76"/>
    </row>
    <row r="895" spans="1:28" ht="20.100000000000001" customHeight="1">
      <c r="M895" s="130"/>
      <c r="AA895" s="76"/>
      <c r="AB895" s="76"/>
    </row>
    <row r="896" spans="1:28" s="76" customFormat="1" ht="20.100000000000001" customHeight="1">
      <c r="A896" s="236"/>
      <c r="B896" s="97"/>
      <c r="C896" s="97"/>
      <c r="D896" s="97"/>
      <c r="E896" s="97"/>
      <c r="F896" s="97"/>
      <c r="G896" s="97"/>
      <c r="H896" s="97"/>
      <c r="I896" s="271"/>
      <c r="J896" s="97"/>
      <c r="K896" s="97"/>
      <c r="L896" s="97"/>
      <c r="M896" s="130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spans="1:28" s="76" customFormat="1" ht="20.100000000000001" customHeight="1">
      <c r="A897" s="236"/>
      <c r="B897" s="97"/>
      <c r="C897" s="97"/>
      <c r="D897" s="97"/>
      <c r="E897" s="97"/>
      <c r="F897" s="97"/>
      <c r="G897" s="97"/>
      <c r="H897" s="97"/>
      <c r="I897" s="271"/>
      <c r="J897" s="97"/>
      <c r="K897" s="97"/>
      <c r="L897" s="97"/>
      <c r="M897" s="130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spans="1:28" s="76" customFormat="1" ht="20.100000000000001" customHeight="1">
      <c r="A898" s="236"/>
      <c r="B898" s="97"/>
      <c r="C898" s="97"/>
      <c r="D898" s="97"/>
      <c r="E898" s="97"/>
      <c r="F898" s="97"/>
      <c r="G898" s="97"/>
      <c r="H898" s="97"/>
      <c r="I898" s="271"/>
      <c r="J898" s="97"/>
      <c r="K898" s="97"/>
      <c r="L898" s="97"/>
      <c r="M898" s="130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spans="1:28" s="76" customFormat="1" ht="20.100000000000001" customHeight="1">
      <c r="A899" s="236"/>
      <c r="B899" s="97"/>
      <c r="C899" s="97"/>
      <c r="D899" s="97"/>
      <c r="E899" s="97"/>
      <c r="F899" s="97"/>
      <c r="G899" s="97"/>
      <c r="H899" s="97"/>
      <c r="I899" s="271"/>
      <c r="J899" s="97"/>
      <c r="K899" s="97"/>
      <c r="L899" s="97"/>
      <c r="M899" s="130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spans="1:28" s="76" customFormat="1" ht="20.100000000000001" customHeight="1">
      <c r="A900" s="236"/>
      <c r="B900" s="97"/>
      <c r="C900" s="97"/>
      <c r="D900" s="97"/>
      <c r="E900" s="97"/>
      <c r="F900" s="97"/>
      <c r="G900" s="97"/>
      <c r="H900" s="97"/>
      <c r="I900" s="271"/>
      <c r="J900" s="97"/>
      <c r="K900" s="97"/>
      <c r="L900" s="97"/>
      <c r="M900" s="130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spans="1:28" s="76" customFormat="1" ht="20.100000000000001" customHeight="1">
      <c r="A901" s="236"/>
      <c r="B901" s="97"/>
      <c r="C901" s="97"/>
      <c r="D901" s="97"/>
      <c r="E901" s="97"/>
      <c r="F901" s="97"/>
      <c r="G901" s="97"/>
      <c r="H901" s="97"/>
      <c r="I901" s="271"/>
      <c r="J901" s="97"/>
      <c r="K901" s="97"/>
      <c r="L901" s="97"/>
      <c r="M901" s="130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spans="1:28" s="76" customFormat="1" ht="20.100000000000001" customHeight="1">
      <c r="A902" s="236"/>
      <c r="B902" s="97"/>
      <c r="C902" s="97"/>
      <c r="D902" s="97"/>
      <c r="E902" s="97"/>
      <c r="F902" s="97"/>
      <c r="G902" s="97"/>
      <c r="H902" s="97"/>
      <c r="I902" s="271"/>
      <c r="J902" s="97"/>
      <c r="K902" s="97"/>
      <c r="L902" s="97"/>
      <c r="M902" s="130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  <c r="AA902" s="124"/>
      <c r="AB902" s="124"/>
    </row>
    <row r="903" spans="1:28" s="76" customFormat="1" ht="20.100000000000001" customHeight="1">
      <c r="A903" s="236"/>
      <c r="B903" s="97"/>
      <c r="C903" s="97"/>
      <c r="D903" s="97"/>
      <c r="E903" s="97"/>
      <c r="F903" s="97"/>
      <c r="G903" s="97"/>
      <c r="H903" s="97"/>
      <c r="I903" s="271"/>
      <c r="J903" s="97"/>
      <c r="K903" s="97"/>
      <c r="L903" s="97"/>
      <c r="M903" s="130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  <c r="AA903" s="124"/>
      <c r="AB903" s="124"/>
    </row>
    <row r="904" spans="1:28" s="76" customFormat="1" ht="20.100000000000001" customHeight="1">
      <c r="A904" s="236"/>
      <c r="B904" s="97"/>
      <c r="C904" s="97"/>
      <c r="D904" s="97"/>
      <c r="E904" s="97"/>
      <c r="F904" s="97"/>
      <c r="G904" s="97"/>
      <c r="H904" s="97"/>
      <c r="I904" s="271"/>
      <c r="J904" s="97"/>
      <c r="K904" s="97"/>
      <c r="L904" s="97"/>
      <c r="M904" s="121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  <c r="AA904" s="124"/>
      <c r="AB904" s="124"/>
    </row>
  </sheetData>
  <autoFilter ref="A3:V782"/>
  <mergeCells count="13">
    <mergeCell ref="K198:L198"/>
    <mergeCell ref="V35:V36"/>
    <mergeCell ref="K118:L118"/>
    <mergeCell ref="K129:L129"/>
    <mergeCell ref="K150:L150"/>
    <mergeCell ref="K169:L169"/>
    <mergeCell ref="K179:L179"/>
    <mergeCell ref="K3:L3"/>
    <mergeCell ref="O12:P12"/>
    <mergeCell ref="T31:U31"/>
    <mergeCell ref="O35:O36"/>
    <mergeCell ref="T35:T36"/>
    <mergeCell ref="U35:U36"/>
  </mergeCells>
  <phoneticPr fontId="3" type="noConversion"/>
  <conditionalFormatting sqref="D160:H161 D180:H181 D190:H191 E151:H152 D119:H121 D130:H143 D4:H24 D38:H54 D56:H107 D109:H109">
    <cfRule type="cellIs" dxfId="156" priority="15" operator="greaterThan">
      <formula>0</formula>
    </cfRule>
  </conditionalFormatting>
  <conditionalFormatting sqref="D160:H161 D180:H181 D190:H191 D130:H143">
    <cfRule type="cellIs" dxfId="155" priority="13" operator="greaterThan">
      <formula>0</formula>
    </cfRule>
    <cfRule type="expression" dxfId="154" priority="14">
      <formula>"&gt;0"</formula>
    </cfRule>
  </conditionalFormatting>
  <conditionalFormatting sqref="D170:H171">
    <cfRule type="cellIs" dxfId="153" priority="5" operator="greaterThan">
      <formula>0</formula>
    </cfRule>
    <cfRule type="cellIs" dxfId="152" priority="6" operator="greaterThan">
      <formula>0</formula>
    </cfRule>
    <cfRule type="expression" dxfId="151" priority="10">
      <formula>"&gt;=1"</formula>
    </cfRule>
    <cfRule type="cellIs" dxfId="150" priority="11" operator="greaterThan">
      <formula>1</formula>
    </cfRule>
    <cfRule type="cellIs" dxfId="149" priority="12" operator="greaterThan">
      <formula>1</formula>
    </cfRule>
  </conditionalFormatting>
  <conditionalFormatting sqref="P844:Q850">
    <cfRule type="expression" dxfId="148" priority="7">
      <formula>"&gt;=1"</formula>
    </cfRule>
    <cfRule type="cellIs" dxfId="147" priority="8" operator="greaterThan">
      <formula>1</formula>
    </cfRule>
    <cfRule type="cellIs" dxfId="146" priority="9" operator="greaterThan">
      <formula>1</formula>
    </cfRule>
  </conditionalFormatting>
  <conditionalFormatting sqref="D25:H37">
    <cfRule type="cellIs" dxfId="145" priority="4" operator="greaterThan">
      <formula>0</formula>
    </cfRule>
  </conditionalFormatting>
  <conditionalFormatting sqref="D55:H55">
    <cfRule type="cellIs" dxfId="144" priority="3" operator="greaterThan">
      <formula>0</formula>
    </cfRule>
  </conditionalFormatting>
  <conditionalFormatting sqref="D108:H108">
    <cfRule type="cellIs" dxfId="143" priority="1" operator="greaterThan">
      <formula>0</formula>
    </cfRule>
  </conditionalFormatting>
  <printOptions horizontalCentered="1"/>
  <pageMargins left="0.31496062992125984" right="0.31496062992125984" top="0.55118110236220474" bottom="0.55118110236220474" header="0.31496062992125984" footer="0.31496062992125984"/>
  <pageSetup paperSize="9" scale="7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63"/>
  <sheetViews>
    <sheetView zoomScaleNormal="100" workbookViewId="0">
      <pane ySplit="3" topLeftCell="A76" activePane="bottomLeft" state="frozen"/>
      <selection activeCell="N11" sqref="N11"/>
      <selection pane="bottomLeft" activeCell="A80" sqref="A80:L80"/>
    </sheetView>
  </sheetViews>
  <sheetFormatPr defaultColWidth="9" defaultRowHeight="20.100000000000001" customHeight="1"/>
  <cols>
    <col min="1" max="1" width="10.125" style="236" customWidth="1"/>
    <col min="2" max="2" width="18.625" style="97" customWidth="1"/>
    <col min="3" max="3" width="11.625" style="97" customWidth="1"/>
    <col min="4" max="8" width="8.125" style="97" customWidth="1"/>
    <col min="9" max="9" width="8.75" style="271" customWidth="1"/>
    <col min="10" max="12" width="8.75" style="97" customWidth="1"/>
    <col min="13" max="13" width="7.625" style="121" customWidth="1"/>
    <col min="14" max="14" width="7.625" style="124" customWidth="1"/>
    <col min="15" max="22" width="8.625" style="124" customWidth="1"/>
    <col min="23" max="16384" width="9" style="124"/>
  </cols>
  <sheetData>
    <row r="1" spans="1:22" ht="25.15" customHeight="1">
      <c r="A1" s="164" t="s">
        <v>592</v>
      </c>
      <c r="B1" s="165"/>
      <c r="C1" s="165"/>
      <c r="D1" s="100"/>
      <c r="E1" s="100"/>
      <c r="F1" s="100"/>
      <c r="G1" s="100"/>
      <c r="H1" s="100"/>
      <c r="I1" s="248"/>
      <c r="J1" s="100"/>
      <c r="K1" s="100"/>
      <c r="L1" s="100"/>
      <c r="M1" s="77"/>
      <c r="O1" s="14" t="s">
        <v>593</v>
      </c>
      <c r="P1" s="18"/>
      <c r="Q1" s="18"/>
      <c r="R1" s="19"/>
      <c r="S1" s="19"/>
      <c r="T1" s="19"/>
      <c r="U1" s="19"/>
      <c r="V1" s="19"/>
    </row>
    <row r="2" spans="1:22" ht="20.100000000000001" customHeight="1" thickBot="1">
      <c r="A2" s="139"/>
      <c r="B2" s="131"/>
      <c r="C2" s="132"/>
      <c r="D2" s="166"/>
      <c r="E2" s="166"/>
      <c r="F2" s="166"/>
      <c r="G2" s="166"/>
      <c r="H2" s="166"/>
      <c r="I2" s="249"/>
      <c r="J2" s="101"/>
      <c r="K2" s="101"/>
      <c r="L2" s="101"/>
      <c r="M2" s="13"/>
      <c r="O2" s="14"/>
      <c r="P2" s="18"/>
      <c r="Q2" s="18"/>
      <c r="R2" s="19"/>
      <c r="S2" s="19"/>
      <c r="T2" s="19"/>
      <c r="U2" s="19"/>
      <c r="V2" s="19"/>
    </row>
    <row r="3" spans="1:22" s="74" customFormat="1" ht="20.100000000000001" customHeight="1" thickTop="1" thickBot="1">
      <c r="A3" s="161" t="s">
        <v>0</v>
      </c>
      <c r="B3" s="162" t="s">
        <v>1</v>
      </c>
      <c r="C3" s="162" t="s">
        <v>2</v>
      </c>
      <c r="D3" s="384" t="s">
        <v>3</v>
      </c>
      <c r="E3" s="384" t="s">
        <v>4</v>
      </c>
      <c r="F3" s="384" t="s">
        <v>5</v>
      </c>
      <c r="G3" s="384" t="s">
        <v>6</v>
      </c>
      <c r="H3" s="384" t="s">
        <v>104</v>
      </c>
      <c r="I3" s="250" t="s">
        <v>8</v>
      </c>
      <c r="J3" s="384" t="s">
        <v>9</v>
      </c>
      <c r="K3" s="422" t="s">
        <v>10</v>
      </c>
      <c r="L3" s="423"/>
      <c r="M3" s="17"/>
      <c r="O3" s="81" t="s">
        <v>594</v>
      </c>
      <c r="P3" s="82"/>
      <c r="Q3" s="83" t="s">
        <v>3</v>
      </c>
      <c r="R3" s="83" t="s">
        <v>4</v>
      </c>
      <c r="S3" s="83" t="s">
        <v>5</v>
      </c>
      <c r="T3" s="83" t="s">
        <v>6</v>
      </c>
      <c r="U3" s="114" t="s">
        <v>595</v>
      </c>
      <c r="V3" s="84" t="s">
        <v>596</v>
      </c>
    </row>
    <row r="4" spans="1:22" ht="20.100000000000001" customHeight="1" thickBot="1">
      <c r="A4" s="307">
        <v>44630</v>
      </c>
      <c r="B4" s="308" t="s">
        <v>597</v>
      </c>
      <c r="C4" s="309" t="s">
        <v>598</v>
      </c>
      <c r="D4" s="310">
        <v>1</v>
      </c>
      <c r="E4" s="310">
        <v>0</v>
      </c>
      <c r="F4" s="310">
        <v>0</v>
      </c>
      <c r="G4" s="310">
        <v>1</v>
      </c>
      <c r="H4" s="310">
        <v>0</v>
      </c>
      <c r="I4" s="311" t="s">
        <v>600</v>
      </c>
      <c r="J4" s="312" t="s">
        <v>601</v>
      </c>
      <c r="K4" s="312" t="s">
        <v>602</v>
      </c>
      <c r="L4" s="313"/>
      <c r="M4" s="75"/>
      <c r="O4" s="85" t="s">
        <v>603</v>
      </c>
      <c r="P4" s="86"/>
      <c r="Q4" s="6">
        <f t="shared" ref="Q4:U6" si="0">D158</f>
        <v>251</v>
      </c>
      <c r="R4" s="6">
        <f t="shared" si="0"/>
        <v>0</v>
      </c>
      <c r="S4" s="6">
        <f t="shared" si="0"/>
        <v>0</v>
      </c>
      <c r="T4" s="6">
        <f t="shared" si="0"/>
        <v>297</v>
      </c>
      <c r="U4" s="6">
        <f t="shared" si="0"/>
        <v>0</v>
      </c>
      <c r="V4" s="87"/>
    </row>
    <row r="5" spans="1:22" ht="20.100000000000001" customHeight="1" thickBot="1">
      <c r="A5" s="307">
        <v>44630</v>
      </c>
      <c r="B5" s="308" t="s">
        <v>604</v>
      </c>
      <c r="C5" s="309" t="s">
        <v>605</v>
      </c>
      <c r="D5" s="310">
        <v>0</v>
      </c>
      <c r="E5" s="310">
        <v>0</v>
      </c>
      <c r="F5" s="310">
        <v>0</v>
      </c>
      <c r="G5" s="310">
        <v>1</v>
      </c>
      <c r="H5" s="310">
        <v>0</v>
      </c>
      <c r="I5" s="311" t="s">
        <v>600</v>
      </c>
      <c r="J5" s="312" t="s">
        <v>429</v>
      </c>
      <c r="K5" s="312" t="s">
        <v>606</v>
      </c>
      <c r="L5" s="313"/>
      <c r="M5" s="130"/>
      <c r="O5" s="88" t="s">
        <v>607</v>
      </c>
      <c r="P5" s="89"/>
      <c r="Q5" s="7">
        <f t="shared" si="0"/>
        <v>1635</v>
      </c>
      <c r="R5" s="7">
        <f t="shared" si="0"/>
        <v>77</v>
      </c>
      <c r="S5" s="7">
        <f t="shared" si="0"/>
        <v>76</v>
      </c>
      <c r="T5" s="7">
        <f t="shared" si="0"/>
        <v>1661</v>
      </c>
      <c r="U5" s="7">
        <f t="shared" si="0"/>
        <v>0</v>
      </c>
      <c r="V5" s="90"/>
    </row>
    <row r="6" spans="1:22" ht="20.100000000000001" customHeight="1" thickBot="1">
      <c r="A6" s="272">
        <v>44630</v>
      </c>
      <c r="B6" s="279" t="s">
        <v>608</v>
      </c>
      <c r="C6" s="280" t="s">
        <v>390</v>
      </c>
      <c r="D6" s="281">
        <v>1</v>
      </c>
      <c r="E6" s="281">
        <v>0</v>
      </c>
      <c r="F6" s="281">
        <v>0</v>
      </c>
      <c r="G6" s="281">
        <v>1</v>
      </c>
      <c r="H6" s="281">
        <v>0</v>
      </c>
      <c r="I6" s="282" t="s">
        <v>609</v>
      </c>
      <c r="J6" s="283" t="s">
        <v>429</v>
      </c>
      <c r="K6" s="283" t="s">
        <v>602</v>
      </c>
      <c r="L6" s="284"/>
      <c r="M6" s="130"/>
      <c r="O6" s="20" t="s">
        <v>610</v>
      </c>
      <c r="P6" s="21"/>
      <c r="Q6" s="2">
        <f t="shared" si="0"/>
        <v>1886</v>
      </c>
      <c r="R6" s="2">
        <f t="shared" si="0"/>
        <v>77</v>
      </c>
      <c r="S6" s="2">
        <f t="shared" si="0"/>
        <v>76</v>
      </c>
      <c r="T6" s="2">
        <f t="shared" si="0"/>
        <v>1958</v>
      </c>
      <c r="U6" s="2">
        <f t="shared" si="0"/>
        <v>0</v>
      </c>
      <c r="V6" s="22"/>
    </row>
    <row r="7" spans="1:22" ht="20.100000000000001" customHeight="1" thickTop="1">
      <c r="A7" s="278">
        <v>44630</v>
      </c>
      <c r="B7" s="285" t="s">
        <v>611</v>
      </c>
      <c r="C7" s="286" t="s">
        <v>612</v>
      </c>
      <c r="D7" s="287">
        <v>1</v>
      </c>
      <c r="E7" s="287">
        <v>0</v>
      </c>
      <c r="F7" s="287">
        <v>0</v>
      </c>
      <c r="G7" s="287">
        <v>1</v>
      </c>
      <c r="H7" s="287">
        <v>0</v>
      </c>
      <c r="I7" s="288" t="s">
        <v>613</v>
      </c>
      <c r="J7" s="289" t="s">
        <v>429</v>
      </c>
      <c r="K7" s="289" t="s">
        <v>602</v>
      </c>
      <c r="L7" s="290"/>
      <c r="M7" s="130"/>
      <c r="O7" s="23" t="s">
        <v>614</v>
      </c>
      <c r="P7" s="24"/>
      <c r="Q7" s="3">
        <f>D105</f>
        <v>45</v>
      </c>
      <c r="R7" s="3">
        <f>E105</f>
        <v>0</v>
      </c>
      <c r="S7" s="3">
        <f>F105</f>
        <v>0</v>
      </c>
      <c r="T7" s="3">
        <f>G105</f>
        <v>55</v>
      </c>
      <c r="U7" s="3">
        <f>H105</f>
        <v>0</v>
      </c>
      <c r="V7" s="25"/>
    </row>
    <row r="8" spans="1:22" ht="20.100000000000001" customHeight="1" thickBot="1">
      <c r="A8" s="314">
        <v>44630</v>
      </c>
      <c r="B8" s="315" t="s">
        <v>615</v>
      </c>
      <c r="C8" s="316" t="s">
        <v>616</v>
      </c>
      <c r="D8" s="317">
        <v>1</v>
      </c>
      <c r="E8" s="317">
        <v>0</v>
      </c>
      <c r="F8" s="317">
        <v>0</v>
      </c>
      <c r="G8" s="317">
        <v>1</v>
      </c>
      <c r="H8" s="317">
        <v>0</v>
      </c>
      <c r="I8" s="318" t="s">
        <v>600</v>
      </c>
      <c r="J8" s="319" t="s">
        <v>617</v>
      </c>
      <c r="K8" s="319" t="s">
        <v>606</v>
      </c>
      <c r="L8" s="320"/>
      <c r="M8" s="130"/>
      <c r="O8" s="26" t="s">
        <v>618</v>
      </c>
      <c r="P8" s="27"/>
      <c r="Q8" s="4">
        <f>SUM(Q6:Q7)</f>
        <v>1931</v>
      </c>
      <c r="R8" s="4">
        <f>SUM(R6:R7)</f>
        <v>77</v>
      </c>
      <c r="S8" s="4">
        <f>SUM(S6:S7)</f>
        <v>76</v>
      </c>
      <c r="T8" s="4">
        <f>SUM(T6:T7)</f>
        <v>2013</v>
      </c>
      <c r="U8" s="4">
        <f>SUM(U6:U7)</f>
        <v>0</v>
      </c>
      <c r="V8" s="28"/>
    </row>
    <row r="9" spans="1:22" ht="20.100000000000001" customHeight="1">
      <c r="A9" s="272">
        <v>44630</v>
      </c>
      <c r="B9" s="279" t="s">
        <v>619</v>
      </c>
      <c r="C9" s="280" t="s">
        <v>390</v>
      </c>
      <c r="D9" s="281">
        <v>1</v>
      </c>
      <c r="E9" s="281">
        <v>0</v>
      </c>
      <c r="F9" s="281">
        <v>0</v>
      </c>
      <c r="G9" s="281">
        <v>1</v>
      </c>
      <c r="H9" s="281">
        <v>0</v>
      </c>
      <c r="I9" s="282" t="s">
        <v>600</v>
      </c>
      <c r="J9" s="283" t="s">
        <v>620</v>
      </c>
      <c r="K9" s="283" t="s">
        <v>602</v>
      </c>
      <c r="L9" s="284"/>
      <c r="M9" s="130"/>
      <c r="O9" s="16"/>
      <c r="P9" s="16"/>
      <c r="Q9" s="5"/>
      <c r="R9" s="5"/>
      <c r="S9" s="5"/>
      <c r="T9" s="5"/>
      <c r="U9" s="5"/>
      <c r="V9" s="29"/>
    </row>
    <row r="10" spans="1:22" ht="20.100000000000001" customHeight="1">
      <c r="A10" s="278">
        <v>44630</v>
      </c>
      <c r="B10" s="285" t="s">
        <v>619</v>
      </c>
      <c r="C10" s="286" t="s">
        <v>621</v>
      </c>
      <c r="D10" s="287">
        <v>1</v>
      </c>
      <c r="E10" s="287">
        <v>0</v>
      </c>
      <c r="F10" s="287">
        <v>0</v>
      </c>
      <c r="G10" s="287">
        <v>1</v>
      </c>
      <c r="H10" s="287">
        <v>0</v>
      </c>
      <c r="I10" s="288" t="s">
        <v>599</v>
      </c>
      <c r="J10" s="289" t="s">
        <v>429</v>
      </c>
      <c r="K10" s="289" t="s">
        <v>602</v>
      </c>
      <c r="L10" s="290"/>
      <c r="M10" s="130"/>
      <c r="O10" s="14" t="s">
        <v>622</v>
      </c>
      <c r="P10" s="19"/>
      <c r="Q10" s="19"/>
      <c r="R10" s="19"/>
      <c r="S10" s="19"/>
      <c r="T10" s="19"/>
      <c r="U10" s="19"/>
      <c r="V10" s="30"/>
    </row>
    <row r="11" spans="1:22" ht="20.100000000000001" customHeight="1" thickBot="1">
      <c r="A11" s="314">
        <v>44630</v>
      </c>
      <c r="B11" s="315" t="s">
        <v>623</v>
      </c>
      <c r="C11" s="316" t="s">
        <v>624</v>
      </c>
      <c r="D11" s="317">
        <v>1</v>
      </c>
      <c r="E11" s="317">
        <v>0</v>
      </c>
      <c r="F11" s="317">
        <v>0</v>
      </c>
      <c r="G11" s="317">
        <v>1</v>
      </c>
      <c r="H11" s="317">
        <v>0</v>
      </c>
      <c r="I11" s="318" t="s">
        <v>600</v>
      </c>
      <c r="J11" s="319" t="s">
        <v>617</v>
      </c>
      <c r="K11" s="319" t="s">
        <v>602</v>
      </c>
      <c r="L11" s="320"/>
      <c r="M11" s="130"/>
      <c r="O11" s="15"/>
      <c r="P11" s="19"/>
      <c r="Q11" s="19"/>
      <c r="R11" s="19"/>
      <c r="S11" s="19"/>
      <c r="T11" s="19"/>
      <c r="U11" s="19"/>
      <c r="V11" s="29"/>
    </row>
    <row r="12" spans="1:22" ht="20.100000000000001" customHeight="1" thickBot="1">
      <c r="A12" s="307">
        <v>44630</v>
      </c>
      <c r="B12" s="308" t="s">
        <v>625</v>
      </c>
      <c r="C12" s="309" t="s">
        <v>626</v>
      </c>
      <c r="D12" s="310">
        <v>3</v>
      </c>
      <c r="E12" s="310">
        <v>0</v>
      </c>
      <c r="F12" s="310">
        <v>0</v>
      </c>
      <c r="G12" s="310">
        <v>3</v>
      </c>
      <c r="H12" s="310">
        <v>0</v>
      </c>
      <c r="I12" s="311" t="s">
        <v>600</v>
      </c>
      <c r="J12" s="312" t="s">
        <v>429</v>
      </c>
      <c r="K12" s="312" t="s">
        <v>627</v>
      </c>
      <c r="L12" s="313"/>
      <c r="M12" s="130"/>
      <c r="O12" s="424" t="s">
        <v>628</v>
      </c>
      <c r="P12" s="422"/>
      <c r="Q12" s="91">
        <f>T12+V12</f>
        <v>251</v>
      </c>
      <c r="R12" s="31"/>
      <c r="S12" s="32" t="s">
        <v>39</v>
      </c>
      <c r="T12" s="33">
        <f>SUM(P14:V14,P17:V17,P20:V20,P23:V23,P26:V26,V29,U29,T29)</f>
        <v>225</v>
      </c>
      <c r="U12" s="34" t="s">
        <v>40</v>
      </c>
      <c r="V12" s="35">
        <f>SUM(P29:S29)</f>
        <v>26</v>
      </c>
    </row>
    <row r="13" spans="1:22" ht="20.100000000000001" customHeight="1">
      <c r="A13" s="272">
        <v>44630</v>
      </c>
      <c r="B13" s="279" t="s">
        <v>629</v>
      </c>
      <c r="C13" s="280" t="s">
        <v>630</v>
      </c>
      <c r="D13" s="281">
        <v>32</v>
      </c>
      <c r="E13" s="281">
        <v>0</v>
      </c>
      <c r="F13" s="281">
        <v>0</v>
      </c>
      <c r="G13" s="281">
        <v>64</v>
      </c>
      <c r="H13" s="281">
        <v>0</v>
      </c>
      <c r="I13" s="282" t="s">
        <v>532</v>
      </c>
      <c r="J13" s="283" t="s">
        <v>631</v>
      </c>
      <c r="K13" s="321" t="s">
        <v>633</v>
      </c>
      <c r="L13" s="284"/>
      <c r="M13" s="130"/>
      <c r="O13" s="36" t="s">
        <v>634</v>
      </c>
      <c r="P13" s="37" t="s">
        <v>390</v>
      </c>
      <c r="Q13" s="37" t="s">
        <v>635</v>
      </c>
      <c r="R13" s="37" t="s">
        <v>636</v>
      </c>
      <c r="S13" s="37" t="s">
        <v>637</v>
      </c>
      <c r="T13" s="37" t="s">
        <v>638</v>
      </c>
      <c r="U13" s="37" t="s">
        <v>639</v>
      </c>
      <c r="V13" s="38" t="s">
        <v>393</v>
      </c>
    </row>
    <row r="14" spans="1:22" ht="20.100000000000001" customHeight="1" thickBot="1">
      <c r="A14" s="314">
        <v>44630</v>
      </c>
      <c r="B14" s="315" t="s">
        <v>640</v>
      </c>
      <c r="C14" s="316" t="s">
        <v>641</v>
      </c>
      <c r="D14" s="317">
        <v>2</v>
      </c>
      <c r="E14" s="317">
        <v>0</v>
      </c>
      <c r="F14" s="317">
        <v>0</v>
      </c>
      <c r="G14" s="317">
        <v>3</v>
      </c>
      <c r="H14" s="317">
        <v>0</v>
      </c>
      <c r="I14" s="318" t="s">
        <v>532</v>
      </c>
      <c r="J14" s="319" t="s">
        <v>642</v>
      </c>
      <c r="K14" s="322" t="s">
        <v>632</v>
      </c>
      <c r="L14" s="320"/>
      <c r="M14" s="130"/>
      <c r="O14" s="92" t="s">
        <v>643</v>
      </c>
      <c r="P14" s="93">
        <f t="shared" ref="P14:V14" si="1">SUMIF($C$4:$C$81,P13,$D$4:$D$81)+SUMIF($C$91:$C$92,P13,$D$91:$D$92)+SUMIF($C$110:$C$111,P13,$D$110:$D$111)</f>
        <v>27</v>
      </c>
      <c r="Q14" s="93">
        <f t="shared" si="1"/>
        <v>12</v>
      </c>
      <c r="R14" s="93">
        <f t="shared" si="1"/>
        <v>47</v>
      </c>
      <c r="S14" s="93">
        <f t="shared" si="1"/>
        <v>0</v>
      </c>
      <c r="T14" s="93">
        <f t="shared" si="1"/>
        <v>32</v>
      </c>
      <c r="U14" s="93">
        <f t="shared" si="1"/>
        <v>0</v>
      </c>
      <c r="V14" s="94">
        <f t="shared" si="1"/>
        <v>5</v>
      </c>
    </row>
    <row r="15" spans="1:22" ht="20.100000000000001" customHeight="1">
      <c r="A15" s="272">
        <v>44630</v>
      </c>
      <c r="B15" s="279" t="s">
        <v>524</v>
      </c>
      <c r="C15" s="280" t="s">
        <v>390</v>
      </c>
      <c r="D15" s="281">
        <v>4</v>
      </c>
      <c r="E15" s="281">
        <v>0</v>
      </c>
      <c r="F15" s="281">
        <v>0</v>
      </c>
      <c r="G15" s="281">
        <v>4</v>
      </c>
      <c r="H15" s="281">
        <v>0</v>
      </c>
      <c r="I15" s="282" t="s">
        <v>645</v>
      </c>
      <c r="J15" s="283" t="s">
        <v>631</v>
      </c>
      <c r="K15" s="321" t="s">
        <v>646</v>
      </c>
      <c r="L15" s="284"/>
      <c r="M15" s="130"/>
      <c r="O15" s="39" t="s">
        <v>647</v>
      </c>
      <c r="P15" s="40">
        <f t="shared" ref="P15:V15" si="2">SUMIF($C$4:$C$81,P13,$G$4:$G$81)+SUMIF($C$91:$C$92,P13,$G$91:$G$92)+SUMIF($C$110:$C$111,P13,$G$110:$G$111)</f>
        <v>29</v>
      </c>
      <c r="Q15" s="40">
        <f t="shared" si="2"/>
        <v>12</v>
      </c>
      <c r="R15" s="40">
        <f t="shared" si="2"/>
        <v>49</v>
      </c>
      <c r="S15" s="40">
        <f t="shared" si="2"/>
        <v>0</v>
      </c>
      <c r="T15" s="40">
        <f t="shared" si="2"/>
        <v>64</v>
      </c>
      <c r="U15" s="40">
        <f t="shared" si="2"/>
        <v>0</v>
      </c>
      <c r="V15" s="41">
        <f t="shared" si="2"/>
        <v>5</v>
      </c>
    </row>
    <row r="16" spans="1:22" ht="20.100000000000001" customHeight="1">
      <c r="A16" s="278">
        <v>44630</v>
      </c>
      <c r="B16" s="285" t="s">
        <v>648</v>
      </c>
      <c r="C16" s="286" t="s">
        <v>649</v>
      </c>
      <c r="D16" s="287">
        <v>4</v>
      </c>
      <c r="E16" s="287">
        <v>0</v>
      </c>
      <c r="F16" s="287">
        <v>0</v>
      </c>
      <c r="G16" s="287">
        <v>4</v>
      </c>
      <c r="H16" s="287">
        <v>0</v>
      </c>
      <c r="I16" s="288" t="s">
        <v>650</v>
      </c>
      <c r="J16" s="289" t="s">
        <v>631</v>
      </c>
      <c r="K16" s="342" t="s">
        <v>651</v>
      </c>
      <c r="L16" s="290"/>
      <c r="M16" s="130"/>
      <c r="O16" s="42"/>
      <c r="P16" s="43" t="s">
        <v>366</v>
      </c>
      <c r="Q16" s="43" t="s">
        <v>624</v>
      </c>
      <c r="R16" s="43" t="s">
        <v>626</v>
      </c>
      <c r="S16" s="43" t="s">
        <v>652</v>
      </c>
      <c r="T16" s="43" t="s">
        <v>654</v>
      </c>
      <c r="U16" s="44" t="s">
        <v>655</v>
      </c>
      <c r="V16" s="45" t="s">
        <v>656</v>
      </c>
    </row>
    <row r="17" spans="1:22" ht="20.100000000000001" customHeight="1" thickBot="1">
      <c r="A17" s="314">
        <v>44630</v>
      </c>
      <c r="B17" s="315" t="s">
        <v>648</v>
      </c>
      <c r="C17" s="316" t="s">
        <v>579</v>
      </c>
      <c r="D17" s="317">
        <v>1</v>
      </c>
      <c r="E17" s="317">
        <v>0</v>
      </c>
      <c r="F17" s="317">
        <v>0</v>
      </c>
      <c r="G17" s="317">
        <v>1</v>
      </c>
      <c r="H17" s="317">
        <v>0</v>
      </c>
      <c r="I17" s="318" t="s">
        <v>532</v>
      </c>
      <c r="J17" s="319" t="s">
        <v>631</v>
      </c>
      <c r="K17" s="322" t="s">
        <v>632</v>
      </c>
      <c r="L17" s="320"/>
      <c r="M17" s="130"/>
      <c r="O17" s="95" t="s">
        <v>643</v>
      </c>
      <c r="P17" s="93">
        <f t="shared" ref="P17:V17" si="3">SUMIF($C$4:$C$81,P16,$D$4:$D$81)+SUMIF($C$91:$C$92,P16,$D$91:$D$92)+SUMIF($C$110:$C$111,P16,$D$110:$D$111)</f>
        <v>63</v>
      </c>
      <c r="Q17" s="93">
        <f t="shared" si="3"/>
        <v>1</v>
      </c>
      <c r="R17" s="93">
        <f t="shared" si="3"/>
        <v>5</v>
      </c>
      <c r="S17" s="93">
        <f t="shared" si="3"/>
        <v>0</v>
      </c>
      <c r="T17" s="93">
        <f t="shared" si="3"/>
        <v>0</v>
      </c>
      <c r="U17" s="93">
        <f t="shared" si="3"/>
        <v>0</v>
      </c>
      <c r="V17" s="94">
        <f t="shared" si="3"/>
        <v>0</v>
      </c>
    </row>
    <row r="18" spans="1:22" ht="20.100000000000001" customHeight="1">
      <c r="A18" s="272">
        <v>44630</v>
      </c>
      <c r="B18" s="279" t="s">
        <v>657</v>
      </c>
      <c r="C18" s="280" t="s">
        <v>658</v>
      </c>
      <c r="D18" s="281">
        <v>1</v>
      </c>
      <c r="E18" s="281">
        <v>0</v>
      </c>
      <c r="F18" s="281">
        <v>0</v>
      </c>
      <c r="G18" s="281">
        <v>1</v>
      </c>
      <c r="H18" s="281">
        <v>0</v>
      </c>
      <c r="I18" s="282" t="s">
        <v>659</v>
      </c>
      <c r="J18" s="283" t="s">
        <v>642</v>
      </c>
      <c r="K18" s="321" t="s">
        <v>633</v>
      </c>
      <c r="L18" s="284"/>
      <c r="M18" s="130"/>
      <c r="O18" s="46" t="s">
        <v>660</v>
      </c>
      <c r="P18" s="47">
        <f t="shared" ref="P18:V18" si="4">SUMIF($C$4:$C$81,P16,$G$4:$G$81)+SUMIF($C$91:$C$92,P16,$G$91:$G$92)+SUMIF($C$110:$C$111,P16,$G$110:$G$111)</f>
        <v>66</v>
      </c>
      <c r="Q18" s="47">
        <f t="shared" si="4"/>
        <v>1</v>
      </c>
      <c r="R18" s="47">
        <f t="shared" si="4"/>
        <v>5</v>
      </c>
      <c r="S18" s="47">
        <f t="shared" si="4"/>
        <v>0</v>
      </c>
      <c r="T18" s="47">
        <f t="shared" si="4"/>
        <v>0</v>
      </c>
      <c r="U18" s="47">
        <f t="shared" si="4"/>
        <v>0</v>
      </c>
      <c r="V18" s="48">
        <f t="shared" si="4"/>
        <v>0</v>
      </c>
    </row>
    <row r="19" spans="1:22" ht="20.100000000000001" customHeight="1" thickBot="1">
      <c r="A19" s="314">
        <v>44630</v>
      </c>
      <c r="B19" s="315" t="s">
        <v>657</v>
      </c>
      <c r="C19" s="316" t="s">
        <v>612</v>
      </c>
      <c r="D19" s="317">
        <v>5</v>
      </c>
      <c r="E19" s="317">
        <v>0</v>
      </c>
      <c r="F19" s="317">
        <v>0</v>
      </c>
      <c r="G19" s="317">
        <v>5</v>
      </c>
      <c r="H19" s="317">
        <v>0</v>
      </c>
      <c r="I19" s="318" t="s">
        <v>661</v>
      </c>
      <c r="J19" s="319" t="s">
        <v>662</v>
      </c>
      <c r="K19" s="322" t="s">
        <v>632</v>
      </c>
      <c r="L19" s="320"/>
      <c r="M19" s="130"/>
      <c r="O19" s="49"/>
      <c r="P19" s="98" t="s">
        <v>41</v>
      </c>
      <c r="Q19" s="50" t="s">
        <v>663</v>
      </c>
      <c r="R19" s="50" t="s">
        <v>42</v>
      </c>
      <c r="S19" s="50" t="s">
        <v>664</v>
      </c>
      <c r="T19" s="17" t="s">
        <v>666</v>
      </c>
      <c r="U19" s="50" t="s">
        <v>96</v>
      </c>
      <c r="V19" s="51" t="s">
        <v>667</v>
      </c>
    </row>
    <row r="20" spans="1:22" ht="20.100000000000001" customHeight="1">
      <c r="A20" s="272">
        <v>44630</v>
      </c>
      <c r="B20" s="279" t="s">
        <v>668</v>
      </c>
      <c r="C20" s="280" t="s">
        <v>669</v>
      </c>
      <c r="D20" s="281">
        <v>2</v>
      </c>
      <c r="E20" s="281">
        <v>0</v>
      </c>
      <c r="F20" s="281">
        <v>0</v>
      </c>
      <c r="G20" s="281">
        <v>2</v>
      </c>
      <c r="H20" s="281">
        <v>0</v>
      </c>
      <c r="I20" s="282" t="s">
        <v>670</v>
      </c>
      <c r="J20" s="283" t="s">
        <v>671</v>
      </c>
      <c r="K20" s="283" t="s">
        <v>672</v>
      </c>
      <c r="L20" s="284"/>
      <c r="M20" s="130" t="s">
        <v>673</v>
      </c>
      <c r="O20" s="95" t="s">
        <v>674</v>
      </c>
      <c r="P20" s="93">
        <f t="shared" ref="P20:V20" si="5">SUMIF($C$4:$C$81,P19,$D$4:$D$81)+SUMIF($C$91:$C$92,P19,$D$91:$D$92)+SUMIF($C$110:$C$111,P19,$D$110:$D$111)</f>
        <v>13</v>
      </c>
      <c r="Q20" s="93">
        <f t="shared" si="5"/>
        <v>0</v>
      </c>
      <c r="R20" s="93">
        <f t="shared" si="5"/>
        <v>14</v>
      </c>
      <c r="S20" s="93">
        <f t="shared" si="5"/>
        <v>0</v>
      </c>
      <c r="T20" s="93">
        <f t="shared" si="5"/>
        <v>1</v>
      </c>
      <c r="U20" s="93">
        <f t="shared" si="5"/>
        <v>0</v>
      </c>
      <c r="V20" s="94">
        <f t="shared" si="5"/>
        <v>0</v>
      </c>
    </row>
    <row r="21" spans="1:22" ht="20.100000000000001" customHeight="1" thickBot="1">
      <c r="A21" s="314">
        <v>44630</v>
      </c>
      <c r="B21" s="315" t="s">
        <v>675</v>
      </c>
      <c r="C21" s="316" t="s">
        <v>676</v>
      </c>
      <c r="D21" s="317">
        <v>2</v>
      </c>
      <c r="E21" s="317">
        <v>0</v>
      </c>
      <c r="F21" s="317">
        <v>0</v>
      </c>
      <c r="G21" s="317">
        <v>2</v>
      </c>
      <c r="H21" s="317">
        <v>0</v>
      </c>
      <c r="I21" s="318" t="s">
        <v>121</v>
      </c>
      <c r="J21" s="319" t="s">
        <v>403</v>
      </c>
      <c r="K21" s="319" t="s">
        <v>677</v>
      </c>
      <c r="L21" s="320"/>
      <c r="M21" s="130"/>
      <c r="O21" s="52" t="s">
        <v>660</v>
      </c>
      <c r="P21" s="53">
        <f t="shared" ref="P21:V21" si="6">SUMIF($C$4:$C$81,P19,$G$4:$G$81)+SUMIF($C$91:$C$92,P19,$G$91:$G$92)+SUMIF($C$110:$C$111,P19,$G$110:$G$111)</f>
        <v>13</v>
      </c>
      <c r="Q21" s="53">
        <f t="shared" si="6"/>
        <v>0</v>
      </c>
      <c r="R21" s="53">
        <f t="shared" si="6"/>
        <v>15</v>
      </c>
      <c r="S21" s="53">
        <f t="shared" si="6"/>
        <v>0</v>
      </c>
      <c r="T21" s="53">
        <f t="shared" si="6"/>
        <v>2</v>
      </c>
      <c r="U21" s="53">
        <f t="shared" si="6"/>
        <v>0</v>
      </c>
      <c r="V21" s="54">
        <f t="shared" si="6"/>
        <v>0</v>
      </c>
    </row>
    <row r="22" spans="1:22" ht="20.100000000000001" customHeight="1" thickBot="1">
      <c r="A22" s="307">
        <v>44630</v>
      </c>
      <c r="B22" s="308" t="s">
        <v>678</v>
      </c>
      <c r="C22" s="309" t="s">
        <v>366</v>
      </c>
      <c r="D22" s="310">
        <v>4</v>
      </c>
      <c r="E22" s="310">
        <v>0</v>
      </c>
      <c r="F22" s="310">
        <v>0</v>
      </c>
      <c r="G22" s="310">
        <v>4</v>
      </c>
      <c r="H22" s="310">
        <v>0</v>
      </c>
      <c r="I22" s="311" t="s">
        <v>670</v>
      </c>
      <c r="J22" s="312" t="s">
        <v>403</v>
      </c>
      <c r="K22" s="312" t="s">
        <v>679</v>
      </c>
      <c r="L22" s="313"/>
      <c r="M22" s="130"/>
      <c r="O22" s="55"/>
      <c r="P22" s="43" t="s">
        <v>680</v>
      </c>
      <c r="Q22" s="43" t="s">
        <v>681</v>
      </c>
      <c r="R22" s="56" t="s">
        <v>682</v>
      </c>
      <c r="S22" s="43" t="s">
        <v>683</v>
      </c>
      <c r="T22" s="43" t="s">
        <v>684</v>
      </c>
      <c r="U22" s="43" t="s">
        <v>382</v>
      </c>
      <c r="V22" s="45" t="s">
        <v>685</v>
      </c>
    </row>
    <row r="23" spans="1:22" ht="20.100000000000001" customHeight="1" thickBot="1">
      <c r="A23" s="307">
        <v>44630</v>
      </c>
      <c r="B23" s="308" t="s">
        <v>686</v>
      </c>
      <c r="C23" s="309" t="s">
        <v>687</v>
      </c>
      <c r="D23" s="310">
        <v>5</v>
      </c>
      <c r="E23" s="310">
        <v>0</v>
      </c>
      <c r="F23" s="310">
        <v>0</v>
      </c>
      <c r="G23" s="310">
        <v>5</v>
      </c>
      <c r="H23" s="310">
        <v>0</v>
      </c>
      <c r="I23" s="311" t="s">
        <v>688</v>
      </c>
      <c r="J23" s="312" t="s">
        <v>689</v>
      </c>
      <c r="K23" s="312" t="s">
        <v>677</v>
      </c>
      <c r="L23" s="313"/>
      <c r="M23" s="130"/>
      <c r="O23" s="95" t="s">
        <v>674</v>
      </c>
      <c r="P23" s="93">
        <f t="shared" ref="P23:V23" si="7">SUMIF($C$4:$C$81,P22,$D$4:$D$81)+SUMIF($C$91:$C$92,P22,$D$91:$D$92)+SUMIF($C$110:$C$111,P22,$D$110:$D$111)</f>
        <v>0</v>
      </c>
      <c r="Q23" s="93">
        <f t="shared" si="7"/>
        <v>0</v>
      </c>
      <c r="R23" s="93">
        <f t="shared" si="7"/>
        <v>1</v>
      </c>
      <c r="S23" s="93">
        <f t="shared" si="7"/>
        <v>0</v>
      </c>
      <c r="T23" s="93">
        <f t="shared" si="7"/>
        <v>0</v>
      </c>
      <c r="U23" s="93">
        <f t="shared" si="7"/>
        <v>4</v>
      </c>
      <c r="V23" s="94">
        <f t="shared" si="7"/>
        <v>0</v>
      </c>
    </row>
    <row r="24" spans="1:22" ht="20.100000000000001" customHeight="1">
      <c r="A24" s="272">
        <v>44630</v>
      </c>
      <c r="B24" s="279" t="s">
        <v>690</v>
      </c>
      <c r="C24" s="280" t="s">
        <v>658</v>
      </c>
      <c r="D24" s="281">
        <v>3</v>
      </c>
      <c r="E24" s="281">
        <v>0</v>
      </c>
      <c r="F24" s="281">
        <v>0</v>
      </c>
      <c r="G24" s="281">
        <v>3</v>
      </c>
      <c r="H24" s="281">
        <v>0</v>
      </c>
      <c r="I24" s="282" t="s">
        <v>670</v>
      </c>
      <c r="J24" s="283" t="s">
        <v>689</v>
      </c>
      <c r="K24" s="283" t="s">
        <v>679</v>
      </c>
      <c r="L24" s="284"/>
      <c r="M24" s="130"/>
      <c r="O24" s="46" t="s">
        <v>660</v>
      </c>
      <c r="P24" s="47">
        <f t="shared" ref="P24:V24" si="8">SUMIF($C$4:$C$81,P22,$G$4:$G$81)+SUMIF($C$91:$C$92,P22,$G$91:$G$92)+SUMIF($C$110:$C$111,P22,$G$110:$G$111)</f>
        <v>0</v>
      </c>
      <c r="Q24" s="47">
        <f t="shared" si="8"/>
        <v>0</v>
      </c>
      <c r="R24" s="47">
        <f t="shared" si="8"/>
        <v>3</v>
      </c>
      <c r="S24" s="47">
        <f t="shared" si="8"/>
        <v>0</v>
      </c>
      <c r="T24" s="47">
        <f t="shared" si="8"/>
        <v>0</v>
      </c>
      <c r="U24" s="47">
        <f t="shared" si="8"/>
        <v>3</v>
      </c>
      <c r="V24" s="48">
        <f t="shared" si="8"/>
        <v>0</v>
      </c>
    </row>
    <row r="25" spans="1:22" ht="20.100000000000001" customHeight="1">
      <c r="A25" s="278">
        <v>44630</v>
      </c>
      <c r="B25" s="285" t="s">
        <v>691</v>
      </c>
      <c r="C25" s="286" t="s">
        <v>635</v>
      </c>
      <c r="D25" s="287">
        <v>5</v>
      </c>
      <c r="E25" s="287">
        <v>0</v>
      </c>
      <c r="F25" s="287">
        <v>0</v>
      </c>
      <c r="G25" s="287">
        <v>5</v>
      </c>
      <c r="H25" s="287">
        <v>0</v>
      </c>
      <c r="I25" s="288" t="s">
        <v>121</v>
      </c>
      <c r="J25" s="289" t="s">
        <v>403</v>
      </c>
      <c r="K25" s="289" t="s">
        <v>679</v>
      </c>
      <c r="L25" s="290"/>
      <c r="M25" s="130"/>
      <c r="O25" s="55"/>
      <c r="P25" s="50" t="s">
        <v>692</v>
      </c>
      <c r="Q25" s="99" t="s">
        <v>693</v>
      </c>
      <c r="R25" s="50" t="s">
        <v>694</v>
      </c>
      <c r="S25" s="50" t="s">
        <v>695</v>
      </c>
      <c r="T25" s="50" t="s">
        <v>696</v>
      </c>
      <c r="U25" s="50" t="s">
        <v>112</v>
      </c>
      <c r="V25" s="51" t="s">
        <v>44</v>
      </c>
    </row>
    <row r="26" spans="1:22" ht="20.100000000000001" customHeight="1">
      <c r="A26" s="278">
        <v>44630</v>
      </c>
      <c r="B26" s="285" t="s">
        <v>697</v>
      </c>
      <c r="C26" s="286" t="s">
        <v>698</v>
      </c>
      <c r="D26" s="287">
        <v>0</v>
      </c>
      <c r="E26" s="287">
        <v>0</v>
      </c>
      <c r="F26" s="287">
        <v>0</v>
      </c>
      <c r="G26" s="287">
        <v>1</v>
      </c>
      <c r="H26" s="287">
        <v>0</v>
      </c>
      <c r="I26" s="288" t="s">
        <v>121</v>
      </c>
      <c r="J26" s="289" t="s">
        <v>671</v>
      </c>
      <c r="K26" s="289" t="s">
        <v>672</v>
      </c>
      <c r="L26" s="290"/>
      <c r="M26" s="130"/>
      <c r="O26" s="95" t="s">
        <v>699</v>
      </c>
      <c r="P26" s="93">
        <f t="shared" ref="P26:V26" si="9">SUMIF($C$4:$C$81,P25,$D$4:$D$81)+SUMIF($C$91:$C$92,P25,$D$91:$D$92)+SUMIF($C$110:$C$111,P25,$D$110:$D$111)</f>
        <v>0</v>
      </c>
      <c r="Q26" s="93">
        <f t="shared" si="9"/>
        <v>0</v>
      </c>
      <c r="R26" s="93">
        <f t="shared" si="9"/>
        <v>0</v>
      </c>
      <c r="S26" s="93">
        <f t="shared" si="9"/>
        <v>0</v>
      </c>
      <c r="T26" s="93">
        <f t="shared" si="9"/>
        <v>0</v>
      </c>
      <c r="U26" s="93">
        <f t="shared" si="9"/>
        <v>0</v>
      </c>
      <c r="V26" s="94">
        <f t="shared" si="9"/>
        <v>0</v>
      </c>
    </row>
    <row r="27" spans="1:22" ht="20.100000000000001" customHeight="1" thickBot="1">
      <c r="A27" s="314">
        <v>44630</v>
      </c>
      <c r="B27" s="315" t="s">
        <v>690</v>
      </c>
      <c r="C27" s="316" t="s">
        <v>649</v>
      </c>
      <c r="D27" s="317">
        <v>0</v>
      </c>
      <c r="E27" s="317">
        <v>0</v>
      </c>
      <c r="F27" s="317">
        <v>0</v>
      </c>
      <c r="G27" s="317">
        <v>1</v>
      </c>
      <c r="H27" s="317">
        <v>0</v>
      </c>
      <c r="I27" s="318" t="s">
        <v>700</v>
      </c>
      <c r="J27" s="319" t="s">
        <v>701</v>
      </c>
      <c r="K27" s="319" t="s">
        <v>702</v>
      </c>
      <c r="L27" s="320"/>
      <c r="M27" s="130"/>
      <c r="O27" s="52" t="s">
        <v>647</v>
      </c>
      <c r="P27" s="57">
        <f t="shared" ref="P27:V27" si="10">SUMIF($C$4:$C$81,P25,$G$4:$G$81)+SUMIF($C$91:$C$92,P25,$G$91:$G$92)+SUMIF($C$110:$C$111,P25,$G$110:$G$111)</f>
        <v>0</v>
      </c>
      <c r="Q27" s="57">
        <f t="shared" si="10"/>
        <v>0</v>
      </c>
      <c r="R27" s="57">
        <f t="shared" si="10"/>
        <v>0</v>
      </c>
      <c r="S27" s="57">
        <f t="shared" si="10"/>
        <v>0</v>
      </c>
      <c r="T27" s="57">
        <f t="shared" si="10"/>
        <v>0</v>
      </c>
      <c r="U27" s="57">
        <f t="shared" si="10"/>
        <v>0</v>
      </c>
      <c r="V27" s="58">
        <f t="shared" si="10"/>
        <v>0</v>
      </c>
    </row>
    <row r="28" spans="1:22" ht="20.100000000000001" customHeight="1" thickBot="1">
      <c r="A28" s="307">
        <v>44630</v>
      </c>
      <c r="B28" s="308" t="s">
        <v>703</v>
      </c>
      <c r="C28" s="309" t="s">
        <v>635</v>
      </c>
      <c r="D28" s="310">
        <v>5</v>
      </c>
      <c r="E28" s="310">
        <v>0</v>
      </c>
      <c r="F28" s="310">
        <v>0</v>
      </c>
      <c r="G28" s="310">
        <v>5</v>
      </c>
      <c r="H28" s="310">
        <v>0</v>
      </c>
      <c r="I28" s="311" t="s">
        <v>670</v>
      </c>
      <c r="J28" s="312" t="s">
        <v>689</v>
      </c>
      <c r="K28" s="312" t="s">
        <v>679</v>
      </c>
      <c r="L28" s="313"/>
      <c r="M28" s="130"/>
      <c r="O28" s="55"/>
      <c r="P28" s="43" t="s">
        <v>95</v>
      </c>
      <c r="Q28" s="43" t="s">
        <v>97</v>
      </c>
      <c r="R28" s="43" t="s">
        <v>98</v>
      </c>
      <c r="S28" s="43" t="s">
        <v>45</v>
      </c>
      <c r="T28" s="43" t="s">
        <v>113</v>
      </c>
      <c r="U28" s="43" t="s">
        <v>43</v>
      </c>
      <c r="V28" s="45" t="s">
        <v>114</v>
      </c>
    </row>
    <row r="29" spans="1:22" ht="20.100000000000001" customHeight="1" thickBot="1">
      <c r="A29" s="307">
        <v>44630</v>
      </c>
      <c r="B29" s="308" t="s">
        <v>704</v>
      </c>
      <c r="C29" s="309" t="s">
        <v>658</v>
      </c>
      <c r="D29" s="310">
        <v>7</v>
      </c>
      <c r="E29" s="310">
        <v>0</v>
      </c>
      <c r="F29" s="310">
        <v>0</v>
      </c>
      <c r="G29" s="310">
        <v>7</v>
      </c>
      <c r="H29" s="310">
        <v>0</v>
      </c>
      <c r="I29" s="311" t="s">
        <v>705</v>
      </c>
      <c r="J29" s="312" t="s">
        <v>706</v>
      </c>
      <c r="K29" s="323" t="s">
        <v>707</v>
      </c>
      <c r="L29" s="313"/>
      <c r="M29" s="130"/>
      <c r="O29" s="95" t="s">
        <v>708</v>
      </c>
      <c r="P29" s="93">
        <f t="shared" ref="P29:V29" si="11">SUMIF($C$4:$C$81,P28,$D$4:$D$81)+SUMIF($C$91:$C$92,P28,$D$91:$D$92)+SUMIF($C$110:$C$111,P28,$D$110:$D$111)</f>
        <v>11</v>
      </c>
      <c r="Q29" s="93">
        <f t="shared" si="11"/>
        <v>13</v>
      </c>
      <c r="R29" s="93">
        <f t="shared" si="11"/>
        <v>1</v>
      </c>
      <c r="S29" s="93">
        <f t="shared" si="11"/>
        <v>1</v>
      </c>
      <c r="T29" s="93">
        <f t="shared" si="11"/>
        <v>0</v>
      </c>
      <c r="U29" s="93">
        <f t="shared" si="11"/>
        <v>0</v>
      </c>
      <c r="V29" s="94">
        <f t="shared" si="11"/>
        <v>0</v>
      </c>
    </row>
    <row r="30" spans="1:22" ht="20.100000000000001" customHeight="1" thickBot="1">
      <c r="A30" s="272">
        <v>44630</v>
      </c>
      <c r="B30" s="279" t="s">
        <v>709</v>
      </c>
      <c r="C30" s="280" t="s">
        <v>379</v>
      </c>
      <c r="D30" s="281">
        <v>0</v>
      </c>
      <c r="E30" s="281">
        <v>0</v>
      </c>
      <c r="F30" s="281">
        <v>0</v>
      </c>
      <c r="G30" s="281">
        <v>1</v>
      </c>
      <c r="H30" s="281">
        <v>0</v>
      </c>
      <c r="I30" s="282" t="s">
        <v>705</v>
      </c>
      <c r="J30" s="283" t="s">
        <v>481</v>
      </c>
      <c r="K30" s="321" t="s">
        <v>483</v>
      </c>
      <c r="L30" s="284"/>
      <c r="M30" s="130"/>
      <c r="O30" s="59" t="s">
        <v>710</v>
      </c>
      <c r="P30" s="60">
        <f t="shared" ref="P30:V30" si="12">SUMIF($C$4:$C$81,P28,$G$4:$G$81)+SUMIF($C$91:$C$92,P28,$G$91:$G$92)+SUMIF($C$110:$C$111,P28,$G$110:$G$111)</f>
        <v>13</v>
      </c>
      <c r="Q30" s="60">
        <f t="shared" si="12"/>
        <v>14</v>
      </c>
      <c r="R30" s="60">
        <f t="shared" si="12"/>
        <v>2</v>
      </c>
      <c r="S30" s="60">
        <f t="shared" si="12"/>
        <v>1</v>
      </c>
      <c r="T30" s="60">
        <f t="shared" si="12"/>
        <v>0</v>
      </c>
      <c r="U30" s="60">
        <f t="shared" si="12"/>
        <v>0</v>
      </c>
      <c r="V30" s="61">
        <f t="shared" si="12"/>
        <v>0</v>
      </c>
    </row>
    <row r="31" spans="1:22" ht="20.100000000000001" customHeight="1" thickBot="1">
      <c r="A31" s="314">
        <v>44630</v>
      </c>
      <c r="B31" s="315" t="s">
        <v>711</v>
      </c>
      <c r="C31" s="316" t="s">
        <v>621</v>
      </c>
      <c r="D31" s="317">
        <v>2</v>
      </c>
      <c r="E31" s="317">
        <v>0</v>
      </c>
      <c r="F31" s="317">
        <v>0</v>
      </c>
      <c r="G31" s="317">
        <v>2</v>
      </c>
      <c r="H31" s="317">
        <v>0</v>
      </c>
      <c r="I31" s="318" t="s">
        <v>712</v>
      </c>
      <c r="J31" s="319" t="s">
        <v>713</v>
      </c>
      <c r="K31" s="322" t="s">
        <v>483</v>
      </c>
      <c r="L31" s="320"/>
      <c r="M31" s="130"/>
      <c r="O31" s="125"/>
      <c r="P31" s="125"/>
      <c r="Q31" s="125"/>
      <c r="R31" s="125"/>
      <c r="S31" s="125"/>
      <c r="T31" s="427" t="s">
        <v>714</v>
      </c>
      <c r="U31" s="428"/>
      <c r="V31" s="96">
        <f>SUM(P15:V15,P18:V18,P21:V21,P24:V24,P27:V27,P30:V30)</f>
        <v>297</v>
      </c>
    </row>
    <row r="32" spans="1:22" ht="20.100000000000001" customHeight="1">
      <c r="A32" s="272">
        <v>44630</v>
      </c>
      <c r="B32" s="279" t="s">
        <v>715</v>
      </c>
      <c r="C32" s="280" t="s">
        <v>716</v>
      </c>
      <c r="D32" s="281">
        <v>2</v>
      </c>
      <c r="E32" s="281">
        <v>0</v>
      </c>
      <c r="F32" s="281">
        <v>0</v>
      </c>
      <c r="G32" s="281">
        <v>2</v>
      </c>
      <c r="H32" s="281">
        <v>0</v>
      </c>
      <c r="I32" s="282" t="s">
        <v>717</v>
      </c>
      <c r="J32" s="283" t="s">
        <v>718</v>
      </c>
      <c r="K32" s="321" t="s">
        <v>483</v>
      </c>
      <c r="L32" s="284"/>
      <c r="M32" s="130"/>
      <c r="O32" s="50"/>
      <c r="P32" s="125"/>
      <c r="Q32" s="125"/>
      <c r="R32" s="125"/>
      <c r="S32" s="125"/>
      <c r="T32" s="17"/>
      <c r="U32" s="17"/>
      <c r="V32" s="150"/>
    </row>
    <row r="33" spans="1:26" ht="20.100000000000001" customHeight="1">
      <c r="A33" s="278">
        <v>44630</v>
      </c>
      <c r="B33" s="285" t="s">
        <v>719</v>
      </c>
      <c r="C33" s="286" t="s">
        <v>621</v>
      </c>
      <c r="D33" s="287">
        <v>3</v>
      </c>
      <c r="E33" s="287">
        <v>0</v>
      </c>
      <c r="F33" s="287">
        <v>0</v>
      </c>
      <c r="G33" s="287">
        <v>3</v>
      </c>
      <c r="H33" s="287">
        <v>0</v>
      </c>
      <c r="I33" s="288" t="s">
        <v>720</v>
      </c>
      <c r="J33" s="289" t="s">
        <v>706</v>
      </c>
      <c r="K33" s="342" t="s">
        <v>721</v>
      </c>
      <c r="L33" s="290"/>
      <c r="M33" s="130"/>
      <c r="O33" s="62" t="s">
        <v>722</v>
      </c>
      <c r="P33" s="62"/>
      <c r="Q33" s="62"/>
      <c r="R33" s="62"/>
      <c r="S33" s="62"/>
      <c r="T33" s="62"/>
      <c r="U33" s="62"/>
      <c r="V33" s="19"/>
    </row>
    <row r="34" spans="1:26" ht="20.100000000000001" customHeight="1" thickBot="1">
      <c r="A34" s="314">
        <v>44630</v>
      </c>
      <c r="B34" s="315" t="s">
        <v>723</v>
      </c>
      <c r="C34" s="316" t="s">
        <v>724</v>
      </c>
      <c r="D34" s="317">
        <v>1</v>
      </c>
      <c r="E34" s="317">
        <v>0</v>
      </c>
      <c r="F34" s="317">
        <v>0</v>
      </c>
      <c r="G34" s="317">
        <v>1</v>
      </c>
      <c r="H34" s="317">
        <v>0</v>
      </c>
      <c r="I34" s="318" t="s">
        <v>705</v>
      </c>
      <c r="J34" s="319" t="s">
        <v>718</v>
      </c>
      <c r="K34" s="322" t="s">
        <v>725</v>
      </c>
      <c r="L34" s="320"/>
      <c r="M34" s="130"/>
      <c r="O34" s="125"/>
      <c r="P34" s="125"/>
      <c r="Q34" s="125"/>
      <c r="R34" s="125"/>
      <c r="S34" s="125"/>
      <c r="T34" s="125"/>
      <c r="U34" s="125"/>
      <c r="V34" s="125"/>
    </row>
    <row r="35" spans="1:26" ht="20.100000000000001" customHeight="1" thickBot="1">
      <c r="A35" s="307">
        <v>44630</v>
      </c>
      <c r="B35" s="308" t="s">
        <v>726</v>
      </c>
      <c r="C35" s="309" t="s">
        <v>727</v>
      </c>
      <c r="D35" s="310">
        <v>11</v>
      </c>
      <c r="E35" s="310">
        <v>0</v>
      </c>
      <c r="F35" s="310">
        <v>0</v>
      </c>
      <c r="G35" s="310">
        <v>11</v>
      </c>
      <c r="H35" s="310">
        <v>0</v>
      </c>
      <c r="I35" s="311" t="s">
        <v>712</v>
      </c>
      <c r="J35" s="312" t="s">
        <v>728</v>
      </c>
      <c r="K35" s="323" t="s">
        <v>725</v>
      </c>
      <c r="L35" s="313"/>
      <c r="M35" s="130"/>
      <c r="N35" s="238"/>
      <c r="O35" s="431"/>
      <c r="P35" s="63" t="s">
        <v>729</v>
      </c>
      <c r="Q35" s="63"/>
      <c r="R35" s="63" t="s">
        <v>730</v>
      </c>
      <c r="S35" s="63"/>
      <c r="T35" s="433" t="s">
        <v>731</v>
      </c>
      <c r="U35" s="435" t="s">
        <v>732</v>
      </c>
      <c r="V35" s="437" t="s">
        <v>733</v>
      </c>
    </row>
    <row r="36" spans="1:26" ht="20.100000000000001" customHeight="1">
      <c r="A36" s="272">
        <v>44630</v>
      </c>
      <c r="B36" s="279" t="s">
        <v>734</v>
      </c>
      <c r="C36" s="280" t="s">
        <v>644</v>
      </c>
      <c r="D36" s="281">
        <v>2</v>
      </c>
      <c r="E36" s="281">
        <v>0</v>
      </c>
      <c r="F36" s="281">
        <v>0</v>
      </c>
      <c r="G36" s="281">
        <v>2</v>
      </c>
      <c r="H36" s="281">
        <v>0</v>
      </c>
      <c r="I36" s="282" t="s">
        <v>133</v>
      </c>
      <c r="J36" s="283" t="s">
        <v>713</v>
      </c>
      <c r="K36" s="321" t="s">
        <v>725</v>
      </c>
      <c r="L36" s="284"/>
      <c r="M36" s="78"/>
      <c r="N36" s="79"/>
      <c r="O36" s="432"/>
      <c r="P36" s="64" t="s">
        <v>735</v>
      </c>
      <c r="Q36" s="64" t="s">
        <v>736</v>
      </c>
      <c r="R36" s="64" t="s">
        <v>735</v>
      </c>
      <c r="S36" s="64" t="s">
        <v>737</v>
      </c>
      <c r="T36" s="434"/>
      <c r="U36" s="436"/>
      <c r="V36" s="438"/>
    </row>
    <row r="37" spans="1:26" ht="20.100000000000001" customHeight="1" thickBot="1">
      <c r="A37" s="314">
        <v>44630</v>
      </c>
      <c r="B37" s="315" t="s">
        <v>738</v>
      </c>
      <c r="C37" s="316" t="s">
        <v>649</v>
      </c>
      <c r="D37" s="317">
        <v>8</v>
      </c>
      <c r="E37" s="317">
        <v>0</v>
      </c>
      <c r="F37" s="317">
        <v>0</v>
      </c>
      <c r="G37" s="317">
        <v>8</v>
      </c>
      <c r="H37" s="317">
        <v>0</v>
      </c>
      <c r="I37" s="318" t="s">
        <v>720</v>
      </c>
      <c r="J37" s="319" t="s">
        <v>718</v>
      </c>
      <c r="K37" s="322" t="s">
        <v>483</v>
      </c>
      <c r="L37" s="320"/>
      <c r="M37" s="291" t="s">
        <v>728</v>
      </c>
      <c r="N37" s="158">
        <v>0.57638888888888895</v>
      </c>
      <c r="O37" s="292">
        <v>6396</v>
      </c>
      <c r="P37" s="293">
        <v>54</v>
      </c>
      <c r="Q37" s="293">
        <v>52</v>
      </c>
      <c r="R37" s="293">
        <v>2</v>
      </c>
      <c r="S37" s="293">
        <v>2</v>
      </c>
      <c r="T37" s="294">
        <f>SUM(P37:S37)</f>
        <v>110</v>
      </c>
      <c r="U37" s="304"/>
      <c r="V37" s="295">
        <v>8</v>
      </c>
    </row>
    <row r="38" spans="1:26" s="97" customFormat="1" ht="20.100000000000001" customHeight="1">
      <c r="A38" s="272">
        <v>44630</v>
      </c>
      <c r="B38" s="279" t="s">
        <v>739</v>
      </c>
      <c r="C38" s="280" t="s">
        <v>658</v>
      </c>
      <c r="D38" s="281">
        <v>1</v>
      </c>
      <c r="E38" s="281">
        <v>0</v>
      </c>
      <c r="F38" s="281">
        <v>0</v>
      </c>
      <c r="G38" s="281">
        <v>1</v>
      </c>
      <c r="H38" s="281">
        <v>0</v>
      </c>
      <c r="I38" s="282" t="s">
        <v>712</v>
      </c>
      <c r="J38" s="283" t="s">
        <v>481</v>
      </c>
      <c r="K38" s="321" t="s">
        <v>721</v>
      </c>
      <c r="L38" s="284"/>
      <c r="M38" s="291" t="s">
        <v>429</v>
      </c>
      <c r="N38" s="158">
        <v>0.50694444444444442</v>
      </c>
      <c r="O38" s="292" t="s">
        <v>120</v>
      </c>
      <c r="P38" s="293">
        <v>8</v>
      </c>
      <c r="Q38" s="293">
        <v>8</v>
      </c>
      <c r="R38" s="293">
        <v>3</v>
      </c>
      <c r="S38" s="293">
        <v>2</v>
      </c>
      <c r="T38" s="294">
        <f t="shared" ref="T38:T44" si="13">SUM(P38:S38)</f>
        <v>21</v>
      </c>
      <c r="U38" s="305"/>
      <c r="V38" s="296">
        <v>5</v>
      </c>
      <c r="W38" s="238"/>
      <c r="X38" s="80"/>
      <c r="Z38" s="124"/>
    </row>
    <row r="39" spans="1:26" ht="20.100000000000001" customHeight="1">
      <c r="A39" s="278">
        <v>44630</v>
      </c>
      <c r="B39" s="285" t="s">
        <v>739</v>
      </c>
      <c r="C39" s="286" t="s">
        <v>740</v>
      </c>
      <c r="D39" s="287">
        <v>2</v>
      </c>
      <c r="E39" s="287">
        <v>0</v>
      </c>
      <c r="F39" s="287">
        <v>0</v>
      </c>
      <c r="G39" s="287">
        <v>4</v>
      </c>
      <c r="H39" s="287">
        <v>0</v>
      </c>
      <c r="I39" s="288" t="s">
        <v>133</v>
      </c>
      <c r="J39" s="289" t="s">
        <v>481</v>
      </c>
      <c r="K39" s="342" t="s">
        <v>721</v>
      </c>
      <c r="L39" s="290"/>
      <c r="M39" s="291" t="s">
        <v>741</v>
      </c>
      <c r="N39" s="158">
        <v>0.52430555555555558</v>
      </c>
      <c r="O39" s="292" t="s">
        <v>119</v>
      </c>
      <c r="P39" s="293">
        <v>79</v>
      </c>
      <c r="Q39" s="293">
        <v>47</v>
      </c>
      <c r="R39" s="293">
        <v>3</v>
      </c>
      <c r="S39" s="293">
        <v>2</v>
      </c>
      <c r="T39" s="294">
        <f t="shared" si="13"/>
        <v>131</v>
      </c>
      <c r="U39" s="305"/>
      <c r="V39" s="296">
        <v>4</v>
      </c>
      <c r="Z39" s="97"/>
    </row>
    <row r="40" spans="1:26" ht="20.100000000000001" customHeight="1" thickBot="1">
      <c r="A40" s="314">
        <v>44630</v>
      </c>
      <c r="B40" s="315" t="s">
        <v>739</v>
      </c>
      <c r="C40" s="316" t="s">
        <v>382</v>
      </c>
      <c r="D40" s="317">
        <v>2</v>
      </c>
      <c r="E40" s="317">
        <v>0</v>
      </c>
      <c r="F40" s="317">
        <v>0</v>
      </c>
      <c r="G40" s="317">
        <v>1</v>
      </c>
      <c r="H40" s="317">
        <v>0</v>
      </c>
      <c r="I40" s="318" t="s">
        <v>133</v>
      </c>
      <c r="J40" s="319" t="s">
        <v>481</v>
      </c>
      <c r="K40" s="322" t="s">
        <v>483</v>
      </c>
      <c r="L40" s="320"/>
      <c r="M40" s="291" t="s">
        <v>742</v>
      </c>
      <c r="N40" s="158">
        <v>0.58194444444444449</v>
      </c>
      <c r="O40" s="292" t="s">
        <v>743</v>
      </c>
      <c r="P40" s="293">
        <v>50</v>
      </c>
      <c r="Q40" s="293">
        <v>47</v>
      </c>
      <c r="R40" s="293">
        <v>14</v>
      </c>
      <c r="S40" s="293">
        <v>11</v>
      </c>
      <c r="T40" s="294">
        <f t="shared" si="13"/>
        <v>122</v>
      </c>
      <c r="U40" s="306"/>
      <c r="V40" s="296">
        <v>8</v>
      </c>
      <c r="W40" s="80"/>
    </row>
    <row r="41" spans="1:26" ht="20.100000000000001" customHeight="1">
      <c r="A41" s="143">
        <v>44630</v>
      </c>
      <c r="B41" s="279" t="s">
        <v>474</v>
      </c>
      <c r="C41" s="280" t="s">
        <v>676</v>
      </c>
      <c r="D41" s="134">
        <v>5</v>
      </c>
      <c r="E41" s="134">
        <v>0</v>
      </c>
      <c r="F41" s="134">
        <v>0</v>
      </c>
      <c r="G41" s="134">
        <v>5</v>
      </c>
      <c r="H41" s="134">
        <v>0</v>
      </c>
      <c r="I41" s="245" t="s">
        <v>717</v>
      </c>
      <c r="J41" s="141" t="s">
        <v>713</v>
      </c>
      <c r="K41" s="337" t="s">
        <v>483</v>
      </c>
      <c r="L41" s="332"/>
      <c r="M41" s="291" t="s">
        <v>744</v>
      </c>
      <c r="N41" s="158">
        <v>0.56041666666666667</v>
      </c>
      <c r="O41" s="292" t="s">
        <v>506</v>
      </c>
      <c r="P41" s="293">
        <v>33</v>
      </c>
      <c r="Q41" s="293">
        <v>31</v>
      </c>
      <c r="R41" s="293">
        <v>4</v>
      </c>
      <c r="S41" s="293">
        <v>4</v>
      </c>
      <c r="T41" s="294">
        <f>SUM(P41:S41)</f>
        <v>72</v>
      </c>
      <c r="U41" s="306"/>
      <c r="V41" s="296">
        <v>6</v>
      </c>
      <c r="W41" s="80"/>
    </row>
    <row r="42" spans="1:26" ht="20.100000000000001" customHeight="1" thickBot="1">
      <c r="A42" s="139">
        <v>44630</v>
      </c>
      <c r="B42" s="315" t="s">
        <v>745</v>
      </c>
      <c r="C42" s="132" t="s">
        <v>368</v>
      </c>
      <c r="D42" s="137">
        <v>1</v>
      </c>
      <c r="E42" s="137">
        <v>0</v>
      </c>
      <c r="F42" s="137">
        <v>0</v>
      </c>
      <c r="G42" s="137">
        <v>1</v>
      </c>
      <c r="H42" s="137">
        <v>0</v>
      </c>
      <c r="I42" s="247" t="s">
        <v>133</v>
      </c>
      <c r="J42" s="138" t="s">
        <v>713</v>
      </c>
      <c r="K42" s="338" t="s">
        <v>721</v>
      </c>
      <c r="L42" s="333"/>
      <c r="M42" s="291" t="s">
        <v>718</v>
      </c>
      <c r="N42" s="158">
        <v>0.625</v>
      </c>
      <c r="O42" s="292" t="s">
        <v>688</v>
      </c>
      <c r="P42" s="293">
        <v>0</v>
      </c>
      <c r="Q42" s="293">
        <v>0</v>
      </c>
      <c r="R42" s="293">
        <v>2</v>
      </c>
      <c r="S42" s="293">
        <v>3</v>
      </c>
      <c r="T42" s="294">
        <f>SUM(P42:S42)</f>
        <v>5</v>
      </c>
      <c r="U42" s="306"/>
      <c r="V42" s="296">
        <v>1</v>
      </c>
      <c r="W42" s="80"/>
    </row>
    <row r="43" spans="1:26" ht="20.100000000000001" customHeight="1" thickBot="1">
      <c r="A43" s="147">
        <v>44630</v>
      </c>
      <c r="B43" s="308" t="s">
        <v>746</v>
      </c>
      <c r="C43" s="335" t="s">
        <v>747</v>
      </c>
      <c r="D43" s="140">
        <v>6</v>
      </c>
      <c r="E43" s="140">
        <v>0</v>
      </c>
      <c r="F43" s="140">
        <v>0</v>
      </c>
      <c r="G43" s="140">
        <v>6</v>
      </c>
      <c r="H43" s="140">
        <v>0</v>
      </c>
      <c r="I43" s="251" t="s">
        <v>712</v>
      </c>
      <c r="J43" s="148" t="s">
        <v>706</v>
      </c>
      <c r="K43" s="339" t="s">
        <v>707</v>
      </c>
      <c r="L43" s="336"/>
      <c r="M43" s="291" t="s">
        <v>403</v>
      </c>
      <c r="N43" s="158">
        <v>0.53472222222222221</v>
      </c>
      <c r="O43" s="292" t="s">
        <v>121</v>
      </c>
      <c r="P43" s="293">
        <v>28</v>
      </c>
      <c r="Q43" s="293">
        <v>26</v>
      </c>
      <c r="R43" s="293">
        <v>0</v>
      </c>
      <c r="S43" s="293">
        <v>0</v>
      </c>
      <c r="T43" s="294">
        <f t="shared" si="13"/>
        <v>54</v>
      </c>
      <c r="U43" s="305"/>
      <c r="V43" s="296">
        <v>5</v>
      </c>
      <c r="W43" s="80"/>
    </row>
    <row r="44" spans="1:26" ht="20.100000000000001" customHeight="1" thickBot="1">
      <c r="A44" s="147">
        <v>44630</v>
      </c>
      <c r="B44" s="308" t="s">
        <v>746</v>
      </c>
      <c r="C44" s="335" t="s">
        <v>747</v>
      </c>
      <c r="D44" s="140">
        <v>1</v>
      </c>
      <c r="E44" s="140">
        <v>0</v>
      </c>
      <c r="F44" s="140">
        <v>0</v>
      </c>
      <c r="G44" s="140">
        <v>1</v>
      </c>
      <c r="H44" s="140">
        <v>0</v>
      </c>
      <c r="I44" s="251" t="s">
        <v>717</v>
      </c>
      <c r="J44" s="148" t="s">
        <v>728</v>
      </c>
      <c r="K44" s="339" t="s">
        <v>707</v>
      </c>
      <c r="L44" s="336"/>
      <c r="M44" s="291" t="s">
        <v>748</v>
      </c>
      <c r="N44" s="158">
        <v>0.60277777777777775</v>
      </c>
      <c r="O44" s="292" t="s">
        <v>749</v>
      </c>
      <c r="P44" s="293">
        <v>15</v>
      </c>
      <c r="Q44" s="293">
        <v>14</v>
      </c>
      <c r="R44" s="293">
        <v>0</v>
      </c>
      <c r="S44" s="293">
        <v>0</v>
      </c>
      <c r="T44" s="294">
        <f t="shared" si="13"/>
        <v>29</v>
      </c>
      <c r="U44" s="305"/>
      <c r="V44" s="296">
        <v>1</v>
      </c>
      <c r="W44" s="80"/>
    </row>
    <row r="45" spans="1:26" ht="20.100000000000001" customHeight="1" thickTop="1" thickBot="1">
      <c r="A45" s="147">
        <v>44630</v>
      </c>
      <c r="B45" s="334" t="s">
        <v>750</v>
      </c>
      <c r="C45" s="335" t="s">
        <v>636</v>
      </c>
      <c r="D45" s="140">
        <v>1</v>
      </c>
      <c r="E45" s="140">
        <v>0</v>
      </c>
      <c r="F45" s="140">
        <v>0</v>
      </c>
      <c r="G45" s="140">
        <v>1</v>
      </c>
      <c r="H45" s="140">
        <v>0</v>
      </c>
      <c r="I45" s="251" t="s">
        <v>751</v>
      </c>
      <c r="J45" s="148" t="s">
        <v>752</v>
      </c>
      <c r="K45" s="148" t="s">
        <v>753</v>
      </c>
      <c r="L45" s="336"/>
      <c r="M45" s="291"/>
      <c r="N45" s="158"/>
      <c r="O45" s="153" t="s">
        <v>109</v>
      </c>
      <c r="P45" s="154">
        <f>SUM(P37:P44)</f>
        <v>267</v>
      </c>
      <c r="Q45" s="154">
        <f>SUM(Q37:Q44)</f>
        <v>225</v>
      </c>
      <c r="R45" s="154">
        <f>SUM(R37:R44)</f>
        <v>28</v>
      </c>
      <c r="S45" s="154">
        <f>SUM(S37:S44)</f>
        <v>24</v>
      </c>
      <c r="T45" s="154">
        <f>SUM(T37:T44)</f>
        <v>544</v>
      </c>
      <c r="U45" s="155"/>
      <c r="V45" s="156"/>
      <c r="W45" s="80"/>
    </row>
    <row r="46" spans="1:26" ht="20.100000000000001" customHeight="1">
      <c r="A46" s="143">
        <v>44630</v>
      </c>
      <c r="B46" s="331" t="s">
        <v>754</v>
      </c>
      <c r="C46" s="133" t="s">
        <v>669</v>
      </c>
      <c r="D46" s="134">
        <v>1</v>
      </c>
      <c r="E46" s="134">
        <v>0</v>
      </c>
      <c r="F46" s="134">
        <v>0</v>
      </c>
      <c r="G46" s="134">
        <v>1</v>
      </c>
      <c r="H46" s="134">
        <v>0</v>
      </c>
      <c r="I46" s="245" t="s">
        <v>755</v>
      </c>
      <c r="J46" s="141" t="s">
        <v>151</v>
      </c>
      <c r="K46" s="141" t="s">
        <v>753</v>
      </c>
      <c r="L46" s="332"/>
      <c r="M46" s="291"/>
      <c r="N46" s="158"/>
      <c r="O46" s="157" t="s">
        <v>756</v>
      </c>
      <c r="P46" s="151">
        <v>0</v>
      </c>
      <c r="Q46" s="151">
        <v>0</v>
      </c>
      <c r="R46" s="151">
        <v>1</v>
      </c>
      <c r="S46" s="151">
        <v>1</v>
      </c>
      <c r="T46" s="151">
        <f>SUM(P46:S46)</f>
        <v>2</v>
      </c>
      <c r="U46" s="152"/>
      <c r="V46" s="206"/>
    </row>
    <row r="47" spans="1:26" ht="20.100000000000001" customHeight="1" thickBot="1">
      <c r="A47" s="139">
        <v>44630</v>
      </c>
      <c r="B47" s="131" t="s">
        <v>757</v>
      </c>
      <c r="C47" s="132" t="s">
        <v>417</v>
      </c>
      <c r="D47" s="137">
        <v>0</v>
      </c>
      <c r="E47" s="137">
        <v>0</v>
      </c>
      <c r="F47" s="137">
        <v>0</v>
      </c>
      <c r="G47" s="137">
        <v>1</v>
      </c>
      <c r="H47" s="137">
        <v>0</v>
      </c>
      <c r="I47" s="247" t="s">
        <v>755</v>
      </c>
      <c r="J47" s="138" t="s">
        <v>752</v>
      </c>
      <c r="K47" s="138" t="s">
        <v>758</v>
      </c>
      <c r="L47" s="333"/>
      <c r="M47" s="291"/>
      <c r="N47" s="158"/>
      <c r="O47" s="157"/>
      <c r="P47" s="151"/>
      <c r="Q47" s="151"/>
      <c r="R47" s="151"/>
      <c r="S47" s="151"/>
      <c r="T47" s="151">
        <f>SUM(P47:S47)</f>
        <v>0</v>
      </c>
      <c r="U47" s="152"/>
      <c r="V47" s="149"/>
    </row>
    <row r="48" spans="1:26" ht="20.100000000000001" customHeight="1" thickBot="1">
      <c r="A48" s="147">
        <v>44630</v>
      </c>
      <c r="B48" s="334" t="s">
        <v>759</v>
      </c>
      <c r="C48" s="335" t="s">
        <v>41</v>
      </c>
      <c r="D48" s="140">
        <v>3</v>
      </c>
      <c r="E48" s="140">
        <v>0</v>
      </c>
      <c r="F48" s="140">
        <v>0</v>
      </c>
      <c r="G48" s="140">
        <v>3</v>
      </c>
      <c r="H48" s="140">
        <v>0</v>
      </c>
      <c r="I48" s="251" t="s">
        <v>760</v>
      </c>
      <c r="J48" s="148" t="s">
        <v>151</v>
      </c>
      <c r="K48" s="148" t="s">
        <v>758</v>
      </c>
      <c r="L48" s="336"/>
      <c r="M48" s="291"/>
      <c r="N48" s="158"/>
      <c r="O48" s="157"/>
      <c r="P48" s="151"/>
      <c r="Q48" s="151"/>
      <c r="R48" s="151"/>
      <c r="S48" s="151"/>
      <c r="T48" s="151"/>
      <c r="U48" s="152"/>
      <c r="V48" s="149"/>
    </row>
    <row r="49" spans="1:22" ht="20.100000000000001" customHeight="1" thickBot="1">
      <c r="A49" s="143">
        <v>44630</v>
      </c>
      <c r="B49" s="331" t="s">
        <v>761</v>
      </c>
      <c r="C49" s="133" t="s">
        <v>390</v>
      </c>
      <c r="D49" s="134">
        <v>1</v>
      </c>
      <c r="E49" s="134">
        <v>0</v>
      </c>
      <c r="F49" s="134">
        <v>0</v>
      </c>
      <c r="G49" s="134">
        <v>1</v>
      </c>
      <c r="H49" s="134">
        <v>0</v>
      </c>
      <c r="I49" s="245" t="s">
        <v>506</v>
      </c>
      <c r="J49" s="141" t="s">
        <v>151</v>
      </c>
      <c r="K49" s="141" t="s">
        <v>762</v>
      </c>
      <c r="L49" s="332"/>
      <c r="M49" s="291"/>
      <c r="N49" s="158"/>
      <c r="O49" s="157"/>
      <c r="P49" s="151"/>
      <c r="Q49" s="151"/>
      <c r="R49" s="151"/>
      <c r="S49" s="151"/>
      <c r="T49" s="151"/>
      <c r="U49" s="152"/>
      <c r="V49" s="149"/>
    </row>
    <row r="50" spans="1:22" ht="20.100000000000001" customHeight="1" thickTop="1" thickBot="1">
      <c r="A50" s="144">
        <v>44630</v>
      </c>
      <c r="B50" s="329" t="s">
        <v>147</v>
      </c>
      <c r="C50" s="135" t="s">
        <v>763</v>
      </c>
      <c r="D50" s="136">
        <v>1</v>
      </c>
      <c r="E50" s="136">
        <v>0</v>
      </c>
      <c r="F50" s="136">
        <v>0</v>
      </c>
      <c r="G50" s="136">
        <v>1</v>
      </c>
      <c r="H50" s="136">
        <v>0</v>
      </c>
      <c r="I50" s="246" t="s">
        <v>506</v>
      </c>
      <c r="J50" s="142" t="s">
        <v>151</v>
      </c>
      <c r="K50" s="142" t="s">
        <v>762</v>
      </c>
      <c r="L50" s="330"/>
      <c r="M50" s="291"/>
      <c r="N50" s="158"/>
      <c r="O50" s="153" t="s">
        <v>764</v>
      </c>
      <c r="P50" s="154">
        <f>SUM(P46:P49)</f>
        <v>0</v>
      </c>
      <c r="Q50" s="65">
        <f>SUM(Q46:Q49)</f>
        <v>0</v>
      </c>
      <c r="R50" s="154">
        <f>SUM(R46:R49)</f>
        <v>1</v>
      </c>
      <c r="S50" s="65">
        <f>SUM(S46:S49)</f>
        <v>1</v>
      </c>
      <c r="T50" s="154">
        <f>SUM(T46:T49)</f>
        <v>2</v>
      </c>
      <c r="U50" s="66"/>
      <c r="V50" s="67"/>
    </row>
    <row r="51" spans="1:22" ht="20.100000000000001" customHeight="1" thickBot="1">
      <c r="A51" s="144">
        <v>44630</v>
      </c>
      <c r="B51" s="329" t="s">
        <v>759</v>
      </c>
      <c r="C51" s="135" t="s">
        <v>41</v>
      </c>
      <c r="D51" s="136">
        <v>10</v>
      </c>
      <c r="E51" s="136">
        <v>0</v>
      </c>
      <c r="F51" s="136">
        <v>0</v>
      </c>
      <c r="G51" s="136">
        <v>10</v>
      </c>
      <c r="H51" s="136">
        <v>0</v>
      </c>
      <c r="I51" s="246" t="s">
        <v>765</v>
      </c>
      <c r="J51" s="142" t="s">
        <v>151</v>
      </c>
      <c r="K51" s="142" t="s">
        <v>762</v>
      </c>
      <c r="L51" s="330"/>
      <c r="M51" s="291"/>
      <c r="N51" s="158"/>
      <c r="O51" s="68" t="s">
        <v>766</v>
      </c>
      <c r="P51" s="70">
        <f>P45+P50</f>
        <v>267</v>
      </c>
      <c r="Q51" s="69">
        <f>Q45+Q50</f>
        <v>225</v>
      </c>
      <c r="R51" s="70">
        <f>R45+R50</f>
        <v>29</v>
      </c>
      <c r="S51" s="69">
        <f>S45+S50</f>
        <v>25</v>
      </c>
      <c r="T51" s="70">
        <f>T45+T50</f>
        <v>546</v>
      </c>
      <c r="U51" s="71">
        <f>SUM(U45:U46)</f>
        <v>0</v>
      </c>
      <c r="V51" s="72"/>
    </row>
    <row r="52" spans="1:22" ht="20.100000000000001" customHeight="1">
      <c r="A52" s="144">
        <v>44630</v>
      </c>
      <c r="B52" s="329" t="s">
        <v>759</v>
      </c>
      <c r="C52" s="135" t="s">
        <v>767</v>
      </c>
      <c r="D52" s="136">
        <v>1</v>
      </c>
      <c r="E52" s="136">
        <v>0</v>
      </c>
      <c r="F52" s="136">
        <v>0</v>
      </c>
      <c r="G52" s="136">
        <v>2</v>
      </c>
      <c r="H52" s="136">
        <v>0</v>
      </c>
      <c r="I52" s="246" t="s">
        <v>755</v>
      </c>
      <c r="J52" s="142" t="s">
        <v>752</v>
      </c>
      <c r="K52" s="142" t="s">
        <v>768</v>
      </c>
      <c r="L52" s="330"/>
      <c r="M52" s="291"/>
      <c r="N52" s="158"/>
      <c r="O52" s="142" t="s">
        <v>769</v>
      </c>
      <c r="P52" s="73"/>
      <c r="Q52" s="126"/>
      <c r="R52" s="126"/>
      <c r="S52" s="126"/>
      <c r="T52" s="126"/>
      <c r="U52" s="125"/>
      <c r="V52" s="125"/>
    </row>
    <row r="53" spans="1:22" ht="20.100000000000001" customHeight="1" thickBot="1">
      <c r="A53" s="139">
        <v>44630</v>
      </c>
      <c r="B53" s="131" t="s">
        <v>770</v>
      </c>
      <c r="C53" s="132" t="s">
        <v>616</v>
      </c>
      <c r="D53" s="137">
        <v>1</v>
      </c>
      <c r="E53" s="137">
        <v>0</v>
      </c>
      <c r="F53" s="137">
        <v>0</v>
      </c>
      <c r="G53" s="137">
        <v>1</v>
      </c>
      <c r="H53" s="137">
        <v>0</v>
      </c>
      <c r="I53" s="247" t="s">
        <v>760</v>
      </c>
      <c r="J53" s="138" t="s">
        <v>744</v>
      </c>
      <c r="K53" s="138" t="s">
        <v>758</v>
      </c>
      <c r="L53" s="333"/>
      <c r="M53" s="291"/>
      <c r="N53" s="158"/>
      <c r="O53" s="142" t="s">
        <v>772</v>
      </c>
      <c r="P53" s="128"/>
      <c r="Q53" s="126"/>
      <c r="R53" s="126"/>
      <c r="S53" s="126"/>
      <c r="T53" s="126"/>
      <c r="U53" s="125"/>
      <c r="V53" s="125"/>
    </row>
    <row r="54" spans="1:22" ht="20.100000000000001" customHeight="1">
      <c r="A54" s="143">
        <v>44630</v>
      </c>
      <c r="B54" s="331" t="s">
        <v>773</v>
      </c>
      <c r="C54" s="133" t="s">
        <v>390</v>
      </c>
      <c r="D54" s="134">
        <v>1</v>
      </c>
      <c r="E54" s="134">
        <v>0</v>
      </c>
      <c r="F54" s="134">
        <v>0</v>
      </c>
      <c r="G54" s="134">
        <v>1</v>
      </c>
      <c r="H54" s="134">
        <v>0</v>
      </c>
      <c r="I54" s="245" t="s">
        <v>506</v>
      </c>
      <c r="J54" s="141" t="s">
        <v>744</v>
      </c>
      <c r="K54" s="141" t="s">
        <v>762</v>
      </c>
      <c r="L54" s="332"/>
      <c r="M54" s="291"/>
      <c r="N54" s="158"/>
      <c r="O54" s="142" t="s">
        <v>774</v>
      </c>
      <c r="P54" s="325"/>
      <c r="Q54" s="325"/>
      <c r="R54" s="126"/>
      <c r="S54" s="126"/>
      <c r="T54" s="126"/>
      <c r="U54" s="125"/>
      <c r="V54" s="125"/>
    </row>
    <row r="55" spans="1:22" ht="20.100000000000001" customHeight="1" thickBot="1">
      <c r="A55" s="139">
        <v>44630</v>
      </c>
      <c r="B55" s="131" t="s">
        <v>775</v>
      </c>
      <c r="C55" s="132" t="s">
        <v>727</v>
      </c>
      <c r="D55" s="137">
        <v>10</v>
      </c>
      <c r="E55" s="137">
        <v>0</v>
      </c>
      <c r="F55" s="137">
        <v>0</v>
      </c>
      <c r="G55" s="137">
        <v>10</v>
      </c>
      <c r="H55" s="137">
        <v>0</v>
      </c>
      <c r="I55" s="247" t="s">
        <v>506</v>
      </c>
      <c r="J55" s="138" t="s">
        <v>151</v>
      </c>
      <c r="K55" s="138" t="s">
        <v>753</v>
      </c>
      <c r="L55" s="333"/>
      <c r="M55" s="291"/>
      <c r="N55" s="324"/>
      <c r="O55" s="130"/>
      <c r="P55" s="160"/>
      <c r="Q55" s="160"/>
      <c r="R55" s="126"/>
      <c r="S55" s="126"/>
      <c r="T55" s="126"/>
      <c r="U55" s="125"/>
      <c r="V55" s="125"/>
    </row>
    <row r="56" spans="1:22" ht="20.100000000000001" customHeight="1">
      <c r="A56" s="143">
        <v>44630</v>
      </c>
      <c r="B56" s="331" t="s">
        <v>776</v>
      </c>
      <c r="C56" s="133" t="s">
        <v>368</v>
      </c>
      <c r="D56" s="134">
        <v>2</v>
      </c>
      <c r="E56" s="134">
        <v>0</v>
      </c>
      <c r="F56" s="134">
        <v>0</v>
      </c>
      <c r="G56" s="134">
        <v>2</v>
      </c>
      <c r="H56" s="134">
        <v>0</v>
      </c>
      <c r="I56" s="245" t="s">
        <v>506</v>
      </c>
      <c r="J56" s="141" t="s">
        <v>151</v>
      </c>
      <c r="K56" s="141" t="s">
        <v>758</v>
      </c>
      <c r="L56" s="332"/>
      <c r="M56" s="291"/>
      <c r="N56" s="324"/>
      <c r="O56" s="130"/>
      <c r="P56" s="160"/>
      <c r="Q56" s="160"/>
      <c r="R56" s="126"/>
      <c r="S56" s="126"/>
      <c r="T56" s="126"/>
      <c r="U56" s="125"/>
      <c r="V56" s="125"/>
    </row>
    <row r="57" spans="1:22" ht="20.100000000000001" customHeight="1" thickBot="1">
      <c r="A57" s="139">
        <v>44630</v>
      </c>
      <c r="B57" s="131" t="s">
        <v>776</v>
      </c>
      <c r="C57" s="132" t="s">
        <v>641</v>
      </c>
      <c r="D57" s="137">
        <v>1</v>
      </c>
      <c r="E57" s="137">
        <v>0</v>
      </c>
      <c r="F57" s="137">
        <v>0</v>
      </c>
      <c r="G57" s="137">
        <v>1</v>
      </c>
      <c r="H57" s="137">
        <v>0</v>
      </c>
      <c r="I57" s="247" t="s">
        <v>506</v>
      </c>
      <c r="J57" s="138" t="s">
        <v>752</v>
      </c>
      <c r="K57" s="138" t="s">
        <v>777</v>
      </c>
      <c r="L57" s="333"/>
      <c r="M57" s="291"/>
      <c r="N57" s="80"/>
      <c r="O57" s="130"/>
      <c r="P57" s="160"/>
      <c r="Q57" s="160"/>
      <c r="R57" s="126"/>
      <c r="S57" s="126"/>
      <c r="T57" s="126"/>
      <c r="U57" s="125"/>
      <c r="V57" s="125"/>
    </row>
    <row r="58" spans="1:22" ht="20.100000000000001" customHeight="1" thickBot="1">
      <c r="A58" s="147">
        <v>44630</v>
      </c>
      <c r="B58" s="334" t="s">
        <v>778</v>
      </c>
      <c r="C58" s="335" t="s">
        <v>779</v>
      </c>
      <c r="D58" s="140">
        <v>2</v>
      </c>
      <c r="E58" s="140">
        <v>0</v>
      </c>
      <c r="F58" s="140">
        <v>0</v>
      </c>
      <c r="G58" s="140">
        <v>2</v>
      </c>
      <c r="H58" s="140">
        <v>0</v>
      </c>
      <c r="I58" s="251" t="s">
        <v>751</v>
      </c>
      <c r="J58" s="148" t="s">
        <v>752</v>
      </c>
      <c r="K58" s="148" t="s">
        <v>758</v>
      </c>
      <c r="L58" s="336"/>
      <c r="M58" s="291"/>
      <c r="N58" s="80"/>
      <c r="O58" s="130"/>
      <c r="P58" s="160"/>
      <c r="Q58" s="160"/>
      <c r="R58" s="126"/>
      <c r="S58" s="126"/>
      <c r="T58" s="126"/>
      <c r="U58" s="125"/>
      <c r="V58" s="125"/>
    </row>
    <row r="59" spans="1:22" ht="20.100000000000001" customHeight="1" thickBot="1">
      <c r="A59" s="147">
        <v>44630</v>
      </c>
      <c r="B59" s="334" t="s">
        <v>780</v>
      </c>
      <c r="C59" s="335" t="s">
        <v>190</v>
      </c>
      <c r="D59" s="140">
        <v>2</v>
      </c>
      <c r="E59" s="140">
        <v>0</v>
      </c>
      <c r="F59" s="140">
        <v>0</v>
      </c>
      <c r="G59" s="140">
        <v>2</v>
      </c>
      <c r="H59" s="140">
        <v>0</v>
      </c>
      <c r="I59" s="251" t="s">
        <v>127</v>
      </c>
      <c r="J59" s="148" t="s">
        <v>781</v>
      </c>
      <c r="K59" s="339" t="s">
        <v>782</v>
      </c>
      <c r="L59" s="336"/>
      <c r="M59" s="291"/>
      <c r="N59" s="80"/>
      <c r="O59" s="130"/>
      <c r="P59" s="160"/>
      <c r="Q59" s="160"/>
      <c r="R59" s="126"/>
      <c r="S59" s="126"/>
      <c r="T59" s="126"/>
      <c r="U59" s="125"/>
      <c r="V59" s="125"/>
    </row>
    <row r="60" spans="1:22" ht="20.100000000000001" customHeight="1">
      <c r="A60" s="143">
        <v>44630</v>
      </c>
      <c r="B60" s="331" t="s">
        <v>783</v>
      </c>
      <c r="C60" s="133" t="s">
        <v>669</v>
      </c>
      <c r="D60" s="134">
        <v>0</v>
      </c>
      <c r="E60" s="134">
        <v>0</v>
      </c>
      <c r="F60" s="134">
        <v>0</v>
      </c>
      <c r="G60" s="134">
        <v>1</v>
      </c>
      <c r="H60" s="134">
        <v>0</v>
      </c>
      <c r="I60" s="245" t="s">
        <v>743</v>
      </c>
      <c r="J60" s="141" t="s">
        <v>784</v>
      </c>
      <c r="K60" s="337" t="s">
        <v>785</v>
      </c>
      <c r="L60" s="332"/>
      <c r="M60" s="291"/>
      <c r="N60" s="80"/>
      <c r="O60" s="130"/>
      <c r="P60" s="160"/>
      <c r="Q60" s="160"/>
      <c r="R60" s="126"/>
      <c r="S60" s="126"/>
      <c r="T60" s="126"/>
      <c r="U60" s="125"/>
      <c r="V60" s="125"/>
    </row>
    <row r="61" spans="1:22" ht="20.100000000000001" customHeight="1">
      <c r="A61" s="144">
        <v>44630</v>
      </c>
      <c r="B61" s="329" t="s">
        <v>786</v>
      </c>
      <c r="C61" s="135" t="s">
        <v>649</v>
      </c>
      <c r="D61" s="136">
        <v>1</v>
      </c>
      <c r="E61" s="136">
        <v>0</v>
      </c>
      <c r="F61" s="136">
        <v>0</v>
      </c>
      <c r="G61" s="136">
        <v>1</v>
      </c>
      <c r="H61" s="136">
        <v>0</v>
      </c>
      <c r="I61" s="246" t="s">
        <v>787</v>
      </c>
      <c r="J61" s="142" t="s">
        <v>206</v>
      </c>
      <c r="K61" s="11" t="s">
        <v>141</v>
      </c>
      <c r="L61" s="330"/>
      <c r="M61" s="291"/>
      <c r="N61" s="80"/>
      <c r="O61" s="130"/>
      <c r="P61" s="160"/>
      <c r="Q61" s="160"/>
      <c r="R61" s="126"/>
      <c r="S61" s="126"/>
      <c r="T61" s="126"/>
      <c r="U61" s="125"/>
      <c r="V61" s="125"/>
    </row>
    <row r="62" spans="1:22" ht="20.100000000000001" customHeight="1">
      <c r="A62" s="144">
        <v>44630</v>
      </c>
      <c r="B62" s="329" t="s">
        <v>788</v>
      </c>
      <c r="C62" s="135" t="s">
        <v>698</v>
      </c>
      <c r="D62" s="136">
        <v>1</v>
      </c>
      <c r="E62" s="136">
        <v>0</v>
      </c>
      <c r="F62" s="136">
        <v>0</v>
      </c>
      <c r="G62" s="136">
        <v>2</v>
      </c>
      <c r="H62" s="136">
        <v>0</v>
      </c>
      <c r="I62" s="246" t="s">
        <v>127</v>
      </c>
      <c r="J62" s="142" t="s">
        <v>781</v>
      </c>
      <c r="K62" s="11" t="s">
        <v>785</v>
      </c>
      <c r="L62" s="330"/>
      <c r="M62" s="291"/>
      <c r="N62" s="80"/>
      <c r="O62" s="130"/>
      <c r="P62" s="160"/>
      <c r="Q62" s="160"/>
      <c r="R62" s="126"/>
      <c r="S62" s="126"/>
      <c r="T62" s="126"/>
      <c r="U62" s="125"/>
      <c r="V62" s="125"/>
    </row>
    <row r="63" spans="1:22" ht="20.100000000000001" customHeight="1" thickBot="1">
      <c r="A63" s="139">
        <v>44630</v>
      </c>
      <c r="B63" s="131" t="s">
        <v>789</v>
      </c>
      <c r="C63" s="132" t="s">
        <v>790</v>
      </c>
      <c r="D63" s="137">
        <v>1</v>
      </c>
      <c r="E63" s="137">
        <v>0</v>
      </c>
      <c r="F63" s="137">
        <v>0</v>
      </c>
      <c r="G63" s="137">
        <v>2</v>
      </c>
      <c r="H63" s="137">
        <v>0</v>
      </c>
      <c r="I63" s="247" t="s">
        <v>127</v>
      </c>
      <c r="J63" s="138" t="s">
        <v>206</v>
      </c>
      <c r="K63" s="338" t="s">
        <v>785</v>
      </c>
      <c r="L63" s="333"/>
      <c r="M63" s="291"/>
      <c r="N63" s="80"/>
      <c r="O63" s="130"/>
      <c r="P63" s="160"/>
      <c r="Q63" s="160"/>
      <c r="R63" s="126"/>
      <c r="S63" s="126"/>
      <c r="T63" s="126"/>
      <c r="U63" s="125"/>
      <c r="V63" s="125"/>
    </row>
    <row r="64" spans="1:22" ht="20.100000000000001" customHeight="1">
      <c r="A64" s="143">
        <v>44630</v>
      </c>
      <c r="B64" s="331" t="s">
        <v>791</v>
      </c>
      <c r="C64" s="133" t="s">
        <v>390</v>
      </c>
      <c r="D64" s="134">
        <v>1</v>
      </c>
      <c r="E64" s="134">
        <v>0</v>
      </c>
      <c r="F64" s="134">
        <v>0</v>
      </c>
      <c r="G64" s="134">
        <v>1</v>
      </c>
      <c r="H64" s="134">
        <v>0</v>
      </c>
      <c r="I64" s="245" t="s">
        <v>127</v>
      </c>
      <c r="J64" s="141" t="s">
        <v>742</v>
      </c>
      <c r="K64" s="337" t="s">
        <v>792</v>
      </c>
      <c r="L64" s="332"/>
      <c r="M64" s="291"/>
      <c r="N64" s="80"/>
      <c r="O64" s="130"/>
      <c r="P64" s="160"/>
      <c r="Q64" s="160"/>
      <c r="R64" s="126"/>
      <c r="S64" s="126"/>
      <c r="T64" s="126"/>
      <c r="U64" s="125"/>
      <c r="V64" s="125"/>
    </row>
    <row r="65" spans="1:22" ht="20.100000000000001" customHeight="1">
      <c r="A65" s="144">
        <v>44630</v>
      </c>
      <c r="B65" s="329" t="s">
        <v>793</v>
      </c>
      <c r="C65" s="135" t="s">
        <v>636</v>
      </c>
      <c r="D65" s="136">
        <v>9</v>
      </c>
      <c r="E65" s="136">
        <v>0</v>
      </c>
      <c r="F65" s="136">
        <v>0</v>
      </c>
      <c r="G65" s="136">
        <v>7</v>
      </c>
      <c r="H65" s="136">
        <v>0</v>
      </c>
      <c r="I65" s="246" t="s">
        <v>127</v>
      </c>
      <c r="J65" s="142" t="s">
        <v>206</v>
      </c>
      <c r="K65" s="11" t="s">
        <v>794</v>
      </c>
      <c r="L65" s="330"/>
      <c r="M65" s="291"/>
      <c r="N65" s="80"/>
      <c r="O65" s="130"/>
      <c r="P65" s="160"/>
      <c r="Q65" s="160"/>
      <c r="R65" s="126"/>
      <c r="S65" s="126"/>
      <c r="T65" s="126"/>
      <c r="U65" s="125"/>
      <c r="V65" s="125"/>
    </row>
    <row r="66" spans="1:22" ht="20.100000000000001" customHeight="1">
      <c r="A66" s="144">
        <v>44630</v>
      </c>
      <c r="B66" s="329" t="s">
        <v>793</v>
      </c>
      <c r="C66" s="135" t="s">
        <v>649</v>
      </c>
      <c r="D66" s="136">
        <v>7</v>
      </c>
      <c r="E66" s="136">
        <v>0</v>
      </c>
      <c r="F66" s="136">
        <v>0</v>
      </c>
      <c r="G66" s="136">
        <v>9</v>
      </c>
      <c r="H66" s="136">
        <v>0</v>
      </c>
      <c r="I66" s="246" t="s">
        <v>795</v>
      </c>
      <c r="J66" s="142" t="s">
        <v>784</v>
      </c>
      <c r="K66" s="11" t="s">
        <v>141</v>
      </c>
      <c r="L66" s="330"/>
      <c r="M66" s="291"/>
      <c r="N66" s="80"/>
      <c r="O66" s="130"/>
      <c r="P66" s="160"/>
      <c r="Q66" s="160"/>
      <c r="R66" s="126"/>
      <c r="S66" s="126"/>
      <c r="T66" s="126"/>
      <c r="U66" s="125"/>
      <c r="V66" s="125"/>
    </row>
    <row r="67" spans="1:22" ht="20.100000000000001" customHeight="1" thickBot="1">
      <c r="A67" s="139">
        <v>44630</v>
      </c>
      <c r="B67" s="131" t="s">
        <v>791</v>
      </c>
      <c r="C67" s="132" t="s">
        <v>796</v>
      </c>
      <c r="D67" s="137">
        <v>0</v>
      </c>
      <c r="E67" s="137">
        <v>0</v>
      </c>
      <c r="F67" s="137">
        <v>0</v>
      </c>
      <c r="G67" s="137">
        <v>1</v>
      </c>
      <c r="H67" s="137">
        <v>0</v>
      </c>
      <c r="I67" s="247" t="s">
        <v>127</v>
      </c>
      <c r="J67" s="138" t="s">
        <v>784</v>
      </c>
      <c r="K67" s="338" t="s">
        <v>782</v>
      </c>
      <c r="L67" s="333"/>
      <c r="M67" s="291"/>
      <c r="N67" s="80"/>
      <c r="O67" s="130"/>
      <c r="P67" s="160"/>
      <c r="Q67" s="160"/>
      <c r="R67" s="126"/>
      <c r="S67" s="126"/>
      <c r="T67" s="126"/>
      <c r="U67" s="125"/>
      <c r="V67" s="125"/>
    </row>
    <row r="68" spans="1:22" ht="20.100000000000001" customHeight="1">
      <c r="A68" s="143">
        <v>44630</v>
      </c>
      <c r="B68" s="331" t="s">
        <v>797</v>
      </c>
      <c r="C68" s="366" t="s">
        <v>669</v>
      </c>
      <c r="D68" s="134">
        <v>0</v>
      </c>
      <c r="E68" s="134">
        <v>0</v>
      </c>
      <c r="F68" s="134">
        <v>0</v>
      </c>
      <c r="G68" s="134">
        <v>1</v>
      </c>
      <c r="H68" s="134">
        <v>0</v>
      </c>
      <c r="I68" s="245" t="s">
        <v>798</v>
      </c>
      <c r="J68" s="141" t="s">
        <v>781</v>
      </c>
      <c r="K68" s="337" t="s">
        <v>794</v>
      </c>
      <c r="L68" s="332"/>
      <c r="M68" s="291"/>
      <c r="N68" s="80"/>
      <c r="O68" s="130"/>
      <c r="P68" s="160"/>
      <c r="Q68" s="160"/>
      <c r="R68" s="126"/>
      <c r="S68" s="126"/>
      <c r="T68" s="126"/>
      <c r="U68" s="125"/>
      <c r="V68" s="125"/>
    </row>
    <row r="69" spans="1:22" ht="20.100000000000001" customHeight="1">
      <c r="A69" s="144">
        <v>44630</v>
      </c>
      <c r="B69" s="329" t="s">
        <v>799</v>
      </c>
      <c r="C69" s="367" t="s">
        <v>747</v>
      </c>
      <c r="D69" s="136">
        <v>5</v>
      </c>
      <c r="E69" s="136">
        <v>0</v>
      </c>
      <c r="F69" s="136">
        <v>0</v>
      </c>
      <c r="G69" s="136">
        <v>5</v>
      </c>
      <c r="H69" s="136">
        <v>0</v>
      </c>
      <c r="I69" s="246" t="s">
        <v>787</v>
      </c>
      <c r="J69" s="142" t="s">
        <v>742</v>
      </c>
      <c r="K69" s="11" t="s">
        <v>794</v>
      </c>
      <c r="L69" s="330"/>
      <c r="M69" s="291"/>
      <c r="N69" s="80"/>
      <c r="O69" s="130"/>
      <c r="P69" s="160"/>
      <c r="Q69" s="160"/>
      <c r="R69" s="126"/>
      <c r="S69" s="126"/>
      <c r="T69" s="126"/>
      <c r="U69" s="125"/>
      <c r="V69" s="125"/>
    </row>
    <row r="70" spans="1:22" ht="20.100000000000001" customHeight="1" thickBot="1">
      <c r="A70" s="139">
        <v>44630</v>
      </c>
      <c r="B70" s="131" t="s">
        <v>797</v>
      </c>
      <c r="C70" s="368" t="s">
        <v>796</v>
      </c>
      <c r="D70" s="137">
        <v>4</v>
      </c>
      <c r="E70" s="137">
        <v>0</v>
      </c>
      <c r="F70" s="137">
        <v>0</v>
      </c>
      <c r="G70" s="137">
        <v>4</v>
      </c>
      <c r="H70" s="137">
        <v>0</v>
      </c>
      <c r="I70" s="247" t="s">
        <v>795</v>
      </c>
      <c r="J70" s="138" t="s">
        <v>784</v>
      </c>
      <c r="K70" s="338" t="s">
        <v>141</v>
      </c>
      <c r="L70" s="333"/>
      <c r="M70" s="291"/>
      <c r="N70" s="80"/>
      <c r="O70" s="130"/>
      <c r="P70" s="160"/>
      <c r="Q70" s="160"/>
      <c r="R70" s="126"/>
      <c r="S70" s="126"/>
      <c r="T70" s="126"/>
      <c r="U70" s="125"/>
      <c r="V70" s="125"/>
    </row>
    <row r="71" spans="1:22" ht="20.100000000000001" customHeight="1">
      <c r="A71" s="143">
        <v>44630</v>
      </c>
      <c r="B71" s="331" t="s">
        <v>800</v>
      </c>
      <c r="C71" s="366" t="s">
        <v>658</v>
      </c>
      <c r="D71" s="134">
        <v>1</v>
      </c>
      <c r="E71" s="134">
        <v>0</v>
      </c>
      <c r="F71" s="134">
        <v>0</v>
      </c>
      <c r="G71" s="134">
        <v>1</v>
      </c>
      <c r="H71" s="134">
        <v>0</v>
      </c>
      <c r="I71" s="245" t="s">
        <v>795</v>
      </c>
      <c r="J71" s="141" t="s">
        <v>784</v>
      </c>
      <c r="K71" s="337" t="s">
        <v>785</v>
      </c>
      <c r="L71" s="332"/>
      <c r="M71" s="291"/>
      <c r="N71" s="80"/>
      <c r="O71" s="130"/>
      <c r="P71" s="160"/>
      <c r="Q71" s="160"/>
      <c r="R71" s="126"/>
      <c r="S71" s="126"/>
      <c r="T71" s="126"/>
      <c r="U71" s="125"/>
      <c r="V71" s="125"/>
    </row>
    <row r="72" spans="1:22" ht="20.100000000000001" customHeight="1">
      <c r="A72" s="144">
        <v>44630</v>
      </c>
      <c r="B72" s="329" t="s">
        <v>138</v>
      </c>
      <c r="C72" s="367" t="s">
        <v>621</v>
      </c>
      <c r="D72" s="136">
        <v>1</v>
      </c>
      <c r="E72" s="136">
        <v>0</v>
      </c>
      <c r="F72" s="136">
        <v>0</v>
      </c>
      <c r="G72" s="136">
        <v>1</v>
      </c>
      <c r="H72" s="136">
        <v>0</v>
      </c>
      <c r="I72" s="246" t="s">
        <v>798</v>
      </c>
      <c r="J72" s="142" t="s">
        <v>784</v>
      </c>
      <c r="K72" s="11" t="s">
        <v>794</v>
      </c>
      <c r="L72" s="330"/>
      <c r="M72" s="291"/>
      <c r="N72" s="80"/>
      <c r="O72" s="130"/>
      <c r="P72" s="160"/>
      <c r="Q72" s="160"/>
      <c r="R72" s="126"/>
      <c r="S72" s="126"/>
      <c r="T72" s="126"/>
      <c r="U72" s="125"/>
      <c r="V72" s="125"/>
    </row>
    <row r="73" spans="1:22" ht="20.100000000000001" customHeight="1" thickBot="1">
      <c r="A73" s="139">
        <v>44630</v>
      </c>
      <c r="B73" s="131" t="s">
        <v>138</v>
      </c>
      <c r="C73" s="368" t="s">
        <v>801</v>
      </c>
      <c r="D73" s="137">
        <v>4</v>
      </c>
      <c r="E73" s="137">
        <v>0</v>
      </c>
      <c r="F73" s="137">
        <v>0</v>
      </c>
      <c r="G73" s="137">
        <v>4</v>
      </c>
      <c r="H73" s="137">
        <v>0</v>
      </c>
      <c r="I73" s="247" t="s">
        <v>743</v>
      </c>
      <c r="J73" s="138" t="s">
        <v>802</v>
      </c>
      <c r="K73" s="338" t="s">
        <v>141</v>
      </c>
      <c r="L73" s="333"/>
      <c r="M73" s="291"/>
      <c r="N73" s="80"/>
      <c r="O73" s="130"/>
      <c r="P73" s="160"/>
      <c r="Q73" s="160"/>
      <c r="R73" s="126"/>
      <c r="S73" s="126"/>
      <c r="T73" s="126"/>
      <c r="U73" s="125"/>
      <c r="V73" s="125"/>
    </row>
    <row r="74" spans="1:22" ht="20.100000000000001" customHeight="1">
      <c r="A74" s="143">
        <v>44630</v>
      </c>
      <c r="B74" s="331" t="s">
        <v>803</v>
      </c>
      <c r="C74" s="366" t="s">
        <v>621</v>
      </c>
      <c r="D74" s="134">
        <v>7</v>
      </c>
      <c r="E74" s="134">
        <v>0</v>
      </c>
      <c r="F74" s="134">
        <v>0</v>
      </c>
      <c r="G74" s="134">
        <v>7</v>
      </c>
      <c r="H74" s="134">
        <v>0</v>
      </c>
      <c r="I74" s="245" t="s">
        <v>787</v>
      </c>
      <c r="J74" s="141" t="s">
        <v>781</v>
      </c>
      <c r="K74" s="337" t="s">
        <v>804</v>
      </c>
      <c r="L74" s="332"/>
      <c r="M74" s="291"/>
      <c r="N74" s="80"/>
      <c r="O74" s="130"/>
      <c r="P74" s="160"/>
      <c r="Q74" s="160"/>
      <c r="R74" s="126"/>
      <c r="S74" s="126"/>
      <c r="T74" s="126"/>
      <c r="U74" s="125"/>
      <c r="V74" s="125"/>
    </row>
    <row r="75" spans="1:22" ht="20.100000000000001" customHeight="1" thickBot="1">
      <c r="A75" s="139">
        <v>44630</v>
      </c>
      <c r="B75" s="131" t="s">
        <v>805</v>
      </c>
      <c r="C75" s="368" t="s">
        <v>806</v>
      </c>
      <c r="D75" s="137">
        <v>10</v>
      </c>
      <c r="E75" s="137">
        <v>0</v>
      </c>
      <c r="F75" s="137">
        <v>0</v>
      </c>
      <c r="G75" s="137">
        <v>10</v>
      </c>
      <c r="H75" s="137">
        <v>0</v>
      </c>
      <c r="I75" s="247" t="s">
        <v>787</v>
      </c>
      <c r="J75" s="138" t="s">
        <v>206</v>
      </c>
      <c r="K75" s="338" t="s">
        <v>141</v>
      </c>
      <c r="L75" s="333"/>
      <c r="M75" s="291"/>
      <c r="N75" s="80"/>
      <c r="O75" s="130"/>
      <c r="P75" s="160"/>
      <c r="Q75" s="160"/>
      <c r="R75" s="126"/>
      <c r="S75" s="126"/>
      <c r="T75" s="126"/>
      <c r="U75" s="125"/>
      <c r="V75" s="125"/>
    </row>
    <row r="76" spans="1:22" ht="20.100000000000001" customHeight="1">
      <c r="A76" s="143">
        <v>44630</v>
      </c>
      <c r="B76" s="331" t="s">
        <v>807</v>
      </c>
      <c r="C76" s="366" t="s">
        <v>808</v>
      </c>
      <c r="D76" s="134">
        <v>0</v>
      </c>
      <c r="E76" s="134">
        <v>0</v>
      </c>
      <c r="F76" s="134">
        <v>0</v>
      </c>
      <c r="G76" s="134">
        <v>1</v>
      </c>
      <c r="H76" s="134">
        <v>0</v>
      </c>
      <c r="I76" s="245" t="s">
        <v>798</v>
      </c>
      <c r="J76" s="141" t="s">
        <v>781</v>
      </c>
      <c r="K76" s="337" t="s">
        <v>141</v>
      </c>
      <c r="L76" s="332"/>
      <c r="M76" s="291"/>
      <c r="N76" s="80"/>
      <c r="O76" s="130"/>
      <c r="P76" s="160"/>
      <c r="Q76" s="160"/>
      <c r="R76" s="126"/>
      <c r="S76" s="126"/>
      <c r="T76" s="126"/>
      <c r="U76" s="125"/>
      <c r="V76" s="125"/>
    </row>
    <row r="77" spans="1:22" ht="20.100000000000001" customHeight="1" thickBot="1">
      <c r="A77" s="139">
        <v>44630</v>
      </c>
      <c r="B77" s="131" t="s">
        <v>585</v>
      </c>
      <c r="C77" s="368" t="s">
        <v>641</v>
      </c>
      <c r="D77" s="137">
        <v>3</v>
      </c>
      <c r="E77" s="137">
        <v>0</v>
      </c>
      <c r="F77" s="137">
        <v>0</v>
      </c>
      <c r="G77" s="137">
        <v>3</v>
      </c>
      <c r="H77" s="137">
        <v>0</v>
      </c>
      <c r="I77" s="247" t="s">
        <v>798</v>
      </c>
      <c r="J77" s="138" t="s">
        <v>784</v>
      </c>
      <c r="K77" s="338" t="s">
        <v>141</v>
      </c>
      <c r="L77" s="333"/>
      <c r="M77" s="291"/>
      <c r="N77" s="80"/>
      <c r="O77" s="130"/>
      <c r="P77" s="160"/>
      <c r="Q77" s="160"/>
      <c r="R77" s="126"/>
      <c r="S77" s="126"/>
      <c r="T77" s="126"/>
      <c r="U77" s="125"/>
      <c r="V77" s="125"/>
    </row>
    <row r="78" spans="1:22" ht="20.100000000000001" customHeight="1" thickBot="1">
      <c r="A78" s="147">
        <v>44630</v>
      </c>
      <c r="B78" s="334" t="s">
        <v>809</v>
      </c>
      <c r="C78" s="369" t="s">
        <v>790</v>
      </c>
      <c r="D78" s="140">
        <v>1</v>
      </c>
      <c r="E78" s="140">
        <v>0</v>
      </c>
      <c r="F78" s="140">
        <v>0</v>
      </c>
      <c r="G78" s="140">
        <v>1</v>
      </c>
      <c r="H78" s="140">
        <v>0</v>
      </c>
      <c r="I78" s="251" t="s">
        <v>795</v>
      </c>
      <c r="J78" s="148" t="s">
        <v>742</v>
      </c>
      <c r="K78" s="339" t="s">
        <v>782</v>
      </c>
      <c r="L78" s="336"/>
      <c r="M78" s="291"/>
      <c r="N78" s="80"/>
      <c r="O78" s="130"/>
      <c r="P78" s="160"/>
      <c r="Q78" s="160"/>
      <c r="R78" s="126"/>
      <c r="S78" s="126"/>
      <c r="T78" s="126"/>
      <c r="U78" s="125"/>
      <c r="V78" s="125"/>
    </row>
    <row r="79" spans="1:22" ht="20.100000000000001" customHeight="1" thickBot="1">
      <c r="A79" s="147">
        <v>44630</v>
      </c>
      <c r="B79" s="334" t="s">
        <v>810</v>
      </c>
      <c r="C79" s="369" t="s">
        <v>636</v>
      </c>
      <c r="D79" s="140">
        <v>14</v>
      </c>
      <c r="E79" s="140">
        <v>0</v>
      </c>
      <c r="F79" s="140">
        <v>0</v>
      </c>
      <c r="G79" s="140">
        <v>15</v>
      </c>
      <c r="H79" s="140">
        <v>0</v>
      </c>
      <c r="I79" s="251" t="s">
        <v>811</v>
      </c>
      <c r="J79" s="148" t="s">
        <v>748</v>
      </c>
      <c r="K79" s="148" t="s">
        <v>812</v>
      </c>
      <c r="L79" s="336"/>
      <c r="M79" s="291"/>
      <c r="N79" s="80"/>
      <c r="O79" s="130"/>
      <c r="P79" s="160"/>
      <c r="Q79" s="160"/>
      <c r="R79" s="126"/>
      <c r="S79" s="126"/>
      <c r="T79" s="126"/>
      <c r="U79" s="125"/>
      <c r="V79" s="125"/>
    </row>
    <row r="80" spans="1:22" ht="20.100000000000001" customHeight="1" thickBot="1">
      <c r="A80" s="390">
        <v>44630</v>
      </c>
      <c r="B80" s="391" t="s">
        <v>823</v>
      </c>
      <c r="C80" s="392" t="s">
        <v>796</v>
      </c>
      <c r="D80" s="393">
        <v>1</v>
      </c>
      <c r="E80" s="393">
        <v>0</v>
      </c>
      <c r="F80" s="393">
        <v>0</v>
      </c>
      <c r="G80" s="393">
        <v>1</v>
      </c>
      <c r="H80" s="393">
        <v>0</v>
      </c>
      <c r="I80" s="394" t="s">
        <v>400</v>
      </c>
      <c r="J80" s="395"/>
      <c r="K80" s="395"/>
      <c r="L80" s="396"/>
      <c r="M80" s="291"/>
      <c r="N80" s="80"/>
      <c r="O80" s="130"/>
      <c r="P80" s="160"/>
      <c r="Q80" s="160"/>
      <c r="R80" s="126"/>
      <c r="S80" s="126"/>
      <c r="T80" s="126"/>
      <c r="U80" s="125"/>
      <c r="V80" s="125"/>
    </row>
    <row r="81" spans="1:22" ht="20.100000000000001" customHeight="1" thickBot="1">
      <c r="A81" s="147">
        <v>44630</v>
      </c>
      <c r="B81" s="334" t="s">
        <v>813</v>
      </c>
      <c r="C81" s="369" t="s">
        <v>190</v>
      </c>
      <c r="D81" s="140">
        <v>3</v>
      </c>
      <c r="E81" s="140">
        <v>0</v>
      </c>
      <c r="F81" s="140">
        <v>0</v>
      </c>
      <c r="G81" s="140">
        <v>2</v>
      </c>
      <c r="H81" s="140">
        <v>0</v>
      </c>
      <c r="I81" s="251" t="s">
        <v>814</v>
      </c>
      <c r="J81" s="148" t="s">
        <v>718</v>
      </c>
      <c r="K81" s="148" t="s">
        <v>815</v>
      </c>
      <c r="L81" s="336"/>
      <c r="M81" s="291"/>
      <c r="N81" s="80"/>
      <c r="O81" s="130"/>
      <c r="P81" s="160"/>
      <c r="Q81" s="160"/>
      <c r="R81" s="126"/>
      <c r="S81" s="126"/>
      <c r="T81" s="126"/>
      <c r="U81" s="125"/>
      <c r="V81" s="125"/>
    </row>
    <row r="82" spans="1:22" ht="20.100000000000001" customHeight="1">
      <c r="A82" s="347" t="s">
        <v>816</v>
      </c>
      <c r="B82" s="348"/>
      <c r="C82" s="349"/>
      <c r="D82" s="350">
        <f>SUM(D4:D81)</f>
        <v>250</v>
      </c>
      <c r="E82" s="350">
        <f>SUM(E4:E81)</f>
        <v>0</v>
      </c>
      <c r="F82" s="350">
        <f>SUM(F4:F81)</f>
        <v>0</v>
      </c>
      <c r="G82" s="350">
        <f>SUM(G4:G81)</f>
        <v>296</v>
      </c>
      <c r="H82" s="350">
        <f>SUM(H4:H81)</f>
        <v>0</v>
      </c>
      <c r="I82" s="351"/>
      <c r="J82" s="352"/>
      <c r="K82" s="352"/>
      <c r="L82" s="353"/>
      <c r="M82" s="291"/>
      <c r="N82" s="80"/>
      <c r="O82" s="130"/>
      <c r="P82" s="160"/>
      <c r="Q82" s="160"/>
      <c r="R82" s="126"/>
      <c r="S82" s="126"/>
      <c r="T82" s="126"/>
      <c r="U82" s="125"/>
      <c r="V82" s="125"/>
    </row>
    <row r="83" spans="1:22" ht="20.100000000000001" customHeight="1">
      <c r="A83" s="172" t="s">
        <v>12</v>
      </c>
      <c r="B83" s="173"/>
      <c r="C83" s="174"/>
      <c r="D83" s="175">
        <v>1587</v>
      </c>
      <c r="E83" s="175">
        <v>0</v>
      </c>
      <c r="F83" s="175">
        <v>13</v>
      </c>
      <c r="G83" s="175">
        <v>1613</v>
      </c>
      <c r="H83" s="175">
        <v>0</v>
      </c>
      <c r="I83" s="253"/>
      <c r="J83" s="102"/>
      <c r="K83" s="102"/>
      <c r="L83" s="176"/>
      <c r="M83" s="291"/>
      <c r="N83" s="80"/>
      <c r="O83" s="130"/>
      <c r="P83" s="160"/>
      <c r="Q83" s="160"/>
      <c r="R83" s="126"/>
      <c r="S83" s="126"/>
      <c r="T83" s="126"/>
      <c r="U83" s="125"/>
      <c r="V83" s="125"/>
    </row>
    <row r="84" spans="1:22" ht="20.100000000000001" customHeight="1" thickBot="1">
      <c r="A84" s="177" t="s">
        <v>817</v>
      </c>
      <c r="B84" s="178"/>
      <c r="C84" s="179"/>
      <c r="D84" s="180">
        <f>D82+D83</f>
        <v>1837</v>
      </c>
      <c r="E84" s="180">
        <f>E82+E83</f>
        <v>0</v>
      </c>
      <c r="F84" s="180">
        <f>F82+F83</f>
        <v>13</v>
      </c>
      <c r="G84" s="180">
        <f>G82+G83</f>
        <v>1909</v>
      </c>
      <c r="H84" s="180">
        <f>H82+H83</f>
        <v>0</v>
      </c>
      <c r="I84" s="254"/>
      <c r="J84" s="103"/>
      <c r="K84" s="103"/>
      <c r="L84" s="181"/>
      <c r="M84" s="291"/>
      <c r="N84" s="80"/>
      <c r="O84" s="130"/>
      <c r="P84" s="160"/>
      <c r="Q84" s="160"/>
      <c r="R84" s="126"/>
      <c r="S84" s="126"/>
      <c r="T84" s="126"/>
      <c r="U84" s="125"/>
      <c r="V84" s="125"/>
    </row>
    <row r="85" spans="1:22" ht="20.100000000000001" customHeight="1">
      <c r="A85" s="182" t="s">
        <v>818</v>
      </c>
      <c r="B85" s="183">
        <f t="array" ref="B85">SUM(1/COUNTIF(B4:B81,B4:B81))</f>
        <v>37.000000000000007</v>
      </c>
      <c r="C85" s="184"/>
      <c r="D85" s="125"/>
      <c r="E85" s="125"/>
      <c r="F85" s="125"/>
      <c r="G85" s="125"/>
      <c r="H85" s="125"/>
      <c r="I85" s="255"/>
      <c r="J85" s="104"/>
      <c r="K85" s="104"/>
      <c r="L85" s="108"/>
      <c r="M85" s="291"/>
      <c r="N85" s="80"/>
      <c r="O85" s="130"/>
      <c r="P85" s="160"/>
      <c r="Q85" s="160"/>
      <c r="R85" s="126"/>
      <c r="S85" s="126"/>
      <c r="T85" s="126"/>
      <c r="U85" s="125"/>
      <c r="V85" s="125"/>
    </row>
    <row r="86" spans="1:22" ht="20.100000000000001" customHeight="1">
      <c r="A86" s="182"/>
      <c r="B86" s="183"/>
      <c r="C86" s="184"/>
      <c r="D86" s="125"/>
      <c r="E86" s="125"/>
      <c r="F86" s="125"/>
      <c r="G86" s="125"/>
      <c r="H86" s="125"/>
      <c r="I86" s="255"/>
      <c r="J86" s="104"/>
      <c r="K86" s="13"/>
      <c r="L86" s="13"/>
      <c r="M86" s="291"/>
      <c r="N86" s="80"/>
      <c r="O86" s="130"/>
      <c r="P86" s="160"/>
      <c r="Q86" s="160"/>
      <c r="R86" s="126"/>
      <c r="S86" s="126"/>
      <c r="T86" s="126"/>
      <c r="U86" s="125"/>
      <c r="V86" s="125"/>
    </row>
    <row r="87" spans="1:22" ht="20.100000000000001" customHeight="1">
      <c r="A87" s="185" t="s">
        <v>819</v>
      </c>
      <c r="B87" s="186"/>
      <c r="C87" s="186"/>
      <c r="D87" s="105"/>
      <c r="E87" s="105"/>
      <c r="F87" s="105"/>
      <c r="G87" s="105"/>
      <c r="H87" s="105"/>
      <c r="I87" s="256"/>
      <c r="J87" s="105"/>
      <c r="K87" s="122"/>
      <c r="L87" s="122"/>
      <c r="M87" s="291"/>
      <c r="N87" s="80"/>
      <c r="O87" s="130"/>
      <c r="P87" s="160"/>
      <c r="Q87" s="160"/>
      <c r="R87" s="126"/>
      <c r="S87" s="126"/>
      <c r="T87" s="126"/>
      <c r="U87" s="125"/>
      <c r="V87" s="125"/>
    </row>
    <row r="88" spans="1:22" ht="20.100000000000001" customHeight="1">
      <c r="A88" s="187" t="s">
        <v>820</v>
      </c>
      <c r="B88" s="186"/>
      <c r="C88" s="186"/>
      <c r="D88" s="105"/>
      <c r="E88" s="105"/>
      <c r="F88" s="105"/>
      <c r="G88" s="105"/>
      <c r="H88" s="105"/>
      <c r="I88" s="256"/>
      <c r="J88" s="105"/>
      <c r="K88" s="105"/>
      <c r="L88" s="122"/>
      <c r="M88" s="291"/>
      <c r="N88" s="80"/>
      <c r="O88" s="130"/>
      <c r="P88" s="160"/>
      <c r="Q88" s="160"/>
      <c r="R88" s="126"/>
      <c r="S88" s="126"/>
      <c r="T88" s="126"/>
      <c r="U88" s="125"/>
      <c r="V88" s="125"/>
    </row>
    <row r="89" spans="1:22" ht="20.100000000000001" customHeight="1" thickBot="1">
      <c r="A89" s="188"/>
      <c r="B89" s="186"/>
      <c r="C89" s="189"/>
      <c r="D89" s="105"/>
      <c r="E89" s="105"/>
      <c r="F89" s="105"/>
      <c r="G89" s="105"/>
      <c r="H89" s="105"/>
      <c r="I89" s="257"/>
      <c r="J89" s="106"/>
      <c r="K89" s="106"/>
      <c r="L89" s="190"/>
      <c r="M89" s="291"/>
      <c r="N89" s="80"/>
      <c r="O89" s="130"/>
      <c r="P89" s="160"/>
      <c r="Q89" s="160"/>
      <c r="R89" s="126"/>
      <c r="S89" s="126"/>
      <c r="T89" s="126"/>
      <c r="U89" s="125"/>
      <c r="V89" s="125"/>
    </row>
    <row r="90" spans="1:22" ht="20.100000000000001" customHeight="1" thickBot="1">
      <c r="A90" s="147" t="s">
        <v>0</v>
      </c>
      <c r="B90" s="148" t="s">
        <v>1</v>
      </c>
      <c r="C90" s="148" t="s">
        <v>2</v>
      </c>
      <c r="D90" s="385" t="s">
        <v>16</v>
      </c>
      <c r="E90" s="191" t="s">
        <v>821</v>
      </c>
      <c r="F90" s="385" t="s">
        <v>18</v>
      </c>
      <c r="G90" s="385" t="s">
        <v>19</v>
      </c>
      <c r="H90" s="385" t="s">
        <v>822</v>
      </c>
      <c r="I90" s="258" t="s">
        <v>8</v>
      </c>
      <c r="J90" s="385" t="s">
        <v>9</v>
      </c>
      <c r="K90" s="425" t="s">
        <v>10</v>
      </c>
      <c r="L90" s="426"/>
      <c r="M90" s="291"/>
      <c r="N90" s="80"/>
      <c r="O90" s="130"/>
      <c r="P90" s="160"/>
      <c r="Q90" s="160"/>
      <c r="R90" s="126"/>
      <c r="S90" s="126"/>
      <c r="T90" s="126"/>
      <c r="U90" s="125"/>
      <c r="V90" s="125"/>
    </row>
    <row r="91" spans="1:22" ht="20.100000000000001" customHeight="1">
      <c r="A91" s="390">
        <v>44630</v>
      </c>
      <c r="B91" s="391" t="s">
        <v>823</v>
      </c>
      <c r="C91" s="392" t="s">
        <v>796</v>
      </c>
      <c r="D91" s="393">
        <v>1</v>
      </c>
      <c r="E91" s="393">
        <v>0</v>
      </c>
      <c r="F91" s="393">
        <v>0</v>
      </c>
      <c r="G91" s="393">
        <v>1</v>
      </c>
      <c r="H91" s="393">
        <v>0</v>
      </c>
      <c r="I91" s="394" t="s">
        <v>400</v>
      </c>
      <c r="J91" s="395"/>
      <c r="K91" s="395"/>
      <c r="L91" s="396"/>
      <c r="M91" s="291"/>
      <c r="N91" s="80"/>
      <c r="O91" s="130"/>
      <c r="P91" s="160"/>
      <c r="Q91" s="160"/>
      <c r="R91" s="126"/>
      <c r="S91" s="126"/>
      <c r="T91" s="126"/>
      <c r="U91" s="125"/>
      <c r="V91" s="125"/>
    </row>
    <row r="92" spans="1:22" ht="20.100000000000001" customHeight="1" thickBot="1">
      <c r="A92" s="314"/>
      <c r="B92" s="316"/>
      <c r="C92" s="316"/>
      <c r="D92" s="317"/>
      <c r="E92" s="317"/>
      <c r="F92" s="317"/>
      <c r="G92" s="317"/>
      <c r="H92" s="317"/>
      <c r="I92" s="318"/>
      <c r="J92" s="319"/>
      <c r="K92" s="319"/>
      <c r="L92" s="320"/>
      <c r="M92" s="291"/>
      <c r="N92" s="80"/>
      <c r="O92" s="130"/>
      <c r="P92" s="160"/>
      <c r="Q92" s="160"/>
      <c r="R92" s="126"/>
      <c r="S92" s="126"/>
      <c r="T92" s="126"/>
      <c r="U92" s="125"/>
      <c r="V92" s="125"/>
    </row>
    <row r="93" spans="1:22" ht="20.100000000000001" customHeight="1">
      <c r="A93" s="167" t="s">
        <v>20</v>
      </c>
      <c r="B93" s="168"/>
      <c r="C93" s="169"/>
      <c r="D93" s="194">
        <f>SUM(D91:D92)</f>
        <v>1</v>
      </c>
      <c r="E93" s="194">
        <f>SUM(E91:E92)</f>
        <v>0</v>
      </c>
      <c r="F93" s="194">
        <f>SUM(F91:F92)</f>
        <v>0</v>
      </c>
      <c r="G93" s="194">
        <f>SUM(G91:G92)</f>
        <v>1</v>
      </c>
      <c r="H93" s="194">
        <f>SUM(H91:H92)</f>
        <v>0</v>
      </c>
      <c r="I93" s="252"/>
      <c r="J93" s="8"/>
      <c r="K93" s="8"/>
      <c r="L93" s="195"/>
      <c r="M93" s="291"/>
      <c r="N93" s="80"/>
      <c r="O93" s="130"/>
      <c r="P93" s="160"/>
      <c r="Q93" s="160"/>
      <c r="R93" s="126"/>
      <c r="S93" s="126"/>
      <c r="T93" s="126"/>
      <c r="U93" s="125"/>
      <c r="V93" s="125"/>
    </row>
    <row r="94" spans="1:22" ht="20.100000000000001" customHeight="1">
      <c r="A94" s="196" t="s">
        <v>12</v>
      </c>
      <c r="B94" s="197"/>
      <c r="C94" s="89"/>
      <c r="D94" s="198">
        <v>48</v>
      </c>
      <c r="E94" s="198">
        <v>77</v>
      </c>
      <c r="F94" s="198">
        <v>63</v>
      </c>
      <c r="G94" s="198">
        <v>48</v>
      </c>
      <c r="H94" s="198">
        <v>0</v>
      </c>
      <c r="I94" s="259"/>
      <c r="J94" s="107"/>
      <c r="K94" s="107"/>
      <c r="L94" s="199"/>
      <c r="M94" s="291"/>
      <c r="N94" s="80"/>
      <c r="O94" s="130"/>
      <c r="P94" s="160"/>
      <c r="Q94" s="160"/>
      <c r="R94" s="126"/>
      <c r="S94" s="126"/>
      <c r="T94" s="126"/>
      <c r="U94" s="125"/>
      <c r="V94" s="125"/>
    </row>
    <row r="95" spans="1:22" ht="20.100000000000001" customHeight="1" thickBot="1">
      <c r="A95" s="177" t="s">
        <v>824</v>
      </c>
      <c r="B95" s="178"/>
      <c r="C95" s="179"/>
      <c r="D95" s="200">
        <f>SUM(D93:D94)</f>
        <v>49</v>
      </c>
      <c r="E95" s="200">
        <f>SUM(E93:E94)</f>
        <v>77</v>
      </c>
      <c r="F95" s="200">
        <f>SUM(F93:F94)</f>
        <v>63</v>
      </c>
      <c r="G95" s="200">
        <f>SUM(G93:G94)</f>
        <v>49</v>
      </c>
      <c r="H95" s="200">
        <f>SUM(H93:H94)</f>
        <v>0</v>
      </c>
      <c r="I95" s="254"/>
      <c r="J95" s="103"/>
      <c r="K95" s="103"/>
      <c r="L95" s="181"/>
      <c r="M95" s="291"/>
      <c r="N95" s="80"/>
      <c r="O95" s="130"/>
      <c r="P95" s="160"/>
      <c r="Q95" s="160"/>
      <c r="R95" s="126"/>
      <c r="S95" s="126"/>
      <c r="T95" s="126"/>
      <c r="U95" s="125"/>
      <c r="V95" s="125"/>
    </row>
    <row r="96" spans="1:22" ht="20.100000000000001" customHeight="1">
      <c r="A96" s="182"/>
      <c r="B96" s="183"/>
      <c r="C96" s="201"/>
      <c r="D96" s="125"/>
      <c r="E96" s="125"/>
      <c r="F96" s="125"/>
      <c r="G96" s="125"/>
      <c r="H96" s="125"/>
      <c r="I96" s="255"/>
      <c r="J96" s="104"/>
      <c r="K96" s="104"/>
      <c r="L96" s="104"/>
      <c r="M96" s="291"/>
      <c r="N96" s="80"/>
      <c r="O96" s="130"/>
      <c r="P96" s="160"/>
      <c r="Q96" s="160"/>
      <c r="R96" s="126"/>
      <c r="S96" s="126"/>
      <c r="T96" s="126"/>
      <c r="U96" s="125"/>
      <c r="V96" s="125"/>
    </row>
    <row r="97" spans="1:22" ht="20.100000000000001" customHeight="1">
      <c r="A97" s="185" t="s">
        <v>825</v>
      </c>
      <c r="B97" s="186"/>
      <c r="C97" s="186"/>
      <c r="D97" s="105"/>
      <c r="E97" s="105"/>
      <c r="F97" s="105"/>
      <c r="G97" s="105"/>
      <c r="H97" s="105"/>
      <c r="I97" s="256"/>
      <c r="J97" s="105"/>
      <c r="K97" s="105"/>
      <c r="L97" s="105"/>
      <c r="M97" s="291"/>
      <c r="N97" s="80"/>
      <c r="O97" s="130"/>
      <c r="P97" s="160"/>
      <c r="Q97" s="160"/>
      <c r="R97" s="126"/>
      <c r="S97" s="126"/>
      <c r="T97" s="126"/>
      <c r="U97" s="125"/>
      <c r="V97" s="125"/>
    </row>
    <row r="98" spans="1:22" ht="20.100000000000001" customHeight="1">
      <c r="A98" s="185" t="s">
        <v>826</v>
      </c>
      <c r="B98" s="186"/>
      <c r="C98" s="186"/>
      <c r="D98" s="105"/>
      <c r="E98" s="105"/>
      <c r="F98" s="105"/>
      <c r="G98" s="105"/>
      <c r="H98" s="105"/>
      <c r="I98" s="256"/>
      <c r="J98" s="105"/>
      <c r="K98" s="105"/>
      <c r="L98" s="105"/>
      <c r="M98" s="291"/>
      <c r="N98" s="80"/>
      <c r="O98" s="130"/>
      <c r="P98" s="160"/>
      <c r="Q98" s="160"/>
      <c r="R98" s="126"/>
      <c r="S98" s="126"/>
      <c r="T98" s="126"/>
      <c r="U98" s="125"/>
      <c r="V98" s="125"/>
    </row>
    <row r="99" spans="1:22" ht="20.100000000000001" customHeight="1" thickBot="1">
      <c r="A99" s="188"/>
      <c r="B99" s="186"/>
      <c r="C99" s="189"/>
      <c r="D99" s="105"/>
      <c r="E99" s="105"/>
      <c r="F99" s="105"/>
      <c r="G99" s="105"/>
      <c r="H99" s="105"/>
      <c r="I99" s="257"/>
      <c r="J99" s="106"/>
      <c r="K99" s="106"/>
      <c r="L99" s="190"/>
      <c r="M99" s="291"/>
      <c r="N99" s="80"/>
      <c r="O99" s="130"/>
      <c r="P99" s="160"/>
      <c r="Q99" s="160"/>
      <c r="R99" s="126"/>
      <c r="S99" s="126"/>
      <c r="T99" s="126"/>
      <c r="U99" s="125"/>
      <c r="V99" s="125"/>
    </row>
    <row r="100" spans="1:22" ht="20.100000000000001" customHeight="1" thickBot="1">
      <c r="A100" s="147" t="s">
        <v>0</v>
      </c>
      <c r="B100" s="148" t="s">
        <v>1</v>
      </c>
      <c r="C100" s="148" t="s">
        <v>2</v>
      </c>
      <c r="D100" s="385" t="s">
        <v>699</v>
      </c>
      <c r="E100" s="385" t="s">
        <v>827</v>
      </c>
      <c r="F100" s="385" t="s">
        <v>828</v>
      </c>
      <c r="G100" s="385" t="s">
        <v>660</v>
      </c>
      <c r="H100" s="385" t="s">
        <v>7</v>
      </c>
      <c r="I100" s="258" t="s">
        <v>8</v>
      </c>
      <c r="J100" s="385" t="s">
        <v>9</v>
      </c>
      <c r="K100" s="425" t="s">
        <v>10</v>
      </c>
      <c r="L100" s="426"/>
      <c r="M100" s="291"/>
      <c r="N100" s="80"/>
      <c r="O100" s="130"/>
      <c r="P100" s="160"/>
      <c r="Q100" s="160"/>
      <c r="R100" s="126"/>
      <c r="S100" s="126"/>
      <c r="T100" s="126"/>
      <c r="U100" s="125"/>
      <c r="V100" s="125"/>
    </row>
    <row r="101" spans="1:22" ht="20.100000000000001" customHeight="1">
      <c r="A101" s="143"/>
      <c r="B101" s="115"/>
      <c r="C101" s="297"/>
      <c r="D101" s="134"/>
      <c r="E101" s="134"/>
      <c r="F101" s="134"/>
      <c r="G101" s="134"/>
      <c r="H101" s="134"/>
      <c r="I101" s="245"/>
      <c r="J101" s="141"/>
      <c r="K101" s="141"/>
      <c r="L101" s="116"/>
      <c r="M101" s="291"/>
      <c r="N101" s="80"/>
      <c r="O101" s="130"/>
      <c r="P101" s="160"/>
      <c r="Q101" s="160"/>
      <c r="R101" s="126"/>
      <c r="S101" s="126"/>
      <c r="T101" s="126"/>
      <c r="U101" s="125"/>
      <c r="V101" s="125"/>
    </row>
    <row r="102" spans="1:22" ht="20.100000000000001" customHeight="1" thickBot="1">
      <c r="A102" s="144"/>
      <c r="B102" s="117"/>
      <c r="C102" s="298"/>
      <c r="D102" s="136"/>
      <c r="E102" s="136"/>
      <c r="F102" s="136"/>
      <c r="G102" s="136"/>
      <c r="H102" s="136"/>
      <c r="I102" s="246"/>
      <c r="J102" s="142"/>
      <c r="K102" s="142"/>
      <c r="L102" s="118"/>
      <c r="M102" s="291"/>
      <c r="N102" s="80"/>
      <c r="O102" s="130"/>
      <c r="P102" s="160"/>
      <c r="Q102" s="160"/>
      <c r="R102" s="126"/>
      <c r="S102" s="126"/>
      <c r="T102" s="126"/>
      <c r="U102" s="125"/>
      <c r="V102" s="125"/>
    </row>
    <row r="103" spans="1:22" ht="20.100000000000001" customHeight="1">
      <c r="A103" s="167" t="s">
        <v>20</v>
      </c>
      <c r="B103" s="168"/>
      <c r="C103" s="169"/>
      <c r="D103" s="194">
        <f>SUM(D101:D102)</f>
        <v>0</v>
      </c>
      <c r="E103" s="194">
        <f>SUM(E101:E102)</f>
        <v>0</v>
      </c>
      <c r="F103" s="194">
        <f>SUM(F101:F102)</f>
        <v>0</v>
      </c>
      <c r="G103" s="194">
        <f>SUM(G101:G102)</f>
        <v>0</v>
      </c>
      <c r="H103" s="194">
        <f>SUM(H101:H102)</f>
        <v>0</v>
      </c>
      <c r="I103" s="252"/>
      <c r="J103" s="8"/>
      <c r="K103" s="8"/>
      <c r="L103" s="195"/>
      <c r="M103" s="291"/>
      <c r="N103" s="80"/>
      <c r="O103" s="130"/>
      <c r="P103" s="160"/>
      <c r="Q103" s="160"/>
      <c r="R103" s="126"/>
      <c r="S103" s="126"/>
      <c r="T103" s="126"/>
      <c r="U103" s="125"/>
      <c r="V103" s="125"/>
    </row>
    <row r="104" spans="1:22" ht="20.100000000000001" customHeight="1">
      <c r="A104" s="196" t="s">
        <v>12</v>
      </c>
      <c r="B104" s="197"/>
      <c r="C104" s="89"/>
      <c r="D104" s="198">
        <v>45</v>
      </c>
      <c r="E104" s="198">
        <v>0</v>
      </c>
      <c r="F104" s="198">
        <v>0</v>
      </c>
      <c r="G104" s="198">
        <v>55</v>
      </c>
      <c r="H104" s="198">
        <v>0</v>
      </c>
      <c r="I104" s="259"/>
      <c r="J104" s="107"/>
      <c r="K104" s="107"/>
      <c r="L104" s="199"/>
      <c r="M104" s="291"/>
      <c r="N104" s="80"/>
      <c r="O104" s="130"/>
      <c r="P104" s="160"/>
      <c r="Q104" s="160"/>
      <c r="R104" s="126"/>
      <c r="S104" s="126"/>
      <c r="T104" s="126"/>
      <c r="U104" s="125"/>
      <c r="V104" s="125"/>
    </row>
    <row r="105" spans="1:22" ht="20.100000000000001" customHeight="1" thickBot="1">
      <c r="A105" s="177" t="s">
        <v>829</v>
      </c>
      <c r="B105" s="178"/>
      <c r="C105" s="179"/>
      <c r="D105" s="200">
        <f>SUM(D103:D104)</f>
        <v>45</v>
      </c>
      <c r="E105" s="200">
        <f>SUM(E103:E104)</f>
        <v>0</v>
      </c>
      <c r="F105" s="200">
        <f>SUM(F103:F104)</f>
        <v>0</v>
      </c>
      <c r="G105" s="200">
        <f>SUM(G103:G104)</f>
        <v>55</v>
      </c>
      <c r="H105" s="200">
        <f>SUM(H103:H104)</f>
        <v>0</v>
      </c>
      <c r="I105" s="254"/>
      <c r="J105" s="103"/>
      <c r="K105" s="103"/>
      <c r="L105" s="181"/>
      <c r="M105" s="291"/>
      <c r="N105" s="80"/>
      <c r="O105" s="130"/>
      <c r="P105" s="160"/>
      <c r="Q105" s="160"/>
      <c r="R105" s="126"/>
      <c r="S105" s="126"/>
      <c r="T105" s="126"/>
      <c r="U105" s="125"/>
      <c r="V105" s="125"/>
    </row>
    <row r="106" spans="1:22" ht="20.100000000000001" customHeight="1">
      <c r="A106" s="182"/>
      <c r="B106" s="183"/>
      <c r="C106" s="201"/>
      <c r="D106" s="125"/>
      <c r="E106" s="125"/>
      <c r="F106" s="125"/>
      <c r="G106" s="125"/>
      <c r="H106" s="125"/>
      <c r="I106" s="255"/>
      <c r="J106" s="104"/>
      <c r="K106" s="104"/>
      <c r="L106" s="104"/>
      <c r="M106" s="291"/>
      <c r="N106" s="80"/>
      <c r="O106" s="130"/>
      <c r="P106" s="160"/>
      <c r="Q106" s="160"/>
      <c r="R106" s="126"/>
      <c r="S106" s="126"/>
      <c r="T106" s="126"/>
      <c r="U106" s="125"/>
      <c r="V106" s="125"/>
    </row>
    <row r="107" spans="1:22" ht="20.100000000000001" customHeight="1">
      <c r="A107" s="185" t="s">
        <v>830</v>
      </c>
      <c r="B107" s="186"/>
      <c r="C107" s="186"/>
      <c r="D107" s="105"/>
      <c r="E107" s="105"/>
      <c r="F107" s="105"/>
      <c r="G107" s="105"/>
      <c r="H107" s="105"/>
      <c r="I107" s="256"/>
      <c r="J107" s="105"/>
      <c r="K107" s="105"/>
      <c r="L107" s="105"/>
      <c r="M107" s="291"/>
      <c r="N107" s="80"/>
      <c r="O107" s="130"/>
      <c r="P107" s="160"/>
      <c r="Q107" s="160"/>
      <c r="R107" s="126"/>
      <c r="S107" s="126"/>
      <c r="T107" s="126"/>
      <c r="U107" s="125"/>
      <c r="V107" s="125"/>
    </row>
    <row r="108" spans="1:22" ht="20.100000000000001" customHeight="1" thickBot="1">
      <c r="A108" s="188"/>
      <c r="B108" s="186"/>
      <c r="C108" s="189"/>
      <c r="D108" s="105"/>
      <c r="E108" s="105"/>
      <c r="F108" s="105"/>
      <c r="G108" s="105"/>
      <c r="H108" s="105"/>
      <c r="I108" s="257"/>
      <c r="J108" s="106"/>
      <c r="K108" s="106"/>
      <c r="L108" s="105"/>
      <c r="M108" s="291"/>
      <c r="N108" s="80"/>
      <c r="O108" s="130"/>
      <c r="P108" s="160"/>
      <c r="Q108" s="160"/>
      <c r="R108" s="126"/>
      <c r="S108" s="126"/>
      <c r="T108" s="126"/>
      <c r="U108" s="125"/>
      <c r="V108" s="125"/>
    </row>
    <row r="109" spans="1:22" ht="20.100000000000001" customHeight="1" thickBot="1">
      <c r="A109" s="147" t="s">
        <v>0</v>
      </c>
      <c r="B109" s="148" t="s">
        <v>1</v>
      </c>
      <c r="C109" s="148" t="s">
        <v>2</v>
      </c>
      <c r="D109" s="385" t="s">
        <v>831</v>
      </c>
      <c r="E109" s="385" t="s">
        <v>821</v>
      </c>
      <c r="F109" s="385" t="s">
        <v>832</v>
      </c>
      <c r="G109" s="385" t="s">
        <v>833</v>
      </c>
      <c r="H109" s="385" t="s">
        <v>674</v>
      </c>
      <c r="I109" s="258" t="s">
        <v>8</v>
      </c>
      <c r="J109" s="385" t="s">
        <v>9</v>
      </c>
      <c r="K109" s="425" t="s">
        <v>10</v>
      </c>
      <c r="L109" s="426"/>
      <c r="M109" s="291"/>
      <c r="N109" s="80"/>
      <c r="O109" s="130"/>
      <c r="P109" s="160"/>
      <c r="Q109" s="160"/>
      <c r="R109" s="126"/>
      <c r="S109" s="126"/>
      <c r="T109" s="126"/>
      <c r="U109" s="125"/>
      <c r="V109" s="125"/>
    </row>
    <row r="110" spans="1:22" ht="20.100000000000001" customHeight="1">
      <c r="A110" s="143"/>
      <c r="B110" s="133"/>
      <c r="C110" s="133"/>
      <c r="D110" s="273"/>
      <c r="E110" s="273"/>
      <c r="F110" s="273"/>
      <c r="G110" s="273"/>
      <c r="H110" s="273"/>
      <c r="I110" s="260"/>
      <c r="J110" s="108"/>
      <c r="K110" s="108"/>
      <c r="L110" s="244"/>
      <c r="M110" s="291"/>
      <c r="N110" s="80"/>
      <c r="O110" s="130"/>
      <c r="P110" s="160"/>
      <c r="Q110" s="160"/>
      <c r="R110" s="126"/>
      <c r="S110" s="126"/>
      <c r="T110" s="126"/>
      <c r="U110" s="125"/>
      <c r="V110" s="125"/>
    </row>
    <row r="111" spans="1:22" ht="20.100000000000001" customHeight="1" thickBot="1">
      <c r="A111" s="144"/>
      <c r="B111" s="135"/>
      <c r="C111" s="135"/>
      <c r="D111" s="274"/>
      <c r="E111" s="274"/>
      <c r="F111" s="274"/>
      <c r="G111" s="274"/>
      <c r="H111" s="274"/>
      <c r="I111" s="261"/>
      <c r="J111" s="13"/>
      <c r="K111" s="13"/>
      <c r="L111" s="149"/>
      <c r="M111" s="291"/>
      <c r="N111" s="80"/>
      <c r="O111" s="130"/>
      <c r="P111" s="160"/>
      <c r="Q111" s="160"/>
      <c r="R111" s="126"/>
      <c r="S111" s="126"/>
      <c r="T111" s="126"/>
      <c r="U111" s="125"/>
      <c r="V111" s="125"/>
    </row>
    <row r="112" spans="1:22" ht="20.100000000000001" customHeight="1">
      <c r="A112" s="167" t="s">
        <v>20</v>
      </c>
      <c r="B112" s="168"/>
      <c r="C112" s="169"/>
      <c r="D112" s="275">
        <f>SUM(D110:D111)</f>
        <v>0</v>
      </c>
      <c r="E112" s="275">
        <f>SUM(E110:E111)</f>
        <v>0</v>
      </c>
      <c r="F112" s="275">
        <f>SUM(F110:F111)</f>
        <v>0</v>
      </c>
      <c r="G112" s="275">
        <f>SUM(G110:G111)</f>
        <v>0</v>
      </c>
      <c r="H112" s="275">
        <f>SUM(H110:H111)</f>
        <v>0</v>
      </c>
      <c r="I112" s="252"/>
      <c r="J112" s="8"/>
      <c r="K112" s="8"/>
      <c r="L112" s="195"/>
      <c r="M112" s="291"/>
      <c r="N112" s="80"/>
      <c r="O112" s="130"/>
      <c r="P112" s="160"/>
      <c r="Q112" s="160"/>
      <c r="R112" s="126"/>
      <c r="S112" s="126"/>
      <c r="T112" s="126"/>
      <c r="U112" s="125"/>
      <c r="V112" s="125"/>
    </row>
    <row r="113" spans="1:22" ht="19.5" customHeight="1">
      <c r="A113" s="196" t="s">
        <v>12</v>
      </c>
      <c r="B113" s="197"/>
      <c r="C113" s="89"/>
      <c r="D113" s="276">
        <v>0</v>
      </c>
      <c r="E113" s="276">
        <v>0</v>
      </c>
      <c r="F113" s="276">
        <v>0</v>
      </c>
      <c r="G113" s="276">
        <v>0</v>
      </c>
      <c r="H113" s="276">
        <v>0</v>
      </c>
      <c r="I113" s="259"/>
      <c r="J113" s="107"/>
      <c r="K113" s="107"/>
      <c r="L113" s="199"/>
      <c r="M113" s="291"/>
      <c r="N113" s="80"/>
      <c r="O113" s="130"/>
      <c r="P113" s="160"/>
      <c r="Q113" s="160"/>
      <c r="R113" s="126"/>
      <c r="S113" s="126"/>
      <c r="T113" s="126"/>
      <c r="U113" s="125"/>
      <c r="V113" s="125"/>
    </row>
    <row r="114" spans="1:22" ht="19.5" customHeight="1" thickBot="1">
      <c r="A114" s="177" t="s">
        <v>817</v>
      </c>
      <c r="B114" s="178"/>
      <c r="C114" s="179"/>
      <c r="D114" s="277">
        <f>D112+D113</f>
        <v>0</v>
      </c>
      <c r="E114" s="277">
        <f>E112+E113</f>
        <v>0</v>
      </c>
      <c r="F114" s="277">
        <f>F112+F113</f>
        <v>0</v>
      </c>
      <c r="G114" s="277">
        <f>G112+G113</f>
        <v>0</v>
      </c>
      <c r="H114" s="277">
        <f>H112+H113</f>
        <v>0</v>
      </c>
      <c r="I114" s="254"/>
      <c r="J114" s="103"/>
      <c r="K114" s="103"/>
      <c r="L114" s="181"/>
      <c r="M114" s="291"/>
      <c r="N114" s="80"/>
      <c r="O114" s="130"/>
      <c r="P114" s="160"/>
      <c r="Q114" s="160"/>
      <c r="R114" s="126"/>
      <c r="S114" s="126"/>
      <c r="T114" s="126"/>
      <c r="U114" s="125"/>
      <c r="V114" s="125"/>
    </row>
    <row r="115" spans="1:22" ht="19.5" customHeight="1">
      <c r="A115" s="203"/>
      <c r="B115" s="183"/>
      <c r="C115" s="184"/>
      <c r="D115" s="125"/>
      <c r="E115" s="125"/>
      <c r="F115" s="125"/>
      <c r="G115" s="125"/>
      <c r="H115" s="125"/>
      <c r="I115" s="255"/>
      <c r="J115" s="104"/>
      <c r="K115" s="104"/>
      <c r="L115" s="104"/>
      <c r="M115" s="291"/>
      <c r="N115" s="239"/>
      <c r="O115" s="130"/>
      <c r="P115" s="160"/>
      <c r="Q115" s="160"/>
      <c r="R115" s="126"/>
      <c r="S115" s="126"/>
      <c r="T115" s="126"/>
      <c r="U115" s="125"/>
      <c r="V115" s="125"/>
    </row>
    <row r="116" spans="1:22" ht="19.5" customHeight="1">
      <c r="A116" s="185" t="s">
        <v>102</v>
      </c>
      <c r="B116" s="186"/>
      <c r="C116" s="186"/>
      <c r="D116" s="105"/>
      <c r="E116" s="105"/>
      <c r="F116" s="105"/>
      <c r="G116" s="105"/>
      <c r="H116" s="105"/>
      <c r="I116" s="256"/>
      <c r="J116" s="105"/>
      <c r="K116" s="105"/>
      <c r="L116" s="105"/>
      <c r="M116" s="291"/>
      <c r="N116" s="239"/>
      <c r="O116" s="130"/>
      <c r="P116" s="160"/>
      <c r="Q116" s="160"/>
      <c r="R116" s="126"/>
      <c r="S116" s="126"/>
      <c r="T116" s="126"/>
      <c r="U116" s="125"/>
      <c r="V116" s="125"/>
    </row>
    <row r="117" spans="1:22" ht="19.5" customHeight="1" thickBot="1">
      <c r="A117" s="188"/>
      <c r="B117" s="186"/>
      <c r="C117" s="189"/>
      <c r="D117" s="105"/>
      <c r="E117" s="105"/>
      <c r="F117" s="105"/>
      <c r="G117" s="105"/>
      <c r="H117" s="105"/>
      <c r="I117" s="257"/>
      <c r="J117" s="106"/>
      <c r="K117" s="106"/>
      <c r="L117" s="105"/>
      <c r="M117" s="291"/>
      <c r="N117" s="239"/>
      <c r="O117" s="130"/>
      <c r="P117" s="160"/>
      <c r="Q117" s="160"/>
      <c r="R117" s="126"/>
      <c r="S117" s="126"/>
      <c r="T117" s="126"/>
      <c r="U117" s="125"/>
      <c r="V117" s="125"/>
    </row>
    <row r="118" spans="1:22" ht="19.5" customHeight="1" thickBot="1">
      <c r="A118" s="147" t="s">
        <v>0</v>
      </c>
      <c r="B118" s="148" t="s">
        <v>1</v>
      </c>
      <c r="C118" s="148" t="s">
        <v>2</v>
      </c>
      <c r="D118" s="385" t="s">
        <v>29</v>
      </c>
      <c r="E118" s="385" t="s">
        <v>17</v>
      </c>
      <c r="F118" s="385" t="s">
        <v>30</v>
      </c>
      <c r="G118" s="385" t="s">
        <v>19</v>
      </c>
      <c r="H118" s="385" t="s">
        <v>7</v>
      </c>
      <c r="I118" s="258" t="s">
        <v>8</v>
      </c>
      <c r="J118" s="385" t="s">
        <v>9</v>
      </c>
      <c r="K118" s="302"/>
      <c r="L118" s="303" t="s">
        <v>10</v>
      </c>
      <c r="M118" s="291"/>
      <c r="N118" s="239"/>
      <c r="O118" s="130"/>
      <c r="P118" s="160"/>
      <c r="Q118" s="160"/>
      <c r="R118" s="126"/>
      <c r="S118" s="126"/>
      <c r="T118" s="126"/>
      <c r="U118" s="125"/>
      <c r="V118" s="125"/>
    </row>
    <row r="119" spans="1:22" ht="19.5" customHeight="1">
      <c r="A119" s="143"/>
      <c r="B119" s="133"/>
      <c r="C119" s="133"/>
      <c r="D119" s="134"/>
      <c r="E119" s="134"/>
      <c r="F119" s="134"/>
      <c r="G119" s="134"/>
      <c r="H119" s="134"/>
      <c r="I119" s="245"/>
      <c r="J119" s="141"/>
      <c r="K119" s="141"/>
      <c r="L119" s="202"/>
      <c r="M119" s="291"/>
      <c r="N119" s="239"/>
      <c r="O119" s="130"/>
      <c r="P119" s="160"/>
      <c r="Q119" s="160"/>
      <c r="R119" s="126"/>
      <c r="S119" s="126"/>
      <c r="T119" s="126"/>
      <c r="U119" s="125"/>
      <c r="V119" s="125"/>
    </row>
    <row r="120" spans="1:22" ht="19.5" customHeight="1" thickBot="1">
      <c r="A120" s="139"/>
      <c r="B120" s="132"/>
      <c r="C120" s="132"/>
      <c r="D120" s="137"/>
      <c r="E120" s="137"/>
      <c r="F120" s="137"/>
      <c r="G120" s="137"/>
      <c r="H120" s="137"/>
      <c r="I120" s="247"/>
      <c r="J120" s="138"/>
      <c r="K120" s="138"/>
      <c r="L120" s="204"/>
      <c r="M120" s="291"/>
      <c r="N120" s="239"/>
      <c r="O120" s="130"/>
      <c r="P120" s="160"/>
      <c r="Q120" s="160"/>
      <c r="R120" s="126"/>
      <c r="S120" s="126"/>
      <c r="T120" s="126"/>
      <c r="U120" s="125"/>
      <c r="V120" s="125"/>
    </row>
    <row r="121" spans="1:22" ht="19.5" customHeight="1">
      <c r="A121" s="167" t="s">
        <v>20</v>
      </c>
      <c r="B121" s="169"/>
      <c r="C121" s="169"/>
      <c r="D121" s="194">
        <f>SUM(D119:D120)</f>
        <v>0</v>
      </c>
      <c r="E121" s="194">
        <f>SUM(E119:E120)</f>
        <v>0</v>
      </c>
      <c r="F121" s="194">
        <f>SUM(F119:F120)</f>
        <v>0</v>
      </c>
      <c r="G121" s="194">
        <f>SUM(G119:G120)</f>
        <v>0</v>
      </c>
      <c r="H121" s="194">
        <f>SUM(H119:H120)</f>
        <v>0</v>
      </c>
      <c r="I121" s="252"/>
      <c r="J121" s="8"/>
      <c r="K121" s="8"/>
      <c r="L121" s="195"/>
      <c r="M121" s="291"/>
      <c r="N121" s="239"/>
      <c r="O121" s="130"/>
      <c r="P121" s="160"/>
      <c r="Q121" s="160"/>
      <c r="R121" s="126"/>
      <c r="S121" s="126"/>
      <c r="T121" s="126"/>
      <c r="U121" s="125"/>
      <c r="V121" s="125"/>
    </row>
    <row r="122" spans="1:22" ht="19.5" customHeight="1">
      <c r="A122" s="196" t="s">
        <v>12</v>
      </c>
      <c r="B122" s="89"/>
      <c r="C122" s="89"/>
      <c r="D122" s="198">
        <v>0</v>
      </c>
      <c r="E122" s="198">
        <v>0</v>
      </c>
      <c r="F122" s="198">
        <v>0</v>
      </c>
      <c r="G122" s="198">
        <v>0</v>
      </c>
      <c r="H122" s="198">
        <v>0</v>
      </c>
      <c r="I122" s="259"/>
      <c r="J122" s="107"/>
      <c r="K122" s="107"/>
      <c r="L122" s="199"/>
      <c r="M122" s="291"/>
      <c r="N122" s="239"/>
      <c r="O122" s="130"/>
      <c r="P122" s="160"/>
      <c r="Q122" s="160"/>
      <c r="R122" s="126"/>
      <c r="S122" s="126"/>
      <c r="T122" s="126"/>
      <c r="U122" s="125"/>
      <c r="V122" s="125"/>
    </row>
    <row r="123" spans="1:22" ht="19.5" customHeight="1" thickBot="1">
      <c r="A123" s="177" t="s">
        <v>834</v>
      </c>
      <c r="B123" s="179"/>
      <c r="C123" s="179"/>
      <c r="D123" s="200">
        <f>SUM(D121:D122)</f>
        <v>0</v>
      </c>
      <c r="E123" s="200">
        <f>SUM(E121:E122)</f>
        <v>0</v>
      </c>
      <c r="F123" s="200">
        <f>SUM(F121:F122)</f>
        <v>0</v>
      </c>
      <c r="G123" s="200">
        <f>SUM(G121:G122)</f>
        <v>0</v>
      </c>
      <c r="H123" s="200">
        <f>SUM(H121:H122)</f>
        <v>0</v>
      </c>
      <c r="I123" s="254"/>
      <c r="J123" s="103"/>
      <c r="K123" s="103"/>
      <c r="L123" s="205"/>
      <c r="M123" s="159"/>
      <c r="N123" s="239"/>
      <c r="O123" s="130"/>
      <c r="P123" s="160"/>
      <c r="Q123" s="160"/>
      <c r="R123" s="126"/>
      <c r="S123" s="126"/>
      <c r="T123" s="126"/>
      <c r="U123" s="125"/>
      <c r="V123" s="125"/>
    </row>
    <row r="124" spans="1:22" ht="19.5" customHeight="1">
      <c r="A124" s="182"/>
      <c r="B124" s="183"/>
      <c r="C124" s="184"/>
      <c r="D124" s="125"/>
      <c r="E124" s="125"/>
      <c r="F124" s="125"/>
      <c r="G124" s="125"/>
      <c r="H124" s="125"/>
      <c r="I124" s="255"/>
      <c r="J124" s="104"/>
      <c r="K124" s="104"/>
      <c r="L124" s="104"/>
      <c r="M124" s="159"/>
      <c r="N124" s="239"/>
      <c r="O124" s="130"/>
      <c r="P124" s="160"/>
      <c r="Q124" s="160"/>
      <c r="R124" s="126"/>
      <c r="S124" s="126"/>
      <c r="T124" s="126"/>
      <c r="U124" s="125"/>
      <c r="V124" s="125"/>
    </row>
    <row r="125" spans="1:22" ht="19.5" customHeight="1">
      <c r="A125" s="185" t="s">
        <v>835</v>
      </c>
      <c r="B125" s="186"/>
      <c r="C125" s="186"/>
      <c r="D125" s="105"/>
      <c r="E125" s="105"/>
      <c r="F125" s="105"/>
      <c r="G125" s="105"/>
      <c r="H125" s="105"/>
      <c r="I125" s="256"/>
      <c r="J125" s="105"/>
      <c r="K125" s="105"/>
      <c r="L125" s="105"/>
      <c r="M125" s="159"/>
      <c r="N125" s="239"/>
      <c r="O125" s="130"/>
      <c r="P125" s="160"/>
      <c r="Q125" s="160"/>
      <c r="R125" s="126"/>
      <c r="S125" s="126"/>
      <c r="T125" s="126"/>
      <c r="U125" s="125"/>
      <c r="V125" s="125"/>
    </row>
    <row r="126" spans="1:22" ht="19.5" customHeight="1">
      <c r="A126" s="185" t="s">
        <v>32</v>
      </c>
      <c r="B126" s="186"/>
      <c r="C126" s="186"/>
      <c r="D126" s="105"/>
      <c r="E126" s="105"/>
      <c r="F126" s="105"/>
      <c r="G126" s="105"/>
      <c r="H126" s="105"/>
      <c r="I126" s="256"/>
      <c r="J126" s="105"/>
      <c r="K126" s="105"/>
      <c r="L126" s="105"/>
      <c r="M126" s="159"/>
      <c r="N126" s="239"/>
      <c r="O126" s="130"/>
      <c r="P126" s="160"/>
      <c r="Q126" s="160"/>
      <c r="R126" s="126"/>
      <c r="S126" s="126"/>
      <c r="T126" s="126"/>
      <c r="U126" s="125"/>
      <c r="V126" s="125"/>
    </row>
    <row r="127" spans="1:22" ht="19.5" customHeight="1" thickBot="1">
      <c r="A127" s="188"/>
      <c r="B127" s="186"/>
      <c r="C127" s="189"/>
      <c r="D127" s="105"/>
      <c r="E127" s="105"/>
      <c r="F127" s="105"/>
      <c r="G127" s="105"/>
      <c r="H127" s="105"/>
      <c r="I127" s="257"/>
      <c r="J127" s="106"/>
      <c r="K127" s="106"/>
      <c r="L127" s="105"/>
      <c r="M127" s="159"/>
      <c r="N127" s="239"/>
      <c r="O127" s="130"/>
      <c r="P127" s="160"/>
      <c r="Q127" s="160"/>
      <c r="R127" s="126"/>
      <c r="S127" s="126"/>
      <c r="T127" s="126"/>
      <c r="U127" s="125"/>
      <c r="V127" s="125"/>
    </row>
    <row r="128" spans="1:22" ht="19.5" customHeight="1" thickBot="1">
      <c r="A128" s="147" t="s">
        <v>0</v>
      </c>
      <c r="B128" s="148" t="s">
        <v>1</v>
      </c>
      <c r="C128" s="148" t="s">
        <v>2</v>
      </c>
      <c r="D128" s="385" t="s">
        <v>836</v>
      </c>
      <c r="E128" s="385" t="s">
        <v>837</v>
      </c>
      <c r="F128" s="385" t="s">
        <v>838</v>
      </c>
      <c r="G128" s="385" t="s">
        <v>839</v>
      </c>
      <c r="H128" s="385" t="s">
        <v>841</v>
      </c>
      <c r="I128" s="258" t="s">
        <v>8</v>
      </c>
      <c r="J128" s="385" t="s">
        <v>9</v>
      </c>
      <c r="K128" s="425" t="s">
        <v>10</v>
      </c>
      <c r="L128" s="426"/>
      <c r="M128" s="159"/>
      <c r="N128" s="239"/>
      <c r="O128" s="130"/>
      <c r="P128" s="160"/>
      <c r="Q128" s="160"/>
      <c r="R128" s="126"/>
      <c r="S128" s="126"/>
      <c r="T128" s="126"/>
      <c r="U128" s="125"/>
      <c r="V128" s="125"/>
    </row>
    <row r="129" spans="1:22" ht="19.5" customHeight="1">
      <c r="A129" s="144"/>
      <c r="B129" s="135"/>
      <c r="C129" s="135"/>
      <c r="D129" s="136"/>
      <c r="E129" s="136"/>
      <c r="F129" s="136"/>
      <c r="G129" s="136"/>
      <c r="H129" s="136"/>
      <c r="I129" s="261"/>
      <c r="J129" s="142"/>
      <c r="K129" s="163"/>
      <c r="L129" s="206"/>
      <c r="M129" s="159"/>
      <c r="N129" s="239"/>
      <c r="O129" s="130"/>
      <c r="P129" s="160"/>
      <c r="Q129" s="160"/>
      <c r="R129" s="126"/>
      <c r="S129" s="126"/>
      <c r="T129" s="126"/>
      <c r="U129" s="125"/>
      <c r="V129" s="125"/>
    </row>
    <row r="130" spans="1:22" ht="19.5" customHeight="1" thickBot="1">
      <c r="A130" s="144"/>
      <c r="B130" s="135"/>
      <c r="C130" s="135"/>
      <c r="D130" s="136"/>
      <c r="E130" s="136"/>
      <c r="F130" s="136"/>
      <c r="G130" s="136"/>
      <c r="H130" s="136"/>
      <c r="I130" s="261"/>
      <c r="J130" s="142"/>
      <c r="K130" s="163"/>
      <c r="L130" s="206"/>
      <c r="M130" s="159"/>
      <c r="N130" s="239"/>
      <c r="O130" s="130"/>
      <c r="P130" s="160"/>
      <c r="Q130" s="160"/>
      <c r="R130" s="126"/>
      <c r="S130" s="126"/>
      <c r="T130" s="126"/>
      <c r="U130" s="125"/>
      <c r="V130" s="125"/>
    </row>
    <row r="131" spans="1:22" ht="19.5" customHeight="1">
      <c r="A131" s="207" t="s">
        <v>20</v>
      </c>
      <c r="B131" s="208"/>
      <c r="C131" s="208"/>
      <c r="D131" s="209">
        <f>SUM(D129:D130)</f>
        <v>0</v>
      </c>
      <c r="E131" s="209">
        <f>SUM(E129:E130)</f>
        <v>0</v>
      </c>
      <c r="F131" s="209">
        <f>SUM(F129:F130)</f>
        <v>0</v>
      </c>
      <c r="G131" s="209">
        <f>SUM(G129:G130)</f>
        <v>0</v>
      </c>
      <c r="H131" s="209">
        <f>SUM(H129:H130)</f>
        <v>0</v>
      </c>
      <c r="I131" s="262"/>
      <c r="J131" s="9"/>
      <c r="K131" s="9"/>
      <c r="L131" s="210"/>
      <c r="M131" s="159"/>
      <c r="N131" s="239"/>
      <c r="O131" s="130"/>
      <c r="P131" s="160"/>
      <c r="Q131" s="160"/>
      <c r="R131" s="126"/>
      <c r="S131" s="126"/>
      <c r="T131" s="126"/>
      <c r="U131" s="125"/>
      <c r="V131" s="125"/>
    </row>
    <row r="132" spans="1:22" ht="19.5" customHeight="1">
      <c r="A132" s="211" t="s">
        <v>12</v>
      </c>
      <c r="B132" s="212"/>
      <c r="C132" s="212"/>
      <c r="D132" s="213">
        <v>0</v>
      </c>
      <c r="E132" s="213">
        <v>0</v>
      </c>
      <c r="F132" s="213">
        <v>0</v>
      </c>
      <c r="G132" s="213">
        <v>0</v>
      </c>
      <c r="H132" s="213">
        <v>0</v>
      </c>
      <c r="I132" s="263"/>
      <c r="J132" s="109"/>
      <c r="K132" s="109"/>
      <c r="L132" s="214"/>
      <c r="M132" s="159"/>
      <c r="N132" s="239"/>
      <c r="O132" s="130"/>
      <c r="P132" s="160"/>
      <c r="Q132" s="160"/>
      <c r="R132" s="126"/>
      <c r="S132" s="126"/>
      <c r="T132" s="126"/>
      <c r="U132" s="125"/>
      <c r="V132" s="125"/>
    </row>
    <row r="133" spans="1:22" ht="19.5" customHeight="1" thickBot="1">
      <c r="A133" s="215" t="s">
        <v>824</v>
      </c>
      <c r="B133" s="216"/>
      <c r="C133" s="216"/>
      <c r="D133" s="217">
        <f>D131+D132</f>
        <v>0</v>
      </c>
      <c r="E133" s="217">
        <f>E131+E132</f>
        <v>0</v>
      </c>
      <c r="F133" s="217">
        <f>F131+F132</f>
        <v>0</v>
      </c>
      <c r="G133" s="217">
        <f>G131+G132</f>
        <v>0</v>
      </c>
      <c r="H133" s="217">
        <f>H131+H132</f>
        <v>0</v>
      </c>
      <c r="I133" s="264"/>
      <c r="J133" s="110"/>
      <c r="K133" s="110"/>
      <c r="L133" s="218"/>
      <c r="M133" s="159"/>
      <c r="N133" s="239"/>
      <c r="O133" s="130"/>
      <c r="P133" s="160"/>
      <c r="Q133" s="160"/>
      <c r="R133" s="126"/>
      <c r="S133" s="126"/>
      <c r="T133" s="126"/>
      <c r="U133" s="125"/>
      <c r="V133" s="125"/>
    </row>
    <row r="134" spans="1:22" ht="19.5" customHeight="1">
      <c r="A134" s="219"/>
      <c r="B134" s="16"/>
      <c r="C134" s="98"/>
      <c r="D134" s="1"/>
      <c r="E134" s="1"/>
      <c r="F134" s="1"/>
      <c r="G134" s="1"/>
      <c r="H134" s="1"/>
      <c r="I134" s="265"/>
      <c r="J134" s="17"/>
      <c r="K134" s="17"/>
      <c r="L134" s="17"/>
      <c r="M134" s="159"/>
      <c r="N134" s="239"/>
      <c r="O134" s="130"/>
      <c r="P134" s="160"/>
      <c r="Q134" s="160"/>
      <c r="R134" s="126"/>
      <c r="S134" s="126"/>
      <c r="T134" s="126"/>
      <c r="U134" s="125"/>
      <c r="V134" s="125"/>
    </row>
    <row r="135" spans="1:22" ht="19.5" customHeight="1">
      <c r="A135" s="185" t="s">
        <v>842</v>
      </c>
      <c r="B135" s="186"/>
      <c r="C135" s="186"/>
      <c r="D135" s="105"/>
      <c r="E135" s="105"/>
      <c r="F135" s="105"/>
      <c r="G135" s="105"/>
      <c r="H135" s="105"/>
      <c r="I135" s="256"/>
      <c r="J135" s="105"/>
      <c r="K135" s="105"/>
      <c r="L135" s="105"/>
      <c r="M135" s="159"/>
      <c r="N135" s="239"/>
      <c r="O135" s="130"/>
      <c r="P135" s="160"/>
      <c r="Q135" s="160"/>
      <c r="R135" s="126"/>
      <c r="S135" s="126"/>
      <c r="T135" s="126"/>
      <c r="U135" s="125"/>
      <c r="V135" s="125"/>
    </row>
    <row r="136" spans="1:22" ht="19.5" customHeight="1">
      <c r="A136" s="185" t="s">
        <v>844</v>
      </c>
      <c r="B136" s="186"/>
      <c r="C136" s="186"/>
      <c r="D136" s="105"/>
      <c r="E136" s="105"/>
      <c r="F136" s="105"/>
      <c r="G136" s="105"/>
      <c r="H136" s="105"/>
      <c r="I136" s="256"/>
      <c r="J136" s="105"/>
      <c r="K136" s="105"/>
      <c r="L136" s="105"/>
      <c r="M136" s="159"/>
      <c r="N136" s="239"/>
      <c r="O136" s="130"/>
      <c r="P136" s="160"/>
      <c r="Q136" s="160"/>
      <c r="R136" s="126"/>
      <c r="S136" s="126"/>
      <c r="T136" s="126"/>
      <c r="U136" s="125"/>
      <c r="V136" s="125"/>
    </row>
    <row r="137" spans="1:22" ht="19.5" customHeight="1" thickBot="1">
      <c r="A137" s="188"/>
      <c r="B137" s="186"/>
      <c r="C137" s="189"/>
      <c r="D137" s="105"/>
      <c r="E137" s="105"/>
      <c r="F137" s="105"/>
      <c r="G137" s="105"/>
      <c r="H137" s="105"/>
      <c r="I137" s="257"/>
      <c r="J137" s="106"/>
      <c r="K137" s="106"/>
      <c r="L137" s="105"/>
      <c r="M137" s="159"/>
      <c r="N137" s="239"/>
      <c r="O137" s="130"/>
      <c r="P137" s="160"/>
      <c r="Q137" s="160"/>
      <c r="R137" s="126"/>
      <c r="S137" s="126"/>
      <c r="T137" s="126"/>
      <c r="U137" s="125"/>
      <c r="V137" s="125"/>
    </row>
    <row r="138" spans="1:22" ht="19.5" customHeight="1" thickBot="1">
      <c r="A138" s="147" t="s">
        <v>0</v>
      </c>
      <c r="B138" s="148" t="s">
        <v>1</v>
      </c>
      <c r="C138" s="148" t="s">
        <v>2</v>
      </c>
      <c r="D138" s="385" t="s">
        <v>845</v>
      </c>
      <c r="E138" s="385" t="s">
        <v>821</v>
      </c>
      <c r="F138" s="385" t="s">
        <v>846</v>
      </c>
      <c r="G138" s="385" t="s">
        <v>847</v>
      </c>
      <c r="H138" s="385" t="s">
        <v>7</v>
      </c>
      <c r="I138" s="258" t="s">
        <v>8</v>
      </c>
      <c r="J138" s="385" t="s">
        <v>9</v>
      </c>
      <c r="K138" s="425" t="s">
        <v>10</v>
      </c>
      <c r="L138" s="426"/>
      <c r="M138" s="159"/>
      <c r="N138" s="239"/>
      <c r="O138" s="130"/>
      <c r="P138" s="160"/>
      <c r="Q138" s="160"/>
      <c r="R138" s="126"/>
      <c r="S138" s="126"/>
      <c r="T138" s="126"/>
      <c r="U138" s="125"/>
      <c r="V138" s="125"/>
    </row>
    <row r="139" spans="1:22" ht="19.5" customHeight="1">
      <c r="A139" s="143"/>
      <c r="B139" s="133"/>
      <c r="C139" s="133"/>
      <c r="D139" s="134"/>
      <c r="E139" s="134"/>
      <c r="F139" s="134"/>
      <c r="G139" s="134"/>
      <c r="H139" s="134"/>
      <c r="I139" s="245"/>
      <c r="J139" s="141"/>
      <c r="K139" s="141"/>
      <c r="L139" s="192"/>
      <c r="M139" s="159"/>
      <c r="N139" s="239"/>
      <c r="O139" s="130"/>
      <c r="P139" s="160"/>
      <c r="Q139" s="160"/>
      <c r="R139" s="126"/>
      <c r="S139" s="126"/>
      <c r="T139" s="126"/>
      <c r="U139" s="125"/>
      <c r="V139" s="125"/>
    </row>
    <row r="140" spans="1:22" ht="19.5" customHeight="1" thickBot="1">
      <c r="A140" s="144"/>
      <c r="B140" s="135"/>
      <c r="C140" s="135"/>
      <c r="D140" s="136"/>
      <c r="E140" s="136"/>
      <c r="F140" s="136"/>
      <c r="G140" s="136"/>
      <c r="H140" s="136"/>
      <c r="I140" s="246"/>
      <c r="J140" s="142"/>
      <c r="K140" s="142"/>
      <c r="L140" s="193"/>
      <c r="M140" s="159"/>
      <c r="N140" s="239"/>
      <c r="O140" s="130"/>
      <c r="P140" s="160"/>
      <c r="Q140" s="160"/>
      <c r="R140" s="126"/>
      <c r="S140" s="126"/>
      <c r="T140" s="126"/>
      <c r="U140" s="125"/>
      <c r="V140" s="125"/>
    </row>
    <row r="141" spans="1:22" ht="19.5" customHeight="1">
      <c r="A141" s="207" t="s">
        <v>20</v>
      </c>
      <c r="B141" s="208"/>
      <c r="C141" s="208"/>
      <c r="D141" s="209">
        <f>SUM(D139:D140)</f>
        <v>0</v>
      </c>
      <c r="E141" s="209">
        <f>SUM(E139:E140)</f>
        <v>0</v>
      </c>
      <c r="F141" s="209">
        <f>SUM(F139:F140)</f>
        <v>0</v>
      </c>
      <c r="G141" s="209">
        <f>SUM(G139:G140)</f>
        <v>0</v>
      </c>
      <c r="H141" s="209">
        <f>SUM(H139:H140)</f>
        <v>0</v>
      </c>
      <c r="I141" s="262"/>
      <c r="J141" s="9"/>
      <c r="K141" s="9"/>
      <c r="L141" s="210"/>
      <c r="M141" s="159"/>
      <c r="N141" s="239"/>
      <c r="O141" s="130"/>
      <c r="P141" s="160"/>
      <c r="Q141" s="160"/>
      <c r="R141" s="126"/>
      <c r="S141" s="126"/>
      <c r="T141" s="126"/>
      <c r="U141" s="125"/>
      <c r="V141" s="125"/>
    </row>
    <row r="142" spans="1:22" ht="19.5" customHeight="1">
      <c r="A142" s="211" t="s">
        <v>12</v>
      </c>
      <c r="B142" s="212"/>
      <c r="C142" s="212"/>
      <c r="D142" s="213">
        <v>0</v>
      </c>
      <c r="E142" s="213">
        <v>0</v>
      </c>
      <c r="F142" s="213">
        <v>0</v>
      </c>
      <c r="G142" s="213">
        <v>0</v>
      </c>
      <c r="H142" s="213">
        <v>0</v>
      </c>
      <c r="I142" s="263"/>
      <c r="J142" s="109"/>
      <c r="K142" s="109"/>
      <c r="L142" s="214"/>
      <c r="M142" s="159"/>
      <c r="N142" s="239"/>
      <c r="O142" s="130"/>
      <c r="P142" s="160"/>
      <c r="Q142" s="160"/>
      <c r="R142" s="126"/>
      <c r="S142" s="126"/>
      <c r="T142" s="126"/>
      <c r="U142" s="125"/>
      <c r="V142" s="125"/>
    </row>
    <row r="143" spans="1:22" ht="19.5" customHeight="1" thickBot="1">
      <c r="A143" s="215" t="s">
        <v>817</v>
      </c>
      <c r="B143" s="216"/>
      <c r="C143" s="216"/>
      <c r="D143" s="217">
        <f>D141+D142</f>
        <v>0</v>
      </c>
      <c r="E143" s="217">
        <f>E141+E142</f>
        <v>0</v>
      </c>
      <c r="F143" s="217">
        <f>F141+F142</f>
        <v>0</v>
      </c>
      <c r="G143" s="217">
        <f>G141+G142</f>
        <v>0</v>
      </c>
      <c r="H143" s="217">
        <f>H141+H142</f>
        <v>0</v>
      </c>
      <c r="I143" s="264"/>
      <c r="J143" s="110"/>
      <c r="K143" s="110"/>
      <c r="L143" s="218"/>
      <c r="M143" s="159"/>
      <c r="N143" s="239"/>
      <c r="O143" s="130"/>
      <c r="P143" s="160"/>
      <c r="Q143" s="160"/>
      <c r="R143" s="126"/>
      <c r="S143" s="126"/>
      <c r="T143" s="126"/>
      <c r="U143" s="125"/>
      <c r="V143" s="125"/>
    </row>
    <row r="144" spans="1:22" ht="19.5" customHeight="1">
      <c r="A144" s="219"/>
      <c r="B144" s="16"/>
      <c r="C144" s="98"/>
      <c r="D144" s="1"/>
      <c r="E144" s="1"/>
      <c r="F144" s="1"/>
      <c r="G144" s="1"/>
      <c r="H144" s="1"/>
      <c r="I144" s="265"/>
      <c r="J144" s="17"/>
      <c r="K144" s="17"/>
      <c r="L144" s="17"/>
      <c r="M144" s="159"/>
      <c r="N144" s="239"/>
      <c r="O144" s="130"/>
      <c r="P144" s="160"/>
      <c r="Q144" s="160"/>
      <c r="R144" s="126"/>
      <c r="S144" s="126"/>
      <c r="T144" s="126"/>
      <c r="U144" s="125"/>
      <c r="V144" s="125"/>
    </row>
    <row r="145" spans="1:22" ht="19.5" customHeight="1">
      <c r="A145" s="185" t="s">
        <v>106</v>
      </c>
      <c r="B145" s="186"/>
      <c r="C145" s="186"/>
      <c r="D145" s="105"/>
      <c r="E145" s="105"/>
      <c r="F145" s="105"/>
      <c r="G145" s="105"/>
      <c r="H145" s="105"/>
      <c r="I145" s="256"/>
      <c r="J145" s="105"/>
      <c r="K145" s="105"/>
      <c r="L145" s="105"/>
      <c r="M145" s="159"/>
      <c r="N145" s="239"/>
      <c r="O145" s="130"/>
      <c r="P145" s="160"/>
      <c r="Q145" s="160"/>
      <c r="R145" s="126"/>
      <c r="S145" s="126"/>
      <c r="T145" s="126"/>
      <c r="U145" s="125"/>
      <c r="V145" s="125"/>
    </row>
    <row r="146" spans="1:22" ht="19.5" customHeight="1">
      <c r="A146" s="185" t="s">
        <v>848</v>
      </c>
      <c r="B146" s="186"/>
      <c r="C146" s="186"/>
      <c r="D146" s="105"/>
      <c r="E146" s="105"/>
      <c r="F146" s="105"/>
      <c r="G146" s="105"/>
      <c r="H146" s="105"/>
      <c r="I146" s="256"/>
      <c r="J146" s="105"/>
      <c r="K146" s="105"/>
      <c r="L146" s="105"/>
      <c r="M146" s="159"/>
      <c r="N146" s="239"/>
      <c r="O146" s="130"/>
      <c r="P146" s="160"/>
      <c r="Q146" s="160"/>
      <c r="R146" s="126"/>
      <c r="S146" s="126"/>
      <c r="T146" s="126"/>
      <c r="U146" s="125"/>
      <c r="V146" s="125"/>
    </row>
    <row r="147" spans="1:22" ht="19.5" customHeight="1" thickBot="1">
      <c r="A147" s="188"/>
      <c r="B147" s="186"/>
      <c r="C147" s="189"/>
      <c r="D147" s="105"/>
      <c r="E147" s="105"/>
      <c r="F147" s="105"/>
      <c r="G147" s="105"/>
      <c r="H147" s="105"/>
      <c r="I147" s="257"/>
      <c r="J147" s="106"/>
      <c r="K147" s="106"/>
      <c r="L147" s="105"/>
      <c r="M147" s="159"/>
      <c r="N147" s="239"/>
      <c r="O147" s="130"/>
      <c r="P147" s="160"/>
      <c r="Q147" s="160"/>
      <c r="R147" s="126"/>
      <c r="S147" s="126"/>
      <c r="T147" s="126"/>
      <c r="U147" s="125"/>
      <c r="V147" s="125"/>
    </row>
    <row r="148" spans="1:22" ht="19.5" customHeight="1" thickBot="1">
      <c r="A148" s="147" t="s">
        <v>0</v>
      </c>
      <c r="B148" s="148" t="s">
        <v>1</v>
      </c>
      <c r="C148" s="148" t="s">
        <v>2</v>
      </c>
      <c r="D148" s="385" t="s">
        <v>699</v>
      </c>
      <c r="E148" s="385" t="s">
        <v>849</v>
      </c>
      <c r="F148" s="385" t="s">
        <v>850</v>
      </c>
      <c r="G148" s="385" t="s">
        <v>710</v>
      </c>
      <c r="H148" s="385" t="s">
        <v>7</v>
      </c>
      <c r="I148" s="258" t="s">
        <v>8</v>
      </c>
      <c r="J148" s="385" t="s">
        <v>9</v>
      </c>
      <c r="K148" s="385"/>
      <c r="L148" s="303" t="s">
        <v>10</v>
      </c>
      <c r="M148" s="159"/>
      <c r="N148" s="239"/>
      <c r="O148" s="130"/>
      <c r="P148" s="160"/>
      <c r="Q148" s="160"/>
      <c r="R148" s="126"/>
      <c r="S148" s="126"/>
      <c r="T148" s="126"/>
      <c r="U148" s="125"/>
      <c r="V148" s="125"/>
    </row>
    <row r="149" spans="1:22" ht="19.5" customHeight="1">
      <c r="A149" s="143"/>
      <c r="B149" s="133"/>
      <c r="C149" s="133"/>
      <c r="D149" s="301"/>
      <c r="E149" s="134"/>
      <c r="F149" s="301"/>
      <c r="G149" s="301"/>
      <c r="H149" s="301"/>
      <c r="I149" s="245"/>
      <c r="J149" s="141"/>
      <c r="K149" s="141"/>
      <c r="L149" s="192"/>
      <c r="M149" s="159"/>
      <c r="N149" s="239"/>
      <c r="O149" s="130"/>
      <c r="P149" s="160"/>
      <c r="Q149" s="160"/>
      <c r="R149" s="126"/>
      <c r="S149" s="126"/>
      <c r="T149" s="126"/>
      <c r="U149" s="125"/>
      <c r="V149" s="125"/>
    </row>
    <row r="150" spans="1:22" ht="19.5" customHeight="1" thickBot="1">
      <c r="A150" s="144"/>
      <c r="B150" s="135"/>
      <c r="C150" s="135"/>
      <c r="D150" s="220"/>
      <c r="E150" s="136"/>
      <c r="F150" s="220"/>
      <c r="G150" s="220"/>
      <c r="H150" s="220"/>
      <c r="I150" s="246"/>
      <c r="J150" s="142"/>
      <c r="K150" s="142"/>
      <c r="L150" s="193"/>
      <c r="M150" s="159"/>
      <c r="N150" s="239"/>
      <c r="O150" s="130"/>
      <c r="P150" s="160"/>
      <c r="Q150" s="160"/>
      <c r="R150" s="126"/>
      <c r="S150" s="126"/>
      <c r="T150" s="126"/>
      <c r="U150" s="125"/>
      <c r="V150" s="125"/>
    </row>
    <row r="151" spans="1:22" ht="19.5" customHeight="1">
      <c r="A151" s="207" t="s">
        <v>20</v>
      </c>
      <c r="B151" s="208"/>
      <c r="C151" s="208"/>
      <c r="D151" s="209">
        <f>SUM(D149:D150)</f>
        <v>0</v>
      </c>
      <c r="E151" s="209">
        <f>SUM(E149:E150)</f>
        <v>0</v>
      </c>
      <c r="F151" s="209">
        <f>SUM(F149:F150)</f>
        <v>0</v>
      </c>
      <c r="G151" s="209">
        <f>SUM(G149:G150)</f>
        <v>0</v>
      </c>
      <c r="H151" s="209">
        <f>SUM(H149:H150)</f>
        <v>0</v>
      </c>
      <c r="I151" s="262"/>
      <c r="J151" s="9"/>
      <c r="K151" s="9"/>
      <c r="L151" s="210"/>
      <c r="M151" s="159"/>
      <c r="N151" s="239"/>
      <c r="O151" s="130"/>
      <c r="P151" s="160"/>
      <c r="Q151" s="160"/>
      <c r="R151" s="126"/>
      <c r="S151" s="126"/>
      <c r="T151" s="126"/>
      <c r="U151" s="125"/>
      <c r="V151" s="125"/>
    </row>
    <row r="152" spans="1:22" ht="19.5" customHeight="1">
      <c r="A152" s="211" t="s">
        <v>12</v>
      </c>
      <c r="B152" s="212"/>
      <c r="C152" s="212"/>
      <c r="D152" s="213">
        <v>0</v>
      </c>
      <c r="E152" s="213">
        <v>0</v>
      </c>
      <c r="F152" s="213">
        <v>0</v>
      </c>
      <c r="G152" s="213">
        <v>0</v>
      </c>
      <c r="H152" s="213">
        <v>0</v>
      </c>
      <c r="I152" s="263"/>
      <c r="J152" s="109"/>
      <c r="K152" s="109"/>
      <c r="L152" s="214"/>
      <c r="M152" s="159"/>
      <c r="N152" s="239"/>
      <c r="O152" s="130"/>
      <c r="P152" s="160"/>
      <c r="Q152" s="160"/>
      <c r="R152" s="126"/>
      <c r="S152" s="126"/>
      <c r="T152" s="126"/>
      <c r="U152" s="125"/>
      <c r="V152" s="125"/>
    </row>
    <row r="153" spans="1:22" ht="19.5" customHeight="1" thickBot="1">
      <c r="A153" s="215" t="s">
        <v>851</v>
      </c>
      <c r="B153" s="216"/>
      <c r="C153" s="216"/>
      <c r="D153" s="217">
        <f>D151+D152</f>
        <v>0</v>
      </c>
      <c r="E153" s="217">
        <f>E151+E152</f>
        <v>0</v>
      </c>
      <c r="F153" s="217">
        <f>F151+F152</f>
        <v>0</v>
      </c>
      <c r="G153" s="217">
        <f>G151+G152</f>
        <v>0</v>
      </c>
      <c r="H153" s="217">
        <f>H151+H152</f>
        <v>0</v>
      </c>
      <c r="I153" s="264"/>
      <c r="J153" s="110"/>
      <c r="K153" s="110"/>
      <c r="L153" s="218"/>
      <c r="M153" s="159"/>
      <c r="N153" s="239"/>
      <c r="O153" s="130"/>
      <c r="P153" s="160"/>
      <c r="Q153" s="160"/>
      <c r="R153" s="126"/>
      <c r="S153" s="126"/>
      <c r="T153" s="126"/>
      <c r="U153" s="125"/>
      <c r="V153" s="125"/>
    </row>
    <row r="154" spans="1:22" ht="19.5" customHeight="1">
      <c r="A154" s="221"/>
      <c r="B154" s="16"/>
      <c r="C154" s="16"/>
      <c r="D154" s="1"/>
      <c r="E154" s="1"/>
      <c r="F154" s="1"/>
      <c r="G154" s="1"/>
      <c r="H154" s="1"/>
      <c r="I154" s="265"/>
      <c r="J154" s="17"/>
      <c r="K154" s="17"/>
      <c r="L154" s="17"/>
      <c r="M154" s="159"/>
      <c r="N154" s="239"/>
      <c r="O154" s="130"/>
      <c r="P154" s="160"/>
      <c r="Q154" s="160"/>
      <c r="R154" s="126"/>
      <c r="S154" s="126"/>
      <c r="T154" s="126"/>
      <c r="U154" s="125"/>
      <c r="V154" s="125"/>
    </row>
    <row r="155" spans="1:22" ht="19.5" customHeight="1">
      <c r="A155" s="185" t="s">
        <v>852</v>
      </c>
      <c r="B155" s="18"/>
      <c r="C155" s="18"/>
      <c r="D155" s="19"/>
      <c r="E155" s="19"/>
      <c r="F155" s="19"/>
      <c r="G155" s="19"/>
      <c r="H155" s="19"/>
      <c r="I155" s="266"/>
      <c r="J155" s="19"/>
      <c r="K155" s="19"/>
      <c r="L155" s="19"/>
      <c r="M155" s="159"/>
      <c r="N155" s="239"/>
      <c r="O155" s="130"/>
      <c r="P155" s="160"/>
      <c r="Q155" s="160"/>
      <c r="R155" s="126"/>
      <c r="S155" s="126"/>
      <c r="T155" s="126"/>
      <c r="U155" s="125"/>
      <c r="V155" s="125"/>
    </row>
    <row r="156" spans="1:22" ht="19.5" customHeight="1" thickBot="1">
      <c r="A156" s="182"/>
      <c r="B156" s="183"/>
      <c r="C156" s="184"/>
      <c r="D156" s="125"/>
      <c r="E156" s="125"/>
      <c r="F156" s="125"/>
      <c r="G156" s="125"/>
      <c r="H156" s="125"/>
      <c r="I156" s="255"/>
      <c r="J156" s="104"/>
      <c r="K156" s="104"/>
      <c r="L156" s="104"/>
      <c r="M156" s="159"/>
      <c r="N156" s="239"/>
      <c r="O156" s="130"/>
      <c r="P156" s="160"/>
      <c r="Q156" s="160"/>
      <c r="R156" s="126"/>
      <c r="S156" s="126"/>
      <c r="T156" s="126"/>
      <c r="U156" s="125"/>
      <c r="V156" s="125"/>
    </row>
    <row r="157" spans="1:22" ht="19.5" customHeight="1" thickBot="1">
      <c r="A157" s="222" t="s">
        <v>0</v>
      </c>
      <c r="B157" s="223" t="s">
        <v>1</v>
      </c>
      <c r="C157" s="223" t="s">
        <v>2</v>
      </c>
      <c r="D157" s="111" t="s">
        <v>3</v>
      </c>
      <c r="E157" s="111" t="s">
        <v>4</v>
      </c>
      <c r="F157" s="111" t="s">
        <v>5</v>
      </c>
      <c r="G157" s="111" t="s">
        <v>6</v>
      </c>
      <c r="H157" s="111" t="s">
        <v>7</v>
      </c>
      <c r="I157" s="267" t="s">
        <v>8</v>
      </c>
      <c r="J157" s="111" t="s">
        <v>9</v>
      </c>
      <c r="K157" s="429" t="s">
        <v>10</v>
      </c>
      <c r="L157" s="430"/>
      <c r="M157" s="159"/>
      <c r="N157" s="239"/>
      <c r="O157" s="130"/>
      <c r="P157" s="160"/>
      <c r="Q157" s="160"/>
      <c r="R157" s="126"/>
      <c r="S157" s="126"/>
      <c r="T157" s="126"/>
      <c r="U157" s="125"/>
      <c r="V157" s="125"/>
    </row>
    <row r="158" spans="1:22" ht="19.5" customHeight="1">
      <c r="A158" s="224" t="s">
        <v>20</v>
      </c>
      <c r="B158" s="225"/>
      <c r="C158" s="225"/>
      <c r="D158" s="226">
        <f t="shared" ref="D158:H160" si="14">SUM(D82,D93,D112,D121)</f>
        <v>251</v>
      </c>
      <c r="E158" s="226">
        <f t="shared" si="14"/>
        <v>0</v>
      </c>
      <c r="F158" s="226">
        <f t="shared" si="14"/>
        <v>0</v>
      </c>
      <c r="G158" s="226">
        <f t="shared" si="14"/>
        <v>297</v>
      </c>
      <c r="H158" s="226">
        <f t="shared" si="14"/>
        <v>0</v>
      </c>
      <c r="I158" s="268"/>
      <c r="J158" s="10"/>
      <c r="K158" s="10"/>
      <c r="L158" s="227"/>
      <c r="M158" s="159"/>
      <c r="N158" s="239"/>
      <c r="O158" s="130"/>
      <c r="P158" s="160"/>
      <c r="Q158" s="160"/>
      <c r="R158" s="126"/>
      <c r="S158" s="126"/>
      <c r="T158" s="126"/>
      <c r="U158" s="125"/>
      <c r="V158" s="125"/>
    </row>
    <row r="159" spans="1:22" ht="19.5" customHeight="1">
      <c r="A159" s="228" t="s">
        <v>12</v>
      </c>
      <c r="B159" s="229"/>
      <c r="C159" s="229"/>
      <c r="D159" s="230">
        <f t="shared" si="14"/>
        <v>1635</v>
      </c>
      <c r="E159" s="230">
        <f t="shared" si="14"/>
        <v>77</v>
      </c>
      <c r="F159" s="230">
        <f t="shared" si="14"/>
        <v>76</v>
      </c>
      <c r="G159" s="230">
        <f t="shared" si="14"/>
        <v>1661</v>
      </c>
      <c r="H159" s="230">
        <f t="shared" si="14"/>
        <v>0</v>
      </c>
      <c r="I159" s="269"/>
      <c r="J159" s="112"/>
      <c r="K159" s="112"/>
      <c r="L159" s="231"/>
      <c r="M159" s="159"/>
      <c r="N159" s="239"/>
      <c r="O159" s="130"/>
      <c r="P159" s="160"/>
      <c r="Q159" s="160"/>
      <c r="R159" s="126"/>
      <c r="S159" s="126"/>
      <c r="T159" s="126"/>
      <c r="U159" s="125"/>
      <c r="V159" s="125"/>
    </row>
    <row r="160" spans="1:22" ht="19.5" customHeight="1" thickBot="1">
      <c r="A160" s="232" t="s">
        <v>817</v>
      </c>
      <c r="B160" s="233"/>
      <c r="C160" s="233"/>
      <c r="D160" s="234">
        <f t="shared" si="14"/>
        <v>1886</v>
      </c>
      <c r="E160" s="234">
        <f t="shared" si="14"/>
        <v>77</v>
      </c>
      <c r="F160" s="234">
        <f t="shared" si="14"/>
        <v>76</v>
      </c>
      <c r="G160" s="234">
        <f t="shared" si="14"/>
        <v>1958</v>
      </c>
      <c r="H160" s="234">
        <f t="shared" si="14"/>
        <v>0</v>
      </c>
      <c r="I160" s="270"/>
      <c r="J160" s="113"/>
      <c r="K160" s="113"/>
      <c r="L160" s="235"/>
      <c r="M160" s="159"/>
      <c r="N160" s="239"/>
      <c r="O160" s="130"/>
      <c r="P160" s="160"/>
      <c r="Q160" s="160"/>
      <c r="R160" s="126"/>
      <c r="S160" s="126"/>
      <c r="T160" s="126"/>
      <c r="U160" s="125"/>
      <c r="V160" s="125"/>
    </row>
    <row r="161" spans="13:22" ht="19.5" customHeight="1">
      <c r="M161" s="159"/>
      <c r="N161" s="239"/>
      <c r="O161" s="130"/>
      <c r="P161" s="160"/>
      <c r="Q161" s="160"/>
      <c r="R161" s="126"/>
      <c r="S161" s="126"/>
      <c r="T161" s="126"/>
      <c r="U161" s="125"/>
      <c r="V161" s="125"/>
    </row>
    <row r="162" spans="13:22" ht="19.5" customHeight="1">
      <c r="M162" s="159"/>
      <c r="N162" s="239"/>
      <c r="O162" s="130"/>
      <c r="P162" s="160"/>
      <c r="Q162" s="160"/>
      <c r="R162" s="126"/>
      <c r="S162" s="126"/>
      <c r="T162" s="126"/>
      <c r="U162" s="125"/>
      <c r="V162" s="125"/>
    </row>
    <row r="163" spans="13:22" ht="19.5" customHeight="1">
      <c r="M163" s="159"/>
      <c r="N163" s="239"/>
      <c r="O163" s="130"/>
      <c r="P163" s="160"/>
      <c r="Q163" s="160"/>
      <c r="R163" s="126"/>
      <c r="S163" s="126"/>
      <c r="T163" s="126"/>
      <c r="U163" s="125"/>
      <c r="V163" s="125"/>
    </row>
    <row r="164" spans="13:22" ht="19.5" customHeight="1">
      <c r="M164" s="159"/>
      <c r="N164" s="239"/>
      <c r="O164" s="130"/>
      <c r="P164" s="160"/>
      <c r="Q164" s="160"/>
      <c r="R164" s="126"/>
      <c r="S164" s="126"/>
      <c r="T164" s="126"/>
      <c r="U164" s="125"/>
      <c r="V164" s="125"/>
    </row>
    <row r="165" spans="13:22" ht="19.5" customHeight="1">
      <c r="M165" s="159"/>
      <c r="N165" s="239"/>
      <c r="O165" s="130"/>
      <c r="P165" s="160"/>
      <c r="Q165" s="160"/>
      <c r="R165" s="126"/>
      <c r="S165" s="126"/>
      <c r="T165" s="126"/>
      <c r="U165" s="125"/>
      <c r="V165" s="125"/>
    </row>
    <row r="166" spans="13:22" ht="20.100000000000001" customHeight="1">
      <c r="M166" s="159"/>
      <c r="N166" s="239"/>
      <c r="O166" s="130"/>
      <c r="P166" s="160"/>
      <c r="Q166" s="160"/>
      <c r="R166" s="126"/>
      <c r="S166" s="126"/>
      <c r="T166" s="126"/>
      <c r="U166" s="125"/>
      <c r="V166" s="125"/>
    </row>
    <row r="167" spans="13:22" ht="20.100000000000001" customHeight="1">
      <c r="M167" s="159"/>
      <c r="N167" s="239"/>
      <c r="O167" s="130"/>
      <c r="P167" s="160"/>
      <c r="Q167" s="160"/>
      <c r="R167" s="126"/>
      <c r="S167" s="126"/>
      <c r="T167" s="126"/>
      <c r="U167" s="125"/>
      <c r="V167" s="125"/>
    </row>
    <row r="168" spans="13:22" ht="20.100000000000001" customHeight="1">
      <c r="M168" s="159"/>
      <c r="N168" s="239"/>
      <c r="O168" s="130"/>
      <c r="P168" s="160"/>
      <c r="Q168" s="160"/>
      <c r="R168" s="126"/>
      <c r="S168" s="126"/>
      <c r="T168" s="126"/>
      <c r="U168" s="125"/>
      <c r="V168" s="125"/>
    </row>
    <row r="169" spans="13:22" ht="20.100000000000001" customHeight="1">
      <c r="M169" s="159"/>
      <c r="N169" s="239"/>
      <c r="O169" s="130"/>
      <c r="P169" s="160"/>
      <c r="Q169" s="160"/>
      <c r="R169" s="126"/>
      <c r="S169" s="126"/>
      <c r="T169" s="126"/>
      <c r="U169" s="125"/>
      <c r="V169" s="125"/>
    </row>
    <row r="170" spans="13:22" ht="20.100000000000001" customHeight="1">
      <c r="M170" s="159"/>
      <c r="N170" s="239"/>
      <c r="O170" s="130"/>
      <c r="P170" s="160"/>
      <c r="Q170" s="160"/>
      <c r="R170" s="126"/>
      <c r="S170" s="126"/>
      <c r="T170" s="126"/>
      <c r="U170" s="125"/>
      <c r="V170" s="125"/>
    </row>
    <row r="171" spans="13:22" ht="20.100000000000001" customHeight="1">
      <c r="M171" s="159"/>
      <c r="N171" s="239"/>
      <c r="O171" s="130"/>
      <c r="P171" s="160"/>
      <c r="Q171" s="160"/>
      <c r="R171" s="126"/>
      <c r="S171" s="126"/>
      <c r="T171" s="126"/>
      <c r="U171" s="125"/>
      <c r="V171" s="125"/>
    </row>
    <row r="172" spans="13:22" ht="20.100000000000001" customHeight="1">
      <c r="M172" s="159"/>
      <c r="N172" s="239"/>
      <c r="O172" s="130"/>
      <c r="P172" s="160"/>
      <c r="Q172" s="160"/>
      <c r="R172" s="126"/>
      <c r="S172" s="126"/>
      <c r="T172" s="126"/>
      <c r="U172" s="125"/>
      <c r="V172" s="125"/>
    </row>
    <row r="173" spans="13:22" ht="20.100000000000001" customHeight="1">
      <c r="M173" s="159"/>
      <c r="O173" s="130"/>
      <c r="P173" s="160"/>
      <c r="Q173" s="160"/>
      <c r="R173" s="126"/>
      <c r="S173" s="126"/>
      <c r="T173" s="126"/>
      <c r="U173" s="125"/>
      <c r="V173" s="125"/>
    </row>
    <row r="174" spans="13:22" ht="20.100000000000001" customHeight="1">
      <c r="M174" s="159"/>
      <c r="O174" s="130"/>
      <c r="P174" s="160"/>
      <c r="Q174" s="160"/>
      <c r="R174" s="126"/>
      <c r="S174" s="126"/>
      <c r="T174" s="126"/>
      <c r="U174" s="125"/>
      <c r="V174" s="125"/>
    </row>
    <row r="175" spans="13:22" ht="20.100000000000001" customHeight="1">
      <c r="M175" s="159"/>
      <c r="O175" s="130"/>
      <c r="P175" s="160"/>
      <c r="Q175" s="160"/>
      <c r="R175" s="126"/>
      <c r="S175" s="126"/>
      <c r="T175" s="126"/>
      <c r="U175" s="125"/>
      <c r="V175" s="125"/>
    </row>
    <row r="176" spans="13:22" ht="20.100000000000001" customHeight="1">
      <c r="M176" s="159"/>
      <c r="O176" s="130"/>
      <c r="P176" s="160"/>
      <c r="Q176" s="160"/>
      <c r="R176" s="126"/>
      <c r="S176" s="126"/>
      <c r="T176" s="126"/>
      <c r="U176" s="125"/>
      <c r="V176" s="125"/>
    </row>
    <row r="177" spans="13:22" ht="20.100000000000001" customHeight="1">
      <c r="M177" s="159"/>
      <c r="O177" s="130"/>
      <c r="P177" s="160"/>
      <c r="Q177" s="160"/>
      <c r="R177" s="126"/>
      <c r="S177" s="126"/>
      <c r="T177" s="126"/>
      <c r="U177" s="125"/>
      <c r="V177" s="125"/>
    </row>
    <row r="178" spans="13:22" ht="20.100000000000001" customHeight="1">
      <c r="M178" s="159"/>
      <c r="O178" s="130"/>
      <c r="P178" s="160"/>
      <c r="Q178" s="160"/>
      <c r="R178" s="126"/>
      <c r="S178" s="126"/>
      <c r="T178" s="126"/>
      <c r="U178" s="125"/>
      <c r="V178" s="125"/>
    </row>
    <row r="179" spans="13:22" ht="20.100000000000001" customHeight="1">
      <c r="M179" s="159"/>
      <c r="O179" s="130"/>
      <c r="P179" s="160"/>
      <c r="Q179" s="160"/>
      <c r="R179" s="126"/>
      <c r="S179" s="126"/>
      <c r="T179" s="126"/>
      <c r="U179" s="125"/>
      <c r="V179" s="125"/>
    </row>
    <row r="180" spans="13:22" ht="20.100000000000001" customHeight="1">
      <c r="M180" s="159"/>
      <c r="O180" s="130"/>
      <c r="P180" s="160"/>
      <c r="Q180" s="160"/>
      <c r="R180" s="126"/>
      <c r="S180" s="126"/>
      <c r="T180" s="126"/>
      <c r="U180" s="125"/>
      <c r="V180" s="125"/>
    </row>
    <row r="181" spans="13:22" ht="20.100000000000001" customHeight="1">
      <c r="M181" s="159"/>
      <c r="O181" s="130"/>
      <c r="P181" s="160"/>
      <c r="Q181" s="160"/>
      <c r="R181" s="126"/>
      <c r="S181" s="126"/>
      <c r="T181" s="126"/>
      <c r="U181" s="125"/>
      <c r="V181" s="125"/>
    </row>
    <row r="182" spans="13:22" ht="20.100000000000001" customHeight="1">
      <c r="M182" s="159"/>
      <c r="O182" s="130"/>
      <c r="P182" s="160"/>
      <c r="Q182" s="160"/>
      <c r="R182" s="126"/>
      <c r="S182" s="126"/>
      <c r="T182" s="126"/>
      <c r="U182" s="125"/>
      <c r="V182" s="125"/>
    </row>
    <row r="183" spans="13:22" ht="20.100000000000001" customHeight="1">
      <c r="M183" s="159"/>
      <c r="O183" s="130"/>
      <c r="P183" s="160"/>
      <c r="Q183" s="160"/>
      <c r="R183" s="126"/>
      <c r="S183" s="126"/>
      <c r="T183" s="126"/>
      <c r="U183" s="125"/>
      <c r="V183" s="125"/>
    </row>
    <row r="184" spans="13:22" ht="20.100000000000001" customHeight="1">
      <c r="M184" s="159"/>
      <c r="O184" s="130"/>
      <c r="P184" s="160"/>
      <c r="Q184" s="160"/>
      <c r="R184" s="126"/>
      <c r="S184" s="126"/>
      <c r="T184" s="126"/>
      <c r="U184" s="125"/>
      <c r="V184" s="125"/>
    </row>
    <row r="185" spans="13:22" ht="20.100000000000001" customHeight="1">
      <c r="M185" s="159"/>
      <c r="O185" s="130"/>
      <c r="P185" s="160"/>
      <c r="Q185" s="160"/>
      <c r="R185" s="126"/>
      <c r="S185" s="126"/>
      <c r="T185" s="126"/>
      <c r="U185" s="125"/>
      <c r="V185" s="125"/>
    </row>
    <row r="186" spans="13:22" ht="20.100000000000001" customHeight="1">
      <c r="M186" s="159"/>
      <c r="O186" s="130"/>
      <c r="P186" s="160"/>
      <c r="Q186" s="160"/>
      <c r="R186" s="126"/>
      <c r="S186" s="126"/>
      <c r="T186" s="126"/>
      <c r="U186" s="125"/>
      <c r="V186" s="125"/>
    </row>
    <row r="187" spans="13:22" ht="20.100000000000001" customHeight="1">
      <c r="M187" s="159"/>
      <c r="O187" s="130"/>
      <c r="P187" s="160"/>
      <c r="Q187" s="160"/>
      <c r="R187" s="126"/>
      <c r="S187" s="126"/>
      <c r="T187" s="126"/>
      <c r="U187" s="125"/>
      <c r="V187" s="125"/>
    </row>
    <row r="188" spans="13:22" ht="20.100000000000001" customHeight="1">
      <c r="M188" s="159"/>
      <c r="O188" s="130"/>
      <c r="P188" s="160"/>
      <c r="Q188" s="160"/>
      <c r="R188" s="126"/>
      <c r="S188" s="126"/>
      <c r="T188" s="126"/>
      <c r="U188" s="125"/>
      <c r="V188" s="125"/>
    </row>
    <row r="189" spans="13:22" ht="20.100000000000001" customHeight="1">
      <c r="M189" s="159"/>
      <c r="O189" s="130"/>
      <c r="P189" s="160"/>
      <c r="Q189" s="160"/>
      <c r="R189" s="126"/>
      <c r="S189" s="126"/>
      <c r="T189" s="126"/>
      <c r="U189" s="125"/>
      <c r="V189" s="125"/>
    </row>
    <row r="190" spans="13:22" ht="20.100000000000001" customHeight="1">
      <c r="M190" s="159"/>
      <c r="O190" s="130"/>
      <c r="P190" s="160"/>
      <c r="Q190" s="160"/>
      <c r="R190" s="126"/>
      <c r="S190" s="126"/>
      <c r="T190" s="126"/>
      <c r="U190" s="125"/>
      <c r="V190" s="125"/>
    </row>
    <row r="191" spans="13:22" ht="20.100000000000001" customHeight="1">
      <c r="M191" s="159"/>
      <c r="O191" s="130"/>
      <c r="P191" s="160"/>
      <c r="Q191" s="160"/>
      <c r="R191" s="126"/>
      <c r="S191" s="126"/>
      <c r="T191" s="126"/>
      <c r="U191" s="125"/>
      <c r="V191" s="125"/>
    </row>
    <row r="192" spans="13:22" ht="20.100000000000001" customHeight="1">
      <c r="M192" s="159"/>
      <c r="O192" s="130"/>
      <c r="P192" s="160"/>
      <c r="Q192" s="160"/>
      <c r="R192" s="126"/>
      <c r="S192" s="126"/>
      <c r="T192" s="126"/>
      <c r="U192" s="125"/>
      <c r="V192" s="125"/>
    </row>
    <row r="193" spans="13:22" ht="20.100000000000001" customHeight="1">
      <c r="M193" s="159"/>
      <c r="O193" s="130"/>
      <c r="P193" s="160"/>
      <c r="Q193" s="160"/>
      <c r="R193" s="126"/>
      <c r="S193" s="126"/>
      <c r="T193" s="126"/>
      <c r="U193" s="125"/>
      <c r="V193" s="125"/>
    </row>
    <row r="194" spans="13:22" ht="20.100000000000001" customHeight="1">
      <c r="M194" s="159"/>
      <c r="O194" s="130"/>
      <c r="P194" s="160"/>
      <c r="Q194" s="160"/>
      <c r="R194" s="126"/>
      <c r="S194" s="126"/>
      <c r="T194" s="126"/>
      <c r="U194" s="125"/>
      <c r="V194" s="125"/>
    </row>
    <row r="195" spans="13:22" ht="20.100000000000001" customHeight="1">
      <c r="M195" s="159"/>
      <c r="O195" s="130"/>
      <c r="P195" s="160"/>
      <c r="Q195" s="160"/>
      <c r="R195" s="126"/>
      <c r="S195" s="126"/>
      <c r="T195" s="126"/>
      <c r="U195" s="125"/>
      <c r="V195" s="125"/>
    </row>
    <row r="196" spans="13:22" ht="20.100000000000001" customHeight="1">
      <c r="M196" s="159"/>
      <c r="O196" s="130"/>
      <c r="P196" s="160"/>
      <c r="Q196" s="160"/>
      <c r="R196" s="126"/>
      <c r="S196" s="126"/>
      <c r="T196" s="126"/>
      <c r="U196" s="125"/>
      <c r="V196" s="125"/>
    </row>
    <row r="197" spans="13:22" ht="20.100000000000001" customHeight="1">
      <c r="M197" s="159"/>
      <c r="O197" s="130"/>
      <c r="P197" s="160"/>
      <c r="Q197" s="160"/>
      <c r="R197" s="126"/>
      <c r="S197" s="126"/>
      <c r="T197" s="126"/>
      <c r="U197" s="125"/>
      <c r="V197" s="125"/>
    </row>
    <row r="198" spans="13:22" ht="20.100000000000001" customHeight="1">
      <c r="M198" s="159"/>
      <c r="O198" s="130"/>
      <c r="P198" s="160"/>
      <c r="Q198" s="160"/>
      <c r="R198" s="126"/>
      <c r="S198" s="126"/>
      <c r="T198" s="126"/>
      <c r="U198" s="125"/>
      <c r="V198" s="125"/>
    </row>
    <row r="199" spans="13:22" ht="20.100000000000001" customHeight="1">
      <c r="M199" s="159"/>
      <c r="O199" s="130"/>
      <c r="P199" s="160"/>
      <c r="Q199" s="160"/>
      <c r="R199" s="126"/>
      <c r="S199" s="126"/>
      <c r="T199" s="126"/>
      <c r="U199" s="125"/>
      <c r="V199" s="125"/>
    </row>
    <row r="200" spans="13:22" ht="20.100000000000001" customHeight="1">
      <c r="M200" s="159"/>
      <c r="O200" s="130"/>
      <c r="P200" s="160"/>
      <c r="Q200" s="160"/>
      <c r="R200" s="126"/>
      <c r="S200" s="126"/>
      <c r="T200" s="126"/>
      <c r="U200" s="125"/>
      <c r="V200" s="125"/>
    </row>
    <row r="201" spans="13:22" ht="20.100000000000001" customHeight="1">
      <c r="M201" s="159"/>
      <c r="O201" s="130"/>
      <c r="P201" s="160"/>
      <c r="Q201" s="160"/>
      <c r="R201" s="126"/>
      <c r="S201" s="126"/>
      <c r="T201" s="126"/>
      <c r="U201" s="125"/>
      <c r="V201" s="125"/>
    </row>
    <row r="202" spans="13:22" ht="20.100000000000001" customHeight="1">
      <c r="M202" s="159"/>
      <c r="O202" s="130"/>
      <c r="P202" s="160"/>
      <c r="Q202" s="160"/>
      <c r="R202" s="126"/>
      <c r="S202" s="126"/>
      <c r="T202" s="126"/>
      <c r="U202" s="125"/>
      <c r="V202" s="125"/>
    </row>
    <row r="203" spans="13:22" ht="20.100000000000001" customHeight="1">
      <c r="M203" s="159"/>
      <c r="O203" s="130"/>
      <c r="P203" s="160"/>
      <c r="Q203" s="160"/>
      <c r="R203" s="126"/>
      <c r="S203" s="126"/>
      <c r="T203" s="126"/>
      <c r="U203" s="125"/>
      <c r="V203" s="125"/>
    </row>
    <row r="204" spans="13:22" ht="20.100000000000001" customHeight="1">
      <c r="M204" s="159"/>
      <c r="O204" s="130"/>
      <c r="P204" s="160"/>
      <c r="Q204" s="160"/>
      <c r="R204" s="126"/>
      <c r="S204" s="126"/>
      <c r="T204" s="126"/>
      <c r="U204" s="125"/>
      <c r="V204" s="125"/>
    </row>
    <row r="205" spans="13:22" ht="20.100000000000001" customHeight="1">
      <c r="M205" s="159"/>
      <c r="O205" s="130"/>
      <c r="P205" s="160"/>
      <c r="Q205" s="160"/>
      <c r="R205" s="126"/>
      <c r="S205" s="126"/>
      <c r="T205" s="126"/>
      <c r="U205" s="125"/>
      <c r="V205" s="125"/>
    </row>
    <row r="206" spans="13:22" ht="20.100000000000001" customHeight="1">
      <c r="M206" s="159"/>
      <c r="O206" s="130"/>
      <c r="P206" s="160"/>
      <c r="Q206" s="160"/>
      <c r="R206" s="126"/>
      <c r="S206" s="126"/>
      <c r="T206" s="126"/>
      <c r="U206" s="125"/>
      <c r="V206" s="125"/>
    </row>
    <row r="207" spans="13:22" ht="20.100000000000001" customHeight="1">
      <c r="M207" s="159"/>
      <c r="O207" s="130"/>
      <c r="P207" s="160"/>
      <c r="Q207" s="160"/>
      <c r="R207" s="126"/>
      <c r="S207" s="126"/>
      <c r="T207" s="126"/>
      <c r="U207" s="125"/>
      <c r="V207" s="125"/>
    </row>
    <row r="208" spans="13:22" ht="20.100000000000001" customHeight="1">
      <c r="M208" s="159"/>
      <c r="O208" s="130"/>
      <c r="P208" s="160"/>
      <c r="Q208" s="160"/>
      <c r="R208" s="126"/>
      <c r="S208" s="126"/>
      <c r="T208" s="126"/>
      <c r="U208" s="125"/>
      <c r="V208" s="125"/>
    </row>
    <row r="209" spans="13:22" ht="20.100000000000001" customHeight="1">
      <c r="M209" s="159"/>
      <c r="O209" s="130"/>
      <c r="P209" s="160"/>
      <c r="Q209" s="160"/>
      <c r="R209" s="126"/>
      <c r="S209" s="126"/>
      <c r="T209" s="126"/>
      <c r="U209" s="125"/>
      <c r="V209" s="125"/>
    </row>
    <row r="210" spans="13:22" ht="20.100000000000001" customHeight="1">
      <c r="M210" s="159"/>
      <c r="O210" s="130"/>
      <c r="P210" s="160"/>
      <c r="Q210" s="160"/>
      <c r="R210" s="126"/>
      <c r="S210" s="126"/>
      <c r="T210" s="126"/>
      <c r="U210" s="125"/>
      <c r="V210" s="125"/>
    </row>
    <row r="211" spans="13:22" ht="20.100000000000001" customHeight="1">
      <c r="M211" s="159"/>
      <c r="O211" s="130"/>
      <c r="P211" s="160"/>
      <c r="Q211" s="160"/>
      <c r="R211" s="126"/>
      <c r="S211" s="126"/>
      <c r="T211" s="126"/>
      <c r="U211" s="125"/>
      <c r="V211" s="125"/>
    </row>
    <row r="212" spans="13:22" ht="20.100000000000001" customHeight="1">
      <c r="M212" s="159"/>
      <c r="O212" s="130"/>
      <c r="P212" s="160"/>
      <c r="Q212" s="160"/>
      <c r="R212" s="126"/>
      <c r="S212" s="126"/>
      <c r="T212" s="126"/>
      <c r="U212" s="125"/>
      <c r="V212" s="125"/>
    </row>
    <row r="213" spans="13:22" ht="20.100000000000001" customHeight="1">
      <c r="M213" s="159"/>
      <c r="O213" s="130"/>
      <c r="P213" s="160"/>
      <c r="Q213" s="160"/>
      <c r="R213" s="126"/>
      <c r="S213" s="126"/>
      <c r="T213" s="126"/>
      <c r="U213" s="125"/>
      <c r="V213" s="125"/>
    </row>
    <row r="214" spans="13:22" ht="20.100000000000001" customHeight="1">
      <c r="M214" s="159"/>
      <c r="O214" s="130"/>
      <c r="P214" s="160"/>
      <c r="Q214" s="160"/>
      <c r="R214" s="126"/>
      <c r="S214" s="126"/>
      <c r="T214" s="126"/>
      <c r="U214" s="125"/>
      <c r="V214" s="125"/>
    </row>
    <row r="215" spans="13:22" ht="20.100000000000001" customHeight="1">
      <c r="M215" s="159"/>
      <c r="O215" s="130"/>
      <c r="P215" s="160"/>
      <c r="Q215" s="160"/>
      <c r="R215" s="126"/>
      <c r="S215" s="126"/>
      <c r="T215" s="126"/>
      <c r="U215" s="125"/>
      <c r="V215" s="125"/>
    </row>
    <row r="216" spans="13:22" ht="20.100000000000001" customHeight="1">
      <c r="M216" s="159"/>
      <c r="O216" s="130"/>
      <c r="P216" s="160"/>
      <c r="Q216" s="160"/>
      <c r="R216" s="126"/>
      <c r="S216" s="126"/>
      <c r="T216" s="126"/>
      <c r="U216" s="125"/>
      <c r="V216" s="125"/>
    </row>
    <row r="217" spans="13:22" ht="20.100000000000001" customHeight="1">
      <c r="M217" s="159"/>
      <c r="O217" s="130"/>
      <c r="P217" s="160"/>
      <c r="Q217" s="160"/>
      <c r="R217" s="126"/>
      <c r="S217" s="126"/>
      <c r="T217" s="126"/>
      <c r="U217" s="125"/>
      <c r="V217" s="125"/>
    </row>
    <row r="218" spans="13:22" ht="20.100000000000001" customHeight="1">
      <c r="M218" s="159"/>
      <c r="O218" s="130"/>
      <c r="P218" s="160"/>
      <c r="Q218" s="160"/>
      <c r="R218" s="126"/>
      <c r="S218" s="126"/>
      <c r="T218" s="126"/>
      <c r="U218" s="125"/>
      <c r="V218" s="125"/>
    </row>
    <row r="219" spans="13:22" ht="20.100000000000001" customHeight="1">
      <c r="M219" s="159"/>
      <c r="O219" s="130"/>
      <c r="P219" s="160"/>
      <c r="Q219" s="160"/>
      <c r="R219" s="126"/>
      <c r="S219" s="126"/>
      <c r="T219" s="126"/>
      <c r="U219" s="125"/>
      <c r="V219" s="125"/>
    </row>
    <row r="220" spans="13:22" ht="20.100000000000001" customHeight="1">
      <c r="M220" s="159"/>
      <c r="O220" s="130"/>
      <c r="P220" s="160"/>
      <c r="Q220" s="160"/>
      <c r="R220" s="126"/>
      <c r="S220" s="126"/>
      <c r="T220" s="126"/>
      <c r="U220" s="125"/>
      <c r="V220" s="125"/>
    </row>
    <row r="221" spans="13:22" ht="20.100000000000001" customHeight="1">
      <c r="M221" s="159"/>
      <c r="O221" s="130"/>
      <c r="P221" s="160"/>
      <c r="Q221" s="160"/>
      <c r="R221" s="126"/>
      <c r="S221" s="126"/>
      <c r="T221" s="126"/>
      <c r="U221" s="125"/>
      <c r="V221" s="125"/>
    </row>
    <row r="222" spans="13:22" ht="20.100000000000001" customHeight="1">
      <c r="M222" s="159"/>
      <c r="O222" s="130"/>
      <c r="P222" s="160"/>
      <c r="Q222" s="160"/>
      <c r="R222" s="126"/>
      <c r="S222" s="126"/>
      <c r="T222" s="126"/>
      <c r="U222" s="125"/>
      <c r="V222" s="125"/>
    </row>
    <row r="223" spans="13:22" ht="20.100000000000001" customHeight="1">
      <c r="M223" s="159"/>
      <c r="O223" s="130"/>
      <c r="P223" s="160"/>
      <c r="Q223" s="160"/>
      <c r="R223" s="126"/>
      <c r="S223" s="126"/>
      <c r="T223" s="126"/>
      <c r="U223" s="125"/>
      <c r="V223" s="125"/>
    </row>
    <row r="224" spans="13:22" ht="20.100000000000001" customHeight="1">
      <c r="M224" s="159"/>
      <c r="O224" s="130"/>
      <c r="P224" s="160"/>
      <c r="Q224" s="160"/>
      <c r="R224" s="126"/>
      <c r="S224" s="126"/>
      <c r="T224" s="126"/>
      <c r="U224" s="125"/>
      <c r="V224" s="125"/>
    </row>
    <row r="225" spans="13:22" ht="20.100000000000001" customHeight="1">
      <c r="M225" s="159"/>
      <c r="O225" s="130"/>
      <c r="P225" s="160"/>
      <c r="Q225" s="160"/>
      <c r="R225" s="126"/>
      <c r="S225" s="126"/>
      <c r="T225" s="126"/>
      <c r="U225" s="125"/>
      <c r="V225" s="125"/>
    </row>
    <row r="226" spans="13:22" ht="20.100000000000001" customHeight="1">
      <c r="M226" s="159"/>
      <c r="O226" s="130"/>
      <c r="P226" s="160"/>
      <c r="Q226" s="160"/>
      <c r="R226" s="126"/>
      <c r="S226" s="126"/>
      <c r="T226" s="126"/>
      <c r="U226" s="125"/>
      <c r="V226" s="125"/>
    </row>
    <row r="227" spans="13:22" ht="20.100000000000001" customHeight="1">
      <c r="M227" s="159"/>
      <c r="O227" s="130"/>
      <c r="P227" s="160"/>
      <c r="Q227" s="160"/>
      <c r="R227" s="126"/>
      <c r="S227" s="126"/>
      <c r="T227" s="126"/>
      <c r="U227" s="125"/>
      <c r="V227" s="125"/>
    </row>
    <row r="228" spans="13:22" ht="20.100000000000001" customHeight="1">
      <c r="M228" s="159"/>
      <c r="O228" s="130"/>
      <c r="P228" s="160"/>
      <c r="Q228" s="160"/>
      <c r="R228" s="126"/>
      <c r="S228" s="126"/>
      <c r="T228" s="126"/>
      <c r="U228" s="125"/>
      <c r="V228" s="125"/>
    </row>
    <row r="229" spans="13:22" ht="20.100000000000001" customHeight="1">
      <c r="M229" s="159"/>
      <c r="O229" s="130"/>
      <c r="P229" s="160"/>
      <c r="Q229" s="160"/>
      <c r="R229" s="126"/>
      <c r="S229" s="126"/>
      <c r="T229" s="126"/>
      <c r="U229" s="125"/>
      <c r="V229" s="125"/>
    </row>
    <row r="230" spans="13:22" ht="20.100000000000001" customHeight="1">
      <c r="M230" s="159"/>
      <c r="O230" s="130"/>
      <c r="P230" s="160"/>
      <c r="Q230" s="160"/>
      <c r="R230" s="126"/>
      <c r="S230" s="126"/>
      <c r="T230" s="126"/>
      <c r="U230" s="125"/>
      <c r="V230" s="125"/>
    </row>
    <row r="231" spans="13:22" ht="20.100000000000001" customHeight="1">
      <c r="M231" s="159"/>
      <c r="O231" s="130"/>
      <c r="P231" s="160"/>
      <c r="Q231" s="160"/>
      <c r="R231" s="126"/>
      <c r="S231" s="126"/>
      <c r="T231" s="126"/>
      <c r="U231" s="125"/>
      <c r="V231" s="125"/>
    </row>
    <row r="232" spans="13:22" ht="20.100000000000001" customHeight="1">
      <c r="M232" s="159"/>
      <c r="O232" s="130"/>
      <c r="P232" s="160"/>
      <c r="Q232" s="160"/>
      <c r="R232" s="126"/>
      <c r="S232" s="126"/>
      <c r="T232" s="126"/>
      <c r="U232" s="125"/>
      <c r="V232" s="125"/>
    </row>
    <row r="233" spans="13:22" ht="20.100000000000001" customHeight="1">
      <c r="M233" s="159"/>
      <c r="O233" s="130"/>
      <c r="P233" s="160"/>
      <c r="Q233" s="160"/>
      <c r="R233" s="126"/>
      <c r="S233" s="126"/>
      <c r="T233" s="126"/>
      <c r="U233" s="125"/>
      <c r="V233" s="125"/>
    </row>
    <row r="234" spans="13:22" ht="20.100000000000001" customHeight="1">
      <c r="M234" s="159"/>
      <c r="O234" s="130"/>
      <c r="P234" s="160"/>
      <c r="Q234" s="160"/>
      <c r="R234" s="126"/>
      <c r="S234" s="126"/>
      <c r="T234" s="126"/>
      <c r="U234" s="125"/>
      <c r="V234" s="125"/>
    </row>
    <row r="235" spans="13:22" ht="20.100000000000001" customHeight="1">
      <c r="M235" s="159"/>
      <c r="O235" s="130"/>
      <c r="P235" s="160"/>
      <c r="Q235" s="160"/>
      <c r="R235" s="126"/>
      <c r="S235" s="126"/>
      <c r="T235" s="126"/>
      <c r="U235" s="125"/>
      <c r="V235" s="125"/>
    </row>
    <row r="236" spans="13:22" ht="20.100000000000001" customHeight="1">
      <c r="M236" s="159"/>
      <c r="O236" s="130"/>
      <c r="P236" s="160"/>
      <c r="Q236" s="160"/>
      <c r="R236" s="126"/>
      <c r="S236" s="126"/>
      <c r="T236" s="126"/>
      <c r="U236" s="125"/>
      <c r="V236" s="125"/>
    </row>
    <row r="237" spans="13:22" ht="20.100000000000001" customHeight="1">
      <c r="M237" s="159"/>
      <c r="O237" s="130"/>
      <c r="P237" s="160"/>
      <c r="Q237" s="160"/>
      <c r="R237" s="126"/>
      <c r="S237" s="126"/>
      <c r="T237" s="126"/>
      <c r="U237" s="125"/>
      <c r="V237" s="125"/>
    </row>
    <row r="238" spans="13:22" ht="20.100000000000001" customHeight="1">
      <c r="M238" s="159"/>
      <c r="O238" s="130"/>
      <c r="P238" s="160"/>
      <c r="Q238" s="160"/>
      <c r="R238" s="126"/>
      <c r="S238" s="126"/>
      <c r="T238" s="126"/>
      <c r="U238" s="125"/>
      <c r="V238" s="125"/>
    </row>
    <row r="239" spans="13:22" ht="20.100000000000001" customHeight="1">
      <c r="M239" s="159"/>
      <c r="O239" s="130"/>
      <c r="P239" s="160"/>
      <c r="Q239" s="160"/>
      <c r="R239" s="126"/>
      <c r="S239" s="126"/>
      <c r="T239" s="126"/>
      <c r="U239" s="125"/>
      <c r="V239" s="125"/>
    </row>
    <row r="240" spans="13:22" ht="20.100000000000001" customHeight="1">
      <c r="M240" s="159"/>
      <c r="O240" s="130"/>
      <c r="P240" s="160"/>
      <c r="Q240" s="160"/>
      <c r="R240" s="126"/>
      <c r="S240" s="126"/>
      <c r="T240" s="126"/>
      <c r="U240" s="125"/>
      <c r="V240" s="125"/>
    </row>
    <row r="241" spans="13:22" ht="20.100000000000001" customHeight="1">
      <c r="M241" s="159"/>
      <c r="O241" s="130"/>
      <c r="P241" s="160"/>
      <c r="Q241" s="160"/>
      <c r="R241" s="126"/>
      <c r="S241" s="126"/>
      <c r="T241" s="126"/>
      <c r="U241" s="125"/>
      <c r="V241" s="125"/>
    </row>
    <row r="242" spans="13:22" ht="20.100000000000001" customHeight="1">
      <c r="M242" s="159"/>
      <c r="O242" s="130"/>
      <c r="P242" s="160"/>
      <c r="Q242" s="160"/>
      <c r="R242" s="126"/>
      <c r="S242" s="126"/>
      <c r="T242" s="126"/>
      <c r="U242" s="125"/>
      <c r="V242" s="125"/>
    </row>
    <row r="243" spans="13:22" ht="20.100000000000001" customHeight="1">
      <c r="M243" s="159"/>
      <c r="O243" s="130"/>
      <c r="P243" s="160"/>
      <c r="Q243" s="160"/>
      <c r="R243" s="126"/>
      <c r="S243" s="126"/>
      <c r="T243" s="126"/>
      <c r="U243" s="125"/>
      <c r="V243" s="125"/>
    </row>
    <row r="244" spans="13:22" ht="20.100000000000001" customHeight="1">
      <c r="M244" s="159"/>
      <c r="O244" s="130"/>
      <c r="P244" s="160"/>
      <c r="Q244" s="160"/>
      <c r="R244" s="126"/>
      <c r="S244" s="126"/>
      <c r="T244" s="126"/>
      <c r="U244" s="125"/>
      <c r="V244" s="125"/>
    </row>
    <row r="245" spans="13:22" ht="20.100000000000001" customHeight="1">
      <c r="M245" s="159"/>
      <c r="O245" s="130"/>
      <c r="P245" s="160"/>
      <c r="Q245" s="160"/>
      <c r="R245" s="126"/>
      <c r="S245" s="126"/>
      <c r="T245" s="126"/>
      <c r="U245" s="125"/>
      <c r="V245" s="125"/>
    </row>
    <row r="246" spans="13:22" ht="20.100000000000001" customHeight="1">
      <c r="M246" s="159"/>
      <c r="O246" s="130"/>
      <c r="P246" s="160"/>
      <c r="Q246" s="160"/>
      <c r="R246" s="126"/>
      <c r="S246" s="126"/>
      <c r="T246" s="126"/>
      <c r="U246" s="125"/>
      <c r="V246" s="125"/>
    </row>
    <row r="247" spans="13:22" ht="20.100000000000001" customHeight="1">
      <c r="M247" s="159"/>
      <c r="O247" s="130"/>
      <c r="P247" s="160"/>
      <c r="Q247" s="160"/>
      <c r="R247" s="126"/>
      <c r="S247" s="126"/>
      <c r="T247" s="126"/>
      <c r="U247" s="125"/>
      <c r="V247" s="125"/>
    </row>
    <row r="248" spans="13:22" ht="20.100000000000001" customHeight="1">
      <c r="M248" s="159"/>
      <c r="O248" s="130"/>
      <c r="P248" s="160"/>
      <c r="Q248" s="160"/>
      <c r="R248" s="126"/>
      <c r="S248" s="126"/>
      <c r="T248" s="126"/>
      <c r="U248" s="125"/>
      <c r="V248" s="125"/>
    </row>
    <row r="249" spans="13:22" ht="20.100000000000001" customHeight="1">
      <c r="M249" s="159"/>
      <c r="O249" s="130"/>
      <c r="P249" s="160"/>
      <c r="Q249" s="160"/>
      <c r="R249" s="126"/>
      <c r="S249" s="126"/>
      <c r="T249" s="126"/>
      <c r="U249" s="125"/>
      <c r="V249" s="125"/>
    </row>
    <row r="250" spans="13:22" ht="20.100000000000001" customHeight="1">
      <c r="M250" s="159"/>
      <c r="O250" s="130"/>
      <c r="P250" s="160"/>
      <c r="Q250" s="160"/>
      <c r="R250" s="126"/>
      <c r="S250" s="126"/>
      <c r="T250" s="126"/>
      <c r="U250" s="125"/>
      <c r="V250" s="125"/>
    </row>
    <row r="251" spans="13:22" ht="20.100000000000001" customHeight="1">
      <c r="M251" s="159"/>
      <c r="O251" s="130"/>
      <c r="P251" s="160"/>
      <c r="Q251" s="160"/>
      <c r="R251" s="126"/>
      <c r="S251" s="126"/>
      <c r="T251" s="126"/>
      <c r="U251" s="125"/>
      <c r="V251" s="125"/>
    </row>
    <row r="252" spans="13:22" ht="20.100000000000001" customHeight="1">
      <c r="M252" s="159"/>
      <c r="O252" s="130"/>
      <c r="P252" s="160"/>
      <c r="Q252" s="160"/>
      <c r="R252" s="126"/>
      <c r="S252" s="126"/>
      <c r="T252" s="126"/>
      <c r="U252" s="125"/>
      <c r="V252" s="125"/>
    </row>
    <row r="253" spans="13:22" ht="20.100000000000001" customHeight="1">
      <c r="M253" s="159"/>
      <c r="O253" s="130"/>
      <c r="P253" s="160"/>
      <c r="Q253" s="160"/>
      <c r="R253" s="126"/>
      <c r="S253" s="126"/>
      <c r="T253" s="126"/>
      <c r="U253" s="125"/>
      <c r="V253" s="125"/>
    </row>
    <row r="254" spans="13:22" ht="20.100000000000001" customHeight="1">
      <c r="M254" s="159"/>
      <c r="O254" s="130"/>
      <c r="P254" s="160"/>
      <c r="Q254" s="160"/>
      <c r="R254" s="126"/>
      <c r="S254" s="126"/>
      <c r="T254" s="126"/>
      <c r="U254" s="125"/>
      <c r="V254" s="125"/>
    </row>
    <row r="255" spans="13:22" ht="20.100000000000001" customHeight="1">
      <c r="M255" s="159"/>
      <c r="O255" s="130"/>
      <c r="P255" s="160"/>
      <c r="Q255" s="160"/>
      <c r="R255" s="126"/>
      <c r="S255" s="126"/>
      <c r="T255" s="126"/>
      <c r="U255" s="125"/>
      <c r="V255" s="125"/>
    </row>
    <row r="256" spans="13:22" ht="20.100000000000001" customHeight="1">
      <c r="M256" s="159"/>
      <c r="O256" s="130"/>
      <c r="P256" s="160"/>
      <c r="Q256" s="160"/>
      <c r="R256" s="126"/>
      <c r="S256" s="126"/>
      <c r="T256" s="126"/>
      <c r="U256" s="125"/>
      <c r="V256" s="125"/>
    </row>
    <row r="257" spans="13:22" ht="20.100000000000001" customHeight="1">
      <c r="M257" s="159"/>
      <c r="O257" s="130"/>
      <c r="P257" s="160"/>
      <c r="Q257" s="160"/>
      <c r="R257" s="126"/>
      <c r="S257" s="126"/>
      <c r="T257" s="126"/>
      <c r="U257" s="125"/>
      <c r="V257" s="125"/>
    </row>
    <row r="258" spans="13:22" ht="20.100000000000001" customHeight="1">
      <c r="M258" s="159"/>
      <c r="O258" s="130"/>
      <c r="P258" s="160"/>
      <c r="Q258" s="160"/>
      <c r="R258" s="126"/>
      <c r="S258" s="126"/>
      <c r="T258" s="126"/>
      <c r="U258" s="125"/>
      <c r="V258" s="125"/>
    </row>
    <row r="259" spans="13:22" ht="20.100000000000001" customHeight="1">
      <c r="M259" s="159"/>
      <c r="O259" s="130"/>
      <c r="P259" s="160"/>
      <c r="Q259" s="160"/>
      <c r="R259" s="126"/>
      <c r="S259" s="126"/>
      <c r="T259" s="126"/>
      <c r="U259" s="125"/>
      <c r="V259" s="125"/>
    </row>
    <row r="260" spans="13:22" ht="20.100000000000001" customHeight="1">
      <c r="M260" s="159"/>
      <c r="O260" s="130"/>
      <c r="P260" s="160"/>
      <c r="Q260" s="160"/>
      <c r="R260" s="126"/>
      <c r="S260" s="126"/>
      <c r="T260" s="126"/>
      <c r="U260" s="125"/>
      <c r="V260" s="125"/>
    </row>
    <row r="261" spans="13:22" ht="20.100000000000001" customHeight="1">
      <c r="M261" s="159"/>
      <c r="O261" s="130"/>
      <c r="P261" s="160"/>
      <c r="Q261" s="160"/>
      <c r="R261" s="126"/>
      <c r="S261" s="126"/>
      <c r="T261" s="126"/>
      <c r="U261" s="125"/>
      <c r="V261" s="125"/>
    </row>
    <row r="262" spans="13:22" ht="20.100000000000001" customHeight="1">
      <c r="M262" s="159"/>
      <c r="O262" s="130"/>
      <c r="P262" s="160"/>
      <c r="Q262" s="160"/>
      <c r="R262" s="126"/>
      <c r="S262" s="126"/>
      <c r="T262" s="126"/>
      <c r="U262" s="125"/>
      <c r="V262" s="125"/>
    </row>
    <row r="263" spans="13:22" ht="20.100000000000001" customHeight="1">
      <c r="M263" s="159"/>
      <c r="O263" s="130"/>
      <c r="P263" s="160"/>
      <c r="Q263" s="160"/>
      <c r="R263" s="126"/>
      <c r="S263" s="126"/>
      <c r="T263" s="126"/>
      <c r="U263" s="125"/>
      <c r="V263" s="125"/>
    </row>
    <row r="264" spans="13:22" ht="20.100000000000001" customHeight="1">
      <c r="M264" s="159"/>
      <c r="O264" s="130"/>
      <c r="P264" s="160"/>
      <c r="Q264" s="160"/>
      <c r="R264" s="126"/>
      <c r="S264" s="126"/>
      <c r="T264" s="126"/>
      <c r="U264" s="125"/>
      <c r="V264" s="125"/>
    </row>
    <row r="265" spans="13:22" ht="20.100000000000001" customHeight="1">
      <c r="M265" s="159"/>
      <c r="O265" s="130"/>
      <c r="P265" s="160"/>
      <c r="Q265" s="160"/>
      <c r="R265" s="126"/>
      <c r="S265" s="126"/>
      <c r="T265" s="126"/>
      <c r="U265" s="125"/>
      <c r="V265" s="125"/>
    </row>
    <row r="266" spans="13:22" ht="20.100000000000001" customHeight="1">
      <c r="M266" s="159"/>
      <c r="O266" s="130"/>
      <c r="P266" s="160"/>
      <c r="Q266" s="160"/>
      <c r="R266" s="126"/>
      <c r="S266" s="126"/>
      <c r="T266" s="126"/>
      <c r="U266" s="125"/>
      <c r="V266" s="125"/>
    </row>
    <row r="267" spans="13:22" ht="20.100000000000001" customHeight="1">
      <c r="M267" s="159"/>
      <c r="O267" s="130"/>
      <c r="P267" s="160"/>
      <c r="Q267" s="160"/>
      <c r="R267" s="126"/>
      <c r="S267" s="126"/>
      <c r="T267" s="126"/>
      <c r="U267" s="125"/>
      <c r="V267" s="125"/>
    </row>
    <row r="268" spans="13:22" ht="20.100000000000001" customHeight="1">
      <c r="M268" s="159"/>
      <c r="O268" s="130"/>
      <c r="P268" s="160"/>
      <c r="Q268" s="160"/>
      <c r="R268" s="126"/>
      <c r="S268" s="126"/>
      <c r="T268" s="126"/>
      <c r="U268" s="125"/>
      <c r="V268" s="125"/>
    </row>
    <row r="269" spans="13:22" ht="20.100000000000001" customHeight="1">
      <c r="M269" s="159"/>
      <c r="O269" s="130"/>
      <c r="P269" s="160"/>
      <c r="Q269" s="160"/>
      <c r="R269" s="126"/>
      <c r="S269" s="126"/>
      <c r="T269" s="126"/>
      <c r="U269" s="125"/>
      <c r="V269" s="125"/>
    </row>
    <row r="270" spans="13:22" ht="20.100000000000001" customHeight="1">
      <c r="M270" s="159"/>
      <c r="O270" s="130"/>
      <c r="P270" s="160"/>
      <c r="Q270" s="160"/>
      <c r="R270" s="126"/>
      <c r="S270" s="126"/>
      <c r="T270" s="126"/>
      <c r="U270" s="125"/>
      <c r="V270" s="125"/>
    </row>
    <row r="271" spans="13:22" ht="20.100000000000001" customHeight="1">
      <c r="M271" s="159"/>
      <c r="O271" s="130"/>
      <c r="P271" s="160"/>
      <c r="Q271" s="160"/>
      <c r="R271" s="126"/>
      <c r="S271" s="126"/>
      <c r="T271" s="126"/>
      <c r="U271" s="125"/>
      <c r="V271" s="125"/>
    </row>
    <row r="272" spans="13:22" ht="20.100000000000001" customHeight="1">
      <c r="M272" s="159"/>
      <c r="O272" s="130"/>
      <c r="P272" s="160"/>
      <c r="Q272" s="160"/>
      <c r="R272" s="126"/>
      <c r="S272" s="126"/>
      <c r="T272" s="126"/>
      <c r="U272" s="125"/>
      <c r="V272" s="125"/>
    </row>
    <row r="273" spans="13:22" ht="20.100000000000001" customHeight="1">
      <c r="M273" s="159"/>
      <c r="O273" s="130"/>
      <c r="P273" s="160"/>
      <c r="Q273" s="160"/>
      <c r="R273" s="126"/>
      <c r="S273" s="126"/>
      <c r="T273" s="126"/>
      <c r="U273" s="125"/>
      <c r="V273" s="125"/>
    </row>
    <row r="274" spans="13:22" ht="20.100000000000001" customHeight="1">
      <c r="M274" s="159"/>
      <c r="O274" s="130"/>
      <c r="P274" s="160"/>
      <c r="Q274" s="160"/>
      <c r="R274" s="126"/>
      <c r="S274" s="126"/>
      <c r="T274" s="126"/>
      <c r="U274" s="125"/>
      <c r="V274" s="125"/>
    </row>
    <row r="275" spans="13:22" ht="20.100000000000001" customHeight="1">
      <c r="M275" s="159"/>
      <c r="O275" s="130"/>
      <c r="P275" s="160"/>
      <c r="Q275" s="160"/>
      <c r="R275" s="126"/>
      <c r="S275" s="126"/>
      <c r="T275" s="126"/>
      <c r="U275" s="125"/>
      <c r="V275" s="125"/>
    </row>
    <row r="276" spans="13:22" ht="20.100000000000001" customHeight="1">
      <c r="M276" s="159"/>
      <c r="O276" s="130"/>
      <c r="P276" s="160"/>
      <c r="Q276" s="160"/>
      <c r="R276" s="126"/>
      <c r="S276" s="126"/>
      <c r="T276" s="126"/>
      <c r="U276" s="125"/>
      <c r="V276" s="125"/>
    </row>
    <row r="277" spans="13:22" ht="20.100000000000001" customHeight="1">
      <c r="M277" s="159"/>
      <c r="O277" s="130"/>
      <c r="P277" s="160"/>
      <c r="Q277" s="160"/>
      <c r="R277" s="126"/>
      <c r="S277" s="126"/>
      <c r="T277" s="126"/>
      <c r="U277" s="125"/>
      <c r="V277" s="125"/>
    </row>
    <row r="278" spans="13:22" ht="20.100000000000001" customHeight="1">
      <c r="M278" s="159"/>
      <c r="O278" s="130"/>
      <c r="P278" s="160"/>
      <c r="Q278" s="160"/>
      <c r="R278" s="126"/>
      <c r="S278" s="126"/>
      <c r="T278" s="126"/>
      <c r="U278" s="125"/>
      <c r="V278" s="125"/>
    </row>
    <row r="279" spans="13:22" ht="20.100000000000001" customHeight="1">
      <c r="M279" s="159"/>
      <c r="O279" s="130"/>
      <c r="P279" s="160"/>
      <c r="Q279" s="160"/>
      <c r="R279" s="126"/>
      <c r="S279" s="126"/>
      <c r="T279" s="126"/>
      <c r="U279" s="125"/>
      <c r="V279" s="125"/>
    </row>
    <row r="280" spans="13:22" ht="20.100000000000001" customHeight="1">
      <c r="M280" s="159"/>
      <c r="O280" s="130"/>
      <c r="P280" s="160"/>
      <c r="Q280" s="160"/>
      <c r="R280" s="126"/>
      <c r="S280" s="126"/>
      <c r="T280" s="126"/>
      <c r="U280" s="125"/>
      <c r="V280" s="125"/>
    </row>
    <row r="281" spans="13:22" ht="20.100000000000001" customHeight="1">
      <c r="M281" s="159"/>
      <c r="O281" s="130"/>
      <c r="P281" s="160"/>
      <c r="Q281" s="160"/>
      <c r="R281" s="126"/>
      <c r="S281" s="126"/>
      <c r="T281" s="126"/>
      <c r="U281" s="125"/>
      <c r="V281" s="125"/>
    </row>
    <row r="282" spans="13:22" ht="20.100000000000001" customHeight="1">
      <c r="M282" s="159"/>
      <c r="O282" s="130"/>
      <c r="P282" s="160"/>
      <c r="Q282" s="160"/>
      <c r="R282" s="126"/>
      <c r="S282" s="126"/>
      <c r="T282" s="126"/>
      <c r="U282" s="125"/>
      <c r="V282" s="125"/>
    </row>
    <row r="283" spans="13:22" ht="20.100000000000001" customHeight="1">
      <c r="M283" s="159"/>
      <c r="O283" s="130"/>
      <c r="P283" s="160"/>
      <c r="Q283" s="160"/>
      <c r="R283" s="126"/>
      <c r="S283" s="126"/>
      <c r="T283" s="126"/>
      <c r="U283" s="125"/>
      <c r="V283" s="125"/>
    </row>
    <row r="284" spans="13:22" ht="20.100000000000001" customHeight="1">
      <c r="M284" s="159"/>
      <c r="O284" s="130"/>
      <c r="P284" s="160"/>
      <c r="Q284" s="160"/>
      <c r="R284" s="126"/>
      <c r="S284" s="126"/>
      <c r="T284" s="126"/>
      <c r="U284" s="125"/>
      <c r="V284" s="125"/>
    </row>
    <row r="285" spans="13:22" ht="20.100000000000001" customHeight="1">
      <c r="M285" s="159"/>
      <c r="O285" s="130"/>
      <c r="P285" s="160"/>
      <c r="Q285" s="160"/>
      <c r="R285" s="126"/>
      <c r="S285" s="126"/>
      <c r="T285" s="126"/>
      <c r="U285" s="125"/>
      <c r="V285" s="125"/>
    </row>
    <row r="286" spans="13:22" ht="20.100000000000001" customHeight="1">
      <c r="M286" s="159"/>
      <c r="O286" s="130"/>
      <c r="P286" s="160"/>
      <c r="Q286" s="160"/>
      <c r="R286" s="126"/>
      <c r="S286" s="126"/>
      <c r="T286" s="126"/>
      <c r="U286" s="125"/>
      <c r="V286" s="125"/>
    </row>
    <row r="287" spans="13:22" ht="20.100000000000001" customHeight="1">
      <c r="M287" s="159"/>
      <c r="O287" s="130"/>
      <c r="P287" s="160"/>
      <c r="Q287" s="160"/>
      <c r="R287" s="126"/>
      <c r="S287" s="126"/>
      <c r="T287" s="126"/>
      <c r="U287" s="125"/>
      <c r="V287" s="125"/>
    </row>
    <row r="288" spans="13:22" ht="20.100000000000001" customHeight="1">
      <c r="M288" s="159"/>
      <c r="O288" s="130"/>
      <c r="P288" s="160"/>
      <c r="Q288" s="160"/>
      <c r="R288" s="126"/>
      <c r="S288" s="126"/>
      <c r="T288" s="126"/>
      <c r="U288" s="125"/>
      <c r="V288" s="125"/>
    </row>
    <row r="289" spans="13:22" ht="20.100000000000001" customHeight="1">
      <c r="M289" s="159"/>
      <c r="O289" s="130"/>
      <c r="P289" s="160"/>
      <c r="Q289" s="160"/>
      <c r="R289" s="126"/>
      <c r="S289" s="126"/>
      <c r="T289" s="126"/>
      <c r="U289" s="125"/>
      <c r="V289" s="125"/>
    </row>
    <row r="290" spans="13:22" ht="20.100000000000001" customHeight="1">
      <c r="M290" s="159"/>
      <c r="O290" s="130"/>
      <c r="P290" s="160"/>
      <c r="Q290" s="160"/>
      <c r="R290" s="126"/>
      <c r="S290" s="126"/>
      <c r="T290" s="126"/>
      <c r="U290" s="125"/>
      <c r="V290" s="125"/>
    </row>
    <row r="291" spans="13:22" ht="20.100000000000001" customHeight="1">
      <c r="M291" s="159"/>
      <c r="O291" s="130"/>
      <c r="P291" s="160"/>
      <c r="Q291" s="160"/>
      <c r="R291" s="126"/>
      <c r="S291" s="126"/>
      <c r="T291" s="126"/>
      <c r="U291" s="125"/>
      <c r="V291" s="125"/>
    </row>
    <row r="292" spans="13:22" ht="20.100000000000001" customHeight="1">
      <c r="M292" s="159"/>
      <c r="O292" s="130"/>
      <c r="P292" s="160"/>
      <c r="Q292" s="160"/>
      <c r="R292" s="126"/>
      <c r="S292" s="126"/>
      <c r="T292" s="126"/>
      <c r="U292" s="125"/>
      <c r="V292" s="125"/>
    </row>
    <row r="293" spans="13:22" ht="20.100000000000001" customHeight="1">
      <c r="M293" s="159"/>
      <c r="O293" s="130"/>
      <c r="P293" s="160"/>
      <c r="Q293" s="160"/>
      <c r="R293" s="126"/>
      <c r="S293" s="126"/>
      <c r="T293" s="126"/>
      <c r="U293" s="125"/>
      <c r="V293" s="125"/>
    </row>
    <row r="294" spans="13:22" ht="20.100000000000001" customHeight="1">
      <c r="M294" s="159"/>
      <c r="O294" s="130"/>
      <c r="P294" s="160"/>
      <c r="Q294" s="160"/>
      <c r="R294" s="126"/>
      <c r="S294" s="126"/>
      <c r="T294" s="126"/>
      <c r="U294" s="125"/>
      <c r="V294" s="125"/>
    </row>
    <row r="295" spans="13:22" ht="20.100000000000001" customHeight="1">
      <c r="M295" s="159"/>
      <c r="O295" s="130"/>
      <c r="P295" s="160"/>
      <c r="Q295" s="160"/>
      <c r="R295" s="126"/>
      <c r="S295" s="126"/>
      <c r="T295" s="126"/>
      <c r="U295" s="125"/>
      <c r="V295" s="125"/>
    </row>
    <row r="296" spans="13:22" ht="20.100000000000001" customHeight="1">
      <c r="M296" s="159"/>
      <c r="O296" s="130"/>
      <c r="P296" s="160"/>
      <c r="Q296" s="160"/>
      <c r="R296" s="126"/>
      <c r="S296" s="126"/>
      <c r="T296" s="126"/>
      <c r="U296" s="125"/>
      <c r="V296" s="125"/>
    </row>
    <row r="297" spans="13:22" ht="20.100000000000001" customHeight="1">
      <c r="M297" s="159"/>
      <c r="O297" s="130"/>
      <c r="P297" s="160"/>
      <c r="Q297" s="160"/>
      <c r="R297" s="126"/>
      <c r="S297" s="126"/>
      <c r="T297" s="126"/>
      <c r="U297" s="125"/>
      <c r="V297" s="125"/>
    </row>
    <row r="298" spans="13:22" ht="20.100000000000001" customHeight="1">
      <c r="M298" s="159"/>
      <c r="O298" s="130"/>
      <c r="P298" s="160"/>
      <c r="Q298" s="160"/>
      <c r="R298" s="126"/>
      <c r="S298" s="126"/>
      <c r="T298" s="126"/>
      <c r="U298" s="125"/>
      <c r="V298" s="125"/>
    </row>
    <row r="299" spans="13:22" ht="20.100000000000001" customHeight="1">
      <c r="M299" s="159"/>
      <c r="O299" s="130"/>
      <c r="P299" s="160"/>
      <c r="Q299" s="160"/>
      <c r="R299" s="126"/>
      <c r="S299" s="126"/>
      <c r="T299" s="126"/>
      <c r="U299" s="125"/>
      <c r="V299" s="125"/>
    </row>
    <row r="300" spans="13:22" ht="20.100000000000001" customHeight="1">
      <c r="M300" s="159"/>
      <c r="O300" s="130"/>
      <c r="P300" s="160"/>
      <c r="Q300" s="160"/>
      <c r="R300" s="126"/>
      <c r="S300" s="126"/>
      <c r="T300" s="126"/>
      <c r="U300" s="125"/>
      <c r="V300" s="125"/>
    </row>
    <row r="301" spans="13:22" ht="20.100000000000001" customHeight="1">
      <c r="M301" s="159"/>
      <c r="O301" s="130"/>
      <c r="P301" s="160"/>
      <c r="Q301" s="160"/>
      <c r="R301" s="126"/>
      <c r="S301" s="126"/>
      <c r="T301" s="126"/>
      <c r="U301" s="125"/>
      <c r="V301" s="125"/>
    </row>
    <row r="302" spans="13:22" ht="20.100000000000001" customHeight="1">
      <c r="M302" s="159"/>
      <c r="O302" s="130"/>
      <c r="P302" s="160"/>
      <c r="Q302" s="160"/>
      <c r="R302" s="126"/>
      <c r="S302" s="126"/>
      <c r="T302" s="126"/>
      <c r="U302" s="125"/>
      <c r="V302" s="125"/>
    </row>
    <row r="303" spans="13:22" ht="20.100000000000001" customHeight="1">
      <c r="M303" s="159"/>
      <c r="O303" s="130"/>
      <c r="P303" s="160"/>
      <c r="Q303" s="160"/>
      <c r="R303" s="126"/>
      <c r="S303" s="126"/>
      <c r="T303" s="126"/>
      <c r="U303" s="125"/>
      <c r="V303" s="125"/>
    </row>
    <row r="304" spans="13:22" ht="20.100000000000001" customHeight="1">
      <c r="M304" s="159"/>
      <c r="O304" s="130"/>
      <c r="P304" s="160"/>
      <c r="Q304" s="160"/>
      <c r="R304" s="126"/>
      <c r="S304" s="126"/>
      <c r="T304" s="126"/>
      <c r="U304" s="125"/>
      <c r="V304" s="125"/>
    </row>
    <row r="305" spans="13:22" ht="20.100000000000001" customHeight="1">
      <c r="M305" s="159"/>
      <c r="O305" s="130"/>
      <c r="P305" s="160"/>
      <c r="Q305" s="160"/>
      <c r="R305" s="126"/>
      <c r="S305" s="126"/>
      <c r="T305" s="126"/>
      <c r="U305" s="125"/>
      <c r="V305" s="125"/>
    </row>
    <row r="306" spans="13:22" ht="20.100000000000001" customHeight="1">
      <c r="M306" s="159"/>
      <c r="O306" s="130"/>
      <c r="P306" s="160"/>
      <c r="Q306" s="160"/>
      <c r="R306" s="126"/>
      <c r="S306" s="126"/>
      <c r="T306" s="126"/>
      <c r="U306" s="125"/>
      <c r="V306" s="125"/>
    </row>
    <row r="307" spans="13:22" ht="20.100000000000001" customHeight="1">
      <c r="M307" s="159"/>
      <c r="O307" s="130"/>
      <c r="P307" s="160"/>
      <c r="Q307" s="160"/>
      <c r="R307" s="126"/>
      <c r="S307" s="126"/>
      <c r="T307" s="126"/>
      <c r="U307" s="125"/>
      <c r="V307" s="125"/>
    </row>
    <row r="308" spans="13:22" ht="20.100000000000001" customHeight="1">
      <c r="M308" s="159"/>
      <c r="O308" s="130"/>
      <c r="P308" s="160"/>
      <c r="Q308" s="160"/>
      <c r="R308" s="126"/>
      <c r="S308" s="126"/>
      <c r="T308" s="126"/>
      <c r="U308" s="125"/>
      <c r="V308" s="125"/>
    </row>
    <row r="309" spans="13:22" ht="20.100000000000001" customHeight="1">
      <c r="M309" s="159"/>
      <c r="O309" s="130"/>
      <c r="P309" s="160"/>
      <c r="Q309" s="160"/>
      <c r="R309" s="126"/>
      <c r="S309" s="126"/>
      <c r="T309" s="126"/>
      <c r="U309" s="125"/>
      <c r="V309" s="125"/>
    </row>
    <row r="310" spans="13:22" ht="20.100000000000001" customHeight="1">
      <c r="M310" s="159"/>
      <c r="O310" s="130"/>
      <c r="P310" s="160"/>
      <c r="Q310" s="160"/>
      <c r="R310" s="126"/>
      <c r="S310" s="126"/>
      <c r="T310" s="126"/>
      <c r="U310" s="125"/>
      <c r="V310" s="125"/>
    </row>
    <row r="311" spans="13:22" ht="20.100000000000001" customHeight="1">
      <c r="M311" s="159"/>
      <c r="O311" s="130"/>
      <c r="P311" s="160"/>
      <c r="Q311" s="160"/>
      <c r="R311" s="126"/>
      <c r="S311" s="126"/>
      <c r="T311" s="126"/>
      <c r="U311" s="125"/>
      <c r="V311" s="125"/>
    </row>
    <row r="312" spans="13:22" ht="20.100000000000001" customHeight="1">
      <c r="M312" s="159"/>
      <c r="O312" s="130"/>
      <c r="P312" s="160"/>
      <c r="Q312" s="160"/>
      <c r="R312" s="126"/>
      <c r="S312" s="126"/>
      <c r="T312" s="126"/>
      <c r="U312" s="125"/>
      <c r="V312" s="125"/>
    </row>
    <row r="313" spans="13:22" ht="20.100000000000001" customHeight="1">
      <c r="M313" s="159"/>
      <c r="O313" s="130"/>
      <c r="P313" s="160"/>
      <c r="Q313" s="160"/>
      <c r="R313" s="126"/>
      <c r="S313" s="126"/>
      <c r="T313" s="126"/>
      <c r="U313" s="125"/>
      <c r="V313" s="125"/>
    </row>
    <row r="314" spans="13:22" ht="20.100000000000001" customHeight="1">
      <c r="M314" s="159"/>
      <c r="O314" s="130"/>
      <c r="P314" s="160"/>
      <c r="Q314" s="160"/>
      <c r="R314" s="126"/>
      <c r="S314" s="126"/>
      <c r="T314" s="126"/>
      <c r="U314" s="125"/>
      <c r="V314" s="125"/>
    </row>
    <row r="315" spans="13:22" ht="20.100000000000001" customHeight="1">
      <c r="M315" s="159"/>
      <c r="O315" s="130"/>
      <c r="P315" s="160"/>
      <c r="Q315" s="160"/>
      <c r="R315" s="126"/>
      <c r="S315" s="126"/>
      <c r="T315" s="126"/>
      <c r="U315" s="125"/>
      <c r="V315" s="125"/>
    </row>
    <row r="316" spans="13:22" ht="20.100000000000001" customHeight="1">
      <c r="M316" s="159"/>
      <c r="O316" s="130"/>
      <c r="P316" s="160"/>
      <c r="Q316" s="160"/>
      <c r="R316" s="126"/>
      <c r="S316" s="126"/>
      <c r="T316" s="126"/>
      <c r="U316" s="125"/>
      <c r="V316" s="125"/>
    </row>
    <row r="317" spans="13:22" ht="20.100000000000001" customHeight="1">
      <c r="M317" s="159"/>
      <c r="O317" s="130"/>
      <c r="P317" s="160"/>
      <c r="Q317" s="160"/>
      <c r="R317" s="126"/>
      <c r="S317" s="126"/>
      <c r="T317" s="126"/>
      <c r="U317" s="125"/>
      <c r="V317" s="125"/>
    </row>
    <row r="318" spans="13:22" ht="20.100000000000001" customHeight="1">
      <c r="M318" s="159"/>
      <c r="O318" s="130"/>
      <c r="P318" s="160"/>
      <c r="Q318" s="160"/>
      <c r="R318" s="126"/>
      <c r="S318" s="126"/>
      <c r="T318" s="126"/>
      <c r="U318" s="125"/>
      <c r="V318" s="125"/>
    </row>
    <row r="319" spans="13:22" ht="20.100000000000001" customHeight="1">
      <c r="M319" s="159"/>
      <c r="O319" s="130"/>
      <c r="P319" s="160"/>
      <c r="Q319" s="160"/>
      <c r="R319" s="126"/>
      <c r="S319" s="126"/>
      <c r="T319" s="126"/>
      <c r="U319" s="125"/>
      <c r="V319" s="125"/>
    </row>
    <row r="320" spans="13:22" ht="20.100000000000001" customHeight="1">
      <c r="M320" s="159"/>
      <c r="O320" s="130"/>
      <c r="P320" s="160"/>
      <c r="Q320" s="160"/>
      <c r="R320" s="126"/>
      <c r="S320" s="126"/>
      <c r="T320" s="126"/>
      <c r="U320" s="125"/>
      <c r="V320" s="125"/>
    </row>
    <row r="321" spans="13:22" ht="20.100000000000001" customHeight="1">
      <c r="M321" s="159"/>
      <c r="O321" s="130"/>
      <c r="P321" s="160"/>
      <c r="Q321" s="160"/>
      <c r="R321" s="126"/>
      <c r="S321" s="126"/>
      <c r="T321" s="126"/>
      <c r="U321" s="125"/>
      <c r="V321" s="125"/>
    </row>
    <row r="322" spans="13:22" ht="20.100000000000001" customHeight="1">
      <c r="M322" s="159"/>
      <c r="O322" s="130"/>
      <c r="P322" s="160"/>
      <c r="Q322" s="160"/>
      <c r="R322" s="126"/>
      <c r="S322" s="126"/>
      <c r="T322" s="126"/>
      <c r="U322" s="125"/>
      <c r="V322" s="125"/>
    </row>
    <row r="323" spans="13:22" ht="20.100000000000001" customHeight="1">
      <c r="M323" s="159"/>
      <c r="O323" s="130"/>
      <c r="P323" s="160"/>
      <c r="Q323" s="160"/>
      <c r="R323" s="126"/>
      <c r="S323" s="126"/>
      <c r="T323" s="126"/>
      <c r="U323" s="125"/>
      <c r="V323" s="125"/>
    </row>
    <row r="324" spans="13:22" ht="20.100000000000001" customHeight="1">
      <c r="M324" s="159"/>
      <c r="O324" s="130"/>
      <c r="P324" s="160"/>
      <c r="Q324" s="160"/>
      <c r="R324" s="126"/>
      <c r="S324" s="126"/>
      <c r="T324" s="126"/>
      <c r="U324" s="125"/>
      <c r="V324" s="125"/>
    </row>
    <row r="325" spans="13:22" ht="20.100000000000001" customHeight="1">
      <c r="M325" s="159"/>
      <c r="O325" s="130"/>
      <c r="P325" s="160"/>
      <c r="Q325" s="160"/>
      <c r="R325" s="126"/>
      <c r="S325" s="126"/>
      <c r="T325" s="126"/>
      <c r="U325" s="125"/>
      <c r="V325" s="125"/>
    </row>
    <row r="326" spans="13:22" ht="20.100000000000001" customHeight="1">
      <c r="M326" s="159"/>
      <c r="O326" s="130"/>
      <c r="P326" s="160"/>
      <c r="Q326" s="160"/>
      <c r="R326" s="126"/>
      <c r="S326" s="126"/>
      <c r="T326" s="126"/>
      <c r="U326" s="125"/>
      <c r="V326" s="125"/>
    </row>
    <row r="327" spans="13:22" ht="20.100000000000001" customHeight="1">
      <c r="M327" s="159"/>
      <c r="O327" s="130"/>
      <c r="P327" s="160"/>
      <c r="Q327" s="160"/>
      <c r="R327" s="126"/>
      <c r="S327" s="126"/>
      <c r="T327" s="126"/>
      <c r="U327" s="125"/>
      <c r="V327" s="125"/>
    </row>
    <row r="328" spans="13:22" ht="20.100000000000001" customHeight="1">
      <c r="M328" s="159"/>
      <c r="O328" s="130"/>
      <c r="P328" s="160"/>
      <c r="Q328" s="160"/>
      <c r="R328" s="126"/>
      <c r="S328" s="126"/>
      <c r="T328" s="126"/>
      <c r="U328" s="125"/>
      <c r="V328" s="125"/>
    </row>
    <row r="329" spans="13:22" ht="20.100000000000001" customHeight="1">
      <c r="M329" s="159"/>
      <c r="O329" s="130"/>
      <c r="P329" s="160"/>
      <c r="Q329" s="160"/>
      <c r="R329" s="126"/>
      <c r="S329" s="126"/>
      <c r="T329" s="126"/>
      <c r="U329" s="125"/>
      <c r="V329" s="125"/>
    </row>
    <row r="330" spans="13:22" ht="20.100000000000001" customHeight="1">
      <c r="M330" s="159"/>
      <c r="O330" s="130"/>
      <c r="P330" s="160"/>
      <c r="Q330" s="160"/>
      <c r="R330" s="126"/>
      <c r="S330" s="126"/>
      <c r="T330" s="126"/>
      <c r="U330" s="125"/>
      <c r="V330" s="125"/>
    </row>
    <row r="331" spans="13:22" ht="20.100000000000001" customHeight="1">
      <c r="M331" s="159"/>
      <c r="O331" s="130"/>
      <c r="P331" s="160"/>
      <c r="Q331" s="160"/>
      <c r="R331" s="126"/>
      <c r="S331" s="126"/>
      <c r="T331" s="126"/>
      <c r="U331" s="125"/>
      <c r="V331" s="125"/>
    </row>
    <row r="332" spans="13:22" ht="20.100000000000001" customHeight="1">
      <c r="M332" s="159"/>
      <c r="O332" s="130"/>
      <c r="P332" s="160"/>
      <c r="Q332" s="160"/>
      <c r="R332" s="126"/>
      <c r="S332" s="126"/>
      <c r="T332" s="126"/>
      <c r="U332" s="125"/>
      <c r="V332" s="125"/>
    </row>
    <row r="333" spans="13:22" ht="20.100000000000001" customHeight="1">
      <c r="M333" s="159"/>
      <c r="O333" s="130"/>
      <c r="P333" s="160"/>
      <c r="Q333" s="160"/>
      <c r="R333" s="126"/>
      <c r="S333" s="126"/>
      <c r="T333" s="126"/>
      <c r="U333" s="125"/>
      <c r="V333" s="125"/>
    </row>
    <row r="334" spans="13:22" ht="20.100000000000001" customHeight="1">
      <c r="M334" s="159"/>
      <c r="O334" s="130"/>
      <c r="P334" s="160"/>
      <c r="Q334" s="160"/>
      <c r="R334" s="126"/>
      <c r="S334" s="126"/>
      <c r="T334" s="126"/>
      <c r="U334" s="125"/>
      <c r="V334" s="125"/>
    </row>
    <row r="335" spans="13:22" ht="20.100000000000001" customHeight="1">
      <c r="M335" s="159"/>
      <c r="O335" s="130"/>
      <c r="P335" s="160"/>
      <c r="Q335" s="160"/>
      <c r="R335" s="126"/>
      <c r="S335" s="126"/>
      <c r="T335" s="126"/>
      <c r="U335" s="125"/>
      <c r="V335" s="125"/>
    </row>
    <row r="336" spans="13:22" ht="20.100000000000001" customHeight="1">
      <c r="M336" s="159"/>
      <c r="O336" s="130"/>
      <c r="P336" s="160"/>
      <c r="Q336" s="160"/>
      <c r="R336" s="126"/>
      <c r="S336" s="126"/>
      <c r="T336" s="126"/>
      <c r="U336" s="125"/>
      <c r="V336" s="125"/>
    </row>
    <row r="337" spans="13:22" ht="20.100000000000001" customHeight="1">
      <c r="M337" s="159"/>
      <c r="O337" s="130"/>
      <c r="P337" s="160"/>
      <c r="Q337" s="160"/>
      <c r="R337" s="126"/>
      <c r="S337" s="126"/>
      <c r="T337" s="126"/>
      <c r="U337" s="125"/>
      <c r="V337" s="125"/>
    </row>
    <row r="338" spans="13:22" ht="20.100000000000001" customHeight="1">
      <c r="M338" s="159"/>
      <c r="O338" s="130"/>
      <c r="P338" s="160"/>
      <c r="Q338" s="160"/>
      <c r="R338" s="126"/>
      <c r="S338" s="126"/>
      <c r="T338" s="126"/>
      <c r="U338" s="125"/>
      <c r="V338" s="125"/>
    </row>
    <row r="339" spans="13:22" ht="20.100000000000001" customHeight="1">
      <c r="M339" s="159"/>
      <c r="O339" s="130"/>
      <c r="P339" s="160"/>
      <c r="Q339" s="160"/>
      <c r="R339" s="126"/>
      <c r="S339" s="126"/>
      <c r="T339" s="126"/>
      <c r="U339" s="125"/>
      <c r="V339" s="125"/>
    </row>
    <row r="340" spans="13:22" ht="20.100000000000001" customHeight="1">
      <c r="M340" s="159"/>
      <c r="O340" s="130"/>
      <c r="P340" s="160"/>
      <c r="Q340" s="160"/>
      <c r="R340" s="126"/>
      <c r="S340" s="126"/>
      <c r="T340" s="126"/>
      <c r="U340" s="125"/>
      <c r="V340" s="125"/>
    </row>
    <row r="341" spans="13:22" ht="20.100000000000001" customHeight="1">
      <c r="M341" s="159"/>
      <c r="O341" s="130"/>
      <c r="P341" s="160"/>
      <c r="Q341" s="160"/>
      <c r="R341" s="126"/>
      <c r="S341" s="126"/>
      <c r="T341" s="126"/>
      <c r="U341" s="125"/>
      <c r="V341" s="125"/>
    </row>
    <row r="342" spans="13:22" ht="20.100000000000001" customHeight="1">
      <c r="M342" s="159"/>
      <c r="O342" s="130"/>
      <c r="P342" s="160"/>
      <c r="Q342" s="160"/>
      <c r="R342" s="126"/>
      <c r="S342" s="126"/>
      <c r="T342" s="126"/>
      <c r="U342" s="125"/>
      <c r="V342" s="125"/>
    </row>
    <row r="343" spans="13:22" ht="20.100000000000001" customHeight="1">
      <c r="M343" s="159"/>
      <c r="O343" s="130"/>
      <c r="P343" s="160"/>
      <c r="Q343" s="160"/>
      <c r="R343" s="126"/>
      <c r="S343" s="126"/>
      <c r="T343" s="126"/>
      <c r="U343" s="125"/>
      <c r="V343" s="125"/>
    </row>
    <row r="344" spans="13:22" ht="20.100000000000001" customHeight="1">
      <c r="M344" s="159"/>
      <c r="O344" s="130"/>
      <c r="P344" s="160"/>
      <c r="Q344" s="160"/>
      <c r="R344" s="126"/>
      <c r="S344" s="126"/>
      <c r="T344" s="126"/>
      <c r="U344" s="125"/>
      <c r="V344" s="125"/>
    </row>
    <row r="345" spans="13:22" ht="20.100000000000001" customHeight="1">
      <c r="M345" s="159"/>
      <c r="O345" s="130"/>
      <c r="P345" s="160"/>
      <c r="Q345" s="160"/>
      <c r="R345" s="126"/>
      <c r="S345" s="126"/>
      <c r="T345" s="126"/>
      <c r="U345" s="125"/>
      <c r="V345" s="125"/>
    </row>
    <row r="346" spans="13:22" ht="20.100000000000001" customHeight="1">
      <c r="M346" s="159"/>
      <c r="O346" s="130"/>
      <c r="P346" s="160"/>
      <c r="Q346" s="160"/>
      <c r="R346" s="126"/>
      <c r="S346" s="126"/>
      <c r="T346" s="126"/>
      <c r="U346" s="125"/>
      <c r="V346" s="125"/>
    </row>
    <row r="347" spans="13:22" ht="20.100000000000001" customHeight="1">
      <c r="M347" s="159"/>
      <c r="O347" s="130"/>
      <c r="P347" s="160"/>
      <c r="Q347" s="160"/>
      <c r="R347" s="126"/>
      <c r="S347" s="126"/>
      <c r="T347" s="126"/>
      <c r="U347" s="125"/>
      <c r="V347" s="125"/>
    </row>
    <row r="348" spans="13:22" ht="20.100000000000001" customHeight="1">
      <c r="M348" s="159"/>
      <c r="O348" s="130"/>
      <c r="P348" s="160"/>
      <c r="Q348" s="160"/>
      <c r="R348" s="126"/>
      <c r="S348" s="126"/>
      <c r="T348" s="126"/>
      <c r="U348" s="125"/>
      <c r="V348" s="125"/>
    </row>
    <row r="349" spans="13:22" ht="20.100000000000001" customHeight="1">
      <c r="M349" s="159"/>
      <c r="O349" s="130"/>
      <c r="P349" s="160"/>
      <c r="Q349" s="160"/>
      <c r="R349" s="126"/>
      <c r="S349" s="126"/>
      <c r="T349" s="126"/>
      <c r="U349" s="125"/>
      <c r="V349" s="125"/>
    </row>
    <row r="350" spans="13:22" ht="20.100000000000001" customHeight="1">
      <c r="M350" s="159"/>
      <c r="O350" s="130"/>
      <c r="P350" s="160"/>
      <c r="Q350" s="160"/>
      <c r="R350" s="126"/>
      <c r="S350" s="126"/>
      <c r="T350" s="126"/>
      <c r="U350" s="125"/>
      <c r="V350" s="125"/>
    </row>
    <row r="351" spans="13:22" ht="20.100000000000001" customHeight="1">
      <c r="M351" s="159"/>
      <c r="O351" s="130"/>
      <c r="P351" s="160"/>
      <c r="Q351" s="160"/>
      <c r="R351" s="126"/>
      <c r="S351" s="126"/>
      <c r="T351" s="126"/>
      <c r="U351" s="125"/>
      <c r="V351" s="125"/>
    </row>
    <row r="352" spans="13:22" ht="20.100000000000001" customHeight="1">
      <c r="M352" s="159"/>
      <c r="O352" s="130"/>
      <c r="P352" s="160"/>
      <c r="Q352" s="160"/>
      <c r="R352" s="126"/>
      <c r="S352" s="126"/>
      <c r="T352" s="126"/>
      <c r="U352" s="125"/>
      <c r="V352" s="125"/>
    </row>
    <row r="353" spans="1:28" ht="20.100000000000001" customHeight="1">
      <c r="M353" s="159"/>
      <c r="O353" s="130"/>
      <c r="P353" s="160"/>
      <c r="Q353" s="160"/>
      <c r="R353" s="126"/>
      <c r="S353" s="126"/>
      <c r="T353" s="126"/>
      <c r="U353" s="125"/>
      <c r="V353" s="125"/>
    </row>
    <row r="354" spans="1:28" ht="20.100000000000001" customHeight="1">
      <c r="M354" s="159"/>
      <c r="O354" s="130"/>
      <c r="P354" s="160"/>
      <c r="Q354" s="160"/>
      <c r="R354" s="126"/>
      <c r="S354" s="126"/>
      <c r="T354" s="126"/>
      <c r="U354" s="125"/>
      <c r="V354" s="125"/>
    </row>
    <row r="355" spans="1:28" ht="20.100000000000001" customHeight="1">
      <c r="M355" s="159"/>
      <c r="O355" s="130"/>
      <c r="P355" s="160"/>
      <c r="Q355" s="160"/>
      <c r="R355" s="126"/>
      <c r="S355" s="126"/>
      <c r="T355" s="126"/>
      <c r="U355" s="125"/>
      <c r="V355" s="125"/>
    </row>
    <row r="356" spans="1:28" ht="20.100000000000001" customHeight="1">
      <c r="M356" s="159"/>
      <c r="O356" s="130"/>
      <c r="P356" s="160"/>
      <c r="Q356" s="160"/>
      <c r="R356" s="126"/>
      <c r="S356" s="126"/>
      <c r="T356" s="126"/>
      <c r="U356" s="125"/>
      <c r="V356" s="125"/>
    </row>
    <row r="357" spans="1:28" ht="20.100000000000001" customHeight="1">
      <c r="M357" s="159"/>
      <c r="O357" s="130"/>
      <c r="P357" s="160"/>
      <c r="Q357" s="160"/>
      <c r="R357" s="126"/>
      <c r="S357" s="126"/>
      <c r="T357" s="126"/>
      <c r="U357" s="125"/>
      <c r="V357" s="125"/>
    </row>
    <row r="358" spans="1:28" ht="20.100000000000001" customHeight="1">
      <c r="M358" s="159"/>
      <c r="O358" s="130"/>
      <c r="P358" s="160"/>
      <c r="Q358" s="160"/>
      <c r="R358" s="126"/>
      <c r="S358" s="126"/>
      <c r="T358" s="126"/>
      <c r="U358" s="125"/>
      <c r="V358" s="125"/>
    </row>
    <row r="359" spans="1:28" ht="20.100000000000001" customHeight="1">
      <c r="M359" s="159"/>
      <c r="O359" s="130"/>
      <c r="P359" s="160"/>
      <c r="Q359" s="160"/>
      <c r="R359" s="126"/>
      <c r="S359" s="126"/>
      <c r="T359" s="126"/>
      <c r="U359" s="125"/>
      <c r="V359" s="125"/>
    </row>
    <row r="360" spans="1:28" ht="20.100000000000001" customHeight="1">
      <c r="M360" s="159"/>
      <c r="O360" s="130"/>
      <c r="P360" s="237"/>
      <c r="Q360" s="237"/>
      <c r="R360" s="128"/>
      <c r="S360" s="128"/>
      <c r="T360" s="126"/>
      <c r="U360" s="125"/>
      <c r="V360" s="125"/>
    </row>
    <row r="361" spans="1:28" ht="20.100000000000001" customHeight="1">
      <c r="M361" s="159"/>
      <c r="O361" s="130"/>
      <c r="P361" s="237"/>
      <c r="Q361" s="237"/>
      <c r="R361" s="128"/>
      <c r="S361" s="128"/>
      <c r="T361" s="126"/>
      <c r="U361" s="125"/>
      <c r="V361" s="125"/>
    </row>
    <row r="362" spans="1:28" ht="20.100000000000001" customHeight="1">
      <c r="M362" s="159"/>
      <c r="O362" s="130"/>
      <c r="P362" s="160"/>
      <c r="Q362" s="160"/>
      <c r="R362" s="126"/>
      <c r="S362" s="126"/>
      <c r="T362" s="126"/>
      <c r="U362" s="125"/>
      <c r="V362" s="125"/>
    </row>
    <row r="363" spans="1:28" ht="20.100000000000001" customHeight="1">
      <c r="M363" s="159"/>
      <c r="O363" s="130"/>
      <c r="P363" s="160"/>
      <c r="Q363" s="160"/>
      <c r="R363" s="126"/>
      <c r="S363" s="126"/>
      <c r="T363" s="126"/>
      <c r="U363" s="125"/>
      <c r="V363" s="125"/>
      <c r="AA363" s="119"/>
      <c r="AB363" s="119"/>
    </row>
    <row r="364" spans="1:28" ht="20.100000000000001" customHeight="1">
      <c r="M364" s="159"/>
      <c r="O364" s="130"/>
      <c r="P364" s="160"/>
      <c r="Q364" s="160"/>
      <c r="R364" s="126"/>
      <c r="S364" s="126"/>
      <c r="T364" s="126"/>
      <c r="U364" s="125"/>
      <c r="V364" s="125"/>
      <c r="AA364" s="119"/>
      <c r="AB364" s="119"/>
    </row>
    <row r="365" spans="1:28" s="119" customFormat="1" ht="20.100000000000001" customHeight="1">
      <c r="A365" s="236"/>
      <c r="B365" s="97"/>
      <c r="C365" s="97"/>
      <c r="D365" s="97"/>
      <c r="E365" s="97"/>
      <c r="F365" s="97"/>
      <c r="G365" s="97"/>
      <c r="H365" s="97"/>
      <c r="I365" s="271"/>
      <c r="J365" s="97"/>
      <c r="K365" s="97"/>
      <c r="L365" s="97"/>
      <c r="M365" s="159"/>
      <c r="N365" s="124"/>
      <c r="O365" s="130"/>
      <c r="P365" s="160"/>
      <c r="Q365" s="160"/>
      <c r="R365" s="126"/>
      <c r="S365" s="126"/>
      <c r="T365" s="126"/>
      <c r="U365" s="125"/>
      <c r="V365" s="125"/>
      <c r="W365" s="124"/>
      <c r="X365" s="124"/>
      <c r="Y365" s="124"/>
      <c r="Z365" s="124"/>
      <c r="AA365" s="124"/>
      <c r="AB365" s="124"/>
    </row>
    <row r="366" spans="1:28" s="119" customFormat="1" ht="20.100000000000001" customHeight="1">
      <c r="A366" s="236"/>
      <c r="B366" s="97"/>
      <c r="C366" s="97"/>
      <c r="D366" s="97"/>
      <c r="E366" s="97"/>
      <c r="F366" s="97"/>
      <c r="G366" s="97"/>
      <c r="H366" s="97"/>
      <c r="I366" s="271"/>
      <c r="J366" s="97"/>
      <c r="K366" s="97"/>
      <c r="L366" s="97"/>
      <c r="M366" s="159"/>
      <c r="N366" s="124"/>
      <c r="O366" s="130"/>
      <c r="P366" s="160"/>
      <c r="Q366" s="160"/>
      <c r="R366" s="126"/>
      <c r="S366" s="126"/>
      <c r="T366" s="128"/>
      <c r="U366" s="29"/>
      <c r="V366" s="29"/>
      <c r="W366" s="124"/>
      <c r="Y366" s="124"/>
      <c r="Z366" s="124"/>
      <c r="AA366" s="124"/>
      <c r="AB366" s="124"/>
    </row>
    <row r="367" spans="1:28" ht="20.100000000000001" customHeight="1">
      <c r="M367" s="159"/>
      <c r="N367" s="119"/>
      <c r="O367" s="130"/>
      <c r="P367" s="160"/>
      <c r="Q367" s="160"/>
      <c r="R367" s="126"/>
      <c r="S367" s="126"/>
      <c r="T367" s="128"/>
      <c r="U367" s="29"/>
      <c r="V367" s="29"/>
      <c r="X367" s="119"/>
      <c r="Z367" s="119"/>
    </row>
    <row r="368" spans="1:28" ht="20.100000000000001" customHeight="1">
      <c r="M368" s="159"/>
      <c r="N368" s="119"/>
      <c r="O368" s="130"/>
      <c r="P368" s="160"/>
      <c r="Q368" s="160"/>
      <c r="R368" s="126"/>
      <c r="S368" s="126"/>
      <c r="T368" s="126"/>
      <c r="U368" s="125"/>
      <c r="V368" s="125"/>
      <c r="W368" s="119"/>
      <c r="X368" s="119"/>
      <c r="Y368" s="119"/>
      <c r="Z368" s="119"/>
    </row>
    <row r="369" spans="13:25" ht="20.100000000000001" customHeight="1">
      <c r="M369" s="159"/>
      <c r="O369" s="130"/>
      <c r="P369" s="160"/>
      <c r="Q369" s="160"/>
      <c r="R369" s="126"/>
      <c r="S369" s="126"/>
      <c r="T369" s="126"/>
      <c r="U369" s="125"/>
      <c r="V369" s="125"/>
      <c r="W369" s="119"/>
      <c r="X369" s="119"/>
      <c r="Y369" s="119"/>
    </row>
    <row r="370" spans="13:25" ht="20.100000000000001" customHeight="1">
      <c r="M370" s="159"/>
      <c r="O370" s="130"/>
      <c r="P370" s="160"/>
      <c r="Q370" s="160"/>
      <c r="R370" s="126"/>
      <c r="S370" s="126"/>
      <c r="T370" s="126"/>
      <c r="U370" s="125"/>
      <c r="V370" s="125"/>
      <c r="X370" s="119"/>
      <c r="Y370" s="119"/>
    </row>
    <row r="371" spans="13:25" ht="20.100000000000001" customHeight="1">
      <c r="M371" s="159"/>
      <c r="O371" s="130"/>
      <c r="P371" s="160"/>
      <c r="Q371" s="160"/>
      <c r="R371" s="126"/>
      <c r="S371" s="126"/>
      <c r="T371" s="126"/>
      <c r="U371" s="125"/>
      <c r="V371" s="125"/>
      <c r="X371" s="119"/>
      <c r="Y371" s="119"/>
    </row>
    <row r="372" spans="13:25" ht="20.100000000000001" customHeight="1">
      <c r="M372" s="159"/>
      <c r="O372" s="130"/>
      <c r="P372" s="160"/>
      <c r="Q372" s="160"/>
      <c r="R372" s="126"/>
      <c r="S372" s="126"/>
      <c r="T372" s="126"/>
      <c r="U372" s="125"/>
      <c r="V372" s="125"/>
      <c r="X372" s="119"/>
      <c r="Y372" s="119"/>
    </row>
    <row r="373" spans="13:25" ht="20.100000000000001" customHeight="1">
      <c r="M373" s="159"/>
      <c r="O373" s="130"/>
      <c r="P373" s="160"/>
      <c r="Q373" s="160"/>
      <c r="R373" s="126"/>
      <c r="S373" s="126"/>
      <c r="T373" s="126"/>
      <c r="U373" s="125"/>
      <c r="V373" s="125"/>
      <c r="X373" s="119"/>
      <c r="Y373" s="119"/>
    </row>
    <row r="374" spans="13:25" ht="20.100000000000001" customHeight="1">
      <c r="M374" s="159"/>
      <c r="O374" s="130"/>
      <c r="P374" s="160"/>
      <c r="Q374" s="160"/>
      <c r="R374" s="126"/>
      <c r="S374" s="126"/>
      <c r="T374" s="126"/>
      <c r="U374" s="125"/>
      <c r="V374" s="125"/>
      <c r="X374" s="119"/>
      <c r="Y374" s="119"/>
    </row>
    <row r="375" spans="13:25" ht="20.100000000000001" customHeight="1">
      <c r="M375" s="159"/>
      <c r="O375" s="130"/>
      <c r="P375" s="160"/>
      <c r="Q375" s="160"/>
      <c r="R375" s="126"/>
      <c r="S375" s="126"/>
      <c r="T375" s="126"/>
      <c r="U375" s="125"/>
      <c r="V375" s="125"/>
      <c r="Y375" s="119"/>
    </row>
    <row r="376" spans="13:25" ht="20.100000000000001" customHeight="1">
      <c r="M376" s="159"/>
      <c r="O376" s="130"/>
      <c r="P376" s="160"/>
      <c r="Q376" s="160"/>
      <c r="R376" s="126"/>
      <c r="S376" s="126"/>
      <c r="T376" s="126"/>
      <c r="U376" s="125"/>
      <c r="V376" s="125"/>
      <c r="Y376" s="119"/>
    </row>
    <row r="377" spans="13:25" ht="20.100000000000001" customHeight="1">
      <c r="M377" s="159"/>
      <c r="O377" s="130"/>
      <c r="P377" s="160"/>
      <c r="Q377" s="160"/>
      <c r="R377" s="126"/>
      <c r="S377" s="126"/>
      <c r="T377" s="126"/>
      <c r="U377" s="125"/>
      <c r="V377" s="125"/>
    </row>
    <row r="378" spans="13:25" ht="20.100000000000001" customHeight="1">
      <c r="M378" s="159"/>
      <c r="O378" s="130"/>
      <c r="P378" s="160"/>
      <c r="Q378" s="160"/>
      <c r="R378" s="126"/>
      <c r="S378" s="126"/>
      <c r="T378" s="126"/>
      <c r="U378" s="125"/>
      <c r="V378" s="125"/>
    </row>
    <row r="379" spans="13:25" ht="20.100000000000001" customHeight="1">
      <c r="M379" s="159"/>
      <c r="O379" s="130"/>
      <c r="P379" s="160"/>
      <c r="Q379" s="160"/>
      <c r="R379" s="126"/>
      <c r="S379" s="126"/>
      <c r="T379" s="126"/>
      <c r="U379" s="125"/>
      <c r="V379" s="125"/>
    </row>
    <row r="380" spans="13:25" ht="20.100000000000001" customHeight="1">
      <c r="M380" s="159"/>
      <c r="O380" s="130"/>
      <c r="P380" s="160"/>
      <c r="Q380" s="160"/>
      <c r="R380" s="126"/>
      <c r="S380" s="126"/>
      <c r="T380" s="126"/>
      <c r="U380" s="125"/>
      <c r="V380" s="125"/>
    </row>
    <row r="381" spans="13:25" ht="20.100000000000001" customHeight="1">
      <c r="M381" s="159"/>
      <c r="O381" s="130"/>
      <c r="P381" s="160"/>
      <c r="Q381" s="160"/>
      <c r="R381" s="126"/>
      <c r="S381" s="126"/>
      <c r="T381" s="126"/>
      <c r="U381" s="125"/>
      <c r="V381" s="125"/>
    </row>
    <row r="382" spans="13:25" ht="20.100000000000001" customHeight="1">
      <c r="M382" s="159"/>
      <c r="O382" s="130"/>
      <c r="P382" s="160"/>
      <c r="Q382" s="160"/>
      <c r="R382" s="126"/>
      <c r="S382" s="126"/>
      <c r="T382" s="126"/>
      <c r="U382" s="125"/>
      <c r="V382" s="125"/>
    </row>
    <row r="383" spans="13:25" ht="20.100000000000001" customHeight="1">
      <c r="M383" s="159"/>
      <c r="O383" s="130"/>
      <c r="P383" s="160"/>
      <c r="Q383" s="160"/>
      <c r="R383" s="126"/>
      <c r="S383" s="126"/>
      <c r="T383" s="126"/>
      <c r="U383" s="125"/>
      <c r="V383" s="125"/>
    </row>
    <row r="384" spans="13:25" ht="20.100000000000001" customHeight="1">
      <c r="M384" s="159"/>
      <c r="O384" s="130"/>
      <c r="P384" s="160"/>
      <c r="Q384" s="160"/>
      <c r="R384" s="126"/>
      <c r="S384" s="126"/>
      <c r="T384" s="126"/>
      <c r="U384" s="125"/>
      <c r="V384" s="125"/>
    </row>
    <row r="385" spans="13:22" ht="20.100000000000001" customHeight="1">
      <c r="M385" s="159"/>
      <c r="O385" s="130"/>
      <c r="P385" s="160"/>
      <c r="Q385" s="160"/>
      <c r="R385" s="126"/>
      <c r="S385" s="126"/>
      <c r="T385" s="126"/>
      <c r="U385" s="125"/>
      <c r="V385" s="125"/>
    </row>
    <row r="386" spans="13:22" ht="20.100000000000001" customHeight="1">
      <c r="M386" s="159"/>
      <c r="O386" s="130"/>
      <c r="P386" s="160"/>
      <c r="Q386" s="160"/>
      <c r="R386" s="126"/>
      <c r="S386" s="126"/>
      <c r="T386" s="126"/>
      <c r="U386" s="125"/>
      <c r="V386" s="125"/>
    </row>
    <row r="387" spans="13:22" ht="20.100000000000001" customHeight="1">
      <c r="M387" s="159"/>
      <c r="O387" s="130"/>
      <c r="P387" s="160"/>
      <c r="Q387" s="160"/>
      <c r="R387" s="126"/>
      <c r="S387" s="126"/>
      <c r="T387" s="126"/>
      <c r="U387" s="125"/>
      <c r="V387" s="125"/>
    </row>
    <row r="388" spans="13:22" ht="20.100000000000001" customHeight="1">
      <c r="M388" s="159"/>
      <c r="O388" s="130"/>
      <c r="P388" s="160"/>
      <c r="Q388" s="160"/>
      <c r="R388" s="126"/>
      <c r="S388" s="126"/>
      <c r="T388" s="126"/>
      <c r="U388" s="125"/>
      <c r="V388" s="125"/>
    </row>
    <row r="389" spans="13:22" ht="20.100000000000001" customHeight="1">
      <c r="M389" s="159"/>
      <c r="O389" s="130"/>
      <c r="P389" s="160"/>
      <c r="Q389" s="160"/>
      <c r="R389" s="126"/>
      <c r="S389" s="126"/>
      <c r="T389" s="126"/>
      <c r="U389" s="125"/>
      <c r="V389" s="125"/>
    </row>
    <row r="390" spans="13:22" ht="20.100000000000001" customHeight="1">
      <c r="M390" s="159"/>
      <c r="O390" s="130"/>
      <c r="P390" s="160"/>
      <c r="Q390" s="160"/>
      <c r="R390" s="126"/>
      <c r="S390" s="126"/>
      <c r="T390" s="126"/>
      <c r="U390" s="125"/>
      <c r="V390" s="125"/>
    </row>
    <row r="391" spans="13:22" ht="20.100000000000001" customHeight="1">
      <c r="M391" s="159"/>
      <c r="O391" s="130"/>
      <c r="P391" s="160"/>
      <c r="Q391" s="160"/>
      <c r="R391" s="126"/>
      <c r="S391" s="126"/>
      <c r="T391" s="126"/>
      <c r="U391" s="125"/>
      <c r="V391" s="125"/>
    </row>
    <row r="392" spans="13:22" ht="20.100000000000001" customHeight="1">
      <c r="M392" s="159"/>
      <c r="O392" s="130"/>
      <c r="P392" s="160"/>
      <c r="Q392" s="160"/>
      <c r="R392" s="126"/>
      <c r="S392" s="126"/>
      <c r="T392" s="126"/>
      <c r="U392" s="125"/>
      <c r="V392" s="125"/>
    </row>
    <row r="393" spans="13:22" ht="20.100000000000001" customHeight="1">
      <c r="M393" s="159"/>
      <c r="O393" s="130"/>
      <c r="P393" s="160"/>
      <c r="Q393" s="160"/>
      <c r="R393" s="126"/>
      <c r="S393" s="126"/>
      <c r="T393" s="126"/>
      <c r="U393" s="125"/>
      <c r="V393" s="125"/>
    </row>
    <row r="394" spans="13:22" ht="20.100000000000001" customHeight="1">
      <c r="M394" s="159"/>
      <c r="O394" s="130"/>
      <c r="P394" s="160"/>
      <c r="Q394" s="160"/>
      <c r="R394" s="126"/>
      <c r="S394" s="126"/>
      <c r="T394" s="126"/>
      <c r="U394" s="125"/>
      <c r="V394" s="125"/>
    </row>
    <row r="395" spans="13:22" ht="20.100000000000001" customHeight="1">
      <c r="M395" s="159"/>
      <c r="O395" s="130"/>
      <c r="P395" s="160"/>
      <c r="Q395" s="160"/>
      <c r="R395" s="126"/>
      <c r="S395" s="126"/>
      <c r="T395" s="126"/>
      <c r="U395" s="125"/>
      <c r="V395" s="125"/>
    </row>
    <row r="396" spans="13:22" ht="20.100000000000001" customHeight="1">
      <c r="M396" s="159"/>
      <c r="O396" s="130"/>
      <c r="P396" s="160"/>
      <c r="Q396" s="160"/>
      <c r="R396" s="126"/>
      <c r="S396" s="126"/>
      <c r="T396" s="126"/>
      <c r="U396" s="125"/>
      <c r="V396" s="125"/>
    </row>
    <row r="397" spans="13:22" ht="20.100000000000001" customHeight="1">
      <c r="M397" s="159"/>
      <c r="O397" s="130"/>
      <c r="P397" s="160"/>
      <c r="Q397" s="160"/>
      <c r="R397" s="126"/>
      <c r="S397" s="126"/>
      <c r="T397" s="126"/>
      <c r="U397" s="125"/>
      <c r="V397" s="125"/>
    </row>
    <row r="398" spans="13:22" ht="20.100000000000001" customHeight="1">
      <c r="M398" s="159"/>
      <c r="O398" s="130"/>
      <c r="P398" s="160"/>
      <c r="Q398" s="160"/>
      <c r="R398" s="126"/>
      <c r="S398" s="126"/>
      <c r="T398" s="126"/>
      <c r="U398" s="125"/>
      <c r="V398" s="125"/>
    </row>
    <row r="399" spans="13:22" ht="20.100000000000001" customHeight="1">
      <c r="M399" s="159"/>
      <c r="O399" s="130"/>
      <c r="P399" s="160"/>
      <c r="Q399" s="160"/>
      <c r="R399" s="126"/>
      <c r="S399" s="126"/>
      <c r="T399" s="126"/>
      <c r="U399" s="125"/>
      <c r="V399" s="125"/>
    </row>
    <row r="400" spans="13:22" ht="20.100000000000001" customHeight="1">
      <c r="M400" s="159"/>
      <c r="O400" s="130"/>
      <c r="P400" s="160"/>
      <c r="Q400" s="160"/>
      <c r="R400" s="126"/>
      <c r="S400" s="126"/>
      <c r="T400" s="126"/>
      <c r="U400" s="125"/>
      <c r="V400" s="125"/>
    </row>
    <row r="401" spans="13:22" ht="20.100000000000001" customHeight="1">
      <c r="M401" s="159"/>
      <c r="O401" s="130"/>
      <c r="P401" s="160"/>
      <c r="Q401" s="160"/>
      <c r="R401" s="126"/>
      <c r="S401" s="126"/>
      <c r="T401" s="126"/>
      <c r="U401" s="125"/>
      <c r="V401" s="125"/>
    </row>
    <row r="402" spans="13:22" ht="20.100000000000001" customHeight="1">
      <c r="M402" s="159"/>
      <c r="O402" s="130"/>
      <c r="P402" s="160"/>
      <c r="Q402" s="160"/>
      <c r="R402" s="126"/>
      <c r="S402" s="126"/>
      <c r="T402" s="126"/>
      <c r="U402" s="125"/>
      <c r="V402" s="125"/>
    </row>
    <row r="403" spans="13:22" ht="20.100000000000001" customHeight="1">
      <c r="M403" s="159"/>
      <c r="O403" s="130"/>
      <c r="P403" s="160"/>
      <c r="Q403" s="160"/>
      <c r="R403" s="126"/>
      <c r="S403" s="126"/>
      <c r="T403" s="126"/>
      <c r="U403" s="125"/>
      <c r="V403" s="125"/>
    </row>
    <row r="404" spans="13:22" ht="20.100000000000001" customHeight="1">
      <c r="M404" s="159"/>
      <c r="O404" s="130"/>
      <c r="P404" s="160"/>
      <c r="Q404" s="160"/>
      <c r="R404" s="126"/>
      <c r="S404" s="126"/>
      <c r="T404" s="126"/>
      <c r="U404" s="125"/>
      <c r="V404" s="125"/>
    </row>
    <row r="405" spans="13:22" ht="20.100000000000001" customHeight="1">
      <c r="M405" s="159"/>
      <c r="O405" s="130"/>
      <c r="P405" s="160"/>
      <c r="Q405" s="160"/>
      <c r="R405" s="126"/>
      <c r="S405" s="126"/>
      <c r="T405" s="126"/>
      <c r="U405" s="125"/>
      <c r="V405" s="125"/>
    </row>
    <row r="406" spans="13:22" ht="20.100000000000001" customHeight="1">
      <c r="M406" s="159"/>
      <c r="O406" s="130"/>
      <c r="P406" s="160"/>
      <c r="Q406" s="160"/>
      <c r="R406" s="126"/>
      <c r="S406" s="126"/>
      <c r="T406" s="126"/>
      <c r="U406" s="125"/>
      <c r="V406" s="125"/>
    </row>
    <row r="407" spans="13:22" ht="20.100000000000001" customHeight="1">
      <c r="M407" s="159"/>
      <c r="O407" s="130"/>
      <c r="P407" s="160"/>
      <c r="Q407" s="160"/>
      <c r="R407" s="126"/>
      <c r="S407" s="126"/>
      <c r="T407" s="126"/>
      <c r="U407" s="125"/>
      <c r="V407" s="125"/>
    </row>
    <row r="408" spans="13:22" ht="20.100000000000001" customHeight="1">
      <c r="M408" s="159"/>
      <c r="O408" s="130"/>
      <c r="P408" s="160"/>
      <c r="Q408" s="160"/>
      <c r="R408" s="126"/>
      <c r="S408" s="126"/>
      <c r="T408" s="126"/>
      <c r="U408" s="125"/>
      <c r="V408" s="125"/>
    </row>
    <row r="409" spans="13:22" ht="20.100000000000001" customHeight="1">
      <c r="M409" s="159"/>
      <c r="O409" s="130"/>
      <c r="P409" s="160"/>
      <c r="Q409" s="160"/>
      <c r="R409" s="126"/>
      <c r="S409" s="126"/>
      <c r="T409" s="126"/>
      <c r="U409" s="125"/>
      <c r="V409" s="125"/>
    </row>
    <row r="410" spans="13:22" ht="20.100000000000001" customHeight="1">
      <c r="M410" s="159"/>
      <c r="O410" s="130"/>
      <c r="P410" s="160"/>
      <c r="Q410" s="160"/>
      <c r="R410" s="126"/>
      <c r="S410" s="126"/>
      <c r="T410" s="126"/>
      <c r="U410" s="125"/>
      <c r="V410" s="125"/>
    </row>
    <row r="411" spans="13:22" ht="20.100000000000001" customHeight="1">
      <c r="M411" s="159"/>
      <c r="P411" s="12"/>
      <c r="Q411" s="12"/>
      <c r="R411" s="12"/>
      <c r="S411" s="12"/>
      <c r="T411" s="126"/>
      <c r="U411" s="125"/>
      <c r="V411" s="125"/>
    </row>
    <row r="412" spans="13:22" ht="20.100000000000001" customHeight="1">
      <c r="M412" s="159"/>
      <c r="P412" s="12"/>
      <c r="Q412" s="12"/>
      <c r="R412" s="12"/>
      <c r="S412" s="12"/>
      <c r="T412" s="126"/>
      <c r="U412" s="125"/>
      <c r="V412" s="125"/>
    </row>
    <row r="413" spans="13:22" ht="20.100000000000001" customHeight="1">
      <c r="M413" s="159"/>
      <c r="P413" s="12"/>
      <c r="Q413" s="12"/>
      <c r="R413" s="12"/>
      <c r="S413" s="12"/>
      <c r="T413" s="126"/>
      <c r="U413" s="125"/>
      <c r="V413" s="125"/>
    </row>
    <row r="414" spans="13:22" ht="20.100000000000001" customHeight="1">
      <c r="M414" s="159"/>
      <c r="P414" s="12"/>
      <c r="Q414" s="12"/>
      <c r="R414" s="12"/>
      <c r="S414" s="12"/>
      <c r="T414" s="126"/>
      <c r="U414" s="125"/>
      <c r="V414" s="125"/>
    </row>
    <row r="415" spans="13:22" ht="20.100000000000001" customHeight="1">
      <c r="M415" s="159"/>
      <c r="P415" s="12"/>
      <c r="Q415" s="12"/>
      <c r="R415" s="12"/>
      <c r="S415" s="12"/>
      <c r="T415" s="126"/>
      <c r="U415" s="125"/>
      <c r="V415" s="125"/>
    </row>
    <row r="416" spans="13:22" ht="20.100000000000001" customHeight="1">
      <c r="M416" s="159"/>
      <c r="P416" s="12"/>
      <c r="Q416" s="12"/>
      <c r="R416" s="12"/>
      <c r="S416" s="12"/>
      <c r="T416" s="126"/>
      <c r="U416" s="125"/>
      <c r="V416" s="125"/>
    </row>
    <row r="417" spans="13:20" ht="20.100000000000001" customHeight="1">
      <c r="M417" s="159"/>
      <c r="P417" s="12"/>
      <c r="Q417" s="12"/>
      <c r="R417" s="12"/>
      <c r="S417" s="12"/>
      <c r="T417" s="12"/>
    </row>
    <row r="418" spans="13:20" ht="20.100000000000001" customHeight="1">
      <c r="M418" s="159"/>
      <c r="P418" s="12"/>
      <c r="Q418" s="12"/>
      <c r="R418" s="12"/>
      <c r="S418" s="12"/>
      <c r="T418" s="12"/>
    </row>
    <row r="419" spans="13:20" ht="20.100000000000001" customHeight="1">
      <c r="M419" s="159"/>
      <c r="P419" s="12"/>
      <c r="Q419" s="12"/>
      <c r="R419" s="12"/>
      <c r="S419" s="12"/>
      <c r="T419" s="12"/>
    </row>
    <row r="420" spans="13:20" ht="20.100000000000001" customHeight="1">
      <c r="M420" s="159"/>
      <c r="P420" s="12"/>
      <c r="Q420" s="12"/>
      <c r="R420" s="12"/>
      <c r="S420" s="12"/>
      <c r="T420" s="12"/>
    </row>
    <row r="421" spans="13:20" ht="20.100000000000001" customHeight="1">
      <c r="M421" s="159"/>
      <c r="P421" s="12"/>
      <c r="Q421" s="12"/>
      <c r="R421" s="12"/>
      <c r="S421" s="12"/>
      <c r="T421" s="12"/>
    </row>
    <row r="422" spans="13:20" ht="20.100000000000001" customHeight="1">
      <c r="M422" s="159"/>
      <c r="P422" s="12"/>
      <c r="Q422" s="12"/>
      <c r="R422" s="12"/>
      <c r="S422" s="12"/>
      <c r="T422" s="12"/>
    </row>
    <row r="423" spans="13:20" ht="20.100000000000001" customHeight="1">
      <c r="M423" s="159"/>
      <c r="P423" s="12"/>
      <c r="Q423" s="12"/>
      <c r="R423" s="12"/>
      <c r="S423" s="12"/>
      <c r="T423" s="12"/>
    </row>
    <row r="424" spans="13:20" ht="20.100000000000001" customHeight="1">
      <c r="M424" s="159"/>
      <c r="P424" s="12"/>
      <c r="Q424" s="12"/>
      <c r="R424" s="12"/>
      <c r="S424" s="12"/>
      <c r="T424" s="12"/>
    </row>
    <row r="425" spans="13:20" ht="20.100000000000001" customHeight="1">
      <c r="M425" s="159"/>
      <c r="P425" s="12"/>
      <c r="Q425" s="12"/>
      <c r="R425" s="12"/>
      <c r="S425" s="12"/>
      <c r="T425" s="12"/>
    </row>
    <row r="426" spans="13:20" ht="20.100000000000001" customHeight="1">
      <c r="M426" s="159"/>
      <c r="P426" s="12"/>
      <c r="Q426" s="12"/>
      <c r="R426" s="12"/>
      <c r="S426" s="12"/>
      <c r="T426" s="12"/>
    </row>
    <row r="427" spans="13:20" ht="20.100000000000001" customHeight="1">
      <c r="M427" s="159"/>
      <c r="P427" s="12"/>
      <c r="Q427" s="12"/>
      <c r="R427" s="12"/>
      <c r="S427" s="12"/>
      <c r="T427" s="12"/>
    </row>
    <row r="428" spans="13:20" ht="20.100000000000001" customHeight="1">
      <c r="M428" s="159"/>
      <c r="P428" s="12"/>
      <c r="Q428" s="12"/>
      <c r="R428" s="12"/>
      <c r="S428" s="12"/>
      <c r="T428" s="12"/>
    </row>
    <row r="429" spans="13:20" ht="20.100000000000001" customHeight="1">
      <c r="M429" s="159"/>
      <c r="P429" s="12"/>
      <c r="Q429" s="12"/>
      <c r="R429" s="12"/>
      <c r="S429" s="12"/>
      <c r="T429" s="12"/>
    </row>
    <row r="430" spans="13:20" ht="20.100000000000001" customHeight="1">
      <c r="M430" s="159"/>
      <c r="P430" s="12"/>
      <c r="Q430" s="12"/>
      <c r="R430" s="12"/>
      <c r="S430" s="12"/>
      <c r="T430" s="12"/>
    </row>
    <row r="431" spans="13:20" ht="20.100000000000001" customHeight="1">
      <c r="M431" s="159"/>
      <c r="P431" s="12"/>
      <c r="Q431" s="12"/>
      <c r="R431" s="12"/>
      <c r="S431" s="12"/>
      <c r="T431" s="12"/>
    </row>
    <row r="432" spans="13:20" ht="20.100000000000001" customHeight="1">
      <c r="M432" s="159"/>
      <c r="P432" s="12"/>
      <c r="Q432" s="12"/>
      <c r="R432" s="12"/>
      <c r="S432" s="12"/>
      <c r="T432" s="12"/>
    </row>
    <row r="433" spans="13:20" ht="20.100000000000001" customHeight="1">
      <c r="M433" s="159"/>
      <c r="P433" s="12"/>
      <c r="Q433" s="12"/>
      <c r="R433" s="12"/>
      <c r="S433" s="12"/>
      <c r="T433" s="12"/>
    </row>
    <row r="434" spans="13:20" ht="20.100000000000001" customHeight="1">
      <c r="M434" s="159"/>
      <c r="P434" s="12"/>
      <c r="Q434" s="12"/>
      <c r="R434" s="12"/>
      <c r="S434" s="12"/>
      <c r="T434" s="12"/>
    </row>
    <row r="435" spans="13:20" ht="20.100000000000001" customHeight="1">
      <c r="M435" s="159"/>
      <c r="P435" s="12"/>
      <c r="Q435" s="12"/>
      <c r="R435" s="12"/>
      <c r="S435" s="12"/>
      <c r="T435" s="12"/>
    </row>
    <row r="436" spans="13:20" ht="20.100000000000001" customHeight="1">
      <c r="M436" s="159"/>
      <c r="P436" s="12"/>
      <c r="Q436" s="12"/>
      <c r="R436" s="12"/>
      <c r="S436" s="12"/>
      <c r="T436" s="12"/>
    </row>
    <row r="437" spans="13:20" ht="20.100000000000001" customHeight="1">
      <c r="M437" s="159"/>
      <c r="P437" s="12"/>
      <c r="Q437" s="12"/>
      <c r="R437" s="12"/>
      <c r="S437" s="12"/>
      <c r="T437" s="12"/>
    </row>
    <row r="438" spans="13:20" ht="20.100000000000001" customHeight="1">
      <c r="M438" s="159"/>
      <c r="P438" s="12"/>
      <c r="Q438" s="12"/>
      <c r="R438" s="12"/>
      <c r="S438" s="12"/>
      <c r="T438" s="12"/>
    </row>
    <row r="439" spans="13:20" ht="20.100000000000001" customHeight="1">
      <c r="M439" s="159"/>
      <c r="P439" s="12"/>
      <c r="Q439" s="12"/>
      <c r="R439" s="12"/>
      <c r="S439" s="12"/>
      <c r="T439" s="12"/>
    </row>
    <row r="440" spans="13:20" ht="20.100000000000001" customHeight="1">
      <c r="M440" s="159"/>
      <c r="P440" s="12"/>
      <c r="Q440" s="12"/>
      <c r="R440" s="12"/>
      <c r="S440" s="12"/>
      <c r="T440" s="12"/>
    </row>
    <row r="441" spans="13:20" ht="20.100000000000001" customHeight="1">
      <c r="M441" s="159"/>
      <c r="P441" s="12"/>
      <c r="Q441" s="12"/>
      <c r="R441" s="12"/>
      <c r="S441" s="12"/>
      <c r="T441" s="12"/>
    </row>
    <row r="442" spans="13:20" ht="20.100000000000001" customHeight="1">
      <c r="M442" s="159"/>
      <c r="P442" s="12"/>
      <c r="Q442" s="12"/>
      <c r="R442" s="12"/>
      <c r="S442" s="12"/>
      <c r="T442" s="12"/>
    </row>
    <row r="443" spans="13:20" ht="20.100000000000001" customHeight="1">
      <c r="M443" s="159"/>
      <c r="P443" s="12"/>
      <c r="Q443" s="12"/>
      <c r="R443" s="12"/>
      <c r="S443" s="12"/>
      <c r="T443" s="12"/>
    </row>
    <row r="444" spans="13:20" ht="20.100000000000001" customHeight="1">
      <c r="M444" s="159"/>
      <c r="P444" s="12"/>
      <c r="Q444" s="12"/>
      <c r="R444" s="12"/>
      <c r="S444" s="12"/>
      <c r="T444" s="12"/>
    </row>
    <row r="445" spans="13:20" ht="20.100000000000001" customHeight="1">
      <c r="M445" s="159"/>
      <c r="P445" s="12"/>
      <c r="Q445" s="12"/>
      <c r="R445" s="12"/>
      <c r="S445" s="12"/>
      <c r="T445" s="12"/>
    </row>
    <row r="446" spans="13:20" ht="20.100000000000001" customHeight="1">
      <c r="M446" s="159"/>
      <c r="P446" s="12"/>
      <c r="Q446" s="12"/>
      <c r="R446" s="12"/>
      <c r="S446" s="12"/>
      <c r="T446" s="12"/>
    </row>
    <row r="447" spans="13:20" ht="20.100000000000001" customHeight="1">
      <c r="M447" s="159"/>
      <c r="P447" s="12"/>
      <c r="Q447" s="12"/>
      <c r="R447" s="12"/>
      <c r="S447" s="12"/>
      <c r="T447" s="12"/>
    </row>
    <row r="448" spans="13:20" ht="20.100000000000001" customHeight="1">
      <c r="M448" s="159"/>
      <c r="P448" s="12"/>
      <c r="Q448" s="12"/>
      <c r="R448" s="12"/>
      <c r="S448" s="12"/>
      <c r="T448" s="12"/>
    </row>
    <row r="449" spans="13:20" ht="20.100000000000001" customHeight="1">
      <c r="M449" s="159"/>
      <c r="P449" s="12"/>
      <c r="Q449" s="12"/>
      <c r="R449" s="12"/>
      <c r="S449" s="12"/>
      <c r="T449" s="12"/>
    </row>
    <row r="450" spans="13:20" ht="20.100000000000001" customHeight="1">
      <c r="M450" s="159"/>
      <c r="P450" s="12"/>
      <c r="Q450" s="12"/>
      <c r="R450" s="12"/>
      <c r="S450" s="12"/>
      <c r="T450" s="12"/>
    </row>
    <row r="451" spans="13:20" ht="20.100000000000001" customHeight="1">
      <c r="M451" s="159"/>
      <c r="P451" s="12"/>
      <c r="Q451" s="12"/>
      <c r="R451" s="12"/>
      <c r="S451" s="12"/>
      <c r="T451" s="12"/>
    </row>
    <row r="452" spans="13:20" ht="20.100000000000001" customHeight="1">
      <c r="M452" s="159"/>
      <c r="P452" s="12"/>
      <c r="Q452" s="12"/>
      <c r="R452" s="12"/>
      <c r="S452" s="12"/>
      <c r="T452" s="12"/>
    </row>
    <row r="453" spans="13:20" ht="20.100000000000001" customHeight="1">
      <c r="M453" s="159"/>
      <c r="P453" s="12"/>
      <c r="Q453" s="12"/>
      <c r="R453" s="12"/>
      <c r="S453" s="12"/>
      <c r="T453" s="12"/>
    </row>
    <row r="454" spans="13:20" ht="20.100000000000001" customHeight="1">
      <c r="M454" s="159"/>
      <c r="P454" s="12"/>
      <c r="Q454" s="12"/>
      <c r="R454" s="12"/>
      <c r="S454" s="12"/>
      <c r="T454" s="12"/>
    </row>
    <row r="455" spans="13:20" ht="20.100000000000001" customHeight="1">
      <c r="M455" s="159"/>
      <c r="P455" s="12"/>
      <c r="Q455" s="12"/>
      <c r="R455" s="12"/>
      <c r="S455" s="12"/>
      <c r="T455" s="12"/>
    </row>
    <row r="456" spans="13:20" ht="20.100000000000001" customHeight="1">
      <c r="M456" s="159"/>
      <c r="P456" s="12"/>
      <c r="Q456" s="12"/>
      <c r="R456" s="12"/>
      <c r="S456" s="12"/>
      <c r="T456" s="12"/>
    </row>
    <row r="457" spans="13:20" ht="20.100000000000001" customHeight="1">
      <c r="M457" s="159"/>
      <c r="P457" s="12"/>
      <c r="Q457" s="12"/>
      <c r="R457" s="12"/>
      <c r="S457" s="12"/>
      <c r="T457" s="12"/>
    </row>
    <row r="458" spans="13:20" ht="20.100000000000001" customHeight="1">
      <c r="M458" s="159"/>
      <c r="P458" s="12"/>
      <c r="Q458" s="12"/>
      <c r="R458" s="12"/>
      <c r="S458" s="12"/>
      <c r="T458" s="12"/>
    </row>
    <row r="459" spans="13:20" ht="20.100000000000001" customHeight="1">
      <c r="M459" s="159"/>
      <c r="P459" s="12"/>
      <c r="Q459" s="12"/>
      <c r="R459" s="12"/>
      <c r="S459" s="12"/>
      <c r="T459" s="12"/>
    </row>
    <row r="460" spans="13:20" ht="20.100000000000001" customHeight="1">
      <c r="M460" s="159"/>
      <c r="P460" s="12"/>
      <c r="Q460" s="12"/>
      <c r="R460" s="12"/>
      <c r="S460" s="12"/>
      <c r="T460" s="12"/>
    </row>
    <row r="461" spans="13:20" ht="20.100000000000001" customHeight="1">
      <c r="M461" s="159"/>
      <c r="P461" s="12"/>
      <c r="Q461" s="12"/>
      <c r="R461" s="12"/>
      <c r="S461" s="12"/>
      <c r="T461" s="12"/>
    </row>
    <row r="462" spans="13:20" ht="20.100000000000001" customHeight="1">
      <c r="M462" s="159"/>
      <c r="P462" s="12"/>
      <c r="Q462" s="12"/>
      <c r="R462" s="12"/>
      <c r="S462" s="12"/>
      <c r="T462" s="12"/>
    </row>
    <row r="463" spans="13:20" ht="20.100000000000001" customHeight="1">
      <c r="M463" s="159"/>
      <c r="P463" s="12"/>
      <c r="Q463" s="12"/>
      <c r="R463" s="12"/>
      <c r="S463" s="12"/>
      <c r="T463" s="12"/>
    </row>
    <row r="464" spans="13:20" ht="20.100000000000001" customHeight="1">
      <c r="M464" s="159"/>
      <c r="P464" s="12"/>
      <c r="Q464" s="12"/>
      <c r="R464" s="12"/>
      <c r="S464" s="12"/>
      <c r="T464" s="12"/>
    </row>
    <row r="465" spans="13:20" ht="20.100000000000001" customHeight="1">
      <c r="M465" s="159"/>
      <c r="P465" s="12"/>
      <c r="Q465" s="12"/>
      <c r="R465" s="12"/>
      <c r="S465" s="12"/>
      <c r="T465" s="12"/>
    </row>
    <row r="466" spans="13:20" ht="20.100000000000001" customHeight="1">
      <c r="M466" s="159"/>
      <c r="P466" s="12"/>
      <c r="Q466" s="12"/>
      <c r="R466" s="12"/>
      <c r="S466" s="12"/>
      <c r="T466" s="12"/>
    </row>
    <row r="467" spans="13:20" ht="20.100000000000001" customHeight="1">
      <c r="M467" s="159"/>
      <c r="P467" s="12"/>
      <c r="Q467" s="12"/>
      <c r="R467" s="12"/>
      <c r="S467" s="12"/>
      <c r="T467" s="12"/>
    </row>
    <row r="468" spans="13:20" ht="20.100000000000001" customHeight="1">
      <c r="M468" s="124"/>
      <c r="P468" s="12"/>
      <c r="Q468" s="12"/>
      <c r="R468" s="12"/>
      <c r="S468" s="12"/>
      <c r="T468" s="12"/>
    </row>
    <row r="469" spans="13:20" ht="20.100000000000001" customHeight="1">
      <c r="M469" s="124"/>
      <c r="P469" s="12"/>
      <c r="Q469" s="12"/>
      <c r="R469" s="12"/>
      <c r="S469" s="12"/>
      <c r="T469" s="12"/>
    </row>
    <row r="470" spans="13:20" ht="20.100000000000001" customHeight="1">
      <c r="M470" s="124"/>
      <c r="P470" s="12"/>
      <c r="Q470" s="12"/>
      <c r="R470" s="12"/>
      <c r="S470" s="12"/>
      <c r="T470" s="12"/>
    </row>
    <row r="471" spans="13:20" ht="20.100000000000001" customHeight="1">
      <c r="M471" s="124"/>
      <c r="P471" s="12"/>
      <c r="Q471" s="12"/>
      <c r="R471" s="12"/>
      <c r="S471" s="12"/>
      <c r="T471" s="12"/>
    </row>
    <row r="472" spans="13:20" ht="20.100000000000001" customHeight="1">
      <c r="M472" s="124"/>
      <c r="P472" s="12"/>
      <c r="Q472" s="12"/>
      <c r="R472" s="12"/>
      <c r="S472" s="12"/>
      <c r="T472" s="12"/>
    </row>
    <row r="473" spans="13:20" ht="20.100000000000001" customHeight="1">
      <c r="M473" s="124"/>
      <c r="P473" s="12"/>
      <c r="Q473" s="12"/>
      <c r="R473" s="12"/>
      <c r="S473" s="12"/>
      <c r="T473" s="12"/>
    </row>
    <row r="474" spans="13:20" ht="20.100000000000001" customHeight="1">
      <c r="M474" s="124"/>
      <c r="P474" s="12"/>
      <c r="Q474" s="12"/>
      <c r="R474" s="12"/>
      <c r="S474" s="12"/>
      <c r="T474" s="12"/>
    </row>
    <row r="475" spans="13:20" ht="20.100000000000001" customHeight="1">
      <c r="M475" s="124"/>
      <c r="P475" s="12"/>
      <c r="Q475" s="12"/>
      <c r="R475" s="12"/>
      <c r="S475" s="12"/>
      <c r="T475" s="12"/>
    </row>
    <row r="476" spans="13:20" ht="20.100000000000001" customHeight="1">
      <c r="M476" s="124"/>
      <c r="P476" s="12"/>
      <c r="Q476" s="12"/>
      <c r="R476" s="12"/>
      <c r="S476" s="12"/>
      <c r="T476" s="12"/>
    </row>
    <row r="477" spans="13:20" ht="20.100000000000001" customHeight="1">
      <c r="M477" s="124"/>
      <c r="P477" s="12"/>
      <c r="Q477" s="12"/>
      <c r="R477" s="12"/>
      <c r="S477" s="12"/>
      <c r="T477" s="12"/>
    </row>
    <row r="478" spans="13:20" ht="20.100000000000001" customHeight="1">
      <c r="M478" s="124"/>
      <c r="P478" s="12"/>
      <c r="Q478" s="12"/>
      <c r="R478" s="12"/>
      <c r="S478" s="12"/>
      <c r="T478" s="12"/>
    </row>
    <row r="479" spans="13:20" ht="20.100000000000001" customHeight="1">
      <c r="M479" s="124"/>
      <c r="P479" s="12"/>
      <c r="Q479" s="12"/>
      <c r="R479" s="12"/>
      <c r="S479" s="12"/>
      <c r="T479" s="12"/>
    </row>
    <row r="480" spans="13:20" ht="20.100000000000001" customHeight="1">
      <c r="M480" s="124"/>
      <c r="P480" s="12"/>
      <c r="Q480" s="12"/>
      <c r="R480" s="12"/>
      <c r="S480" s="12"/>
      <c r="T480" s="12"/>
    </row>
    <row r="481" spans="13:20" ht="20.100000000000001" customHeight="1">
      <c r="M481" s="124"/>
      <c r="P481" s="12"/>
      <c r="Q481" s="12"/>
      <c r="R481" s="12"/>
      <c r="S481" s="12"/>
      <c r="T481" s="12"/>
    </row>
    <row r="482" spans="13:20" ht="20.100000000000001" customHeight="1">
      <c r="M482" s="124"/>
      <c r="P482" s="12"/>
      <c r="Q482" s="12"/>
      <c r="R482" s="12"/>
      <c r="S482" s="12"/>
      <c r="T482" s="12"/>
    </row>
    <row r="483" spans="13:20" ht="20.100000000000001" customHeight="1">
      <c r="M483" s="124"/>
      <c r="P483" s="12"/>
      <c r="Q483" s="12"/>
      <c r="R483" s="12"/>
      <c r="S483" s="12"/>
      <c r="T483" s="12"/>
    </row>
    <row r="484" spans="13:20" ht="20.100000000000001" customHeight="1">
      <c r="M484" s="124"/>
      <c r="P484" s="12"/>
      <c r="Q484" s="12"/>
      <c r="R484" s="12"/>
      <c r="S484" s="12"/>
      <c r="T484" s="12"/>
    </row>
    <row r="485" spans="13:20" ht="20.100000000000001" customHeight="1">
      <c r="M485" s="124"/>
      <c r="P485" s="12"/>
      <c r="Q485" s="12"/>
      <c r="R485" s="12"/>
      <c r="S485" s="12"/>
      <c r="T485" s="12"/>
    </row>
    <row r="486" spans="13:20" ht="20.100000000000001" customHeight="1">
      <c r="M486" s="124"/>
      <c r="P486" s="12"/>
      <c r="Q486" s="12"/>
      <c r="R486" s="12"/>
      <c r="S486" s="12"/>
      <c r="T486" s="12"/>
    </row>
    <row r="487" spans="13:20" ht="20.100000000000001" customHeight="1">
      <c r="M487" s="124"/>
      <c r="P487" s="12"/>
      <c r="Q487" s="12"/>
      <c r="R487" s="12"/>
      <c r="S487" s="12"/>
      <c r="T487" s="12"/>
    </row>
    <row r="488" spans="13:20" ht="20.100000000000001" customHeight="1">
      <c r="M488" s="124"/>
      <c r="P488" s="12"/>
      <c r="Q488" s="12"/>
      <c r="R488" s="12"/>
      <c r="S488" s="12"/>
      <c r="T488" s="12"/>
    </row>
    <row r="489" spans="13:20" ht="20.100000000000001" customHeight="1">
      <c r="M489" s="124"/>
      <c r="P489" s="12"/>
      <c r="Q489" s="12"/>
      <c r="R489" s="12"/>
      <c r="S489" s="12"/>
      <c r="T489" s="12"/>
    </row>
    <row r="490" spans="13:20" ht="20.100000000000001" customHeight="1">
      <c r="M490" s="124"/>
      <c r="P490" s="12"/>
      <c r="Q490" s="12"/>
      <c r="R490" s="12"/>
      <c r="S490" s="12"/>
      <c r="T490" s="12"/>
    </row>
    <row r="491" spans="13:20" ht="20.100000000000001" customHeight="1">
      <c r="M491" s="124"/>
      <c r="P491" s="12"/>
      <c r="Q491" s="12"/>
      <c r="R491" s="12"/>
      <c r="S491" s="12"/>
      <c r="T491" s="12"/>
    </row>
    <row r="492" spans="13:20" ht="20.100000000000001" customHeight="1">
      <c r="M492" s="124"/>
      <c r="P492" s="12"/>
      <c r="Q492" s="12"/>
      <c r="R492" s="12"/>
      <c r="S492" s="12"/>
      <c r="T492" s="12"/>
    </row>
    <row r="493" spans="13:20" ht="20.100000000000001" customHeight="1">
      <c r="M493" s="124"/>
      <c r="P493" s="12"/>
      <c r="Q493" s="12"/>
      <c r="R493" s="12"/>
      <c r="S493" s="12"/>
      <c r="T493" s="12"/>
    </row>
    <row r="494" spans="13:20" ht="20.100000000000001" customHeight="1">
      <c r="M494" s="124"/>
      <c r="P494" s="12"/>
      <c r="Q494" s="12"/>
      <c r="R494" s="12"/>
      <c r="S494" s="12"/>
      <c r="T494" s="12"/>
    </row>
    <row r="495" spans="13:20" ht="20.100000000000001" customHeight="1">
      <c r="M495" s="124"/>
      <c r="P495" s="12"/>
      <c r="Q495" s="12"/>
      <c r="R495" s="12"/>
      <c r="S495" s="12"/>
      <c r="T495" s="12"/>
    </row>
    <row r="496" spans="13:20" ht="20.100000000000001" customHeight="1">
      <c r="M496" s="124"/>
      <c r="P496" s="12"/>
      <c r="Q496" s="12"/>
      <c r="R496" s="12"/>
      <c r="S496" s="12"/>
      <c r="T496" s="12"/>
    </row>
    <row r="497" spans="13:20" ht="20.100000000000001" customHeight="1">
      <c r="M497" s="124"/>
      <c r="P497" s="12"/>
      <c r="Q497" s="12"/>
      <c r="R497" s="12"/>
      <c r="S497" s="12"/>
      <c r="T497" s="12"/>
    </row>
    <row r="498" spans="13:20" ht="20.100000000000001" customHeight="1">
      <c r="M498" s="124"/>
      <c r="P498" s="12"/>
      <c r="Q498" s="12"/>
      <c r="R498" s="12"/>
      <c r="S498" s="12"/>
      <c r="T498" s="12"/>
    </row>
    <row r="499" spans="13:20" ht="20.100000000000001" customHeight="1">
      <c r="M499" s="124"/>
      <c r="P499" s="12"/>
      <c r="Q499" s="12"/>
      <c r="R499" s="12"/>
      <c r="S499" s="12"/>
      <c r="T499" s="12"/>
    </row>
    <row r="500" spans="13:20" ht="20.100000000000001" customHeight="1">
      <c r="M500" s="124"/>
      <c r="P500" s="12"/>
      <c r="Q500" s="12"/>
      <c r="R500" s="12"/>
      <c r="S500" s="12"/>
      <c r="T500" s="12"/>
    </row>
    <row r="501" spans="13:20" ht="20.100000000000001" customHeight="1">
      <c r="M501" s="124"/>
      <c r="P501" s="12"/>
      <c r="Q501" s="12"/>
      <c r="R501" s="12"/>
      <c r="S501" s="12"/>
      <c r="T501" s="12"/>
    </row>
    <row r="502" spans="13:20" ht="20.100000000000001" customHeight="1">
      <c r="M502" s="124"/>
      <c r="P502" s="12"/>
      <c r="Q502" s="12"/>
      <c r="R502" s="12"/>
      <c r="S502" s="12"/>
      <c r="T502" s="12"/>
    </row>
    <row r="503" spans="13:20" ht="20.100000000000001" customHeight="1">
      <c r="M503" s="124"/>
      <c r="P503" s="12"/>
      <c r="Q503" s="12"/>
      <c r="R503" s="12"/>
      <c r="S503" s="12"/>
      <c r="T503" s="12"/>
    </row>
    <row r="504" spans="13:20" ht="20.100000000000001" customHeight="1">
      <c r="M504" s="124"/>
      <c r="P504" s="12"/>
      <c r="Q504" s="12"/>
      <c r="R504" s="12"/>
      <c r="S504" s="12"/>
      <c r="T504" s="12"/>
    </row>
    <row r="505" spans="13:20" ht="20.100000000000001" customHeight="1">
      <c r="M505" s="124"/>
      <c r="P505" s="12"/>
      <c r="Q505" s="12"/>
      <c r="R505" s="12"/>
      <c r="S505" s="12"/>
      <c r="T505" s="12"/>
    </row>
    <row r="506" spans="13:20" ht="20.100000000000001" customHeight="1">
      <c r="M506" s="124"/>
      <c r="P506" s="12"/>
      <c r="Q506" s="12"/>
      <c r="R506" s="12"/>
      <c r="S506" s="12"/>
      <c r="T506" s="12"/>
    </row>
    <row r="507" spans="13:20" ht="20.100000000000001" customHeight="1">
      <c r="M507" s="124"/>
      <c r="P507" s="12"/>
      <c r="Q507" s="12"/>
      <c r="R507" s="12"/>
      <c r="S507" s="12"/>
      <c r="T507" s="12"/>
    </row>
    <row r="508" spans="13:20" ht="20.100000000000001" customHeight="1">
      <c r="M508" s="124"/>
      <c r="P508" s="12"/>
      <c r="Q508" s="12"/>
      <c r="R508" s="12"/>
      <c r="S508" s="12"/>
      <c r="T508" s="12"/>
    </row>
    <row r="509" spans="13:20" ht="20.100000000000001" customHeight="1">
      <c r="M509" s="124"/>
      <c r="P509" s="12"/>
      <c r="Q509" s="12"/>
      <c r="R509" s="12"/>
      <c r="S509" s="12"/>
      <c r="T509" s="12"/>
    </row>
    <row r="510" spans="13:20" ht="20.100000000000001" customHeight="1">
      <c r="M510" s="124"/>
      <c r="P510" s="12"/>
      <c r="Q510" s="12"/>
      <c r="R510" s="12"/>
      <c r="S510" s="12"/>
      <c r="T510" s="12"/>
    </row>
    <row r="511" spans="13:20" ht="20.100000000000001" customHeight="1">
      <c r="M511" s="124"/>
      <c r="P511" s="12"/>
      <c r="Q511" s="12"/>
      <c r="R511" s="12"/>
      <c r="S511" s="12"/>
      <c r="T511" s="12"/>
    </row>
    <row r="512" spans="13:20" ht="20.100000000000001" customHeight="1">
      <c r="M512" s="124"/>
      <c r="P512" s="12"/>
      <c r="Q512" s="12"/>
      <c r="R512" s="12"/>
      <c r="S512" s="12"/>
      <c r="T512" s="12"/>
    </row>
    <row r="513" spans="13:20" ht="20.100000000000001" customHeight="1">
      <c r="M513" s="124"/>
      <c r="P513" s="12"/>
      <c r="Q513" s="12"/>
      <c r="R513" s="12"/>
      <c r="S513" s="12"/>
      <c r="T513" s="12"/>
    </row>
    <row r="514" spans="13:20" ht="20.100000000000001" customHeight="1">
      <c r="M514" s="124"/>
      <c r="P514" s="12"/>
      <c r="Q514" s="12"/>
      <c r="R514" s="12"/>
      <c r="S514" s="12"/>
      <c r="T514" s="12"/>
    </row>
    <row r="515" spans="13:20" ht="20.100000000000001" customHeight="1">
      <c r="M515" s="124"/>
      <c r="P515" s="12"/>
      <c r="Q515" s="12"/>
      <c r="R515" s="12"/>
      <c r="S515" s="12"/>
      <c r="T515" s="12"/>
    </row>
    <row r="516" spans="13:20" ht="20.100000000000001" customHeight="1">
      <c r="M516" s="124"/>
      <c r="P516" s="12"/>
      <c r="Q516" s="12"/>
      <c r="R516" s="12"/>
      <c r="S516" s="12"/>
      <c r="T516" s="12"/>
    </row>
    <row r="517" spans="13:20" ht="20.100000000000001" customHeight="1">
      <c r="M517" s="124"/>
      <c r="P517" s="12"/>
      <c r="Q517" s="12"/>
      <c r="R517" s="12"/>
      <c r="S517" s="12"/>
      <c r="T517" s="12"/>
    </row>
    <row r="518" spans="13:20" ht="20.100000000000001" customHeight="1">
      <c r="M518" s="124"/>
      <c r="P518" s="12"/>
      <c r="Q518" s="12"/>
      <c r="R518" s="12"/>
      <c r="S518" s="12"/>
      <c r="T518" s="12"/>
    </row>
    <row r="519" spans="13:20" ht="20.100000000000001" customHeight="1">
      <c r="M519" s="124"/>
      <c r="P519" s="12"/>
      <c r="Q519" s="12"/>
      <c r="R519" s="12"/>
      <c r="S519" s="12"/>
      <c r="T519" s="12"/>
    </row>
    <row r="520" spans="13:20" ht="20.100000000000001" customHeight="1">
      <c r="M520" s="124"/>
      <c r="P520" s="12"/>
      <c r="Q520" s="12"/>
      <c r="R520" s="12"/>
      <c r="S520" s="12"/>
      <c r="T520" s="12"/>
    </row>
    <row r="521" spans="13:20" ht="20.100000000000001" customHeight="1">
      <c r="M521" s="124"/>
      <c r="P521" s="12"/>
      <c r="Q521" s="12"/>
      <c r="R521" s="12"/>
      <c r="S521" s="12"/>
      <c r="T521" s="12"/>
    </row>
    <row r="522" spans="13:20" ht="20.100000000000001" customHeight="1">
      <c r="M522" s="124"/>
      <c r="P522" s="12"/>
      <c r="Q522" s="12"/>
      <c r="R522" s="12"/>
      <c r="S522" s="12"/>
      <c r="T522" s="12"/>
    </row>
    <row r="523" spans="13:20" ht="20.100000000000001" customHeight="1">
      <c r="M523" s="124"/>
      <c r="P523" s="12"/>
      <c r="Q523" s="12"/>
      <c r="R523" s="12"/>
      <c r="S523" s="12"/>
      <c r="T523" s="12"/>
    </row>
    <row r="524" spans="13:20" ht="20.100000000000001" customHeight="1">
      <c r="M524" s="124"/>
      <c r="P524" s="12"/>
      <c r="Q524" s="12"/>
      <c r="R524" s="12"/>
      <c r="S524" s="12"/>
      <c r="T524" s="12"/>
    </row>
    <row r="525" spans="13:20" ht="20.100000000000001" customHeight="1">
      <c r="M525" s="124"/>
      <c r="P525" s="12"/>
      <c r="Q525" s="12"/>
      <c r="R525" s="12"/>
      <c r="S525" s="12"/>
      <c r="T525" s="12"/>
    </row>
    <row r="526" spans="13:20" ht="20.100000000000001" customHeight="1">
      <c r="M526" s="124"/>
      <c r="P526" s="12"/>
      <c r="Q526" s="12"/>
      <c r="R526" s="12"/>
      <c r="S526" s="12"/>
      <c r="T526" s="12"/>
    </row>
    <row r="527" spans="13:20" ht="20.100000000000001" customHeight="1">
      <c r="M527" s="124"/>
      <c r="P527" s="12"/>
      <c r="Q527" s="12"/>
      <c r="R527" s="12"/>
      <c r="S527" s="12"/>
      <c r="T527" s="12"/>
    </row>
    <row r="528" spans="13:20" ht="20.100000000000001" customHeight="1">
      <c r="M528" s="124"/>
      <c r="P528" s="12"/>
      <c r="Q528" s="12"/>
      <c r="R528" s="12"/>
      <c r="S528" s="12"/>
      <c r="T528" s="12"/>
    </row>
    <row r="529" spans="13:20" ht="20.100000000000001" customHeight="1">
      <c r="M529" s="124"/>
      <c r="P529" s="12"/>
      <c r="Q529" s="12"/>
      <c r="R529" s="12"/>
      <c r="S529" s="12"/>
      <c r="T529" s="12"/>
    </row>
    <row r="530" spans="13:20" ht="20.100000000000001" customHeight="1">
      <c r="M530" s="124"/>
      <c r="P530" s="12"/>
      <c r="Q530" s="12"/>
      <c r="R530" s="12"/>
      <c r="S530" s="12"/>
      <c r="T530" s="12"/>
    </row>
    <row r="531" spans="13:20" ht="20.100000000000001" customHeight="1">
      <c r="M531" s="124"/>
      <c r="P531" s="12"/>
      <c r="Q531" s="12"/>
      <c r="R531" s="12"/>
      <c r="S531" s="12"/>
      <c r="T531" s="12"/>
    </row>
    <row r="532" spans="13:20" ht="20.100000000000001" customHeight="1">
      <c r="M532" s="124"/>
      <c r="P532" s="12"/>
      <c r="Q532" s="12"/>
      <c r="R532" s="12"/>
      <c r="S532" s="12"/>
      <c r="T532" s="12"/>
    </row>
    <row r="533" spans="13:20" ht="20.100000000000001" customHeight="1">
      <c r="M533" s="124"/>
      <c r="P533" s="12"/>
      <c r="Q533" s="12"/>
      <c r="R533" s="12"/>
      <c r="S533" s="12"/>
      <c r="T533" s="12"/>
    </row>
    <row r="534" spans="13:20" ht="20.100000000000001" customHeight="1">
      <c r="M534" s="124"/>
      <c r="P534" s="12"/>
      <c r="Q534" s="12"/>
      <c r="R534" s="12"/>
      <c r="S534" s="12"/>
      <c r="T534" s="12"/>
    </row>
    <row r="535" spans="13:20" ht="20.100000000000001" customHeight="1">
      <c r="M535" s="124"/>
      <c r="P535" s="12"/>
      <c r="Q535" s="12"/>
      <c r="R535" s="12"/>
      <c r="S535" s="12"/>
      <c r="T535" s="12"/>
    </row>
    <row r="536" spans="13:20" ht="20.100000000000001" customHeight="1">
      <c r="M536" s="124"/>
      <c r="P536" s="12"/>
      <c r="Q536" s="12"/>
      <c r="R536" s="12"/>
      <c r="S536" s="12"/>
      <c r="T536" s="12"/>
    </row>
    <row r="537" spans="13:20" ht="20.100000000000001" customHeight="1">
      <c r="M537" s="124"/>
      <c r="P537" s="12"/>
      <c r="Q537" s="12"/>
      <c r="R537" s="12"/>
      <c r="S537" s="12"/>
      <c r="T537" s="12"/>
    </row>
    <row r="538" spans="13:20" ht="20.100000000000001" customHeight="1">
      <c r="M538" s="124"/>
      <c r="P538" s="12"/>
      <c r="Q538" s="12"/>
      <c r="R538" s="12"/>
      <c r="S538" s="12"/>
      <c r="T538" s="12"/>
    </row>
    <row r="539" spans="13:20" ht="20.100000000000001" customHeight="1">
      <c r="M539" s="124"/>
      <c r="P539" s="12"/>
      <c r="Q539" s="12"/>
      <c r="R539" s="12"/>
      <c r="S539" s="12"/>
      <c r="T539" s="12"/>
    </row>
    <row r="540" spans="13:20" ht="20.100000000000001" customHeight="1">
      <c r="M540" s="124"/>
      <c r="P540" s="12"/>
      <c r="Q540" s="12"/>
      <c r="R540" s="12"/>
      <c r="S540" s="12"/>
      <c r="T540" s="12"/>
    </row>
    <row r="541" spans="13:20" ht="20.100000000000001" customHeight="1">
      <c r="M541" s="124"/>
      <c r="P541" s="12"/>
      <c r="Q541" s="12"/>
      <c r="R541" s="12"/>
      <c r="S541" s="12"/>
      <c r="T541" s="12"/>
    </row>
    <row r="542" spans="13:20" ht="20.100000000000001" customHeight="1">
      <c r="M542" s="124"/>
      <c r="P542" s="12"/>
      <c r="Q542" s="12"/>
      <c r="R542" s="12"/>
      <c r="S542" s="12"/>
      <c r="T542" s="12"/>
    </row>
    <row r="543" spans="13:20" ht="20.100000000000001" customHeight="1">
      <c r="M543" s="124"/>
      <c r="P543" s="12"/>
      <c r="Q543" s="12"/>
      <c r="R543" s="12"/>
      <c r="S543" s="12"/>
      <c r="T543" s="12"/>
    </row>
    <row r="544" spans="13:20" ht="20.100000000000001" customHeight="1">
      <c r="M544" s="124"/>
      <c r="T544" s="12"/>
    </row>
    <row r="545" spans="13:22" ht="20.100000000000001" customHeight="1">
      <c r="M545" s="124"/>
      <c r="T545" s="12"/>
    </row>
    <row r="546" spans="13:22" ht="20.100000000000001" customHeight="1">
      <c r="M546" s="124"/>
      <c r="T546" s="12"/>
    </row>
    <row r="547" spans="13:22" ht="20.100000000000001" customHeight="1">
      <c r="M547" s="124"/>
      <c r="T547" s="12"/>
    </row>
    <row r="548" spans="13:22" ht="20.100000000000001" customHeight="1">
      <c r="M548" s="124"/>
      <c r="T548" s="12"/>
    </row>
    <row r="549" spans="13:22" ht="20.100000000000001" customHeight="1">
      <c r="M549" s="124"/>
      <c r="T549" s="12"/>
    </row>
    <row r="550" spans="13:22" ht="20.100000000000001" customHeight="1">
      <c r="M550" s="124"/>
      <c r="U550" s="125"/>
      <c r="V550" s="125"/>
    </row>
    <row r="551" spans="13:22" ht="20.100000000000001" customHeight="1">
      <c r="M551" s="124"/>
      <c r="U551" s="125"/>
      <c r="V551" s="125"/>
    </row>
    <row r="552" spans="13:22" ht="20.100000000000001" customHeight="1">
      <c r="M552" s="124"/>
      <c r="U552" s="125"/>
      <c r="V552" s="125"/>
    </row>
    <row r="553" spans="13:22" ht="20.100000000000001" customHeight="1">
      <c r="M553" s="124"/>
      <c r="U553" s="125"/>
      <c r="V553" s="125"/>
    </row>
    <row r="554" spans="13:22" ht="20.100000000000001" customHeight="1">
      <c r="M554" s="124"/>
      <c r="U554" s="125"/>
      <c r="V554" s="125"/>
    </row>
    <row r="555" spans="13:22" ht="20.100000000000001" customHeight="1">
      <c r="M555" s="124"/>
      <c r="U555" s="125"/>
      <c r="V555" s="125"/>
    </row>
    <row r="556" spans="13:22" ht="20.100000000000001" customHeight="1">
      <c r="M556" s="124"/>
      <c r="U556" s="125"/>
      <c r="V556" s="125"/>
    </row>
    <row r="557" spans="13:22" ht="20.100000000000001" customHeight="1">
      <c r="M557" s="124"/>
      <c r="U557" s="125"/>
      <c r="V557" s="125"/>
    </row>
    <row r="558" spans="13:22" ht="20.100000000000001" customHeight="1">
      <c r="M558" s="124"/>
      <c r="U558" s="125"/>
      <c r="V558" s="125"/>
    </row>
    <row r="559" spans="13:22" ht="20.100000000000001" customHeight="1">
      <c r="M559" s="124"/>
      <c r="O559" s="129"/>
      <c r="P559" s="128"/>
      <c r="Q559" s="126"/>
      <c r="R559" s="126"/>
      <c r="S559" s="126"/>
      <c r="U559" s="125"/>
      <c r="V559" s="125"/>
    </row>
    <row r="560" spans="13:22" ht="20.100000000000001" customHeight="1">
      <c r="M560" s="124"/>
      <c r="O560" s="129"/>
      <c r="P560" s="128"/>
      <c r="Q560" s="126"/>
      <c r="R560" s="126"/>
      <c r="S560" s="126"/>
      <c r="U560" s="125"/>
      <c r="V560" s="125"/>
    </row>
    <row r="561" spans="13:22" ht="20.100000000000001" customHeight="1">
      <c r="M561" s="124"/>
      <c r="O561" s="129"/>
      <c r="P561" s="128"/>
      <c r="Q561" s="126"/>
      <c r="R561" s="126"/>
      <c r="S561" s="126"/>
      <c r="U561" s="125"/>
      <c r="V561" s="125"/>
    </row>
    <row r="562" spans="13:22" ht="20.100000000000001" customHeight="1">
      <c r="M562" s="124"/>
      <c r="O562" s="129"/>
      <c r="P562" s="128"/>
      <c r="Q562" s="126"/>
      <c r="R562" s="126"/>
      <c r="S562" s="126"/>
      <c r="U562" s="125"/>
      <c r="V562" s="125"/>
    </row>
    <row r="563" spans="13:22" ht="20.100000000000001" customHeight="1">
      <c r="M563" s="124"/>
      <c r="O563" s="129"/>
      <c r="P563" s="128"/>
      <c r="Q563" s="126"/>
      <c r="R563" s="126"/>
      <c r="S563" s="126"/>
      <c r="U563" s="125"/>
      <c r="V563" s="125"/>
    </row>
    <row r="564" spans="13:22" ht="20.100000000000001" customHeight="1">
      <c r="M564" s="124"/>
      <c r="O564" s="129"/>
      <c r="P564" s="128"/>
      <c r="Q564" s="126"/>
      <c r="R564" s="126"/>
      <c r="S564" s="126"/>
      <c r="U564" s="125"/>
      <c r="V564" s="125"/>
    </row>
    <row r="565" spans="13:22" ht="20.100000000000001" customHeight="1">
      <c r="M565" s="124"/>
      <c r="O565" s="129"/>
      <c r="P565" s="128"/>
      <c r="Q565" s="126"/>
      <c r="R565" s="126"/>
      <c r="S565" s="126"/>
      <c r="T565" s="127"/>
      <c r="U565" s="125"/>
      <c r="V565" s="125"/>
    </row>
    <row r="566" spans="13:22" ht="20.100000000000001" customHeight="1">
      <c r="M566" s="124"/>
      <c r="O566" s="129"/>
      <c r="P566" s="128"/>
      <c r="Q566" s="126"/>
      <c r="R566" s="126"/>
      <c r="S566" s="126"/>
      <c r="T566" s="127"/>
      <c r="U566" s="125"/>
      <c r="V566" s="125"/>
    </row>
    <row r="567" spans="13:22" ht="20.100000000000001" customHeight="1">
      <c r="M567" s="124"/>
      <c r="O567" s="129"/>
      <c r="P567" s="128"/>
      <c r="Q567" s="126"/>
      <c r="R567" s="126"/>
      <c r="S567" s="126"/>
      <c r="T567" s="127"/>
      <c r="U567" s="125"/>
      <c r="V567" s="125"/>
    </row>
    <row r="568" spans="13:22" ht="20.100000000000001" customHeight="1">
      <c r="M568" s="124"/>
      <c r="O568" s="129"/>
      <c r="P568" s="128"/>
      <c r="Q568" s="126"/>
      <c r="R568" s="126"/>
      <c r="S568" s="126"/>
      <c r="T568" s="127"/>
      <c r="U568" s="125"/>
      <c r="V568" s="125"/>
    </row>
    <row r="569" spans="13:22" ht="20.100000000000001" customHeight="1">
      <c r="M569" s="124"/>
      <c r="O569" s="129"/>
      <c r="P569" s="128"/>
      <c r="Q569" s="126"/>
      <c r="R569" s="126"/>
      <c r="S569" s="126"/>
      <c r="T569" s="127"/>
      <c r="U569" s="125"/>
      <c r="V569" s="125"/>
    </row>
    <row r="570" spans="13:22" ht="20.100000000000001" customHeight="1">
      <c r="M570" s="124"/>
      <c r="O570" s="129"/>
      <c r="P570" s="128"/>
      <c r="Q570" s="126"/>
      <c r="R570" s="126"/>
      <c r="S570" s="126"/>
      <c r="T570" s="127"/>
      <c r="U570" s="125"/>
      <c r="V570" s="125"/>
    </row>
    <row r="571" spans="13:22" ht="20.100000000000001" customHeight="1">
      <c r="M571" s="124"/>
      <c r="O571" s="129"/>
      <c r="P571" s="128"/>
      <c r="Q571" s="126"/>
      <c r="R571" s="126"/>
      <c r="S571" s="126"/>
      <c r="T571" s="127"/>
      <c r="U571" s="125"/>
      <c r="V571" s="125"/>
    </row>
    <row r="572" spans="13:22" ht="20.100000000000001" customHeight="1">
      <c r="M572" s="124"/>
      <c r="O572" s="129"/>
      <c r="P572" s="128"/>
      <c r="Q572" s="126"/>
      <c r="R572" s="126"/>
      <c r="S572" s="126"/>
      <c r="T572" s="127"/>
      <c r="U572" s="125"/>
      <c r="V572" s="125"/>
    </row>
    <row r="573" spans="13:22" ht="20.100000000000001" customHeight="1">
      <c r="M573" s="124"/>
      <c r="O573" s="129"/>
      <c r="P573" s="128"/>
      <c r="Q573" s="126"/>
      <c r="R573" s="126"/>
      <c r="S573" s="126"/>
      <c r="T573" s="127"/>
      <c r="U573" s="125"/>
      <c r="V573" s="125"/>
    </row>
    <row r="574" spans="13:22" ht="20.100000000000001" customHeight="1">
      <c r="M574" s="124"/>
      <c r="O574" s="129"/>
      <c r="P574" s="128"/>
      <c r="Q574" s="126"/>
      <c r="R574" s="126"/>
      <c r="S574" s="126"/>
      <c r="T574" s="127"/>
      <c r="U574" s="125"/>
      <c r="V574" s="125"/>
    </row>
    <row r="575" spans="13:22" ht="20.100000000000001" customHeight="1">
      <c r="M575" s="124"/>
      <c r="O575" s="129"/>
      <c r="P575" s="128"/>
      <c r="Q575" s="126"/>
      <c r="R575" s="126"/>
      <c r="S575" s="126"/>
      <c r="T575" s="127"/>
      <c r="U575" s="125"/>
      <c r="V575" s="125"/>
    </row>
    <row r="576" spans="13:22" ht="20.100000000000001" customHeight="1">
      <c r="M576" s="124"/>
      <c r="O576" s="129"/>
      <c r="P576" s="128"/>
      <c r="Q576" s="126"/>
      <c r="R576" s="126"/>
      <c r="S576" s="126"/>
      <c r="T576" s="127"/>
      <c r="U576" s="125"/>
      <c r="V576" s="125"/>
    </row>
    <row r="577" spans="13:22" ht="20.100000000000001" customHeight="1">
      <c r="M577" s="124"/>
      <c r="O577" s="129"/>
      <c r="P577" s="128"/>
      <c r="Q577" s="126"/>
      <c r="R577" s="126"/>
      <c r="S577" s="126"/>
      <c r="T577" s="127"/>
      <c r="U577" s="125"/>
      <c r="V577" s="125"/>
    </row>
    <row r="578" spans="13:22" ht="20.100000000000001" customHeight="1">
      <c r="M578" s="124"/>
      <c r="O578" s="129"/>
      <c r="P578" s="128"/>
      <c r="Q578" s="126"/>
      <c r="R578" s="126"/>
      <c r="S578" s="126"/>
      <c r="T578" s="127"/>
      <c r="U578" s="125"/>
      <c r="V578" s="125"/>
    </row>
    <row r="579" spans="13:22" ht="20.100000000000001" customHeight="1">
      <c r="M579" s="124"/>
      <c r="O579" s="129"/>
      <c r="P579" s="128"/>
      <c r="Q579" s="126"/>
      <c r="R579" s="126"/>
      <c r="S579" s="126"/>
      <c r="T579" s="127"/>
      <c r="U579" s="125"/>
      <c r="V579" s="125"/>
    </row>
    <row r="580" spans="13:22" ht="20.100000000000001" customHeight="1">
      <c r="M580" s="124"/>
      <c r="O580" s="129"/>
      <c r="P580" s="128"/>
      <c r="Q580" s="126"/>
      <c r="R580" s="126"/>
      <c r="S580" s="126"/>
      <c r="T580" s="127"/>
      <c r="U580" s="125"/>
      <c r="V580" s="125"/>
    </row>
    <row r="581" spans="13:22" ht="20.100000000000001" customHeight="1">
      <c r="M581" s="124"/>
      <c r="O581" s="129"/>
      <c r="P581" s="128"/>
      <c r="Q581" s="126"/>
      <c r="R581" s="126"/>
      <c r="S581" s="126"/>
      <c r="T581" s="127"/>
      <c r="U581" s="125"/>
      <c r="V581" s="125"/>
    </row>
    <row r="582" spans="13:22" ht="20.100000000000001" customHeight="1">
      <c r="M582" s="124"/>
      <c r="O582" s="129"/>
      <c r="P582" s="128"/>
      <c r="Q582" s="126"/>
      <c r="R582" s="126"/>
      <c r="S582" s="126"/>
      <c r="T582" s="127"/>
      <c r="U582" s="125"/>
      <c r="V582" s="125"/>
    </row>
    <row r="583" spans="13:22" ht="20.100000000000001" customHeight="1">
      <c r="M583" s="124"/>
      <c r="O583" s="129"/>
      <c r="P583" s="128"/>
      <c r="Q583" s="126"/>
      <c r="R583" s="126"/>
      <c r="S583" s="126"/>
      <c r="T583" s="127"/>
      <c r="U583" s="125"/>
      <c r="V583" s="125"/>
    </row>
    <row r="584" spans="13:22" ht="20.100000000000001" customHeight="1">
      <c r="M584" s="124"/>
      <c r="O584" s="129"/>
      <c r="P584" s="128"/>
      <c r="Q584" s="126"/>
      <c r="R584" s="126"/>
      <c r="S584" s="126"/>
      <c r="T584" s="127"/>
      <c r="U584" s="125"/>
      <c r="V584" s="125"/>
    </row>
    <row r="585" spans="13:22" ht="20.100000000000001" customHeight="1">
      <c r="M585" s="124"/>
      <c r="O585" s="129"/>
      <c r="P585" s="128"/>
      <c r="Q585" s="126"/>
      <c r="R585" s="126"/>
      <c r="S585" s="126"/>
      <c r="T585" s="127"/>
      <c r="U585" s="125"/>
      <c r="V585" s="125"/>
    </row>
    <row r="586" spans="13:22" ht="20.100000000000001" customHeight="1">
      <c r="M586" s="124"/>
      <c r="O586" s="129"/>
      <c r="P586" s="128"/>
      <c r="Q586" s="126"/>
      <c r="R586" s="126"/>
      <c r="S586" s="126"/>
      <c r="T586" s="127"/>
      <c r="U586" s="125"/>
      <c r="V586" s="125"/>
    </row>
    <row r="587" spans="13:22" ht="20.100000000000001" customHeight="1">
      <c r="M587" s="124"/>
      <c r="O587" s="129"/>
      <c r="P587" s="128"/>
      <c r="Q587" s="126"/>
      <c r="R587" s="126"/>
      <c r="S587" s="126"/>
      <c r="T587" s="127"/>
      <c r="U587" s="125"/>
      <c r="V587" s="125"/>
    </row>
    <row r="588" spans="13:22" ht="20.100000000000001" customHeight="1">
      <c r="M588" s="124"/>
      <c r="O588" s="129"/>
      <c r="P588" s="128"/>
      <c r="Q588" s="126"/>
      <c r="R588" s="126"/>
      <c r="S588" s="126"/>
      <c r="T588" s="127"/>
      <c r="U588" s="125"/>
      <c r="V588" s="125"/>
    </row>
    <row r="589" spans="13:22" ht="20.100000000000001" customHeight="1">
      <c r="M589" s="124"/>
      <c r="O589" s="129"/>
      <c r="P589" s="128"/>
      <c r="Q589" s="126"/>
      <c r="R589" s="126"/>
      <c r="S589" s="126"/>
      <c r="T589" s="127"/>
      <c r="U589" s="125"/>
      <c r="V589" s="125"/>
    </row>
    <row r="590" spans="13:22" ht="20.100000000000001" customHeight="1">
      <c r="M590" s="124"/>
      <c r="O590" s="129"/>
      <c r="P590" s="128"/>
      <c r="Q590" s="126"/>
      <c r="R590" s="126"/>
      <c r="S590" s="126"/>
      <c r="T590" s="127"/>
      <c r="U590" s="125"/>
      <c r="V590" s="125"/>
    </row>
    <row r="591" spans="13:22" ht="20.100000000000001" customHeight="1">
      <c r="M591" s="124"/>
      <c r="O591" s="129"/>
      <c r="P591" s="128"/>
      <c r="Q591" s="126"/>
      <c r="R591" s="126"/>
      <c r="S591" s="126"/>
      <c r="T591" s="127"/>
      <c r="U591" s="125"/>
      <c r="V591" s="125"/>
    </row>
    <row r="592" spans="13:22" ht="20.100000000000001" customHeight="1">
      <c r="M592" s="124"/>
      <c r="O592" s="129"/>
      <c r="P592" s="128"/>
      <c r="Q592" s="126"/>
      <c r="R592" s="126"/>
      <c r="S592" s="126"/>
      <c r="T592" s="127"/>
      <c r="U592" s="125"/>
      <c r="V592" s="125"/>
    </row>
    <row r="593" spans="13:22" ht="20.100000000000001" customHeight="1">
      <c r="M593" s="124"/>
      <c r="O593" s="129"/>
      <c r="P593" s="128"/>
      <c r="Q593" s="126"/>
      <c r="R593" s="126"/>
      <c r="S593" s="126"/>
      <c r="T593" s="127"/>
      <c r="U593" s="125"/>
      <c r="V593" s="125"/>
    </row>
    <row r="594" spans="13:22" ht="20.100000000000001" customHeight="1">
      <c r="M594" s="124"/>
      <c r="O594" s="129"/>
      <c r="P594" s="128"/>
      <c r="Q594" s="126"/>
      <c r="R594" s="126"/>
      <c r="S594" s="126"/>
      <c r="T594" s="127"/>
      <c r="U594" s="125"/>
      <c r="V594" s="125"/>
    </row>
    <row r="595" spans="13:22" ht="20.100000000000001" customHeight="1">
      <c r="M595" s="124"/>
      <c r="O595" s="129"/>
      <c r="P595" s="128"/>
      <c r="Q595" s="126"/>
      <c r="R595" s="126"/>
      <c r="S595" s="126"/>
      <c r="T595" s="127"/>
      <c r="U595" s="125"/>
      <c r="V595" s="125"/>
    </row>
    <row r="596" spans="13:22" ht="20.100000000000001" customHeight="1">
      <c r="M596" s="124"/>
      <c r="O596" s="129"/>
      <c r="P596" s="128"/>
      <c r="Q596" s="126"/>
      <c r="R596" s="126"/>
      <c r="S596" s="126"/>
      <c r="T596" s="127"/>
      <c r="U596" s="125"/>
      <c r="V596" s="125"/>
    </row>
    <row r="597" spans="13:22" ht="20.100000000000001" customHeight="1">
      <c r="M597" s="124"/>
      <c r="O597" s="129"/>
      <c r="P597" s="128"/>
      <c r="Q597" s="126"/>
      <c r="R597" s="126"/>
      <c r="S597" s="126"/>
      <c r="T597" s="127"/>
      <c r="U597" s="125"/>
      <c r="V597" s="125"/>
    </row>
    <row r="598" spans="13:22" ht="20.100000000000001" customHeight="1">
      <c r="M598" s="124"/>
      <c r="O598" s="129"/>
      <c r="P598" s="128"/>
      <c r="Q598" s="126"/>
      <c r="R598" s="126"/>
      <c r="S598" s="126"/>
      <c r="T598" s="127"/>
      <c r="U598" s="125"/>
      <c r="V598" s="125"/>
    </row>
    <row r="599" spans="13:22" ht="20.100000000000001" customHeight="1">
      <c r="M599" s="124"/>
      <c r="O599" s="129"/>
      <c r="P599" s="128"/>
      <c r="Q599" s="126"/>
      <c r="R599" s="126"/>
      <c r="S599" s="126"/>
      <c r="T599" s="127"/>
      <c r="U599" s="125"/>
      <c r="V599" s="125"/>
    </row>
    <row r="600" spans="13:22" ht="20.100000000000001" customHeight="1">
      <c r="M600" s="120"/>
      <c r="O600" s="129"/>
      <c r="P600" s="128"/>
      <c r="Q600" s="126"/>
      <c r="R600" s="126"/>
      <c r="S600" s="126"/>
      <c r="T600" s="127"/>
      <c r="U600" s="125"/>
      <c r="V600" s="125"/>
    </row>
    <row r="601" spans="13:22" ht="20.100000000000001" customHeight="1">
      <c r="M601" s="120"/>
      <c r="O601" s="129"/>
      <c r="P601" s="128"/>
      <c r="Q601" s="126"/>
      <c r="R601" s="126"/>
      <c r="S601" s="126"/>
      <c r="T601" s="127"/>
      <c r="U601" s="125"/>
      <c r="V601" s="125"/>
    </row>
    <row r="602" spans="13:22" ht="20.100000000000001" customHeight="1">
      <c r="M602" s="120"/>
      <c r="O602" s="129"/>
      <c r="P602" s="128"/>
      <c r="Q602" s="126"/>
      <c r="R602" s="126"/>
      <c r="S602" s="126"/>
      <c r="T602" s="127"/>
      <c r="U602" s="125"/>
      <c r="V602" s="125"/>
    </row>
    <row r="603" spans="13:22" ht="20.100000000000001" customHeight="1">
      <c r="M603" s="120"/>
      <c r="O603" s="129"/>
      <c r="P603" s="128"/>
      <c r="Q603" s="126"/>
      <c r="R603" s="126"/>
      <c r="S603" s="126"/>
      <c r="T603" s="127"/>
      <c r="U603" s="125"/>
      <c r="V603" s="125"/>
    </row>
    <row r="604" spans="13:22" ht="20.100000000000001" customHeight="1">
      <c r="M604" s="120"/>
      <c r="O604" s="129"/>
      <c r="P604" s="128"/>
      <c r="Q604" s="126"/>
      <c r="R604" s="126"/>
      <c r="S604" s="126"/>
      <c r="T604" s="127"/>
      <c r="U604" s="125"/>
      <c r="V604" s="125"/>
    </row>
    <row r="605" spans="13:22" ht="20.100000000000001" customHeight="1">
      <c r="M605" s="120"/>
      <c r="O605" s="129"/>
      <c r="P605" s="128"/>
      <c r="Q605" s="126"/>
      <c r="R605" s="126"/>
      <c r="S605" s="126"/>
      <c r="T605" s="127"/>
      <c r="U605" s="125"/>
      <c r="V605" s="125"/>
    </row>
    <row r="606" spans="13:22" ht="20.100000000000001" customHeight="1">
      <c r="M606" s="120"/>
      <c r="O606" s="129"/>
      <c r="P606" s="128"/>
      <c r="Q606" s="126"/>
      <c r="R606" s="126"/>
      <c r="S606" s="126"/>
      <c r="T606" s="127"/>
      <c r="U606" s="125"/>
      <c r="V606" s="125"/>
    </row>
    <row r="607" spans="13:22" ht="20.100000000000001" customHeight="1">
      <c r="M607" s="120"/>
      <c r="O607" s="129"/>
      <c r="P607" s="128"/>
      <c r="Q607" s="126"/>
      <c r="R607" s="126"/>
      <c r="S607" s="126"/>
      <c r="T607" s="127"/>
      <c r="U607" s="125"/>
      <c r="V607" s="125"/>
    </row>
    <row r="608" spans="13:22" ht="20.100000000000001" customHeight="1">
      <c r="M608" s="120"/>
      <c r="O608" s="129"/>
      <c r="P608" s="128"/>
      <c r="Q608" s="126"/>
      <c r="R608" s="126"/>
      <c r="S608" s="126"/>
      <c r="T608" s="127"/>
      <c r="U608" s="125"/>
      <c r="V608" s="125"/>
    </row>
    <row r="609" spans="13:22" ht="20.100000000000001" customHeight="1">
      <c r="M609" s="120"/>
      <c r="O609" s="129"/>
      <c r="P609" s="128"/>
      <c r="Q609" s="126"/>
      <c r="R609" s="126"/>
      <c r="S609" s="126"/>
      <c r="T609" s="127"/>
      <c r="U609" s="125"/>
      <c r="V609" s="125"/>
    </row>
    <row r="610" spans="13:22" ht="20.100000000000001" customHeight="1">
      <c r="M610" s="120"/>
      <c r="O610" s="129"/>
      <c r="P610" s="128"/>
      <c r="Q610" s="126"/>
      <c r="R610" s="126"/>
      <c r="S610" s="126"/>
      <c r="T610" s="127"/>
      <c r="U610" s="125"/>
      <c r="V610" s="125"/>
    </row>
    <row r="611" spans="13:22" ht="20.100000000000001" customHeight="1">
      <c r="M611" s="120"/>
      <c r="O611" s="129"/>
      <c r="P611" s="128"/>
      <c r="Q611" s="126"/>
      <c r="R611" s="126"/>
      <c r="S611" s="126"/>
      <c r="T611" s="127"/>
      <c r="U611" s="125"/>
      <c r="V611" s="125"/>
    </row>
    <row r="612" spans="13:22" ht="20.100000000000001" customHeight="1">
      <c r="M612" s="120"/>
      <c r="O612" s="129"/>
      <c r="P612" s="128"/>
      <c r="Q612" s="126"/>
      <c r="R612" s="126"/>
      <c r="S612" s="126"/>
      <c r="T612" s="127"/>
      <c r="U612" s="125"/>
      <c r="V612" s="125"/>
    </row>
    <row r="613" spans="13:22" ht="20.100000000000001" customHeight="1">
      <c r="M613" s="120"/>
      <c r="O613" s="129"/>
      <c r="P613" s="128"/>
      <c r="Q613" s="126"/>
      <c r="R613" s="126"/>
      <c r="S613" s="126"/>
      <c r="T613" s="127"/>
      <c r="U613" s="125"/>
      <c r="V613" s="125"/>
    </row>
    <row r="614" spans="13:22" ht="20.100000000000001" customHeight="1">
      <c r="M614" s="120"/>
      <c r="O614" s="129"/>
      <c r="P614" s="128"/>
      <c r="Q614" s="126"/>
      <c r="R614" s="126"/>
      <c r="S614" s="126"/>
      <c r="T614" s="127"/>
      <c r="U614" s="125"/>
      <c r="V614" s="125"/>
    </row>
    <row r="615" spans="13:22" ht="20.100000000000001" customHeight="1">
      <c r="M615" s="120"/>
      <c r="O615" s="129"/>
      <c r="P615" s="128"/>
      <c r="Q615" s="126"/>
      <c r="R615" s="126"/>
      <c r="S615" s="126"/>
      <c r="T615" s="127"/>
      <c r="U615" s="125"/>
      <c r="V615" s="125"/>
    </row>
    <row r="616" spans="13:22" ht="20.100000000000001" customHeight="1">
      <c r="M616" s="120"/>
      <c r="O616" s="129"/>
      <c r="P616" s="128"/>
      <c r="Q616" s="126"/>
      <c r="R616" s="126"/>
      <c r="S616" s="126"/>
      <c r="T616" s="127"/>
      <c r="U616" s="125"/>
      <c r="V616" s="125"/>
    </row>
    <row r="617" spans="13:22" ht="20.100000000000001" customHeight="1">
      <c r="M617" s="120"/>
      <c r="O617" s="129"/>
      <c r="P617" s="128"/>
      <c r="Q617" s="126"/>
      <c r="R617" s="126"/>
      <c r="S617" s="126"/>
      <c r="T617" s="127"/>
      <c r="U617" s="125"/>
      <c r="V617" s="125"/>
    </row>
    <row r="618" spans="13:22" ht="20.100000000000001" customHeight="1">
      <c r="M618" s="120"/>
      <c r="O618" s="129"/>
      <c r="P618" s="128"/>
      <c r="Q618" s="126"/>
      <c r="R618" s="126"/>
      <c r="S618" s="126"/>
      <c r="T618" s="127"/>
      <c r="U618" s="125"/>
      <c r="V618" s="125"/>
    </row>
    <row r="619" spans="13:22" ht="20.100000000000001" customHeight="1">
      <c r="M619" s="120"/>
      <c r="O619" s="129"/>
      <c r="P619" s="128"/>
      <c r="Q619" s="126"/>
      <c r="R619" s="126"/>
      <c r="S619" s="126"/>
      <c r="T619" s="127"/>
      <c r="U619" s="125"/>
      <c r="V619" s="125"/>
    </row>
    <row r="620" spans="13:22" ht="20.100000000000001" customHeight="1">
      <c r="M620" s="120"/>
      <c r="O620" s="129"/>
      <c r="P620" s="128"/>
      <c r="Q620" s="126"/>
      <c r="R620" s="126"/>
      <c r="S620" s="126"/>
      <c r="T620" s="127"/>
      <c r="U620" s="125"/>
      <c r="V620" s="125"/>
    </row>
    <row r="621" spans="13:22" ht="20.100000000000001" customHeight="1">
      <c r="M621" s="130"/>
      <c r="O621" s="129"/>
      <c r="P621" s="128"/>
      <c r="Q621" s="126"/>
      <c r="R621" s="126"/>
      <c r="S621" s="126"/>
      <c r="T621" s="127"/>
      <c r="U621" s="125"/>
      <c r="V621" s="125"/>
    </row>
    <row r="622" spans="13:22" ht="20.100000000000001" customHeight="1">
      <c r="M622" s="130"/>
      <c r="O622" s="129"/>
      <c r="P622" s="128"/>
      <c r="Q622" s="126"/>
      <c r="R622" s="126"/>
      <c r="S622" s="126"/>
      <c r="T622" s="127"/>
      <c r="U622" s="125"/>
      <c r="V622" s="125"/>
    </row>
    <row r="623" spans="13:22" ht="20.100000000000001" customHeight="1">
      <c r="M623" s="130"/>
      <c r="O623" s="129"/>
      <c r="P623" s="128"/>
      <c r="Q623" s="126"/>
      <c r="R623" s="126"/>
      <c r="S623" s="126"/>
      <c r="T623" s="127"/>
      <c r="U623" s="125"/>
      <c r="V623" s="125"/>
    </row>
    <row r="624" spans="13:22" ht="20.100000000000001" customHeight="1">
      <c r="M624" s="130"/>
      <c r="O624" s="129"/>
      <c r="P624" s="128"/>
      <c r="Q624" s="126"/>
      <c r="R624" s="126"/>
      <c r="S624" s="126"/>
      <c r="T624" s="127"/>
      <c r="U624" s="125"/>
      <c r="V624" s="125"/>
    </row>
    <row r="625" spans="13:22" ht="20.100000000000001" customHeight="1">
      <c r="M625" s="130"/>
      <c r="O625" s="129"/>
      <c r="P625" s="128"/>
      <c r="Q625" s="126"/>
      <c r="R625" s="126"/>
      <c r="S625" s="126"/>
      <c r="T625" s="127"/>
      <c r="U625" s="125"/>
      <c r="V625" s="125"/>
    </row>
    <row r="626" spans="13:22" ht="20.100000000000001" customHeight="1">
      <c r="M626" s="130"/>
      <c r="O626" s="129"/>
      <c r="P626" s="128"/>
      <c r="Q626" s="126"/>
      <c r="R626" s="126"/>
      <c r="S626" s="126"/>
      <c r="T626" s="127"/>
      <c r="U626" s="125"/>
      <c r="V626" s="125"/>
    </row>
    <row r="627" spans="13:22" ht="20.100000000000001" customHeight="1">
      <c r="M627" s="130"/>
      <c r="O627" s="129"/>
      <c r="P627" s="128"/>
      <c r="Q627" s="126"/>
      <c r="R627" s="126"/>
      <c r="S627" s="126"/>
      <c r="T627" s="127"/>
      <c r="U627" s="125"/>
      <c r="V627" s="125"/>
    </row>
    <row r="628" spans="13:22" ht="20.100000000000001" customHeight="1">
      <c r="M628" s="130"/>
      <c r="O628" s="129"/>
      <c r="P628" s="128"/>
      <c r="Q628" s="126"/>
      <c r="R628" s="126"/>
      <c r="S628" s="126"/>
      <c r="T628" s="127"/>
      <c r="U628" s="125"/>
      <c r="V628" s="125"/>
    </row>
    <row r="629" spans="13:22" ht="20.100000000000001" customHeight="1">
      <c r="M629" s="130"/>
      <c r="O629" s="129"/>
      <c r="P629" s="128"/>
      <c r="Q629" s="126"/>
      <c r="R629" s="126"/>
      <c r="S629" s="126"/>
      <c r="T629" s="127"/>
      <c r="U629" s="125"/>
      <c r="V629" s="125"/>
    </row>
    <row r="630" spans="13:22" ht="20.100000000000001" customHeight="1">
      <c r="M630" s="130"/>
      <c r="O630" s="129"/>
      <c r="P630" s="128"/>
      <c r="Q630" s="126"/>
      <c r="R630" s="126"/>
      <c r="S630" s="126"/>
      <c r="T630" s="127"/>
      <c r="U630" s="125"/>
      <c r="V630" s="125"/>
    </row>
    <row r="631" spans="13:22" ht="20.100000000000001" customHeight="1">
      <c r="M631" s="130"/>
      <c r="O631" s="129"/>
      <c r="P631" s="128"/>
      <c r="Q631" s="126"/>
      <c r="R631" s="126"/>
      <c r="S631" s="126"/>
      <c r="T631" s="127"/>
      <c r="U631" s="125"/>
      <c r="V631" s="125"/>
    </row>
    <row r="632" spans="13:22" ht="20.100000000000001" customHeight="1">
      <c r="M632" s="130"/>
      <c r="O632" s="129"/>
      <c r="P632" s="128"/>
      <c r="Q632" s="126"/>
      <c r="R632" s="126"/>
      <c r="S632" s="126"/>
      <c r="T632" s="127"/>
      <c r="U632" s="125"/>
      <c r="V632" s="125"/>
    </row>
    <row r="633" spans="13:22" ht="20.100000000000001" customHeight="1">
      <c r="M633" s="130"/>
      <c r="O633" s="129"/>
      <c r="P633" s="128"/>
      <c r="Q633" s="126"/>
      <c r="R633" s="126"/>
      <c r="S633" s="126"/>
      <c r="T633" s="127"/>
      <c r="U633" s="125"/>
      <c r="V633" s="125"/>
    </row>
    <row r="634" spans="13:22" ht="20.100000000000001" customHeight="1">
      <c r="M634" s="130"/>
      <c r="O634" s="129"/>
      <c r="P634" s="128"/>
      <c r="Q634" s="126"/>
      <c r="R634" s="126"/>
      <c r="S634" s="126"/>
      <c r="T634" s="127"/>
      <c r="U634" s="125"/>
      <c r="V634" s="125"/>
    </row>
    <row r="635" spans="13:22" ht="20.100000000000001" customHeight="1">
      <c r="M635" s="130"/>
      <c r="O635" s="129"/>
      <c r="P635" s="128"/>
      <c r="Q635" s="126"/>
      <c r="R635" s="126"/>
      <c r="S635" s="126"/>
      <c r="T635" s="127"/>
      <c r="U635" s="125"/>
      <c r="V635" s="125"/>
    </row>
    <row r="636" spans="13:22" ht="20.100000000000001" customHeight="1">
      <c r="M636" s="130"/>
      <c r="O636" s="129"/>
      <c r="P636" s="128"/>
      <c r="Q636" s="126"/>
      <c r="R636" s="126"/>
      <c r="S636" s="126"/>
      <c r="T636" s="127"/>
      <c r="U636" s="125"/>
      <c r="V636" s="125"/>
    </row>
    <row r="637" spans="13:22" ht="20.100000000000001" customHeight="1">
      <c r="M637" s="130"/>
      <c r="O637" s="129"/>
      <c r="P637" s="128"/>
      <c r="Q637" s="126"/>
      <c r="R637" s="126"/>
      <c r="S637" s="126"/>
      <c r="T637" s="127"/>
      <c r="U637" s="125"/>
      <c r="V637" s="125"/>
    </row>
    <row r="638" spans="13:22" ht="20.100000000000001" customHeight="1">
      <c r="M638" s="130"/>
      <c r="O638" s="129"/>
      <c r="P638" s="128"/>
      <c r="Q638" s="126"/>
      <c r="R638" s="126"/>
      <c r="S638" s="126"/>
      <c r="T638" s="127"/>
      <c r="U638" s="125"/>
      <c r="V638" s="125"/>
    </row>
    <row r="639" spans="13:22" ht="20.100000000000001" customHeight="1">
      <c r="M639" s="130"/>
      <c r="O639" s="129"/>
      <c r="P639" s="128"/>
      <c r="Q639" s="126"/>
      <c r="R639" s="126"/>
      <c r="S639" s="126"/>
      <c r="T639" s="127"/>
      <c r="U639" s="125"/>
      <c r="V639" s="125"/>
    </row>
    <row r="640" spans="13:22" ht="20.100000000000001" customHeight="1">
      <c r="M640" s="130"/>
      <c r="O640" s="129"/>
      <c r="P640" s="128"/>
      <c r="Q640" s="126"/>
      <c r="R640" s="126"/>
      <c r="S640" s="126"/>
      <c r="T640" s="127"/>
      <c r="U640" s="125"/>
      <c r="V640" s="125"/>
    </row>
    <row r="641" spans="13:22" ht="20.100000000000001" customHeight="1">
      <c r="M641" s="130"/>
      <c r="O641" s="129"/>
      <c r="P641" s="128"/>
      <c r="Q641" s="126"/>
      <c r="R641" s="126"/>
      <c r="S641" s="126"/>
      <c r="T641" s="127"/>
      <c r="U641" s="125"/>
      <c r="V641" s="125"/>
    </row>
    <row r="642" spans="13:22" ht="20.100000000000001" customHeight="1">
      <c r="M642" s="130"/>
      <c r="O642" s="129"/>
      <c r="P642" s="128"/>
      <c r="Q642" s="126"/>
      <c r="R642" s="126"/>
      <c r="S642" s="126"/>
      <c r="T642" s="127"/>
      <c r="U642" s="125"/>
      <c r="V642" s="125"/>
    </row>
    <row r="643" spans="13:22" ht="20.100000000000001" customHeight="1">
      <c r="M643" s="130"/>
      <c r="O643" s="129"/>
      <c r="P643" s="128"/>
      <c r="Q643" s="126"/>
      <c r="R643" s="126"/>
      <c r="S643" s="126"/>
      <c r="T643" s="127"/>
      <c r="U643" s="125"/>
      <c r="V643" s="125"/>
    </row>
    <row r="644" spans="13:22" ht="20.100000000000001" customHeight="1">
      <c r="M644" s="130"/>
      <c r="O644" s="129"/>
      <c r="P644" s="128"/>
      <c r="Q644" s="126"/>
      <c r="R644" s="126"/>
      <c r="S644" s="126"/>
      <c r="T644" s="127"/>
      <c r="U644" s="125"/>
      <c r="V644" s="125"/>
    </row>
    <row r="645" spans="13:22" ht="20.100000000000001" customHeight="1">
      <c r="M645" s="130"/>
      <c r="O645" s="129"/>
      <c r="P645" s="128"/>
      <c r="Q645" s="126"/>
      <c r="R645" s="126"/>
      <c r="S645" s="126"/>
      <c r="T645" s="127"/>
      <c r="U645" s="125"/>
      <c r="V645" s="125"/>
    </row>
    <row r="646" spans="13:22" ht="20.100000000000001" customHeight="1">
      <c r="M646" s="130"/>
      <c r="O646" s="129"/>
      <c r="P646" s="128"/>
      <c r="Q646" s="126"/>
      <c r="R646" s="126"/>
      <c r="S646" s="126"/>
      <c r="T646" s="127"/>
      <c r="U646" s="125"/>
      <c r="V646" s="125"/>
    </row>
    <row r="647" spans="13:22" ht="20.100000000000001" customHeight="1">
      <c r="M647" s="130"/>
      <c r="O647" s="129"/>
      <c r="P647" s="128"/>
      <c r="Q647" s="126"/>
      <c r="R647" s="126"/>
      <c r="S647" s="126"/>
      <c r="T647" s="127"/>
      <c r="U647" s="125"/>
      <c r="V647" s="125"/>
    </row>
    <row r="648" spans="13:22" ht="20.100000000000001" customHeight="1">
      <c r="M648" s="130"/>
      <c r="O648" s="129"/>
      <c r="P648" s="128"/>
      <c r="Q648" s="126"/>
      <c r="R648" s="126"/>
      <c r="S648" s="126"/>
      <c r="T648" s="127"/>
      <c r="U648" s="125"/>
      <c r="V648" s="125"/>
    </row>
    <row r="649" spans="13:22" ht="20.100000000000001" customHeight="1">
      <c r="M649" s="130"/>
      <c r="O649" s="129"/>
      <c r="P649" s="128"/>
      <c r="Q649" s="126"/>
      <c r="R649" s="126"/>
      <c r="S649" s="126"/>
      <c r="T649" s="127"/>
      <c r="U649" s="125"/>
      <c r="V649" s="125"/>
    </row>
    <row r="650" spans="13:22" ht="20.100000000000001" customHeight="1">
      <c r="M650" s="130"/>
      <c r="O650" s="129"/>
      <c r="P650" s="128"/>
      <c r="Q650" s="126"/>
      <c r="R650" s="126"/>
      <c r="S650" s="126"/>
      <c r="T650" s="127"/>
      <c r="U650" s="125"/>
      <c r="V650" s="125"/>
    </row>
    <row r="651" spans="13:22" ht="20.100000000000001" customHeight="1">
      <c r="M651" s="130"/>
      <c r="O651" s="129"/>
      <c r="P651" s="128"/>
      <c r="Q651" s="126"/>
      <c r="R651" s="126"/>
      <c r="S651" s="126"/>
      <c r="T651" s="127"/>
      <c r="U651" s="125"/>
      <c r="V651" s="125"/>
    </row>
    <row r="652" spans="13:22" ht="20.100000000000001" customHeight="1">
      <c r="M652" s="130"/>
      <c r="O652" s="129"/>
      <c r="P652" s="128"/>
      <c r="Q652" s="126"/>
      <c r="R652" s="126"/>
      <c r="S652" s="126"/>
      <c r="T652" s="127"/>
      <c r="U652" s="125"/>
      <c r="V652" s="125"/>
    </row>
    <row r="653" spans="13:22" ht="20.100000000000001" customHeight="1">
      <c r="M653" s="130"/>
      <c r="O653" s="129"/>
      <c r="P653" s="128"/>
      <c r="Q653" s="126"/>
      <c r="R653" s="126"/>
      <c r="S653" s="126"/>
      <c r="T653" s="127"/>
      <c r="U653" s="125"/>
      <c r="V653" s="125"/>
    </row>
    <row r="654" spans="13:22" ht="20.100000000000001" customHeight="1">
      <c r="M654" s="130"/>
      <c r="O654" s="129"/>
      <c r="P654" s="128"/>
      <c r="Q654" s="126"/>
      <c r="R654" s="126"/>
      <c r="S654" s="126"/>
      <c r="T654" s="127"/>
      <c r="U654" s="125"/>
      <c r="V654" s="125"/>
    </row>
    <row r="655" spans="13:22" ht="20.100000000000001" customHeight="1">
      <c r="M655" s="130"/>
      <c r="O655" s="129"/>
      <c r="P655" s="128"/>
      <c r="Q655" s="126"/>
      <c r="R655" s="126"/>
      <c r="S655" s="126"/>
      <c r="T655" s="127"/>
      <c r="U655" s="125"/>
      <c r="V655" s="125"/>
    </row>
    <row r="656" spans="13:22" ht="20.100000000000001" customHeight="1">
      <c r="M656" s="130"/>
      <c r="O656" s="129"/>
      <c r="P656" s="128"/>
      <c r="Q656" s="126"/>
      <c r="R656" s="126"/>
      <c r="S656" s="126"/>
      <c r="T656" s="127"/>
      <c r="U656" s="125"/>
      <c r="V656" s="125"/>
    </row>
    <row r="657" spans="13:22" ht="20.100000000000001" customHeight="1">
      <c r="M657" s="130"/>
      <c r="O657" s="129"/>
      <c r="P657" s="128"/>
      <c r="Q657" s="126"/>
      <c r="R657" s="126"/>
      <c r="S657" s="126"/>
      <c r="T657" s="127"/>
      <c r="U657" s="125"/>
      <c r="V657" s="125"/>
    </row>
    <row r="658" spans="13:22" ht="20.100000000000001" customHeight="1">
      <c r="M658" s="130"/>
      <c r="O658" s="129"/>
      <c r="P658" s="128"/>
      <c r="Q658" s="126"/>
      <c r="R658" s="126"/>
      <c r="S658" s="126"/>
      <c r="T658" s="127"/>
      <c r="U658" s="125"/>
      <c r="V658" s="125"/>
    </row>
    <row r="659" spans="13:22" ht="20.100000000000001" customHeight="1">
      <c r="M659" s="130"/>
      <c r="O659" s="129"/>
      <c r="P659" s="128"/>
      <c r="Q659" s="126"/>
      <c r="R659" s="126"/>
      <c r="S659" s="126"/>
      <c r="T659" s="127"/>
      <c r="U659" s="125"/>
      <c r="V659" s="125"/>
    </row>
    <row r="660" spans="13:22" ht="20.100000000000001" customHeight="1">
      <c r="M660" s="130"/>
      <c r="O660" s="129"/>
      <c r="P660" s="128"/>
      <c r="Q660" s="126"/>
      <c r="R660" s="126"/>
      <c r="S660" s="126"/>
      <c r="T660" s="127"/>
      <c r="U660" s="125"/>
      <c r="V660" s="125"/>
    </row>
    <row r="661" spans="13:22" ht="20.100000000000001" customHeight="1">
      <c r="M661" s="130"/>
      <c r="O661" s="129"/>
      <c r="P661" s="128"/>
      <c r="Q661" s="126"/>
      <c r="R661" s="126"/>
      <c r="S661" s="126"/>
      <c r="T661" s="127"/>
      <c r="U661" s="125"/>
      <c r="V661" s="125"/>
    </row>
    <row r="662" spans="13:22" ht="20.100000000000001" customHeight="1">
      <c r="M662" s="130"/>
      <c r="O662" s="129"/>
      <c r="P662" s="128"/>
      <c r="Q662" s="126"/>
      <c r="R662" s="126"/>
      <c r="S662" s="126"/>
      <c r="T662" s="127"/>
      <c r="U662" s="125"/>
      <c r="V662" s="125"/>
    </row>
    <row r="663" spans="13:22" ht="20.100000000000001" customHeight="1">
      <c r="M663" s="130"/>
      <c r="O663" s="129"/>
      <c r="P663" s="128"/>
      <c r="Q663" s="126"/>
      <c r="R663" s="126"/>
      <c r="S663" s="126"/>
      <c r="T663" s="127"/>
      <c r="U663" s="125"/>
      <c r="V663" s="125"/>
    </row>
    <row r="664" spans="13:22" ht="20.100000000000001" customHeight="1">
      <c r="M664" s="130"/>
      <c r="O664" s="129"/>
      <c r="P664" s="128"/>
      <c r="Q664" s="126"/>
      <c r="R664" s="126"/>
      <c r="S664" s="126"/>
      <c r="T664" s="127"/>
      <c r="U664" s="125"/>
      <c r="V664" s="125"/>
    </row>
    <row r="665" spans="13:22" ht="20.100000000000001" customHeight="1">
      <c r="M665" s="130"/>
      <c r="O665" s="129"/>
      <c r="P665" s="128"/>
      <c r="Q665" s="126"/>
      <c r="R665" s="126"/>
      <c r="S665" s="126"/>
      <c r="T665" s="127"/>
      <c r="U665" s="125"/>
      <c r="V665" s="125"/>
    </row>
    <row r="666" spans="13:22" ht="20.100000000000001" customHeight="1">
      <c r="M666" s="130"/>
      <c r="O666" s="129"/>
      <c r="P666" s="128"/>
      <c r="Q666" s="126"/>
      <c r="R666" s="126"/>
      <c r="S666" s="126"/>
      <c r="T666" s="127"/>
      <c r="U666" s="125"/>
      <c r="V666" s="125"/>
    </row>
    <row r="667" spans="13:22" ht="20.100000000000001" customHeight="1">
      <c r="M667" s="130"/>
      <c r="O667" s="129"/>
      <c r="P667" s="128"/>
      <c r="Q667" s="126"/>
      <c r="R667" s="126"/>
      <c r="S667" s="126"/>
      <c r="T667" s="127"/>
      <c r="U667" s="125"/>
      <c r="V667" s="125"/>
    </row>
    <row r="668" spans="13:22" ht="20.100000000000001" customHeight="1">
      <c r="M668" s="130"/>
      <c r="O668" s="129"/>
      <c r="P668" s="128"/>
      <c r="Q668" s="126"/>
      <c r="R668" s="126"/>
      <c r="S668" s="126"/>
      <c r="T668" s="127"/>
      <c r="U668" s="125"/>
      <c r="V668" s="125"/>
    </row>
    <row r="669" spans="13:22" ht="20.100000000000001" customHeight="1">
      <c r="M669" s="130"/>
      <c r="O669" s="129"/>
      <c r="P669" s="128"/>
      <c r="Q669" s="126"/>
      <c r="R669" s="126"/>
      <c r="S669" s="126"/>
      <c r="T669" s="127"/>
      <c r="U669" s="125"/>
      <c r="V669" s="125"/>
    </row>
    <row r="670" spans="13:22" ht="20.100000000000001" customHeight="1">
      <c r="M670" s="130"/>
      <c r="O670" s="129"/>
      <c r="P670" s="128"/>
      <c r="Q670" s="126"/>
      <c r="R670" s="126"/>
      <c r="S670" s="126"/>
      <c r="T670" s="127"/>
      <c r="U670" s="125"/>
      <c r="V670" s="125"/>
    </row>
    <row r="671" spans="13:22" ht="20.100000000000001" customHeight="1">
      <c r="M671" s="130"/>
      <c r="O671" s="129"/>
      <c r="P671" s="128"/>
      <c r="Q671" s="126"/>
      <c r="R671" s="126"/>
      <c r="S671" s="126"/>
      <c r="T671" s="127"/>
      <c r="U671" s="125"/>
      <c r="V671" s="125"/>
    </row>
    <row r="672" spans="13:22" ht="20.100000000000001" customHeight="1">
      <c r="M672" s="130"/>
      <c r="O672" s="129"/>
      <c r="P672" s="128"/>
      <c r="Q672" s="126"/>
      <c r="R672" s="126"/>
      <c r="S672" s="126"/>
      <c r="T672" s="127"/>
      <c r="U672" s="125"/>
      <c r="V672" s="125"/>
    </row>
    <row r="673" spans="13:22" ht="20.100000000000001" customHeight="1">
      <c r="M673" s="130"/>
      <c r="O673" s="129"/>
      <c r="P673" s="128"/>
      <c r="Q673" s="126"/>
      <c r="R673" s="126"/>
      <c r="S673" s="126"/>
      <c r="T673" s="127"/>
      <c r="U673" s="125"/>
      <c r="V673" s="125"/>
    </row>
    <row r="674" spans="13:22" ht="20.100000000000001" customHeight="1">
      <c r="M674" s="130"/>
      <c r="O674" s="129"/>
      <c r="P674" s="128"/>
      <c r="Q674" s="126"/>
      <c r="R674" s="126"/>
      <c r="S674" s="126"/>
      <c r="T674" s="127"/>
      <c r="U674" s="125"/>
      <c r="V674" s="125"/>
    </row>
    <row r="675" spans="13:22" ht="20.100000000000001" customHeight="1">
      <c r="M675" s="130"/>
      <c r="O675" s="129"/>
      <c r="P675" s="128"/>
      <c r="Q675" s="126"/>
      <c r="R675" s="126"/>
      <c r="S675" s="126"/>
      <c r="T675" s="127"/>
      <c r="U675" s="125"/>
      <c r="V675" s="125"/>
    </row>
    <row r="676" spans="13:22" ht="20.100000000000001" customHeight="1">
      <c r="M676" s="130"/>
      <c r="O676" s="129"/>
      <c r="P676" s="128"/>
      <c r="Q676" s="126"/>
      <c r="R676" s="126"/>
      <c r="S676" s="126"/>
      <c r="T676" s="127"/>
      <c r="U676" s="125"/>
      <c r="V676" s="125"/>
    </row>
    <row r="677" spans="13:22" ht="20.100000000000001" customHeight="1">
      <c r="M677" s="130"/>
      <c r="O677" s="129"/>
      <c r="P677" s="128"/>
      <c r="Q677" s="126"/>
      <c r="R677" s="126"/>
      <c r="S677" s="126"/>
      <c r="T677" s="127"/>
      <c r="U677" s="125"/>
      <c r="V677" s="125"/>
    </row>
    <row r="678" spans="13:22" ht="20.100000000000001" customHeight="1">
      <c r="M678" s="130"/>
      <c r="O678" s="129"/>
      <c r="P678" s="128"/>
      <c r="Q678" s="126"/>
      <c r="R678" s="126"/>
      <c r="S678" s="126"/>
      <c r="T678" s="127"/>
      <c r="U678" s="125"/>
      <c r="V678" s="125"/>
    </row>
    <row r="679" spans="13:22" ht="20.100000000000001" customHeight="1">
      <c r="M679" s="130"/>
      <c r="O679" s="129"/>
      <c r="P679" s="128"/>
      <c r="Q679" s="126"/>
      <c r="R679" s="126"/>
      <c r="S679" s="126"/>
      <c r="T679" s="127"/>
      <c r="U679" s="125"/>
      <c r="V679" s="125"/>
    </row>
    <row r="680" spans="13:22" ht="20.100000000000001" customHeight="1">
      <c r="M680" s="130"/>
      <c r="O680" s="129"/>
      <c r="P680" s="128"/>
      <c r="Q680" s="126"/>
      <c r="R680" s="126"/>
      <c r="S680" s="126"/>
      <c r="T680" s="127"/>
      <c r="U680" s="125"/>
      <c r="V680" s="125"/>
    </row>
    <row r="681" spans="13:22" ht="20.100000000000001" customHeight="1">
      <c r="M681" s="130"/>
      <c r="O681" s="129"/>
      <c r="P681" s="128"/>
      <c r="Q681" s="126"/>
      <c r="R681" s="126"/>
      <c r="S681" s="126"/>
      <c r="T681" s="127"/>
      <c r="U681" s="125"/>
      <c r="V681" s="125"/>
    </row>
    <row r="682" spans="13:22" ht="20.100000000000001" customHeight="1">
      <c r="M682" s="130"/>
      <c r="O682" s="129"/>
      <c r="P682" s="128"/>
      <c r="Q682" s="126"/>
      <c r="R682" s="126"/>
      <c r="S682" s="126"/>
      <c r="T682" s="127"/>
      <c r="U682" s="125"/>
      <c r="V682" s="125"/>
    </row>
    <row r="683" spans="13:22" ht="20.100000000000001" customHeight="1">
      <c r="M683" s="130"/>
      <c r="O683" s="129"/>
      <c r="P683" s="128"/>
      <c r="Q683" s="126"/>
      <c r="R683" s="126"/>
      <c r="S683" s="126"/>
      <c r="T683" s="127"/>
      <c r="U683" s="125"/>
      <c r="V683" s="125"/>
    </row>
    <row r="684" spans="13:22" ht="20.100000000000001" customHeight="1">
      <c r="M684" s="130"/>
      <c r="O684" s="129"/>
      <c r="P684" s="128"/>
      <c r="Q684" s="126"/>
      <c r="R684" s="126"/>
      <c r="S684" s="126"/>
      <c r="T684" s="127"/>
      <c r="U684" s="125"/>
      <c r="V684" s="125"/>
    </row>
    <row r="685" spans="13:22" ht="20.100000000000001" customHeight="1">
      <c r="M685" s="130"/>
      <c r="O685" s="129"/>
      <c r="P685" s="128"/>
      <c r="Q685" s="126"/>
      <c r="R685" s="126"/>
      <c r="S685" s="126"/>
      <c r="T685" s="127"/>
      <c r="U685" s="125"/>
      <c r="V685" s="125"/>
    </row>
    <row r="686" spans="13:22" ht="20.100000000000001" customHeight="1">
      <c r="M686" s="130"/>
      <c r="O686" s="129"/>
      <c r="P686" s="128"/>
      <c r="Q686" s="126"/>
      <c r="R686" s="126"/>
      <c r="S686" s="126"/>
      <c r="T686" s="127"/>
      <c r="U686" s="125"/>
      <c r="V686" s="125"/>
    </row>
    <row r="687" spans="13:22" ht="20.100000000000001" customHeight="1">
      <c r="M687" s="130"/>
      <c r="O687" s="129"/>
      <c r="P687" s="128"/>
      <c r="Q687" s="126"/>
      <c r="R687" s="126"/>
      <c r="S687" s="126"/>
      <c r="T687" s="127"/>
      <c r="U687" s="125"/>
      <c r="V687" s="125"/>
    </row>
    <row r="688" spans="13:22" ht="20.100000000000001" customHeight="1">
      <c r="M688" s="130"/>
      <c r="O688" s="129"/>
      <c r="P688" s="128"/>
      <c r="Q688" s="126"/>
      <c r="R688" s="126"/>
      <c r="S688" s="126"/>
      <c r="T688" s="127"/>
      <c r="U688" s="125"/>
      <c r="V688" s="125"/>
    </row>
    <row r="689" spans="13:22" ht="20.100000000000001" customHeight="1">
      <c r="M689" s="130"/>
      <c r="O689" s="129"/>
      <c r="P689" s="128"/>
      <c r="Q689" s="126"/>
      <c r="R689" s="126"/>
      <c r="S689" s="126"/>
      <c r="T689" s="127"/>
      <c r="U689" s="125"/>
      <c r="V689" s="125"/>
    </row>
    <row r="690" spans="13:22" ht="20.100000000000001" customHeight="1">
      <c r="M690" s="130"/>
      <c r="O690" s="129"/>
      <c r="P690" s="128"/>
      <c r="Q690" s="126"/>
      <c r="R690" s="126"/>
      <c r="S690" s="126"/>
      <c r="T690" s="127"/>
      <c r="U690" s="125"/>
      <c r="V690" s="125"/>
    </row>
    <row r="691" spans="13:22" ht="20.100000000000001" customHeight="1">
      <c r="M691" s="130"/>
      <c r="O691" s="129"/>
      <c r="P691" s="128"/>
      <c r="Q691" s="126"/>
      <c r="R691" s="126"/>
      <c r="S691" s="126"/>
      <c r="T691" s="127"/>
      <c r="U691" s="125"/>
      <c r="V691" s="125"/>
    </row>
    <row r="692" spans="13:22" ht="20.100000000000001" customHeight="1">
      <c r="M692" s="130"/>
      <c r="O692" s="129"/>
      <c r="P692" s="128"/>
      <c r="Q692" s="126"/>
      <c r="R692" s="126"/>
      <c r="S692" s="126"/>
      <c r="T692" s="127"/>
      <c r="U692" s="125"/>
      <c r="V692" s="125"/>
    </row>
    <row r="693" spans="13:22" ht="20.100000000000001" customHeight="1">
      <c r="M693" s="130"/>
      <c r="O693" s="129"/>
      <c r="P693" s="128"/>
      <c r="Q693" s="126"/>
      <c r="R693" s="126"/>
      <c r="S693" s="126"/>
      <c r="T693" s="127"/>
      <c r="U693" s="125"/>
      <c r="V693" s="125"/>
    </row>
    <row r="694" spans="13:22" ht="20.100000000000001" customHeight="1">
      <c r="M694" s="130"/>
      <c r="O694" s="129"/>
      <c r="P694" s="128"/>
      <c r="Q694" s="126"/>
      <c r="R694" s="126"/>
      <c r="S694" s="126"/>
      <c r="T694" s="127"/>
      <c r="U694" s="125"/>
      <c r="V694" s="125"/>
    </row>
    <row r="695" spans="13:22" ht="20.100000000000001" customHeight="1">
      <c r="M695" s="130"/>
      <c r="O695" s="129"/>
      <c r="P695" s="128"/>
      <c r="Q695" s="126"/>
      <c r="R695" s="126"/>
      <c r="S695" s="126"/>
      <c r="T695" s="127"/>
      <c r="U695" s="125"/>
      <c r="V695" s="125"/>
    </row>
    <row r="696" spans="13:22" ht="20.100000000000001" customHeight="1">
      <c r="M696" s="130"/>
      <c r="O696" s="129"/>
      <c r="P696" s="128"/>
      <c r="Q696" s="126"/>
      <c r="R696" s="126"/>
      <c r="S696" s="126"/>
      <c r="T696" s="127"/>
      <c r="U696" s="125"/>
      <c r="V696" s="125"/>
    </row>
    <row r="697" spans="13:22" ht="20.100000000000001" customHeight="1">
      <c r="M697" s="130"/>
      <c r="O697" s="129"/>
      <c r="P697" s="128"/>
      <c r="Q697" s="126"/>
      <c r="R697" s="126"/>
      <c r="S697" s="126"/>
      <c r="T697" s="127"/>
      <c r="U697" s="125"/>
      <c r="V697" s="125"/>
    </row>
    <row r="698" spans="13:22" ht="20.100000000000001" customHeight="1">
      <c r="M698" s="130"/>
      <c r="O698" s="129"/>
      <c r="P698" s="128"/>
      <c r="Q698" s="126"/>
      <c r="R698" s="126"/>
      <c r="S698" s="126"/>
      <c r="T698" s="127"/>
      <c r="U698" s="125"/>
      <c r="V698" s="125"/>
    </row>
    <row r="699" spans="13:22" ht="20.100000000000001" customHeight="1">
      <c r="M699" s="130"/>
      <c r="O699" s="129"/>
      <c r="P699" s="128"/>
      <c r="Q699" s="126"/>
      <c r="R699" s="126"/>
      <c r="S699" s="126"/>
      <c r="T699" s="127"/>
      <c r="U699" s="125"/>
      <c r="V699" s="125"/>
    </row>
    <row r="700" spans="13:22" ht="20.100000000000001" customHeight="1">
      <c r="M700" s="130"/>
      <c r="O700" s="129"/>
      <c r="P700" s="128"/>
      <c r="Q700" s="126"/>
      <c r="R700" s="126"/>
      <c r="S700" s="126"/>
      <c r="T700" s="127"/>
      <c r="U700" s="125"/>
      <c r="V700" s="125"/>
    </row>
    <row r="701" spans="13:22" ht="20.100000000000001" customHeight="1">
      <c r="M701" s="130"/>
      <c r="O701" s="129"/>
      <c r="P701" s="128"/>
      <c r="Q701" s="126"/>
      <c r="R701" s="126"/>
      <c r="S701" s="126"/>
      <c r="T701" s="127"/>
      <c r="U701" s="125"/>
      <c r="V701" s="125"/>
    </row>
    <row r="702" spans="13:22" ht="20.100000000000001" customHeight="1">
      <c r="M702" s="130"/>
      <c r="O702" s="129"/>
      <c r="P702" s="128"/>
      <c r="Q702" s="126"/>
      <c r="R702" s="126"/>
      <c r="S702" s="126"/>
      <c r="T702" s="127"/>
      <c r="U702" s="125"/>
      <c r="V702" s="125"/>
    </row>
    <row r="703" spans="13:22" ht="20.100000000000001" customHeight="1">
      <c r="M703" s="130"/>
      <c r="O703" s="129"/>
      <c r="P703" s="128"/>
      <c r="Q703" s="126"/>
      <c r="R703" s="126"/>
      <c r="S703" s="126"/>
      <c r="T703" s="127"/>
      <c r="U703" s="125"/>
      <c r="V703" s="125"/>
    </row>
    <row r="704" spans="13:22" ht="20.100000000000001" customHeight="1">
      <c r="M704" s="130"/>
      <c r="O704" s="129"/>
      <c r="P704" s="128"/>
      <c r="Q704" s="126"/>
      <c r="R704" s="126"/>
      <c r="S704" s="126"/>
      <c r="T704" s="127"/>
      <c r="U704" s="125"/>
      <c r="V704" s="125"/>
    </row>
    <row r="705" spans="13:22" ht="20.100000000000001" customHeight="1">
      <c r="M705" s="130"/>
      <c r="O705" s="129"/>
      <c r="P705" s="128"/>
      <c r="Q705" s="126"/>
      <c r="R705" s="126"/>
      <c r="S705" s="126"/>
      <c r="T705" s="127"/>
      <c r="U705" s="125"/>
      <c r="V705" s="125"/>
    </row>
    <row r="706" spans="13:22" ht="20.100000000000001" customHeight="1">
      <c r="M706" s="130"/>
      <c r="O706" s="129"/>
      <c r="P706" s="128"/>
      <c r="Q706" s="126"/>
      <c r="R706" s="126"/>
      <c r="S706" s="126"/>
      <c r="T706" s="127"/>
      <c r="U706" s="125"/>
      <c r="V706" s="125"/>
    </row>
    <row r="707" spans="13:22" ht="20.100000000000001" customHeight="1">
      <c r="M707" s="130"/>
      <c r="O707" s="129"/>
      <c r="P707" s="128"/>
      <c r="Q707" s="126"/>
      <c r="R707" s="126"/>
      <c r="S707" s="126"/>
      <c r="T707" s="127"/>
      <c r="U707" s="125"/>
      <c r="V707" s="125"/>
    </row>
    <row r="708" spans="13:22" ht="20.100000000000001" customHeight="1">
      <c r="M708" s="130"/>
      <c r="O708" s="129"/>
      <c r="P708" s="128"/>
      <c r="Q708" s="126"/>
      <c r="R708" s="126"/>
      <c r="S708" s="126"/>
      <c r="T708" s="127"/>
      <c r="U708" s="125"/>
      <c r="V708" s="125"/>
    </row>
    <row r="709" spans="13:22" ht="20.100000000000001" customHeight="1">
      <c r="M709" s="130"/>
      <c r="O709" s="129"/>
      <c r="P709" s="128"/>
      <c r="Q709" s="126"/>
      <c r="R709" s="126"/>
      <c r="S709" s="126"/>
      <c r="T709" s="127"/>
      <c r="U709" s="125"/>
      <c r="V709" s="125"/>
    </row>
    <row r="710" spans="13:22" ht="20.100000000000001" customHeight="1">
      <c r="M710" s="130"/>
      <c r="O710" s="129"/>
      <c r="P710" s="128"/>
      <c r="Q710" s="126"/>
      <c r="R710" s="126"/>
      <c r="S710" s="126"/>
      <c r="T710" s="127"/>
      <c r="U710" s="125"/>
      <c r="V710" s="125"/>
    </row>
    <row r="711" spans="13:22" ht="20.100000000000001" customHeight="1">
      <c r="M711" s="130"/>
      <c r="O711" s="129"/>
      <c r="P711" s="128"/>
      <c r="Q711" s="126"/>
      <c r="R711" s="126"/>
      <c r="S711" s="126"/>
      <c r="T711" s="127"/>
      <c r="U711" s="125"/>
      <c r="V711" s="125"/>
    </row>
    <row r="712" spans="13:22" ht="20.100000000000001" customHeight="1">
      <c r="M712" s="130"/>
      <c r="O712" s="129"/>
      <c r="P712" s="128"/>
      <c r="Q712" s="126"/>
      <c r="R712" s="126"/>
      <c r="S712" s="126"/>
      <c r="T712" s="127"/>
      <c r="U712" s="125"/>
      <c r="V712" s="125"/>
    </row>
    <row r="713" spans="13:22" ht="20.100000000000001" customHeight="1">
      <c r="M713" s="130"/>
      <c r="O713" s="129"/>
      <c r="P713" s="128"/>
      <c r="Q713" s="126"/>
      <c r="R713" s="126"/>
      <c r="S713" s="126"/>
      <c r="T713" s="127"/>
      <c r="U713" s="125"/>
      <c r="V713" s="125"/>
    </row>
    <row r="714" spans="13:22" ht="20.100000000000001" customHeight="1">
      <c r="M714" s="130"/>
      <c r="O714" s="129"/>
      <c r="P714" s="128"/>
      <c r="Q714" s="126"/>
      <c r="R714" s="126"/>
      <c r="S714" s="126"/>
      <c r="T714" s="127"/>
      <c r="U714" s="125"/>
      <c r="V714" s="125"/>
    </row>
    <row r="715" spans="13:22" ht="20.100000000000001" customHeight="1">
      <c r="M715" s="130"/>
      <c r="O715" s="129"/>
      <c r="P715" s="128"/>
      <c r="Q715" s="126"/>
      <c r="R715" s="126"/>
      <c r="S715" s="126"/>
      <c r="T715" s="127"/>
      <c r="U715" s="125"/>
      <c r="V715" s="125"/>
    </row>
    <row r="716" spans="13:22" ht="20.100000000000001" customHeight="1">
      <c r="M716" s="130"/>
      <c r="O716" s="129"/>
      <c r="P716" s="128"/>
      <c r="Q716" s="126"/>
      <c r="R716" s="126"/>
      <c r="S716" s="126"/>
      <c r="T716" s="127"/>
      <c r="U716" s="125"/>
      <c r="V716" s="125"/>
    </row>
    <row r="717" spans="13:22" ht="20.100000000000001" customHeight="1">
      <c r="M717" s="130"/>
      <c r="O717" s="129"/>
      <c r="P717" s="128"/>
      <c r="Q717" s="126"/>
      <c r="R717" s="126"/>
      <c r="S717" s="126"/>
      <c r="T717" s="127"/>
      <c r="U717" s="125"/>
      <c r="V717" s="125"/>
    </row>
    <row r="718" spans="13:22" ht="20.100000000000001" customHeight="1">
      <c r="M718" s="130"/>
      <c r="O718" s="129"/>
      <c r="P718" s="128"/>
      <c r="Q718" s="126"/>
      <c r="R718" s="126"/>
      <c r="S718" s="126"/>
      <c r="T718" s="127"/>
      <c r="U718" s="125"/>
      <c r="V718" s="125"/>
    </row>
    <row r="719" spans="13:22" ht="20.100000000000001" customHeight="1">
      <c r="M719" s="130"/>
      <c r="O719" s="129"/>
      <c r="P719" s="128"/>
      <c r="Q719" s="126"/>
      <c r="R719" s="126"/>
      <c r="S719" s="126"/>
      <c r="T719" s="127"/>
      <c r="U719" s="125"/>
      <c r="V719" s="125"/>
    </row>
    <row r="720" spans="13:22" ht="20.100000000000001" customHeight="1">
      <c r="M720" s="130"/>
      <c r="O720" s="129"/>
      <c r="P720" s="128"/>
      <c r="Q720" s="126"/>
      <c r="R720" s="126"/>
      <c r="S720" s="126"/>
      <c r="T720" s="127"/>
      <c r="U720" s="125"/>
      <c r="V720" s="125"/>
    </row>
    <row r="721" spans="13:22" ht="20.100000000000001" customHeight="1">
      <c r="M721" s="130"/>
      <c r="O721" s="129"/>
      <c r="P721" s="128"/>
      <c r="Q721" s="126"/>
      <c r="R721" s="126"/>
      <c r="S721" s="126"/>
      <c r="T721" s="127"/>
      <c r="U721" s="125"/>
      <c r="V721" s="125"/>
    </row>
    <row r="722" spans="13:22" ht="20.100000000000001" customHeight="1">
      <c r="M722" s="130"/>
      <c r="O722" s="129"/>
      <c r="P722" s="128"/>
      <c r="Q722" s="126"/>
      <c r="R722" s="126"/>
      <c r="S722" s="126"/>
      <c r="T722" s="127"/>
      <c r="U722" s="125"/>
      <c r="V722" s="125"/>
    </row>
    <row r="723" spans="13:22" ht="20.100000000000001" customHeight="1">
      <c r="M723" s="130"/>
      <c r="O723" s="129"/>
      <c r="P723" s="128"/>
      <c r="Q723" s="126"/>
      <c r="R723" s="126"/>
      <c r="S723" s="126"/>
      <c r="T723" s="127"/>
      <c r="U723" s="125"/>
      <c r="V723" s="125"/>
    </row>
    <row r="724" spans="13:22" ht="20.100000000000001" customHeight="1">
      <c r="M724" s="130"/>
      <c r="O724" s="129"/>
      <c r="P724" s="128"/>
      <c r="Q724" s="126"/>
      <c r="R724" s="126"/>
      <c r="S724" s="126"/>
      <c r="T724" s="127"/>
      <c r="U724" s="125"/>
      <c r="V724" s="125"/>
    </row>
    <row r="725" spans="13:22" ht="20.100000000000001" customHeight="1">
      <c r="M725" s="130"/>
      <c r="O725" s="129"/>
      <c r="P725" s="128"/>
      <c r="Q725" s="126"/>
      <c r="R725" s="126"/>
      <c r="S725" s="126"/>
      <c r="T725" s="127"/>
      <c r="U725" s="125"/>
      <c r="V725" s="125"/>
    </row>
    <row r="726" spans="13:22" ht="20.100000000000001" customHeight="1">
      <c r="M726" s="130"/>
      <c r="O726" s="129"/>
      <c r="P726" s="128"/>
      <c r="Q726" s="126"/>
      <c r="R726" s="126"/>
      <c r="S726" s="126"/>
      <c r="T726" s="127"/>
      <c r="U726" s="125"/>
      <c r="V726" s="125"/>
    </row>
    <row r="727" spans="13:22" ht="20.100000000000001" customHeight="1">
      <c r="M727" s="130"/>
      <c r="O727" s="129"/>
      <c r="P727" s="128"/>
      <c r="Q727" s="126"/>
      <c r="R727" s="126"/>
      <c r="S727" s="126"/>
      <c r="T727" s="127"/>
      <c r="U727" s="125"/>
      <c r="V727" s="125"/>
    </row>
    <row r="728" spans="13:22" ht="20.100000000000001" customHeight="1">
      <c r="M728" s="130"/>
      <c r="O728" s="129"/>
      <c r="P728" s="128"/>
      <c r="Q728" s="126"/>
      <c r="R728" s="126"/>
      <c r="S728" s="126"/>
      <c r="T728" s="127"/>
      <c r="U728" s="125"/>
      <c r="V728" s="125"/>
    </row>
    <row r="729" spans="13:22" ht="20.100000000000001" customHeight="1">
      <c r="M729" s="130"/>
      <c r="O729" s="129"/>
      <c r="P729" s="128"/>
      <c r="Q729" s="126"/>
      <c r="R729" s="126"/>
      <c r="S729" s="126"/>
      <c r="T729" s="127"/>
      <c r="U729" s="125"/>
      <c r="V729" s="125"/>
    </row>
    <row r="730" spans="13:22" ht="20.100000000000001" customHeight="1">
      <c r="M730" s="130"/>
      <c r="O730" s="129"/>
      <c r="P730" s="128"/>
      <c r="Q730" s="126"/>
      <c r="R730" s="126"/>
      <c r="S730" s="126"/>
      <c r="T730" s="127"/>
      <c r="U730" s="125"/>
      <c r="V730" s="125"/>
    </row>
    <row r="731" spans="13:22" ht="20.100000000000001" customHeight="1">
      <c r="M731" s="130"/>
      <c r="O731" s="129"/>
      <c r="P731" s="128"/>
      <c r="Q731" s="126"/>
      <c r="R731" s="126"/>
      <c r="S731" s="126"/>
      <c r="T731" s="127"/>
      <c r="U731" s="125"/>
      <c r="V731" s="125"/>
    </row>
    <row r="732" spans="13:22" ht="20.100000000000001" customHeight="1">
      <c r="M732" s="130"/>
      <c r="O732" s="129"/>
      <c r="P732" s="128"/>
      <c r="Q732" s="126"/>
      <c r="R732" s="126"/>
      <c r="S732" s="126"/>
      <c r="T732" s="127"/>
      <c r="U732" s="125"/>
      <c r="V732" s="125"/>
    </row>
    <row r="733" spans="13:22" ht="20.100000000000001" customHeight="1">
      <c r="M733" s="130"/>
      <c r="O733" s="129"/>
      <c r="P733" s="128"/>
      <c r="Q733" s="126"/>
      <c r="R733" s="126"/>
      <c r="S733" s="126"/>
      <c r="T733" s="127"/>
      <c r="U733" s="125"/>
      <c r="V733" s="125"/>
    </row>
    <row r="734" spans="13:22" ht="20.100000000000001" customHeight="1">
      <c r="M734" s="130"/>
      <c r="O734" s="129"/>
      <c r="P734" s="128"/>
      <c r="Q734" s="126"/>
      <c r="R734" s="126"/>
      <c r="S734" s="126"/>
      <c r="T734" s="127"/>
      <c r="U734" s="125"/>
      <c r="V734" s="125"/>
    </row>
    <row r="735" spans="13:22" ht="20.100000000000001" customHeight="1">
      <c r="M735" s="130"/>
      <c r="O735" s="129"/>
      <c r="P735" s="128"/>
      <c r="Q735" s="126"/>
      <c r="R735" s="126"/>
      <c r="S735" s="126"/>
      <c r="T735" s="127"/>
      <c r="U735" s="125"/>
      <c r="V735" s="125"/>
    </row>
    <row r="736" spans="13:22" ht="20.100000000000001" customHeight="1">
      <c r="M736" s="130"/>
      <c r="O736" s="129"/>
      <c r="P736" s="128"/>
      <c r="Q736" s="126"/>
      <c r="R736" s="126"/>
      <c r="S736" s="126"/>
      <c r="T736" s="127"/>
      <c r="U736" s="125"/>
      <c r="V736" s="125"/>
    </row>
    <row r="737" spans="13:22" ht="20.100000000000001" customHeight="1">
      <c r="M737" s="130"/>
      <c r="O737" s="129"/>
      <c r="P737" s="128"/>
      <c r="Q737" s="126"/>
      <c r="R737" s="126"/>
      <c r="S737" s="126"/>
      <c r="T737" s="127"/>
      <c r="U737" s="125"/>
      <c r="V737" s="125"/>
    </row>
    <row r="738" spans="13:22" ht="20.100000000000001" customHeight="1">
      <c r="M738" s="130"/>
      <c r="O738" s="129"/>
      <c r="P738" s="128"/>
      <c r="Q738" s="126"/>
      <c r="R738" s="126"/>
      <c r="S738" s="126"/>
      <c r="T738" s="127"/>
      <c r="U738" s="125"/>
      <c r="V738" s="125"/>
    </row>
    <row r="739" spans="13:22" ht="20.100000000000001" customHeight="1">
      <c r="M739" s="130"/>
      <c r="O739" s="129"/>
      <c r="P739" s="128"/>
      <c r="Q739" s="126"/>
      <c r="R739" s="126"/>
      <c r="S739" s="126"/>
      <c r="T739" s="127"/>
      <c r="U739" s="125"/>
      <c r="V739" s="125"/>
    </row>
    <row r="740" spans="13:22" ht="20.100000000000001" customHeight="1">
      <c r="M740" s="130"/>
      <c r="O740" s="129"/>
      <c r="P740" s="128"/>
      <c r="Q740" s="126"/>
      <c r="R740" s="126"/>
      <c r="S740" s="126"/>
      <c r="T740" s="127"/>
      <c r="U740" s="125"/>
      <c r="V740" s="125"/>
    </row>
    <row r="741" spans="13:22" ht="20.100000000000001" customHeight="1">
      <c r="M741" s="130"/>
      <c r="O741" s="129"/>
      <c r="P741" s="128"/>
      <c r="Q741" s="126"/>
      <c r="R741" s="126"/>
      <c r="S741" s="126"/>
      <c r="T741" s="127"/>
      <c r="U741" s="125"/>
      <c r="V741" s="125"/>
    </row>
    <row r="742" spans="13:22" ht="20.100000000000001" customHeight="1">
      <c r="M742" s="130"/>
      <c r="O742" s="129"/>
      <c r="P742" s="128"/>
      <c r="Q742" s="126"/>
      <c r="R742" s="126"/>
      <c r="S742" s="126"/>
      <c r="T742" s="127"/>
      <c r="U742" s="125"/>
      <c r="V742" s="125"/>
    </row>
    <row r="743" spans="13:22" ht="20.100000000000001" customHeight="1">
      <c r="M743" s="130"/>
      <c r="O743" s="129"/>
      <c r="P743" s="128"/>
      <c r="Q743" s="126"/>
      <c r="R743" s="126"/>
      <c r="S743" s="126"/>
      <c r="T743" s="127"/>
      <c r="U743" s="125"/>
      <c r="V743" s="125"/>
    </row>
    <row r="744" spans="13:22" ht="20.100000000000001" customHeight="1">
      <c r="M744" s="130"/>
      <c r="O744" s="129"/>
      <c r="P744" s="128"/>
      <c r="Q744" s="126"/>
      <c r="R744" s="126"/>
      <c r="S744" s="126"/>
      <c r="T744" s="127"/>
      <c r="U744" s="125"/>
      <c r="V744" s="125"/>
    </row>
    <row r="745" spans="13:22" ht="20.100000000000001" customHeight="1">
      <c r="M745" s="130"/>
      <c r="O745" s="129"/>
      <c r="P745" s="128"/>
      <c r="Q745" s="126"/>
      <c r="R745" s="126"/>
      <c r="S745" s="126"/>
      <c r="T745" s="127"/>
      <c r="U745" s="125"/>
      <c r="V745" s="125"/>
    </row>
    <row r="746" spans="13:22" ht="20.100000000000001" customHeight="1">
      <c r="M746" s="130"/>
      <c r="O746" s="129"/>
      <c r="P746" s="128"/>
      <c r="Q746" s="126"/>
      <c r="R746" s="126"/>
      <c r="S746" s="126"/>
      <c r="T746" s="127"/>
      <c r="U746" s="125"/>
      <c r="V746" s="125"/>
    </row>
    <row r="747" spans="13:22" ht="20.100000000000001" customHeight="1">
      <c r="M747" s="130"/>
      <c r="O747" s="129"/>
      <c r="P747" s="128"/>
      <c r="Q747" s="126"/>
      <c r="R747" s="126"/>
      <c r="S747" s="126"/>
      <c r="T747" s="127"/>
      <c r="U747" s="125"/>
      <c r="V747" s="125"/>
    </row>
    <row r="748" spans="13:22" ht="20.100000000000001" customHeight="1">
      <c r="M748" s="130"/>
      <c r="O748" s="129"/>
      <c r="P748" s="128"/>
      <c r="Q748" s="126"/>
      <c r="R748" s="126"/>
      <c r="S748" s="126"/>
      <c r="T748" s="127"/>
      <c r="U748" s="125"/>
      <c r="V748" s="125"/>
    </row>
    <row r="749" spans="13:22" ht="20.100000000000001" customHeight="1">
      <c r="M749" s="130"/>
      <c r="O749" s="129"/>
      <c r="P749" s="128"/>
      <c r="Q749" s="126"/>
      <c r="R749" s="126"/>
      <c r="S749" s="126"/>
      <c r="T749" s="127"/>
      <c r="U749" s="125"/>
      <c r="V749" s="125"/>
    </row>
    <row r="750" spans="13:22" ht="20.100000000000001" customHeight="1">
      <c r="M750" s="130"/>
      <c r="O750" s="129"/>
      <c r="P750" s="128"/>
      <c r="Q750" s="126"/>
      <c r="R750" s="126"/>
      <c r="S750" s="126"/>
      <c r="T750" s="127"/>
      <c r="U750" s="125"/>
      <c r="V750" s="125"/>
    </row>
    <row r="751" spans="13:22" ht="20.100000000000001" customHeight="1">
      <c r="M751" s="130"/>
      <c r="O751" s="129"/>
      <c r="P751" s="128"/>
      <c r="Q751" s="126"/>
      <c r="R751" s="126"/>
      <c r="S751" s="126"/>
      <c r="T751" s="127"/>
      <c r="U751" s="125"/>
      <c r="V751" s="125"/>
    </row>
    <row r="752" spans="13:22" ht="20.100000000000001" customHeight="1">
      <c r="M752" s="130"/>
      <c r="O752" s="129"/>
      <c r="P752" s="128"/>
      <c r="Q752" s="126"/>
      <c r="R752" s="126"/>
      <c r="S752" s="126"/>
      <c r="T752" s="127"/>
      <c r="U752" s="125"/>
      <c r="V752" s="125"/>
    </row>
    <row r="753" spans="13:22" ht="20.100000000000001" customHeight="1">
      <c r="M753" s="130"/>
      <c r="O753" s="129"/>
      <c r="P753" s="128"/>
      <c r="Q753" s="126"/>
      <c r="R753" s="126"/>
      <c r="S753" s="126"/>
      <c r="T753" s="127"/>
      <c r="U753" s="125"/>
      <c r="V753" s="125"/>
    </row>
    <row r="754" spans="13:22" ht="20.100000000000001" customHeight="1">
      <c r="M754" s="130"/>
      <c r="O754" s="129"/>
      <c r="P754" s="128"/>
      <c r="Q754" s="126"/>
      <c r="R754" s="126"/>
      <c r="S754" s="126"/>
      <c r="T754" s="127"/>
      <c r="U754" s="125"/>
      <c r="V754" s="125"/>
    </row>
    <row r="755" spans="13:22" ht="20.100000000000001" customHeight="1">
      <c r="M755" s="130"/>
      <c r="O755" s="129"/>
      <c r="P755" s="128"/>
      <c r="Q755" s="126"/>
      <c r="R755" s="126"/>
      <c r="S755" s="126"/>
      <c r="T755" s="127"/>
      <c r="U755" s="125"/>
      <c r="V755" s="125"/>
    </row>
    <row r="756" spans="13:22" ht="20.100000000000001" customHeight="1">
      <c r="M756" s="130"/>
      <c r="O756" s="129"/>
      <c r="P756" s="128"/>
      <c r="Q756" s="126"/>
      <c r="R756" s="126"/>
      <c r="S756" s="126"/>
      <c r="T756" s="127"/>
      <c r="U756" s="125"/>
      <c r="V756" s="125"/>
    </row>
    <row r="757" spans="13:22" ht="20.100000000000001" customHeight="1">
      <c r="M757" s="130"/>
      <c r="O757" s="129"/>
      <c r="P757" s="128"/>
      <c r="Q757" s="126"/>
      <c r="R757" s="126"/>
      <c r="S757" s="126"/>
      <c r="T757" s="127"/>
      <c r="U757" s="125"/>
      <c r="V757" s="125"/>
    </row>
    <row r="758" spans="13:22" ht="20.100000000000001" customHeight="1">
      <c r="M758" s="130"/>
      <c r="O758" s="129"/>
      <c r="P758" s="128"/>
      <c r="Q758" s="126"/>
      <c r="R758" s="126"/>
      <c r="S758" s="126"/>
      <c r="T758" s="127"/>
      <c r="U758" s="125"/>
      <c r="V758" s="125"/>
    </row>
    <row r="759" spans="13:22" ht="20.100000000000001" customHeight="1">
      <c r="M759" s="130"/>
      <c r="O759" s="129"/>
      <c r="P759" s="128"/>
      <c r="Q759" s="126"/>
      <c r="R759" s="126"/>
      <c r="S759" s="126"/>
      <c r="T759" s="127"/>
      <c r="U759" s="125"/>
      <c r="V759" s="125"/>
    </row>
    <row r="760" spans="13:22" ht="20.100000000000001" customHeight="1">
      <c r="M760" s="130"/>
      <c r="O760" s="129"/>
      <c r="P760" s="128"/>
      <c r="Q760" s="126"/>
      <c r="R760" s="126"/>
      <c r="S760" s="126"/>
      <c r="T760" s="127"/>
      <c r="U760" s="125"/>
      <c r="V760" s="125"/>
    </row>
    <row r="761" spans="13:22" ht="20.100000000000001" customHeight="1">
      <c r="M761" s="130"/>
      <c r="O761" s="129"/>
      <c r="P761" s="128"/>
      <c r="Q761" s="126"/>
      <c r="R761" s="126"/>
      <c r="S761" s="126"/>
      <c r="T761" s="127"/>
      <c r="U761" s="125"/>
      <c r="V761" s="125"/>
    </row>
    <row r="762" spans="13:22" ht="20.100000000000001" customHeight="1">
      <c r="M762" s="130"/>
      <c r="O762" s="129"/>
      <c r="P762" s="128"/>
      <c r="Q762" s="126"/>
      <c r="R762" s="126"/>
      <c r="S762" s="126"/>
      <c r="T762" s="127"/>
      <c r="U762" s="125"/>
      <c r="V762" s="125"/>
    </row>
    <row r="763" spans="13:22" ht="20.100000000000001" customHeight="1">
      <c r="M763" s="130"/>
      <c r="O763" s="129"/>
      <c r="P763" s="128"/>
      <c r="Q763" s="126"/>
      <c r="R763" s="126"/>
      <c r="S763" s="126"/>
      <c r="T763" s="127"/>
      <c r="U763" s="125"/>
      <c r="V763" s="125"/>
    </row>
    <row r="764" spans="13:22" ht="20.100000000000001" customHeight="1">
      <c r="M764" s="130"/>
      <c r="O764" s="129"/>
      <c r="P764" s="128"/>
      <c r="Q764" s="126"/>
      <c r="R764" s="126"/>
      <c r="S764" s="126"/>
      <c r="T764" s="127"/>
      <c r="U764" s="125"/>
      <c r="V764" s="125"/>
    </row>
    <row r="765" spans="13:22" ht="20.100000000000001" customHeight="1">
      <c r="M765" s="130"/>
      <c r="O765" s="129"/>
      <c r="P765" s="128"/>
      <c r="Q765" s="126"/>
      <c r="R765" s="126"/>
      <c r="S765" s="126"/>
      <c r="T765" s="127"/>
      <c r="U765" s="125"/>
      <c r="V765" s="125"/>
    </row>
    <row r="766" spans="13:22" ht="20.100000000000001" customHeight="1">
      <c r="M766" s="130"/>
      <c r="O766" s="129"/>
      <c r="P766" s="128"/>
      <c r="Q766" s="126"/>
      <c r="R766" s="126"/>
      <c r="S766" s="126"/>
      <c r="T766" s="127"/>
      <c r="U766" s="125"/>
      <c r="V766" s="125"/>
    </row>
    <row r="767" spans="13:22" ht="20.100000000000001" customHeight="1">
      <c r="M767" s="130"/>
      <c r="O767" s="129"/>
      <c r="P767" s="128"/>
      <c r="Q767" s="126"/>
      <c r="R767" s="126"/>
      <c r="S767" s="126"/>
      <c r="T767" s="127"/>
      <c r="U767" s="125"/>
      <c r="V767" s="125"/>
    </row>
    <row r="768" spans="13:22" ht="20.100000000000001" customHeight="1">
      <c r="M768" s="130"/>
      <c r="O768" s="129"/>
      <c r="P768" s="128"/>
      <c r="Q768" s="126"/>
      <c r="R768" s="126"/>
      <c r="S768" s="126"/>
      <c r="T768" s="127"/>
      <c r="U768" s="125"/>
      <c r="V768" s="125"/>
    </row>
    <row r="769" spans="13:22" ht="20.100000000000001" customHeight="1">
      <c r="M769" s="130"/>
      <c r="O769" s="129"/>
      <c r="P769" s="128"/>
      <c r="Q769" s="126"/>
      <c r="R769" s="126"/>
      <c r="S769" s="126"/>
      <c r="T769" s="127"/>
      <c r="U769" s="125"/>
      <c r="V769" s="125"/>
    </row>
    <row r="770" spans="13:22" ht="20.100000000000001" customHeight="1">
      <c r="M770" s="130"/>
      <c r="O770" s="129"/>
      <c r="P770" s="128"/>
      <c r="Q770" s="126"/>
      <c r="R770" s="126"/>
      <c r="S770" s="126"/>
      <c r="T770" s="127"/>
      <c r="U770" s="125"/>
      <c r="V770" s="125"/>
    </row>
    <row r="771" spans="13:22" ht="20.100000000000001" customHeight="1">
      <c r="M771" s="130"/>
      <c r="O771" s="129"/>
      <c r="P771" s="128"/>
      <c r="Q771" s="126"/>
      <c r="R771" s="126"/>
      <c r="S771" s="126"/>
      <c r="T771" s="127"/>
      <c r="U771" s="125"/>
      <c r="V771" s="125"/>
    </row>
    <row r="772" spans="13:22" ht="20.100000000000001" customHeight="1">
      <c r="M772" s="130"/>
      <c r="O772" s="129"/>
      <c r="P772" s="128"/>
      <c r="Q772" s="126"/>
      <c r="R772" s="126"/>
      <c r="S772" s="126"/>
      <c r="T772" s="127"/>
      <c r="U772" s="125"/>
      <c r="V772" s="125"/>
    </row>
    <row r="773" spans="13:22" ht="20.100000000000001" customHeight="1">
      <c r="M773" s="130"/>
      <c r="O773" s="129"/>
      <c r="P773" s="128"/>
      <c r="Q773" s="126"/>
      <c r="R773" s="126"/>
      <c r="S773" s="126"/>
      <c r="T773" s="127"/>
      <c r="U773" s="125"/>
      <c r="V773" s="125"/>
    </row>
    <row r="774" spans="13:22" ht="20.100000000000001" customHeight="1">
      <c r="M774" s="130"/>
      <c r="O774" s="129"/>
      <c r="P774" s="128"/>
      <c r="Q774" s="126"/>
      <c r="R774" s="126"/>
      <c r="S774" s="126"/>
      <c r="T774" s="127"/>
      <c r="U774" s="125"/>
      <c r="V774" s="125"/>
    </row>
    <row r="775" spans="13:22" ht="20.100000000000001" customHeight="1">
      <c r="M775" s="130"/>
      <c r="O775" s="129"/>
      <c r="P775" s="128"/>
      <c r="Q775" s="126"/>
      <c r="R775" s="126"/>
      <c r="S775" s="126"/>
      <c r="T775" s="127"/>
      <c r="U775" s="125"/>
      <c r="V775" s="125"/>
    </row>
    <row r="776" spans="13:22" ht="20.100000000000001" customHeight="1">
      <c r="M776" s="130"/>
      <c r="O776" s="129"/>
      <c r="P776" s="128"/>
      <c r="Q776" s="126"/>
      <c r="R776" s="126"/>
      <c r="S776" s="126"/>
      <c r="T776" s="127"/>
      <c r="U776" s="125"/>
      <c r="V776" s="125"/>
    </row>
    <row r="777" spans="13:22" ht="20.100000000000001" customHeight="1">
      <c r="M777" s="130"/>
      <c r="O777" s="129"/>
      <c r="P777" s="128"/>
      <c r="Q777" s="126"/>
      <c r="R777" s="126"/>
      <c r="S777" s="126"/>
      <c r="T777" s="127"/>
      <c r="U777" s="125"/>
      <c r="V777" s="125"/>
    </row>
    <row r="778" spans="13:22" ht="20.100000000000001" customHeight="1">
      <c r="M778" s="130"/>
      <c r="O778" s="129"/>
      <c r="P778" s="128"/>
      <c r="Q778" s="126"/>
      <c r="R778" s="126"/>
      <c r="S778" s="126"/>
      <c r="T778" s="127"/>
      <c r="U778" s="125"/>
      <c r="V778" s="125"/>
    </row>
    <row r="779" spans="13:22" ht="20.100000000000001" customHeight="1">
      <c r="M779" s="130"/>
      <c r="O779" s="129"/>
      <c r="P779" s="128"/>
      <c r="Q779" s="126"/>
      <c r="R779" s="126"/>
      <c r="S779" s="126"/>
      <c r="T779" s="127"/>
      <c r="U779" s="125"/>
      <c r="V779" s="125"/>
    </row>
    <row r="780" spans="13:22" ht="20.100000000000001" customHeight="1">
      <c r="M780" s="130"/>
      <c r="O780" s="129"/>
      <c r="P780" s="128"/>
      <c r="Q780" s="126"/>
      <c r="R780" s="126"/>
      <c r="S780" s="126"/>
      <c r="T780" s="127"/>
      <c r="U780" s="125"/>
      <c r="V780" s="125"/>
    </row>
    <row r="781" spans="13:22" ht="20.100000000000001" customHeight="1">
      <c r="M781" s="130"/>
      <c r="O781" s="129"/>
      <c r="P781" s="128"/>
      <c r="Q781" s="126"/>
      <c r="R781" s="126"/>
      <c r="S781" s="126"/>
      <c r="T781" s="127"/>
      <c r="U781" s="125"/>
      <c r="V781" s="125"/>
    </row>
    <row r="782" spans="13:22" ht="20.100000000000001" customHeight="1">
      <c r="M782" s="130"/>
      <c r="O782" s="129"/>
      <c r="P782" s="128"/>
      <c r="Q782" s="126"/>
      <c r="R782" s="126"/>
      <c r="S782" s="126"/>
      <c r="T782" s="127"/>
      <c r="U782" s="125"/>
      <c r="V782" s="125"/>
    </row>
    <row r="783" spans="13:22" ht="20.100000000000001" customHeight="1">
      <c r="M783" s="130"/>
      <c r="O783" s="129"/>
      <c r="P783" s="128"/>
      <c r="Q783" s="126"/>
      <c r="R783" s="126"/>
      <c r="S783" s="126"/>
      <c r="T783" s="127"/>
      <c r="U783" s="125"/>
      <c r="V783" s="125"/>
    </row>
    <row r="784" spans="13:22" ht="20.100000000000001" customHeight="1">
      <c r="M784" s="130"/>
      <c r="O784" s="129"/>
      <c r="P784" s="128"/>
      <c r="Q784" s="126"/>
      <c r="R784" s="126"/>
      <c r="S784" s="126"/>
      <c r="T784" s="127"/>
      <c r="U784" s="125"/>
      <c r="V784" s="125"/>
    </row>
    <row r="785" spans="1:28" ht="20.100000000000001" customHeight="1">
      <c r="M785" s="130"/>
      <c r="O785" s="129"/>
      <c r="P785" s="128"/>
      <c r="Q785" s="126"/>
      <c r="R785" s="126"/>
      <c r="S785" s="126"/>
      <c r="T785" s="127"/>
      <c r="U785" s="125"/>
      <c r="V785" s="125"/>
    </row>
    <row r="786" spans="1:28" ht="20.100000000000001" customHeight="1">
      <c r="M786" s="130"/>
      <c r="O786" s="129"/>
      <c r="P786" s="128"/>
      <c r="Q786" s="126"/>
      <c r="R786" s="126"/>
      <c r="S786" s="126"/>
      <c r="T786" s="127"/>
      <c r="U786" s="125"/>
      <c r="V786" s="125"/>
    </row>
    <row r="787" spans="1:28" ht="20.100000000000001" customHeight="1">
      <c r="M787" s="130"/>
      <c r="O787" s="129"/>
      <c r="P787" s="128"/>
      <c r="Q787" s="126"/>
      <c r="R787" s="126"/>
      <c r="S787" s="126"/>
      <c r="T787" s="127"/>
      <c r="U787" s="125"/>
      <c r="V787" s="125"/>
    </row>
    <row r="788" spans="1:28" ht="20.100000000000001" customHeight="1">
      <c r="M788" s="130"/>
      <c r="O788" s="129"/>
      <c r="P788" s="128"/>
      <c r="Q788" s="126"/>
      <c r="R788" s="126"/>
      <c r="S788" s="126"/>
      <c r="T788" s="127"/>
      <c r="U788" s="125"/>
      <c r="V788" s="125"/>
    </row>
    <row r="789" spans="1:28" ht="20.100000000000001" customHeight="1">
      <c r="M789" s="130"/>
      <c r="O789" s="129"/>
      <c r="P789" s="128"/>
      <c r="Q789" s="126"/>
      <c r="R789" s="126"/>
      <c r="S789" s="126"/>
      <c r="T789" s="127"/>
      <c r="U789" s="125"/>
      <c r="V789" s="125"/>
    </row>
    <row r="790" spans="1:28" ht="20.100000000000001" customHeight="1">
      <c r="M790" s="130"/>
      <c r="O790" s="129"/>
      <c r="P790" s="128"/>
      <c r="Q790" s="126"/>
      <c r="R790" s="126"/>
      <c r="S790" s="126"/>
      <c r="T790" s="127"/>
      <c r="U790" s="125"/>
      <c r="V790" s="125"/>
    </row>
    <row r="791" spans="1:28" ht="20.100000000000001" customHeight="1">
      <c r="M791" s="130"/>
      <c r="S791" s="126"/>
      <c r="T791" s="127"/>
      <c r="U791" s="125"/>
      <c r="V791" s="125"/>
    </row>
    <row r="792" spans="1:28" ht="20.100000000000001" customHeight="1">
      <c r="M792" s="130"/>
      <c r="T792" s="127"/>
      <c r="U792" s="125"/>
      <c r="V792" s="125"/>
    </row>
    <row r="793" spans="1:28" ht="20.100000000000001" customHeight="1">
      <c r="M793" s="130"/>
      <c r="T793" s="127"/>
      <c r="U793" s="125"/>
      <c r="V793" s="125"/>
    </row>
    <row r="794" spans="1:28" ht="20.100000000000001" customHeight="1">
      <c r="M794" s="130"/>
      <c r="T794" s="127"/>
      <c r="U794" s="125"/>
      <c r="V794" s="125"/>
    </row>
    <row r="795" spans="1:28" ht="20.100000000000001" customHeight="1">
      <c r="M795" s="130"/>
      <c r="T795" s="127"/>
      <c r="U795" s="125"/>
      <c r="V795" s="125"/>
    </row>
    <row r="796" spans="1:28" ht="20.100000000000001" customHeight="1">
      <c r="M796" s="130"/>
      <c r="T796" s="127"/>
      <c r="V796" s="125"/>
    </row>
    <row r="797" spans="1:28" ht="20.100000000000001" customHeight="1">
      <c r="M797" s="130"/>
      <c r="O797" s="119"/>
      <c r="P797" s="119"/>
      <c r="Q797" s="119"/>
      <c r="R797" s="119"/>
      <c r="T797" s="127"/>
      <c r="V797" s="125"/>
      <c r="AA797" s="76"/>
      <c r="AB797" s="76"/>
    </row>
    <row r="798" spans="1:28" ht="20.100000000000001" customHeight="1">
      <c r="M798" s="130"/>
      <c r="O798" s="119"/>
      <c r="P798" s="119"/>
      <c r="Q798" s="119"/>
      <c r="R798" s="119"/>
      <c r="V798" s="125"/>
      <c r="AA798" s="76"/>
      <c r="AB798" s="76"/>
    </row>
    <row r="799" spans="1:28" ht="20.100000000000001" customHeight="1">
      <c r="M799" s="130"/>
      <c r="O799" s="145"/>
      <c r="P799" s="146"/>
      <c r="Q799" s="146"/>
      <c r="R799" s="119"/>
      <c r="V799" s="125"/>
      <c r="AA799" s="76"/>
      <c r="AB799" s="76"/>
    </row>
    <row r="800" spans="1:28" s="76" customFormat="1" ht="20.100000000000001" customHeight="1">
      <c r="A800" s="236"/>
      <c r="B800" s="97"/>
      <c r="C800" s="97"/>
      <c r="D800" s="97"/>
      <c r="E800" s="97"/>
      <c r="F800" s="97"/>
      <c r="G800" s="97"/>
      <c r="H800" s="97"/>
      <c r="I800" s="271"/>
      <c r="J800" s="97"/>
      <c r="K800" s="97"/>
      <c r="L800" s="97"/>
      <c r="M800" s="130"/>
      <c r="N800" s="124"/>
      <c r="O800" s="145"/>
      <c r="P800" s="146"/>
      <c r="Q800" s="146"/>
      <c r="R800" s="119"/>
      <c r="S800" s="124"/>
      <c r="T800" s="124"/>
      <c r="U800" s="124"/>
      <c r="V800" s="125"/>
      <c r="W800" s="124"/>
      <c r="X800" s="124"/>
      <c r="Y800" s="124"/>
      <c r="Z800" s="124"/>
    </row>
    <row r="801" spans="1:28" s="76" customFormat="1" ht="20.100000000000001" customHeight="1">
      <c r="A801" s="236"/>
      <c r="B801" s="97"/>
      <c r="C801" s="97"/>
      <c r="D801" s="97"/>
      <c r="E801" s="97"/>
      <c r="F801" s="97"/>
      <c r="G801" s="97"/>
      <c r="H801" s="97"/>
      <c r="I801" s="271"/>
      <c r="J801" s="97"/>
      <c r="K801" s="97"/>
      <c r="L801" s="97"/>
      <c r="M801" s="130"/>
      <c r="N801" s="124"/>
      <c r="O801" s="145"/>
      <c r="P801" s="146"/>
      <c r="Q801" s="146"/>
      <c r="R801" s="119"/>
      <c r="S801" s="124"/>
      <c r="T801" s="124"/>
      <c r="U801" s="124"/>
      <c r="V801" s="125"/>
      <c r="W801" s="124"/>
      <c r="X801" s="124"/>
      <c r="Y801" s="124"/>
      <c r="Z801" s="124"/>
    </row>
    <row r="802" spans="1:28" s="76" customFormat="1" ht="20.100000000000001" customHeight="1">
      <c r="A802" s="236"/>
      <c r="B802" s="97"/>
      <c r="C802" s="97"/>
      <c r="D802" s="97"/>
      <c r="E802" s="97"/>
      <c r="F802" s="97"/>
      <c r="G802" s="97"/>
      <c r="H802" s="97"/>
      <c r="I802" s="271"/>
      <c r="J802" s="97"/>
      <c r="K802" s="97"/>
      <c r="L802" s="97"/>
      <c r="M802" s="130"/>
      <c r="N802" s="124"/>
      <c r="O802" s="145"/>
      <c r="P802" s="146"/>
      <c r="Q802" s="146"/>
      <c r="R802" s="119"/>
      <c r="S802" s="124"/>
      <c r="T802" s="124"/>
      <c r="U802" s="124"/>
      <c r="V802" s="125"/>
      <c r="W802" s="124"/>
      <c r="X802" s="124"/>
      <c r="Y802" s="124"/>
      <c r="Z802" s="124"/>
    </row>
    <row r="803" spans="1:28" s="76" customFormat="1" ht="20.100000000000001" customHeight="1">
      <c r="A803" s="236"/>
      <c r="B803" s="97"/>
      <c r="C803" s="97"/>
      <c r="D803" s="97"/>
      <c r="E803" s="97"/>
      <c r="F803" s="97"/>
      <c r="G803" s="97"/>
      <c r="H803" s="97"/>
      <c r="I803" s="271"/>
      <c r="J803" s="97"/>
      <c r="K803" s="97"/>
      <c r="L803" s="97"/>
      <c r="M803" s="130"/>
      <c r="N803" s="124"/>
      <c r="O803" s="145"/>
      <c r="P803" s="146"/>
      <c r="Q803" s="146"/>
      <c r="R803" s="119"/>
      <c r="S803" s="124"/>
      <c r="T803" s="124"/>
      <c r="U803" s="124"/>
      <c r="V803" s="124"/>
      <c r="W803" s="124"/>
      <c r="X803" s="124"/>
      <c r="Y803" s="124"/>
      <c r="Z803" s="124"/>
    </row>
    <row r="804" spans="1:28" s="76" customFormat="1" ht="20.100000000000001" customHeight="1">
      <c r="A804" s="236"/>
      <c r="B804" s="97"/>
      <c r="C804" s="97"/>
      <c r="D804" s="97"/>
      <c r="E804" s="97"/>
      <c r="F804" s="97"/>
      <c r="G804" s="97"/>
      <c r="H804" s="97"/>
      <c r="I804" s="271"/>
      <c r="J804" s="97"/>
      <c r="K804" s="97"/>
      <c r="L804" s="97"/>
      <c r="M804" s="130"/>
      <c r="N804" s="124"/>
      <c r="O804" s="145"/>
      <c r="P804" s="146"/>
      <c r="Q804" s="146"/>
      <c r="R804" s="119"/>
      <c r="S804" s="124"/>
      <c r="T804" s="124"/>
      <c r="U804" s="124"/>
      <c r="V804" s="124"/>
      <c r="W804" s="124"/>
      <c r="X804" s="124"/>
      <c r="Y804" s="124"/>
      <c r="Z804" s="124"/>
    </row>
    <row r="805" spans="1:28" s="76" customFormat="1" ht="20.100000000000001" customHeight="1">
      <c r="A805" s="236"/>
      <c r="B805" s="97"/>
      <c r="C805" s="97"/>
      <c r="D805" s="97"/>
      <c r="E805" s="97"/>
      <c r="F805" s="97"/>
      <c r="G805" s="97"/>
      <c r="H805" s="97"/>
      <c r="I805" s="271"/>
      <c r="J805" s="97"/>
      <c r="K805" s="97"/>
      <c r="L805" s="97"/>
      <c r="M805" s="130"/>
      <c r="N805" s="124"/>
      <c r="O805" s="145"/>
      <c r="P805" s="146"/>
      <c r="Q805" s="146"/>
      <c r="R805" s="119"/>
      <c r="S805" s="124"/>
      <c r="T805" s="124"/>
      <c r="U805" s="124"/>
      <c r="V805" s="124"/>
      <c r="W805" s="124"/>
      <c r="X805" s="124"/>
      <c r="Y805" s="124"/>
      <c r="Z805" s="124"/>
    </row>
    <row r="806" spans="1:28" s="76" customFormat="1" ht="20.100000000000001" customHeight="1">
      <c r="A806" s="236"/>
      <c r="B806" s="97"/>
      <c r="C806" s="97"/>
      <c r="D806" s="97"/>
      <c r="E806" s="97"/>
      <c r="F806" s="97"/>
      <c r="G806" s="97"/>
      <c r="H806" s="97"/>
      <c r="I806" s="271"/>
      <c r="J806" s="97"/>
      <c r="K806" s="97"/>
      <c r="L806" s="97"/>
      <c r="M806" s="130"/>
      <c r="N806" s="124"/>
      <c r="O806" s="119"/>
      <c r="P806" s="119"/>
      <c r="Q806" s="119"/>
      <c r="R806" s="119"/>
      <c r="S806" s="124"/>
      <c r="T806" s="124"/>
      <c r="U806" s="124"/>
      <c r="V806" s="124"/>
      <c r="W806" s="124"/>
      <c r="X806" s="124"/>
      <c r="Y806" s="124"/>
      <c r="Z806" s="124"/>
    </row>
    <row r="807" spans="1:28" s="76" customFormat="1" ht="20.100000000000001" customHeight="1">
      <c r="A807" s="236"/>
      <c r="B807" s="97"/>
      <c r="C807" s="97"/>
      <c r="D807" s="97"/>
      <c r="E807" s="97"/>
      <c r="F807" s="97"/>
      <c r="G807" s="97"/>
      <c r="H807" s="97"/>
      <c r="I807" s="271"/>
      <c r="J807" s="97"/>
      <c r="K807" s="97"/>
      <c r="L807" s="97"/>
      <c r="M807" s="130"/>
      <c r="N807" s="124"/>
      <c r="O807" s="119"/>
      <c r="P807" s="119"/>
      <c r="Q807" s="119"/>
      <c r="R807" s="119"/>
      <c r="S807" s="124"/>
      <c r="T807" s="124"/>
      <c r="U807" s="124"/>
      <c r="V807" s="124"/>
      <c r="W807" s="124"/>
      <c r="X807" s="124"/>
      <c r="Y807" s="124"/>
      <c r="Z807" s="124"/>
    </row>
    <row r="808" spans="1:28" s="76" customFormat="1" ht="20.100000000000001" customHeight="1">
      <c r="A808" s="236"/>
      <c r="B808" s="97"/>
      <c r="C808" s="97"/>
      <c r="D808" s="97"/>
      <c r="E808" s="97"/>
      <c r="F808" s="97"/>
      <c r="G808" s="97"/>
      <c r="H808" s="97"/>
      <c r="I808" s="271"/>
      <c r="J808" s="97"/>
      <c r="K808" s="97"/>
      <c r="L808" s="97"/>
      <c r="M808" s="130"/>
      <c r="N808" s="119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  <c r="AA808" s="124"/>
      <c r="AB808" s="124"/>
    </row>
    <row r="809" spans="1:28" s="76" customFormat="1" ht="20.100000000000001" customHeight="1">
      <c r="A809" s="236"/>
      <c r="B809" s="97"/>
      <c r="C809" s="97"/>
      <c r="D809" s="97"/>
      <c r="E809" s="97"/>
      <c r="F809" s="97"/>
      <c r="G809" s="97"/>
      <c r="H809" s="97"/>
      <c r="I809" s="271"/>
      <c r="J809" s="97"/>
      <c r="K809" s="97"/>
      <c r="L809" s="97"/>
      <c r="M809" s="130"/>
      <c r="N809" s="119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8" s="76" customFormat="1" ht="20.100000000000001" customHeight="1">
      <c r="A810" s="236"/>
      <c r="B810" s="97"/>
      <c r="C810" s="97"/>
      <c r="D810" s="97"/>
      <c r="E810" s="97"/>
      <c r="F810" s="97"/>
      <c r="G810" s="97"/>
      <c r="H810" s="97"/>
      <c r="I810" s="271"/>
      <c r="J810" s="97"/>
      <c r="K810" s="97"/>
      <c r="L810" s="97"/>
      <c r="M810" s="130"/>
      <c r="N810" s="145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8" ht="20.100000000000001" customHeight="1">
      <c r="M811" s="130"/>
      <c r="N811" s="145"/>
      <c r="AA811" s="76"/>
      <c r="AB811" s="76"/>
    </row>
    <row r="812" spans="1:28" s="76" customFormat="1" ht="20.100000000000001" customHeight="1">
      <c r="A812" s="236"/>
      <c r="B812" s="97"/>
      <c r="C812" s="97"/>
      <c r="D812" s="97"/>
      <c r="E812" s="97"/>
      <c r="F812" s="97"/>
      <c r="G812" s="97"/>
      <c r="H812" s="97"/>
      <c r="I812" s="271"/>
      <c r="J812" s="97"/>
      <c r="K812" s="97"/>
      <c r="L812" s="97"/>
      <c r="M812" s="130"/>
      <c r="N812" s="145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8" s="76" customFormat="1" ht="20.100000000000001" customHeight="1">
      <c r="A813" s="236"/>
      <c r="B813" s="97"/>
      <c r="C813" s="97"/>
      <c r="D813" s="97"/>
      <c r="E813" s="97"/>
      <c r="F813" s="97"/>
      <c r="G813" s="97"/>
      <c r="H813" s="97"/>
      <c r="I813" s="271"/>
      <c r="J813" s="97"/>
      <c r="K813" s="97"/>
      <c r="L813" s="97"/>
      <c r="M813" s="130"/>
      <c r="N813" s="145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8" s="76" customFormat="1" ht="20.100000000000001" customHeight="1">
      <c r="A814" s="236"/>
      <c r="B814" s="97"/>
      <c r="C814" s="97"/>
      <c r="D814" s="97"/>
      <c r="E814" s="97"/>
      <c r="F814" s="97"/>
      <c r="G814" s="97"/>
      <c r="H814" s="97"/>
      <c r="I814" s="271"/>
      <c r="J814" s="97"/>
      <c r="K814" s="97"/>
      <c r="L814" s="97"/>
      <c r="M814" s="130"/>
      <c r="N814" s="145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8" s="76" customFormat="1" ht="20.100000000000001" customHeight="1">
      <c r="A815" s="236"/>
      <c r="B815" s="97"/>
      <c r="C815" s="97"/>
      <c r="D815" s="97"/>
      <c r="E815" s="97"/>
      <c r="F815" s="97"/>
      <c r="G815" s="97"/>
      <c r="H815" s="97"/>
      <c r="I815" s="271"/>
      <c r="J815" s="97"/>
      <c r="K815" s="97"/>
      <c r="L815" s="97"/>
      <c r="M815" s="130"/>
      <c r="N815" s="145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8" s="76" customFormat="1" ht="20.100000000000001" customHeight="1">
      <c r="A816" s="236"/>
      <c r="B816" s="97"/>
      <c r="C816" s="97"/>
      <c r="D816" s="97"/>
      <c r="E816" s="97"/>
      <c r="F816" s="97"/>
      <c r="G816" s="97"/>
      <c r="H816" s="97"/>
      <c r="I816" s="271"/>
      <c r="J816" s="97"/>
      <c r="K816" s="97"/>
      <c r="L816" s="97"/>
      <c r="M816" s="130"/>
      <c r="N816" s="145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6" s="76" customFormat="1" ht="20.100000000000001" customHeight="1">
      <c r="A817" s="236"/>
      <c r="B817" s="97"/>
      <c r="C817" s="97"/>
      <c r="D817" s="97"/>
      <c r="E817" s="97"/>
      <c r="F817" s="97"/>
      <c r="G817" s="97"/>
      <c r="H817" s="97"/>
      <c r="I817" s="271"/>
      <c r="J817" s="97"/>
      <c r="K817" s="97"/>
      <c r="L817" s="97"/>
      <c r="M817" s="130"/>
      <c r="N817" s="119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6" s="76" customFormat="1" ht="20.100000000000001" customHeight="1">
      <c r="A818" s="236"/>
      <c r="B818" s="97"/>
      <c r="C818" s="97"/>
      <c r="D818" s="97"/>
      <c r="E818" s="97"/>
      <c r="F818" s="97"/>
      <c r="G818" s="97"/>
      <c r="H818" s="97"/>
      <c r="I818" s="271"/>
      <c r="J818" s="97"/>
      <c r="K818" s="97"/>
      <c r="L818" s="97"/>
      <c r="M818" s="130"/>
      <c r="N818" s="119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6" s="76" customFormat="1" ht="20.100000000000001" customHeight="1">
      <c r="A819" s="236"/>
      <c r="B819" s="97"/>
      <c r="C819" s="97"/>
      <c r="D819" s="97"/>
      <c r="E819" s="97"/>
      <c r="F819" s="97"/>
      <c r="G819" s="97"/>
      <c r="H819" s="97"/>
      <c r="I819" s="271"/>
      <c r="J819" s="97"/>
      <c r="K819" s="97"/>
      <c r="L819" s="97"/>
      <c r="M819" s="130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6" s="76" customFormat="1" ht="20.100000000000001" customHeight="1">
      <c r="A820" s="236"/>
      <c r="B820" s="97"/>
      <c r="C820" s="97"/>
      <c r="D820" s="97"/>
      <c r="E820" s="97"/>
      <c r="F820" s="97"/>
      <c r="G820" s="97"/>
      <c r="H820" s="97"/>
      <c r="I820" s="271"/>
      <c r="J820" s="97"/>
      <c r="K820" s="97"/>
      <c r="L820" s="97"/>
      <c r="M820" s="130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6" s="76" customFormat="1" ht="20.100000000000001" customHeight="1">
      <c r="A821" s="236"/>
      <c r="B821" s="97"/>
      <c r="C821" s="97"/>
      <c r="D821" s="97"/>
      <c r="E821" s="97"/>
      <c r="F821" s="97"/>
      <c r="G821" s="97"/>
      <c r="H821" s="97"/>
      <c r="I821" s="271"/>
      <c r="J821" s="97"/>
      <c r="K821" s="97"/>
      <c r="L821" s="97"/>
      <c r="M821" s="130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6" s="76" customFormat="1" ht="20.100000000000001" customHeight="1">
      <c r="A822" s="236"/>
      <c r="B822" s="97"/>
      <c r="C822" s="97"/>
      <c r="D822" s="97"/>
      <c r="E822" s="97"/>
      <c r="F822" s="97"/>
      <c r="G822" s="97"/>
      <c r="H822" s="97"/>
      <c r="I822" s="271"/>
      <c r="J822" s="97"/>
      <c r="K822" s="97"/>
      <c r="L822" s="97"/>
      <c r="M822" s="130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6" s="76" customFormat="1" ht="20.100000000000001" customHeight="1">
      <c r="A823" s="236"/>
      <c r="B823" s="97"/>
      <c r="C823" s="97"/>
      <c r="D823" s="97"/>
      <c r="E823" s="97"/>
      <c r="F823" s="97"/>
      <c r="G823" s="97"/>
      <c r="H823" s="97"/>
      <c r="I823" s="271"/>
      <c r="J823" s="97"/>
      <c r="K823" s="97"/>
      <c r="L823" s="97"/>
      <c r="M823" s="130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6" s="76" customFormat="1" ht="20.100000000000001" customHeight="1">
      <c r="A824" s="236"/>
      <c r="B824" s="97"/>
      <c r="C824" s="97"/>
      <c r="D824" s="97"/>
      <c r="E824" s="97"/>
      <c r="F824" s="97"/>
      <c r="G824" s="97"/>
      <c r="H824" s="97"/>
      <c r="I824" s="271"/>
      <c r="J824" s="97"/>
      <c r="K824" s="97"/>
      <c r="L824" s="97"/>
      <c r="M824" s="130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6" s="76" customFormat="1" ht="20.100000000000001" customHeight="1">
      <c r="A825" s="236"/>
      <c r="B825" s="97"/>
      <c r="C825" s="97"/>
      <c r="D825" s="97"/>
      <c r="E825" s="97"/>
      <c r="F825" s="97"/>
      <c r="G825" s="97"/>
      <c r="H825" s="97"/>
      <c r="I825" s="271"/>
      <c r="J825" s="97"/>
      <c r="K825" s="97"/>
      <c r="L825" s="97"/>
      <c r="M825" s="130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6" s="76" customFormat="1" ht="20.100000000000001" customHeight="1">
      <c r="A826" s="236"/>
      <c r="B826" s="97"/>
      <c r="C826" s="97"/>
      <c r="D826" s="97"/>
      <c r="E826" s="97"/>
      <c r="F826" s="97"/>
      <c r="G826" s="97"/>
      <c r="H826" s="97"/>
      <c r="I826" s="271"/>
      <c r="J826" s="97"/>
      <c r="K826" s="97"/>
      <c r="L826" s="97"/>
      <c r="M826" s="130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6" s="76" customFormat="1" ht="20.100000000000001" customHeight="1">
      <c r="A827" s="236"/>
      <c r="B827" s="97"/>
      <c r="C827" s="97"/>
      <c r="D827" s="97"/>
      <c r="E827" s="97"/>
      <c r="F827" s="97"/>
      <c r="G827" s="97"/>
      <c r="H827" s="97"/>
      <c r="I827" s="271"/>
      <c r="J827" s="97"/>
      <c r="K827" s="97"/>
      <c r="L827" s="97"/>
      <c r="M827" s="130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6" s="76" customFormat="1" ht="20.100000000000001" customHeight="1">
      <c r="A828" s="236"/>
      <c r="B828" s="97"/>
      <c r="C828" s="97"/>
      <c r="D828" s="97"/>
      <c r="E828" s="97"/>
      <c r="F828" s="97"/>
      <c r="G828" s="97"/>
      <c r="H828" s="97"/>
      <c r="I828" s="271"/>
      <c r="J828" s="97"/>
      <c r="K828" s="97"/>
      <c r="L828" s="97"/>
      <c r="M828" s="130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6" s="76" customFormat="1" ht="20.100000000000001" customHeight="1">
      <c r="A829" s="236"/>
      <c r="B829" s="97"/>
      <c r="C829" s="97"/>
      <c r="D829" s="97"/>
      <c r="E829" s="97"/>
      <c r="F829" s="97"/>
      <c r="G829" s="97"/>
      <c r="H829" s="97"/>
      <c r="I829" s="271"/>
      <c r="J829" s="97"/>
      <c r="K829" s="97"/>
      <c r="L829" s="97"/>
      <c r="M829" s="130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6" s="76" customFormat="1" ht="20.100000000000001" customHeight="1">
      <c r="A830" s="236"/>
      <c r="B830" s="97"/>
      <c r="C830" s="97"/>
      <c r="D830" s="97"/>
      <c r="E830" s="97"/>
      <c r="F830" s="97"/>
      <c r="G830" s="97"/>
      <c r="H830" s="97"/>
      <c r="I830" s="271"/>
      <c r="J830" s="97"/>
      <c r="K830" s="97"/>
      <c r="L830" s="97"/>
      <c r="M830" s="130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spans="1:26" s="76" customFormat="1" ht="20.100000000000001" customHeight="1">
      <c r="A831" s="236"/>
      <c r="B831" s="97"/>
      <c r="C831" s="97"/>
      <c r="D831" s="97"/>
      <c r="E831" s="97"/>
      <c r="F831" s="97"/>
      <c r="G831" s="97"/>
      <c r="H831" s="97"/>
      <c r="I831" s="271"/>
      <c r="J831" s="97"/>
      <c r="K831" s="97"/>
      <c r="L831" s="97"/>
      <c r="M831" s="130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spans="1:26" s="76" customFormat="1" ht="20.100000000000001" customHeight="1">
      <c r="A832" s="236"/>
      <c r="B832" s="97"/>
      <c r="C832" s="97"/>
      <c r="D832" s="97"/>
      <c r="E832" s="97"/>
      <c r="F832" s="97"/>
      <c r="G832" s="97"/>
      <c r="H832" s="97"/>
      <c r="I832" s="271"/>
      <c r="J832" s="97"/>
      <c r="K832" s="97"/>
      <c r="L832" s="97"/>
      <c r="M832" s="130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spans="1:26" s="76" customFormat="1" ht="20.100000000000001" customHeight="1">
      <c r="A833" s="236"/>
      <c r="B833" s="97"/>
      <c r="C833" s="97"/>
      <c r="D833" s="97"/>
      <c r="E833" s="97"/>
      <c r="F833" s="97"/>
      <c r="G833" s="97"/>
      <c r="H833" s="97"/>
      <c r="I833" s="271"/>
      <c r="J833" s="97"/>
      <c r="K833" s="97"/>
      <c r="L833" s="97"/>
      <c r="M833" s="130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spans="1:26" s="76" customFormat="1" ht="20.100000000000001" customHeight="1">
      <c r="A834" s="236"/>
      <c r="B834" s="97"/>
      <c r="C834" s="97"/>
      <c r="D834" s="97"/>
      <c r="E834" s="97"/>
      <c r="F834" s="97"/>
      <c r="G834" s="97"/>
      <c r="H834" s="97"/>
      <c r="I834" s="271"/>
      <c r="J834" s="97"/>
      <c r="K834" s="97"/>
      <c r="L834" s="97"/>
      <c r="M834" s="130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spans="1:26" s="76" customFormat="1" ht="20.100000000000001" customHeight="1">
      <c r="A835" s="236"/>
      <c r="B835" s="97"/>
      <c r="C835" s="97"/>
      <c r="D835" s="97"/>
      <c r="E835" s="97"/>
      <c r="F835" s="97"/>
      <c r="G835" s="97"/>
      <c r="H835" s="97"/>
      <c r="I835" s="271"/>
      <c r="J835" s="97"/>
      <c r="K835" s="97"/>
      <c r="L835" s="97"/>
      <c r="M835" s="130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spans="1:26" s="76" customFormat="1" ht="20.100000000000001" customHeight="1">
      <c r="A836" s="236"/>
      <c r="B836" s="97"/>
      <c r="C836" s="97"/>
      <c r="D836" s="97"/>
      <c r="E836" s="97"/>
      <c r="F836" s="97"/>
      <c r="G836" s="97"/>
      <c r="H836" s="97"/>
      <c r="I836" s="271"/>
      <c r="J836" s="97"/>
      <c r="K836" s="97"/>
      <c r="L836" s="97"/>
      <c r="M836" s="130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6" s="76" customFormat="1" ht="20.100000000000001" customHeight="1">
      <c r="A837" s="236"/>
      <c r="B837" s="97"/>
      <c r="C837" s="97"/>
      <c r="D837" s="97"/>
      <c r="E837" s="97"/>
      <c r="F837" s="97"/>
      <c r="G837" s="97"/>
      <c r="H837" s="97"/>
      <c r="I837" s="271"/>
      <c r="J837" s="97"/>
      <c r="K837" s="97"/>
      <c r="L837" s="97"/>
      <c r="M837" s="130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6" s="76" customFormat="1" ht="20.100000000000001" customHeight="1">
      <c r="A838" s="236"/>
      <c r="B838" s="97"/>
      <c r="C838" s="97"/>
      <c r="D838" s="97"/>
      <c r="E838" s="97"/>
      <c r="F838" s="97"/>
      <c r="G838" s="97"/>
      <c r="H838" s="97"/>
      <c r="I838" s="271"/>
      <c r="J838" s="97"/>
      <c r="K838" s="97"/>
      <c r="L838" s="97"/>
      <c r="M838" s="130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6" s="76" customFormat="1" ht="20.100000000000001" customHeight="1">
      <c r="A839" s="236"/>
      <c r="B839" s="97"/>
      <c r="C839" s="97"/>
      <c r="D839" s="97"/>
      <c r="E839" s="97"/>
      <c r="F839" s="97"/>
      <c r="G839" s="97"/>
      <c r="H839" s="97"/>
      <c r="I839" s="271"/>
      <c r="J839" s="97"/>
      <c r="K839" s="97"/>
      <c r="L839" s="97"/>
      <c r="M839" s="130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spans="1:26" s="76" customFormat="1" ht="20.100000000000001" customHeight="1">
      <c r="A840" s="236"/>
      <c r="B840" s="97"/>
      <c r="C840" s="97"/>
      <c r="D840" s="97"/>
      <c r="E840" s="97"/>
      <c r="F840" s="97"/>
      <c r="G840" s="97"/>
      <c r="H840" s="97"/>
      <c r="I840" s="271"/>
      <c r="J840" s="97"/>
      <c r="K840" s="97"/>
      <c r="L840" s="97"/>
      <c r="M840" s="130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spans="1:26" s="76" customFormat="1" ht="20.100000000000001" customHeight="1">
      <c r="A841" s="236"/>
      <c r="B841" s="97"/>
      <c r="C841" s="97"/>
      <c r="D841" s="97"/>
      <c r="E841" s="97"/>
      <c r="F841" s="97"/>
      <c r="G841" s="97"/>
      <c r="H841" s="97"/>
      <c r="I841" s="271"/>
      <c r="J841" s="97"/>
      <c r="K841" s="97"/>
      <c r="L841" s="97"/>
      <c r="M841" s="130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spans="1:26" s="76" customFormat="1" ht="20.100000000000001" customHeight="1">
      <c r="A842" s="236"/>
      <c r="B842" s="97"/>
      <c r="C842" s="97"/>
      <c r="D842" s="97"/>
      <c r="E842" s="97"/>
      <c r="F842" s="97"/>
      <c r="G842" s="97"/>
      <c r="H842" s="97"/>
      <c r="I842" s="271"/>
      <c r="J842" s="97"/>
      <c r="K842" s="97"/>
      <c r="L842" s="97"/>
      <c r="M842" s="130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spans="1:26" s="76" customFormat="1" ht="20.100000000000001" customHeight="1">
      <c r="A843" s="236"/>
      <c r="B843" s="97"/>
      <c r="C843" s="97"/>
      <c r="D843" s="97"/>
      <c r="E843" s="97"/>
      <c r="F843" s="97"/>
      <c r="G843" s="97"/>
      <c r="H843" s="97"/>
      <c r="I843" s="271"/>
      <c r="J843" s="97"/>
      <c r="K843" s="97"/>
      <c r="L843" s="97"/>
      <c r="M843" s="130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spans="1:26" s="76" customFormat="1" ht="20.100000000000001" customHeight="1">
      <c r="A844" s="236"/>
      <c r="B844" s="97"/>
      <c r="C844" s="97"/>
      <c r="D844" s="97"/>
      <c r="E844" s="97"/>
      <c r="F844" s="97"/>
      <c r="G844" s="97"/>
      <c r="H844" s="97"/>
      <c r="I844" s="271"/>
      <c r="J844" s="97"/>
      <c r="K844" s="97"/>
      <c r="L844" s="97"/>
      <c r="M844" s="130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spans="1:26" s="76" customFormat="1" ht="20.100000000000001" customHeight="1">
      <c r="A845" s="236"/>
      <c r="B845" s="97"/>
      <c r="C845" s="97"/>
      <c r="D845" s="97"/>
      <c r="E845" s="97"/>
      <c r="F845" s="97"/>
      <c r="G845" s="97"/>
      <c r="H845" s="97"/>
      <c r="I845" s="271"/>
      <c r="J845" s="97"/>
      <c r="K845" s="97"/>
      <c r="L845" s="97"/>
      <c r="M845" s="130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spans="1:26" s="76" customFormat="1" ht="20.100000000000001" customHeight="1">
      <c r="A846" s="236"/>
      <c r="B846" s="97"/>
      <c r="C846" s="97"/>
      <c r="D846" s="97"/>
      <c r="E846" s="97"/>
      <c r="F846" s="97"/>
      <c r="G846" s="97"/>
      <c r="H846" s="97"/>
      <c r="I846" s="271"/>
      <c r="J846" s="97"/>
      <c r="K846" s="97"/>
      <c r="L846" s="97"/>
      <c r="M846" s="130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spans="1:26" s="76" customFormat="1" ht="20.100000000000001" customHeight="1">
      <c r="A847" s="236"/>
      <c r="B847" s="97"/>
      <c r="C847" s="97"/>
      <c r="D847" s="97"/>
      <c r="E847" s="97"/>
      <c r="F847" s="97"/>
      <c r="G847" s="97"/>
      <c r="H847" s="97"/>
      <c r="I847" s="271"/>
      <c r="J847" s="97"/>
      <c r="K847" s="97"/>
      <c r="L847" s="97"/>
      <c r="M847" s="130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spans="1:26" s="76" customFormat="1" ht="20.100000000000001" customHeight="1">
      <c r="A848" s="236"/>
      <c r="B848" s="97"/>
      <c r="C848" s="97"/>
      <c r="D848" s="97"/>
      <c r="E848" s="97"/>
      <c r="F848" s="97"/>
      <c r="G848" s="97"/>
      <c r="H848" s="97"/>
      <c r="I848" s="271"/>
      <c r="J848" s="97"/>
      <c r="K848" s="97"/>
      <c r="L848" s="97"/>
      <c r="M848" s="130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spans="1:28" s="76" customFormat="1" ht="20.100000000000001" customHeight="1">
      <c r="A849" s="236"/>
      <c r="B849" s="97"/>
      <c r="C849" s="97"/>
      <c r="D849" s="97"/>
      <c r="E849" s="97"/>
      <c r="F849" s="97"/>
      <c r="G849" s="97"/>
      <c r="H849" s="97"/>
      <c r="I849" s="271"/>
      <c r="J849" s="97"/>
      <c r="K849" s="97"/>
      <c r="L849" s="97"/>
      <c r="M849" s="130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124"/>
      <c r="AB849" s="124"/>
    </row>
    <row r="850" spans="1:28" s="76" customFormat="1" ht="20.100000000000001" customHeight="1">
      <c r="A850" s="236"/>
      <c r="B850" s="97"/>
      <c r="C850" s="97"/>
      <c r="D850" s="97"/>
      <c r="E850" s="97"/>
      <c r="F850" s="97"/>
      <c r="G850" s="97"/>
      <c r="H850" s="97"/>
      <c r="I850" s="271"/>
      <c r="J850" s="97"/>
      <c r="K850" s="97"/>
      <c r="L850" s="97"/>
      <c r="M850" s="130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  <c r="AA850" s="124"/>
      <c r="AB850" s="124"/>
    </row>
    <row r="851" spans="1:28" s="76" customFormat="1" ht="20.100000000000001" customHeight="1">
      <c r="A851" s="236"/>
      <c r="B851" s="97"/>
      <c r="C851" s="97"/>
      <c r="D851" s="97"/>
      <c r="E851" s="97"/>
      <c r="F851" s="97"/>
      <c r="G851" s="97"/>
      <c r="H851" s="97"/>
      <c r="I851" s="271"/>
      <c r="J851" s="97"/>
      <c r="K851" s="97"/>
      <c r="L851" s="97"/>
      <c r="M851" s="130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4"/>
      <c r="AB851" s="124"/>
    </row>
    <row r="852" spans="1:28" ht="20.100000000000001" customHeight="1">
      <c r="M852" s="130"/>
      <c r="AA852" s="76"/>
      <c r="AB852" s="76"/>
    </row>
    <row r="853" spans="1:28" ht="20.100000000000001" customHeight="1">
      <c r="M853" s="130"/>
      <c r="AA853" s="76"/>
      <c r="AB853" s="76"/>
    </row>
    <row r="854" spans="1:28" ht="20.100000000000001" customHeight="1">
      <c r="M854" s="130"/>
      <c r="AA854" s="76"/>
      <c r="AB854" s="76"/>
    </row>
    <row r="855" spans="1:28" s="76" customFormat="1" ht="20.100000000000001" customHeight="1">
      <c r="A855" s="236"/>
      <c r="B855" s="97"/>
      <c r="C855" s="97"/>
      <c r="D855" s="97"/>
      <c r="E855" s="97"/>
      <c r="F855" s="97"/>
      <c r="G855" s="97"/>
      <c r="H855" s="97"/>
      <c r="I855" s="271"/>
      <c r="J855" s="97"/>
      <c r="K855" s="97"/>
      <c r="L855" s="97"/>
      <c r="M855" s="130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spans="1:28" s="76" customFormat="1" ht="20.100000000000001" customHeight="1">
      <c r="A856" s="236"/>
      <c r="B856" s="97"/>
      <c r="C856" s="97"/>
      <c r="D856" s="97"/>
      <c r="E856" s="97"/>
      <c r="F856" s="97"/>
      <c r="G856" s="97"/>
      <c r="H856" s="97"/>
      <c r="I856" s="271"/>
      <c r="J856" s="97"/>
      <c r="K856" s="97"/>
      <c r="L856" s="97"/>
      <c r="M856" s="130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spans="1:28" s="76" customFormat="1" ht="20.100000000000001" customHeight="1">
      <c r="A857" s="236"/>
      <c r="B857" s="97"/>
      <c r="C857" s="97"/>
      <c r="D857" s="97"/>
      <c r="E857" s="97"/>
      <c r="F857" s="97"/>
      <c r="G857" s="97"/>
      <c r="H857" s="97"/>
      <c r="I857" s="271"/>
      <c r="J857" s="97"/>
      <c r="K857" s="97"/>
      <c r="L857" s="97"/>
      <c r="M857" s="130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spans="1:28" s="76" customFormat="1" ht="20.100000000000001" customHeight="1">
      <c r="A858" s="236"/>
      <c r="B858" s="97"/>
      <c r="C858" s="97"/>
      <c r="D858" s="97"/>
      <c r="E858" s="97"/>
      <c r="F858" s="97"/>
      <c r="G858" s="97"/>
      <c r="H858" s="97"/>
      <c r="I858" s="271"/>
      <c r="J858" s="97"/>
      <c r="K858" s="97"/>
      <c r="L858" s="97"/>
      <c r="M858" s="130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spans="1:28" s="76" customFormat="1" ht="20.100000000000001" customHeight="1">
      <c r="A859" s="236"/>
      <c r="B859" s="97"/>
      <c r="C859" s="97"/>
      <c r="D859" s="97"/>
      <c r="E859" s="97"/>
      <c r="F859" s="97"/>
      <c r="G859" s="97"/>
      <c r="H859" s="97"/>
      <c r="I859" s="271"/>
      <c r="J859" s="97"/>
      <c r="K859" s="97"/>
      <c r="L859" s="97"/>
      <c r="M859" s="121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spans="1:28" s="76" customFormat="1" ht="20.100000000000001" customHeight="1">
      <c r="A860" s="236"/>
      <c r="B860" s="97"/>
      <c r="C860" s="97"/>
      <c r="D860" s="97"/>
      <c r="E860" s="97"/>
      <c r="F860" s="97"/>
      <c r="G860" s="97"/>
      <c r="H860" s="97"/>
      <c r="I860" s="271"/>
      <c r="J860" s="97"/>
      <c r="K860" s="97"/>
      <c r="L860" s="97"/>
      <c r="M860" s="121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spans="1:28" s="76" customFormat="1" ht="20.100000000000001" customHeight="1">
      <c r="A861" s="236"/>
      <c r="B861" s="97"/>
      <c r="C861" s="97"/>
      <c r="D861" s="97"/>
      <c r="E861" s="97"/>
      <c r="F861" s="97"/>
      <c r="G861" s="97"/>
      <c r="H861" s="97"/>
      <c r="I861" s="271"/>
      <c r="J861" s="97"/>
      <c r="K861" s="97"/>
      <c r="L861" s="97"/>
      <c r="M861" s="121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  <c r="AA861" s="124"/>
      <c r="AB861" s="124"/>
    </row>
    <row r="862" spans="1:28" s="76" customFormat="1" ht="20.100000000000001" customHeight="1">
      <c r="A862" s="236"/>
      <c r="B862" s="97"/>
      <c r="C862" s="97"/>
      <c r="D862" s="97"/>
      <c r="E862" s="97"/>
      <c r="F862" s="97"/>
      <c r="G862" s="97"/>
      <c r="H862" s="97"/>
      <c r="I862" s="271"/>
      <c r="J862" s="97"/>
      <c r="K862" s="97"/>
      <c r="L862" s="97"/>
      <c r="M862" s="121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  <c r="AA862" s="124"/>
      <c r="AB862" s="124"/>
    </row>
    <row r="863" spans="1:28" s="76" customFormat="1" ht="20.100000000000001" customHeight="1">
      <c r="A863" s="236"/>
      <c r="B863" s="97"/>
      <c r="C863" s="97"/>
      <c r="D863" s="97"/>
      <c r="E863" s="97"/>
      <c r="F863" s="97"/>
      <c r="G863" s="97"/>
      <c r="H863" s="97"/>
      <c r="I863" s="271"/>
      <c r="J863" s="97"/>
      <c r="K863" s="97"/>
      <c r="L863" s="97"/>
      <c r="M863" s="121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  <c r="AA863" s="124"/>
      <c r="AB863" s="124"/>
    </row>
  </sheetData>
  <autoFilter ref="A3:V741"/>
  <mergeCells count="13">
    <mergeCell ref="K3:L3"/>
    <mergeCell ref="O12:P12"/>
    <mergeCell ref="T31:U31"/>
    <mergeCell ref="O35:O36"/>
    <mergeCell ref="T35:T36"/>
    <mergeCell ref="U35:U36"/>
    <mergeCell ref="K157:L157"/>
    <mergeCell ref="V35:V36"/>
    <mergeCell ref="K90:L90"/>
    <mergeCell ref="K100:L100"/>
    <mergeCell ref="K109:L109"/>
    <mergeCell ref="K128:L128"/>
    <mergeCell ref="K138:L138"/>
  </mergeCells>
  <phoneticPr fontId="3" type="noConversion"/>
  <conditionalFormatting sqref="D119:H120 D139:H140 D149:H150 E110:H111 D101:H102 D4:H24 D38:H54 D91:H92 D56:H79 D81:H81">
    <cfRule type="cellIs" dxfId="142" priority="15" operator="greaterThan">
      <formula>0</formula>
    </cfRule>
  </conditionalFormatting>
  <conditionalFormatting sqref="D119:H120 D139:H140 D149:H150 D101:H102">
    <cfRule type="cellIs" dxfId="141" priority="13" operator="greaterThan">
      <formula>0</formula>
    </cfRule>
    <cfRule type="expression" dxfId="140" priority="14">
      <formula>"&gt;0"</formula>
    </cfRule>
  </conditionalFormatting>
  <conditionalFormatting sqref="D129:H130">
    <cfRule type="cellIs" dxfId="139" priority="5" operator="greaterThan">
      <formula>0</formula>
    </cfRule>
    <cfRule type="cellIs" dxfId="138" priority="6" operator="greaterThan">
      <formula>0</formula>
    </cfRule>
    <cfRule type="expression" dxfId="137" priority="10">
      <formula>"&gt;=1"</formula>
    </cfRule>
    <cfRule type="cellIs" dxfId="136" priority="11" operator="greaterThan">
      <formula>1</formula>
    </cfRule>
    <cfRule type="cellIs" dxfId="135" priority="12" operator="greaterThan">
      <formula>1</formula>
    </cfRule>
  </conditionalFormatting>
  <conditionalFormatting sqref="P799:Q805">
    <cfRule type="expression" dxfId="134" priority="7">
      <formula>"&gt;=1"</formula>
    </cfRule>
    <cfRule type="cellIs" dxfId="133" priority="8" operator="greaterThan">
      <formula>1</formula>
    </cfRule>
    <cfRule type="cellIs" dxfId="132" priority="9" operator="greaterThan">
      <formula>1</formula>
    </cfRule>
  </conditionalFormatting>
  <conditionalFormatting sqref="D25:H37">
    <cfRule type="cellIs" dxfId="131" priority="4" operator="greaterThan">
      <formula>0</formula>
    </cfRule>
  </conditionalFormatting>
  <conditionalFormatting sqref="D55:H55">
    <cfRule type="cellIs" dxfId="130" priority="3" operator="greaterThan">
      <formula>0</formula>
    </cfRule>
  </conditionalFormatting>
  <conditionalFormatting sqref="D80:H80">
    <cfRule type="cellIs" dxfId="129" priority="1" operator="greaterThan">
      <formula>0</formula>
    </cfRule>
  </conditionalFormatting>
  <printOptions horizontalCentered="1"/>
  <pageMargins left="0.31496062992125984" right="0.31496062992125984" top="0.55118110236220474" bottom="0.55118110236220474" header="0.31496062992125984" footer="0.31496062992125984"/>
  <pageSetup paperSize="9" scale="7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44"/>
  <sheetViews>
    <sheetView zoomScaleNormal="100" workbookViewId="0">
      <pane ySplit="3" topLeftCell="A55" activePane="bottomLeft" state="frozen"/>
      <selection activeCell="N11" sqref="N11"/>
      <selection pane="bottomLeft" activeCell="B68" sqref="B68"/>
    </sheetView>
  </sheetViews>
  <sheetFormatPr defaultColWidth="9" defaultRowHeight="20.100000000000001" customHeight="1"/>
  <cols>
    <col min="1" max="1" width="10.125" style="236" customWidth="1"/>
    <col min="2" max="2" width="18.625" style="97" customWidth="1"/>
    <col min="3" max="3" width="11.625" style="97" customWidth="1"/>
    <col min="4" max="8" width="8.125" style="97" customWidth="1"/>
    <col min="9" max="9" width="8.75" style="271" customWidth="1"/>
    <col min="10" max="12" width="8.75" style="97" customWidth="1"/>
    <col min="13" max="13" width="7.625" style="121" customWidth="1"/>
    <col min="14" max="14" width="7.625" style="124" customWidth="1"/>
    <col min="15" max="22" width="8.625" style="124" customWidth="1"/>
    <col min="23" max="16384" width="9" style="124"/>
  </cols>
  <sheetData>
    <row r="1" spans="1:22" ht="25.15" customHeight="1">
      <c r="A1" s="164" t="s">
        <v>853</v>
      </c>
      <c r="B1" s="165"/>
      <c r="C1" s="165"/>
      <c r="D1" s="100"/>
      <c r="E1" s="100"/>
      <c r="F1" s="100"/>
      <c r="G1" s="100"/>
      <c r="H1" s="100"/>
      <c r="I1" s="248"/>
      <c r="J1" s="100"/>
      <c r="K1" s="100"/>
      <c r="L1" s="100"/>
      <c r="M1" s="77"/>
      <c r="O1" s="14" t="s">
        <v>854</v>
      </c>
      <c r="P1" s="18"/>
      <c r="Q1" s="18"/>
      <c r="R1" s="19"/>
      <c r="S1" s="19"/>
      <c r="T1" s="19"/>
      <c r="U1" s="19"/>
      <c r="V1" s="19"/>
    </row>
    <row r="2" spans="1:22" ht="20.100000000000001" customHeight="1" thickBot="1">
      <c r="A2" s="139"/>
      <c r="B2" s="131"/>
      <c r="C2" s="132"/>
      <c r="D2" s="166"/>
      <c r="E2" s="166"/>
      <c r="F2" s="166"/>
      <c r="G2" s="166"/>
      <c r="H2" s="166"/>
      <c r="I2" s="249"/>
      <c r="J2" s="101"/>
      <c r="K2" s="101"/>
      <c r="L2" s="101"/>
      <c r="M2" s="13"/>
      <c r="O2" s="14"/>
      <c r="P2" s="18"/>
      <c r="Q2" s="18"/>
      <c r="R2" s="19"/>
      <c r="S2" s="19"/>
      <c r="T2" s="19"/>
      <c r="U2" s="19"/>
      <c r="V2" s="19"/>
    </row>
    <row r="3" spans="1:22" s="74" customFormat="1" ht="20.100000000000001" customHeight="1" thickTop="1" thickBot="1">
      <c r="A3" s="161" t="s">
        <v>0</v>
      </c>
      <c r="B3" s="162" t="s">
        <v>1</v>
      </c>
      <c r="C3" s="162" t="s">
        <v>2</v>
      </c>
      <c r="D3" s="384" t="s">
        <v>3</v>
      </c>
      <c r="E3" s="384" t="s">
        <v>4</v>
      </c>
      <c r="F3" s="384" t="s">
        <v>5</v>
      </c>
      <c r="G3" s="384" t="s">
        <v>6</v>
      </c>
      <c r="H3" s="384" t="s">
        <v>855</v>
      </c>
      <c r="I3" s="250" t="s">
        <v>8</v>
      </c>
      <c r="J3" s="384" t="s">
        <v>9</v>
      </c>
      <c r="K3" s="422" t="s">
        <v>10</v>
      </c>
      <c r="L3" s="423"/>
      <c r="M3" s="17"/>
      <c r="O3" s="81" t="s">
        <v>856</v>
      </c>
      <c r="P3" s="82"/>
      <c r="Q3" s="83" t="s">
        <v>3</v>
      </c>
      <c r="R3" s="83" t="s">
        <v>4</v>
      </c>
      <c r="S3" s="83" t="s">
        <v>5</v>
      </c>
      <c r="T3" s="83" t="s">
        <v>6</v>
      </c>
      <c r="U3" s="114" t="s">
        <v>857</v>
      </c>
      <c r="V3" s="84" t="s">
        <v>858</v>
      </c>
    </row>
    <row r="4" spans="1:22" ht="20.100000000000001" customHeight="1" thickBot="1">
      <c r="A4" s="307">
        <v>44631</v>
      </c>
      <c r="B4" s="308" t="s">
        <v>859</v>
      </c>
      <c r="C4" s="309" t="s">
        <v>860</v>
      </c>
      <c r="D4" s="310">
        <v>15</v>
      </c>
      <c r="E4" s="310">
        <v>0</v>
      </c>
      <c r="F4" s="310">
        <v>0</v>
      </c>
      <c r="G4" s="310">
        <v>15</v>
      </c>
      <c r="H4" s="310">
        <v>0</v>
      </c>
      <c r="I4" s="311" t="s">
        <v>861</v>
      </c>
      <c r="J4" s="312" t="s">
        <v>862</v>
      </c>
      <c r="K4" s="312" t="s">
        <v>863</v>
      </c>
      <c r="L4" s="313"/>
      <c r="M4" s="75"/>
      <c r="O4" s="85" t="s">
        <v>864</v>
      </c>
      <c r="P4" s="86"/>
      <c r="Q4" s="6">
        <f t="shared" ref="Q4:U6" si="0">D139</f>
        <v>225</v>
      </c>
      <c r="R4" s="6">
        <f t="shared" si="0"/>
        <v>12</v>
      </c>
      <c r="S4" s="6">
        <f t="shared" si="0"/>
        <v>6</v>
      </c>
      <c r="T4" s="6">
        <f t="shared" si="0"/>
        <v>229</v>
      </c>
      <c r="U4" s="6">
        <f t="shared" si="0"/>
        <v>0</v>
      </c>
      <c r="V4" s="87"/>
    </row>
    <row r="5" spans="1:22" ht="20.100000000000001" customHeight="1">
      <c r="A5" s="272">
        <v>44631</v>
      </c>
      <c r="B5" s="279" t="s">
        <v>865</v>
      </c>
      <c r="C5" s="280" t="s">
        <v>860</v>
      </c>
      <c r="D5" s="281">
        <v>32</v>
      </c>
      <c r="E5" s="281">
        <v>0</v>
      </c>
      <c r="F5" s="281">
        <v>0</v>
      </c>
      <c r="G5" s="281">
        <v>32</v>
      </c>
      <c r="H5" s="281">
        <v>0</v>
      </c>
      <c r="I5" s="282" t="s">
        <v>861</v>
      </c>
      <c r="J5" s="283" t="s">
        <v>862</v>
      </c>
      <c r="K5" s="283" t="s">
        <v>863</v>
      </c>
      <c r="L5" s="284"/>
      <c r="M5" s="130"/>
      <c r="O5" s="88" t="s">
        <v>866</v>
      </c>
      <c r="P5" s="89"/>
      <c r="Q5" s="7">
        <f t="shared" si="0"/>
        <v>1885</v>
      </c>
      <c r="R5" s="7">
        <f t="shared" si="0"/>
        <v>77</v>
      </c>
      <c r="S5" s="7">
        <f t="shared" si="0"/>
        <v>76</v>
      </c>
      <c r="T5" s="7">
        <f t="shared" si="0"/>
        <v>1957</v>
      </c>
      <c r="U5" s="7">
        <f t="shared" si="0"/>
        <v>0</v>
      </c>
      <c r="V5" s="90"/>
    </row>
    <row r="6" spans="1:22" ht="20.100000000000001" customHeight="1" thickBot="1">
      <c r="A6" s="314">
        <v>44631</v>
      </c>
      <c r="B6" s="315" t="s">
        <v>865</v>
      </c>
      <c r="C6" s="316" t="s">
        <v>867</v>
      </c>
      <c r="D6" s="317">
        <v>0</v>
      </c>
      <c r="E6" s="317">
        <v>0</v>
      </c>
      <c r="F6" s="317">
        <v>0</v>
      </c>
      <c r="G6" s="317">
        <v>2</v>
      </c>
      <c r="H6" s="317">
        <v>0</v>
      </c>
      <c r="I6" s="318" t="s">
        <v>861</v>
      </c>
      <c r="J6" s="319" t="s">
        <v>862</v>
      </c>
      <c r="K6" s="319" t="s">
        <v>863</v>
      </c>
      <c r="L6" s="320"/>
      <c r="M6" s="130"/>
      <c r="O6" s="20" t="s">
        <v>868</v>
      </c>
      <c r="P6" s="21"/>
      <c r="Q6" s="2">
        <f t="shared" si="0"/>
        <v>2110</v>
      </c>
      <c r="R6" s="2">
        <f t="shared" si="0"/>
        <v>89</v>
      </c>
      <c r="S6" s="2">
        <f t="shared" si="0"/>
        <v>82</v>
      </c>
      <c r="T6" s="2">
        <f t="shared" si="0"/>
        <v>2186</v>
      </c>
      <c r="U6" s="2">
        <f t="shared" si="0"/>
        <v>0</v>
      </c>
      <c r="V6" s="22"/>
    </row>
    <row r="7" spans="1:22" ht="20.100000000000001" customHeight="1" thickTop="1">
      <c r="A7" s="272">
        <v>44631</v>
      </c>
      <c r="B7" s="279" t="s">
        <v>869</v>
      </c>
      <c r="C7" s="280" t="s">
        <v>870</v>
      </c>
      <c r="D7" s="281">
        <v>1</v>
      </c>
      <c r="E7" s="281">
        <v>0</v>
      </c>
      <c r="F7" s="281">
        <v>0</v>
      </c>
      <c r="G7" s="281">
        <v>1</v>
      </c>
      <c r="H7" s="281">
        <v>0</v>
      </c>
      <c r="I7" s="282" t="s">
        <v>861</v>
      </c>
      <c r="J7" s="283" t="s">
        <v>862</v>
      </c>
      <c r="K7" s="283" t="s">
        <v>863</v>
      </c>
      <c r="L7" s="284"/>
      <c r="M7" s="130"/>
      <c r="O7" s="23" t="s">
        <v>871</v>
      </c>
      <c r="P7" s="24"/>
      <c r="Q7" s="3">
        <f>D86</f>
        <v>45</v>
      </c>
      <c r="R7" s="3">
        <f>E86</f>
        <v>0</v>
      </c>
      <c r="S7" s="3">
        <f>F86</f>
        <v>0</v>
      </c>
      <c r="T7" s="3">
        <f>G86</f>
        <v>55</v>
      </c>
      <c r="U7" s="3">
        <f>H86</f>
        <v>0</v>
      </c>
      <c r="V7" s="25"/>
    </row>
    <row r="8" spans="1:22" ht="20.100000000000001" customHeight="1" thickBot="1">
      <c r="A8" s="314">
        <v>44631</v>
      </c>
      <c r="B8" s="315" t="s">
        <v>869</v>
      </c>
      <c r="C8" s="316" t="s">
        <v>872</v>
      </c>
      <c r="D8" s="317">
        <v>2</v>
      </c>
      <c r="E8" s="317">
        <v>0</v>
      </c>
      <c r="F8" s="317">
        <v>0</v>
      </c>
      <c r="G8" s="317">
        <v>2</v>
      </c>
      <c r="H8" s="317">
        <v>0</v>
      </c>
      <c r="I8" s="318" t="s">
        <v>861</v>
      </c>
      <c r="J8" s="319" t="s">
        <v>862</v>
      </c>
      <c r="K8" s="319" t="s">
        <v>863</v>
      </c>
      <c r="L8" s="320"/>
      <c r="M8" s="130"/>
      <c r="O8" s="26" t="s">
        <v>873</v>
      </c>
      <c r="P8" s="27"/>
      <c r="Q8" s="4">
        <f>SUM(Q6:Q7)</f>
        <v>2155</v>
      </c>
      <c r="R8" s="4">
        <f>SUM(R6:R7)</f>
        <v>89</v>
      </c>
      <c r="S8" s="4">
        <f>SUM(S6:S7)</f>
        <v>82</v>
      </c>
      <c r="T8" s="4">
        <f>SUM(T6:T7)</f>
        <v>2241</v>
      </c>
      <c r="U8" s="4">
        <f>SUM(U6:U7)</f>
        <v>0</v>
      </c>
      <c r="V8" s="28"/>
    </row>
    <row r="9" spans="1:22" ht="20.100000000000001" customHeight="1" thickBot="1">
      <c r="A9" s="307">
        <v>44631</v>
      </c>
      <c r="B9" s="308" t="s">
        <v>874</v>
      </c>
      <c r="C9" s="309" t="s">
        <v>875</v>
      </c>
      <c r="D9" s="310">
        <v>1</v>
      </c>
      <c r="E9" s="310">
        <v>0</v>
      </c>
      <c r="F9" s="310">
        <v>0</v>
      </c>
      <c r="G9" s="310">
        <v>1</v>
      </c>
      <c r="H9" s="310">
        <v>0</v>
      </c>
      <c r="I9" s="311" t="s">
        <v>861</v>
      </c>
      <c r="J9" s="312" t="s">
        <v>862</v>
      </c>
      <c r="K9" s="312" t="s">
        <v>863</v>
      </c>
      <c r="L9" s="313"/>
      <c r="M9" s="130"/>
      <c r="O9" s="16"/>
      <c r="P9" s="16"/>
      <c r="Q9" s="5"/>
      <c r="R9" s="5"/>
      <c r="S9" s="5"/>
      <c r="T9" s="5"/>
      <c r="U9" s="5"/>
      <c r="V9" s="29"/>
    </row>
    <row r="10" spans="1:22" ht="20.100000000000001" customHeight="1">
      <c r="A10" s="272">
        <v>44631</v>
      </c>
      <c r="B10" s="279" t="s">
        <v>876</v>
      </c>
      <c r="C10" s="280" t="s">
        <v>877</v>
      </c>
      <c r="D10" s="281">
        <v>1</v>
      </c>
      <c r="E10" s="281">
        <v>0</v>
      </c>
      <c r="F10" s="281">
        <v>0</v>
      </c>
      <c r="G10" s="281">
        <v>1</v>
      </c>
      <c r="H10" s="281">
        <v>0</v>
      </c>
      <c r="I10" s="282" t="s">
        <v>861</v>
      </c>
      <c r="J10" s="283" t="s">
        <v>862</v>
      </c>
      <c r="K10" s="283" t="s">
        <v>863</v>
      </c>
      <c r="L10" s="284"/>
      <c r="M10" s="130"/>
      <c r="O10" s="14" t="s">
        <v>878</v>
      </c>
      <c r="P10" s="19"/>
      <c r="Q10" s="19"/>
      <c r="R10" s="19"/>
      <c r="S10" s="19"/>
      <c r="T10" s="19"/>
      <c r="U10" s="19"/>
      <c r="V10" s="30"/>
    </row>
    <row r="11" spans="1:22" ht="20.100000000000001" customHeight="1" thickBot="1">
      <c r="A11" s="278">
        <v>44631</v>
      </c>
      <c r="B11" s="285" t="s">
        <v>876</v>
      </c>
      <c r="C11" s="286" t="s">
        <v>879</v>
      </c>
      <c r="D11" s="287">
        <v>7</v>
      </c>
      <c r="E11" s="287">
        <v>0</v>
      </c>
      <c r="F11" s="287">
        <v>0</v>
      </c>
      <c r="G11" s="287">
        <v>7</v>
      </c>
      <c r="H11" s="287">
        <v>0</v>
      </c>
      <c r="I11" s="288" t="s">
        <v>861</v>
      </c>
      <c r="J11" s="289" t="s">
        <v>862</v>
      </c>
      <c r="K11" s="289" t="s">
        <v>863</v>
      </c>
      <c r="L11" s="290"/>
      <c r="M11" s="130"/>
      <c r="O11" s="15"/>
      <c r="P11" s="19"/>
      <c r="Q11" s="19"/>
      <c r="R11" s="19"/>
      <c r="S11" s="19"/>
      <c r="T11" s="19"/>
      <c r="U11" s="19"/>
      <c r="V11" s="29"/>
    </row>
    <row r="12" spans="1:22" ht="20.100000000000001" customHeight="1" thickBot="1">
      <c r="A12" s="314">
        <v>44631</v>
      </c>
      <c r="B12" s="315" t="s">
        <v>876</v>
      </c>
      <c r="C12" s="316" t="s">
        <v>880</v>
      </c>
      <c r="D12" s="317">
        <v>2</v>
      </c>
      <c r="E12" s="317">
        <v>0</v>
      </c>
      <c r="F12" s="317">
        <v>0</v>
      </c>
      <c r="G12" s="317">
        <v>2</v>
      </c>
      <c r="H12" s="317">
        <v>0</v>
      </c>
      <c r="I12" s="318" t="s">
        <v>861</v>
      </c>
      <c r="J12" s="319" t="s">
        <v>862</v>
      </c>
      <c r="K12" s="319" t="s">
        <v>863</v>
      </c>
      <c r="L12" s="320"/>
      <c r="M12" s="130"/>
      <c r="O12" s="424" t="s">
        <v>881</v>
      </c>
      <c r="P12" s="422"/>
      <c r="Q12" s="91">
        <f>T12+V12</f>
        <v>225</v>
      </c>
      <c r="R12" s="31"/>
      <c r="S12" s="32" t="s">
        <v>39</v>
      </c>
      <c r="T12" s="33">
        <f>SUM(P14:V14,P17:V17,P20:V20,P23:V23,P26:V26,V29,U29,T29)</f>
        <v>209</v>
      </c>
      <c r="U12" s="34" t="s">
        <v>40</v>
      </c>
      <c r="V12" s="35">
        <f>SUM(P29:S29)</f>
        <v>16</v>
      </c>
    </row>
    <row r="13" spans="1:22" ht="20.100000000000001" customHeight="1" thickBot="1">
      <c r="A13" s="307">
        <v>44631</v>
      </c>
      <c r="B13" s="308" t="s">
        <v>882</v>
      </c>
      <c r="C13" s="309" t="s">
        <v>867</v>
      </c>
      <c r="D13" s="310">
        <v>1</v>
      </c>
      <c r="E13" s="310">
        <v>0</v>
      </c>
      <c r="F13" s="310">
        <v>0</v>
      </c>
      <c r="G13" s="310">
        <v>1</v>
      </c>
      <c r="H13" s="310">
        <v>0</v>
      </c>
      <c r="I13" s="311" t="s">
        <v>861</v>
      </c>
      <c r="J13" s="312" t="s">
        <v>862</v>
      </c>
      <c r="K13" s="312" t="s">
        <v>863</v>
      </c>
      <c r="L13" s="313"/>
      <c r="M13" s="130"/>
      <c r="O13" s="36" t="s">
        <v>883</v>
      </c>
      <c r="P13" s="37" t="s">
        <v>877</v>
      </c>
      <c r="Q13" s="37" t="s">
        <v>884</v>
      </c>
      <c r="R13" s="37" t="s">
        <v>885</v>
      </c>
      <c r="S13" s="37" t="s">
        <v>886</v>
      </c>
      <c r="T13" s="37" t="s">
        <v>514</v>
      </c>
      <c r="U13" s="37" t="s">
        <v>887</v>
      </c>
      <c r="V13" s="38" t="s">
        <v>888</v>
      </c>
    </row>
    <row r="14" spans="1:22" ht="20.100000000000001" customHeight="1">
      <c r="A14" s="272">
        <v>44631</v>
      </c>
      <c r="B14" s="279" t="s">
        <v>889</v>
      </c>
      <c r="C14" s="280" t="s">
        <v>885</v>
      </c>
      <c r="D14" s="281">
        <v>1</v>
      </c>
      <c r="E14" s="281">
        <v>0</v>
      </c>
      <c r="F14" s="281">
        <v>0</v>
      </c>
      <c r="G14" s="281">
        <v>1</v>
      </c>
      <c r="H14" s="281">
        <v>0</v>
      </c>
      <c r="I14" s="282" t="s">
        <v>890</v>
      </c>
      <c r="J14" s="283" t="s">
        <v>891</v>
      </c>
      <c r="K14" s="321" t="s">
        <v>892</v>
      </c>
      <c r="L14" s="284"/>
      <c r="M14" s="130"/>
      <c r="O14" s="92" t="s">
        <v>643</v>
      </c>
      <c r="P14" s="93">
        <f t="shared" ref="P14:V14" si="1">SUMIF($C$4:$C$62,P13,$D$4:$D$62)+SUMIF($C$72:$C$73,P13,$D$72:$D$73)+SUMIF($C$91:$C$92,P13,$D$91:$D$92)</f>
        <v>8</v>
      </c>
      <c r="Q14" s="93">
        <f t="shared" si="1"/>
        <v>5</v>
      </c>
      <c r="R14" s="93">
        <f t="shared" si="1"/>
        <v>8</v>
      </c>
      <c r="S14" s="93">
        <f t="shared" si="1"/>
        <v>0</v>
      </c>
      <c r="T14" s="93">
        <f t="shared" si="1"/>
        <v>47</v>
      </c>
      <c r="U14" s="93">
        <f t="shared" si="1"/>
        <v>0</v>
      </c>
      <c r="V14" s="94">
        <f t="shared" si="1"/>
        <v>0</v>
      </c>
    </row>
    <row r="15" spans="1:22" ht="20.100000000000001" customHeight="1">
      <c r="A15" s="278">
        <v>44631</v>
      </c>
      <c r="B15" s="285" t="s">
        <v>889</v>
      </c>
      <c r="C15" s="286" t="s">
        <v>879</v>
      </c>
      <c r="D15" s="287">
        <v>2</v>
      </c>
      <c r="E15" s="287">
        <v>0</v>
      </c>
      <c r="F15" s="287">
        <v>0</v>
      </c>
      <c r="G15" s="287">
        <v>2</v>
      </c>
      <c r="H15" s="287">
        <v>0</v>
      </c>
      <c r="I15" s="288" t="s">
        <v>890</v>
      </c>
      <c r="J15" s="289" t="s">
        <v>891</v>
      </c>
      <c r="K15" s="342" t="s">
        <v>892</v>
      </c>
      <c r="L15" s="290"/>
      <c r="M15" s="130"/>
      <c r="O15" s="39" t="s">
        <v>893</v>
      </c>
      <c r="P15" s="40">
        <f t="shared" ref="P15:V15" si="2">SUMIF($C$4:$C$62,P13,$G$4:$G$62)+SUMIF($C$72:$C$73,P13,$G$72:$G$73)+SUMIF($C$91:$C$92,P13,$G$91:$G$92)</f>
        <v>9</v>
      </c>
      <c r="Q15" s="40">
        <f t="shared" si="2"/>
        <v>5</v>
      </c>
      <c r="R15" s="40">
        <f t="shared" si="2"/>
        <v>8</v>
      </c>
      <c r="S15" s="40">
        <f t="shared" si="2"/>
        <v>0</v>
      </c>
      <c r="T15" s="40">
        <f t="shared" si="2"/>
        <v>47</v>
      </c>
      <c r="U15" s="40">
        <f t="shared" si="2"/>
        <v>0</v>
      </c>
      <c r="V15" s="41">
        <f t="shared" si="2"/>
        <v>0</v>
      </c>
    </row>
    <row r="16" spans="1:22" ht="20.100000000000001" customHeight="1" thickBot="1">
      <c r="A16" s="314">
        <v>44631</v>
      </c>
      <c r="B16" s="315" t="s">
        <v>889</v>
      </c>
      <c r="C16" s="316" t="s">
        <v>894</v>
      </c>
      <c r="D16" s="317">
        <v>11</v>
      </c>
      <c r="E16" s="317">
        <v>0</v>
      </c>
      <c r="F16" s="317">
        <v>0</v>
      </c>
      <c r="G16" s="317">
        <v>11</v>
      </c>
      <c r="H16" s="317">
        <v>0</v>
      </c>
      <c r="I16" s="318" t="s">
        <v>890</v>
      </c>
      <c r="J16" s="319" t="s">
        <v>891</v>
      </c>
      <c r="K16" s="322" t="s">
        <v>892</v>
      </c>
      <c r="L16" s="320"/>
      <c r="M16" s="130"/>
      <c r="O16" s="42"/>
      <c r="P16" s="43" t="s">
        <v>879</v>
      </c>
      <c r="Q16" s="43" t="s">
        <v>880</v>
      </c>
      <c r="R16" s="43" t="s">
        <v>895</v>
      </c>
      <c r="S16" s="43" t="s">
        <v>896</v>
      </c>
      <c r="T16" s="43" t="s">
        <v>897</v>
      </c>
      <c r="U16" s="44" t="s">
        <v>898</v>
      </c>
      <c r="V16" s="45" t="s">
        <v>899</v>
      </c>
    </row>
    <row r="17" spans="1:22" ht="20.100000000000001" customHeight="1" thickBot="1">
      <c r="A17" s="307">
        <v>44631</v>
      </c>
      <c r="B17" s="308" t="s">
        <v>900</v>
      </c>
      <c r="C17" s="309" t="s">
        <v>879</v>
      </c>
      <c r="D17" s="310">
        <v>10</v>
      </c>
      <c r="E17" s="310">
        <v>0</v>
      </c>
      <c r="F17" s="310">
        <v>0</v>
      </c>
      <c r="G17" s="310">
        <v>10</v>
      </c>
      <c r="H17" s="310">
        <v>0</v>
      </c>
      <c r="I17" s="311" t="s">
        <v>890</v>
      </c>
      <c r="J17" s="312" t="s">
        <v>891</v>
      </c>
      <c r="K17" s="323" t="s">
        <v>892</v>
      </c>
      <c r="L17" s="313"/>
      <c r="M17" s="130"/>
      <c r="O17" s="95" t="s">
        <v>901</v>
      </c>
      <c r="P17" s="93">
        <f t="shared" ref="P17:V17" si="3">SUMIF($C$4:$C$62,P16,$D$4:$D$62)+SUMIF($C$72:$C$73,P16,$D$72:$D$73)+SUMIF($C$91:$C$92,P16,$D$91:$D$92)</f>
        <v>105</v>
      </c>
      <c r="Q17" s="93">
        <f t="shared" si="3"/>
        <v>3</v>
      </c>
      <c r="R17" s="93">
        <f t="shared" si="3"/>
        <v>2</v>
      </c>
      <c r="S17" s="93">
        <f t="shared" si="3"/>
        <v>0</v>
      </c>
      <c r="T17" s="93">
        <f t="shared" si="3"/>
        <v>0</v>
      </c>
      <c r="U17" s="93">
        <f t="shared" si="3"/>
        <v>0</v>
      </c>
      <c r="V17" s="94">
        <f t="shared" si="3"/>
        <v>0</v>
      </c>
    </row>
    <row r="18" spans="1:22" ht="20.100000000000001" customHeight="1">
      <c r="A18" s="272">
        <v>44631</v>
      </c>
      <c r="B18" s="279" t="s">
        <v>902</v>
      </c>
      <c r="C18" s="280" t="s">
        <v>885</v>
      </c>
      <c r="D18" s="281">
        <v>2</v>
      </c>
      <c r="E18" s="281">
        <v>0</v>
      </c>
      <c r="F18" s="281">
        <v>0</v>
      </c>
      <c r="G18" s="281">
        <v>2</v>
      </c>
      <c r="H18" s="281">
        <v>0</v>
      </c>
      <c r="I18" s="282" t="s">
        <v>890</v>
      </c>
      <c r="J18" s="283" t="s">
        <v>891</v>
      </c>
      <c r="K18" s="321" t="s">
        <v>892</v>
      </c>
      <c r="L18" s="284"/>
      <c r="M18" s="130"/>
      <c r="O18" s="46" t="s">
        <v>893</v>
      </c>
      <c r="P18" s="47">
        <f t="shared" ref="P18:V18" si="4">SUMIF($C$4:$C$62,P16,$G$4:$G$62)+SUMIF($C$72:$C$73,P16,$G$72:$G$73)+SUMIF($C$91:$C$92,P16,$G$91:$G$92)</f>
        <v>107</v>
      </c>
      <c r="Q18" s="47">
        <f t="shared" si="4"/>
        <v>4</v>
      </c>
      <c r="R18" s="47">
        <f t="shared" si="4"/>
        <v>2</v>
      </c>
      <c r="S18" s="47">
        <f t="shared" si="4"/>
        <v>0</v>
      </c>
      <c r="T18" s="47">
        <f t="shared" si="4"/>
        <v>0</v>
      </c>
      <c r="U18" s="47">
        <f t="shared" si="4"/>
        <v>0</v>
      </c>
      <c r="V18" s="48">
        <f t="shared" si="4"/>
        <v>0</v>
      </c>
    </row>
    <row r="19" spans="1:22" ht="20.100000000000001" customHeight="1" thickBot="1">
      <c r="A19" s="314">
        <v>44631</v>
      </c>
      <c r="B19" s="315" t="s">
        <v>902</v>
      </c>
      <c r="C19" s="316" t="s">
        <v>879</v>
      </c>
      <c r="D19" s="317">
        <v>1</v>
      </c>
      <c r="E19" s="317">
        <v>0</v>
      </c>
      <c r="F19" s="317">
        <v>0</v>
      </c>
      <c r="G19" s="317">
        <v>1</v>
      </c>
      <c r="H19" s="317">
        <v>0</v>
      </c>
      <c r="I19" s="318" t="s">
        <v>890</v>
      </c>
      <c r="J19" s="319" t="s">
        <v>891</v>
      </c>
      <c r="K19" s="322" t="s">
        <v>903</v>
      </c>
      <c r="L19" s="320"/>
      <c r="M19" s="130"/>
      <c r="O19" s="49"/>
      <c r="P19" s="98" t="s">
        <v>41</v>
      </c>
      <c r="Q19" s="50" t="s">
        <v>904</v>
      </c>
      <c r="R19" s="50" t="s">
        <v>42</v>
      </c>
      <c r="S19" s="50" t="s">
        <v>905</v>
      </c>
      <c r="T19" s="17" t="s">
        <v>665</v>
      </c>
      <c r="U19" s="50" t="s">
        <v>96</v>
      </c>
      <c r="V19" s="51" t="s">
        <v>906</v>
      </c>
    </row>
    <row r="20" spans="1:22" ht="20.100000000000001" customHeight="1">
      <c r="A20" s="272">
        <v>44631</v>
      </c>
      <c r="B20" s="279" t="s">
        <v>907</v>
      </c>
      <c r="C20" s="280" t="s">
        <v>879</v>
      </c>
      <c r="D20" s="281">
        <v>2</v>
      </c>
      <c r="E20" s="281">
        <v>0</v>
      </c>
      <c r="F20" s="281">
        <v>0</v>
      </c>
      <c r="G20" s="281">
        <v>2</v>
      </c>
      <c r="H20" s="281">
        <v>0</v>
      </c>
      <c r="I20" s="282" t="s">
        <v>890</v>
      </c>
      <c r="J20" s="283" t="s">
        <v>891</v>
      </c>
      <c r="K20" s="321" t="s">
        <v>892</v>
      </c>
      <c r="L20" s="284"/>
      <c r="M20" s="130" t="s">
        <v>908</v>
      </c>
      <c r="O20" s="95" t="s">
        <v>901</v>
      </c>
      <c r="P20" s="93">
        <f t="shared" ref="P20:V20" si="5">SUMIF($C$4:$C$62,P19,$D$4:$D$62)+SUMIF($C$72:$C$73,P19,$D$72:$D$73)+SUMIF($C$91:$C$92,P19,$D$91:$D$92)</f>
        <v>0</v>
      </c>
      <c r="Q20" s="93">
        <f t="shared" si="5"/>
        <v>0</v>
      </c>
      <c r="R20" s="93">
        <f t="shared" si="5"/>
        <v>27</v>
      </c>
      <c r="S20" s="93">
        <f t="shared" si="5"/>
        <v>0</v>
      </c>
      <c r="T20" s="93">
        <f t="shared" si="5"/>
        <v>0</v>
      </c>
      <c r="U20" s="93">
        <f t="shared" si="5"/>
        <v>0</v>
      </c>
      <c r="V20" s="94">
        <f t="shared" si="5"/>
        <v>0</v>
      </c>
    </row>
    <row r="21" spans="1:22" ht="20.100000000000001" customHeight="1" thickBot="1">
      <c r="A21" s="314">
        <v>44631</v>
      </c>
      <c r="B21" s="315" t="s">
        <v>907</v>
      </c>
      <c r="C21" s="316" t="s">
        <v>894</v>
      </c>
      <c r="D21" s="317">
        <v>3</v>
      </c>
      <c r="E21" s="317">
        <v>0</v>
      </c>
      <c r="F21" s="317">
        <v>0</v>
      </c>
      <c r="G21" s="317">
        <v>3</v>
      </c>
      <c r="H21" s="317">
        <v>0</v>
      </c>
      <c r="I21" s="318" t="s">
        <v>890</v>
      </c>
      <c r="J21" s="319" t="s">
        <v>891</v>
      </c>
      <c r="K21" s="322" t="s">
        <v>892</v>
      </c>
      <c r="L21" s="320"/>
      <c r="M21" s="130"/>
      <c r="O21" s="52" t="s">
        <v>893</v>
      </c>
      <c r="P21" s="53">
        <f t="shared" ref="P21:V21" si="6">SUMIF($C$4:$C$62,P19,$G$4:$G$62)+SUMIF($C$72:$C$73,P19,$G$72:$G$73)+SUMIF($C$91:$C$92,P19,$G$91:$G$92)</f>
        <v>0</v>
      </c>
      <c r="Q21" s="53">
        <f t="shared" si="6"/>
        <v>0</v>
      </c>
      <c r="R21" s="53">
        <f t="shared" si="6"/>
        <v>27</v>
      </c>
      <c r="S21" s="53">
        <f t="shared" si="6"/>
        <v>0</v>
      </c>
      <c r="T21" s="53">
        <f t="shared" si="6"/>
        <v>0</v>
      </c>
      <c r="U21" s="53">
        <f t="shared" si="6"/>
        <v>0</v>
      </c>
      <c r="V21" s="54">
        <f t="shared" si="6"/>
        <v>0</v>
      </c>
    </row>
    <row r="22" spans="1:22" ht="20.100000000000001" customHeight="1" thickBot="1">
      <c r="A22" s="307">
        <v>44631</v>
      </c>
      <c r="B22" s="308" t="s">
        <v>909</v>
      </c>
      <c r="C22" s="309" t="s">
        <v>879</v>
      </c>
      <c r="D22" s="310">
        <v>4</v>
      </c>
      <c r="E22" s="310">
        <v>0</v>
      </c>
      <c r="F22" s="310">
        <v>0</v>
      </c>
      <c r="G22" s="310">
        <v>4</v>
      </c>
      <c r="H22" s="310">
        <v>0</v>
      </c>
      <c r="I22" s="311" t="s">
        <v>890</v>
      </c>
      <c r="J22" s="312" t="s">
        <v>891</v>
      </c>
      <c r="K22" s="323" t="s">
        <v>892</v>
      </c>
      <c r="L22" s="313"/>
      <c r="M22" s="130"/>
      <c r="O22" s="55"/>
      <c r="P22" s="43" t="s">
        <v>910</v>
      </c>
      <c r="Q22" s="43" t="s">
        <v>911</v>
      </c>
      <c r="R22" s="56" t="s">
        <v>912</v>
      </c>
      <c r="S22" s="43" t="s">
        <v>913</v>
      </c>
      <c r="T22" s="43" t="s">
        <v>914</v>
      </c>
      <c r="U22" s="43" t="s">
        <v>915</v>
      </c>
      <c r="V22" s="45" t="s">
        <v>916</v>
      </c>
    </row>
    <row r="23" spans="1:22" ht="20.100000000000001" customHeight="1">
      <c r="A23" s="272">
        <v>44631</v>
      </c>
      <c r="B23" s="279" t="s">
        <v>917</v>
      </c>
      <c r="C23" s="280" t="s">
        <v>879</v>
      </c>
      <c r="D23" s="281">
        <v>5</v>
      </c>
      <c r="E23" s="281">
        <v>0</v>
      </c>
      <c r="F23" s="281">
        <v>0</v>
      </c>
      <c r="G23" s="281">
        <v>5</v>
      </c>
      <c r="H23" s="281">
        <v>0</v>
      </c>
      <c r="I23" s="282" t="s">
        <v>890</v>
      </c>
      <c r="J23" s="283" t="s">
        <v>891</v>
      </c>
      <c r="K23" s="321" t="s">
        <v>892</v>
      </c>
      <c r="L23" s="284"/>
      <c r="M23" s="130"/>
      <c r="O23" s="95" t="s">
        <v>901</v>
      </c>
      <c r="P23" s="93">
        <f t="shared" ref="P23:V23" si="7">SUMIF($C$4:$C$62,P22,$D$4:$D$62)+SUMIF($C$72:$C$73,P22,$D$72:$D$73)+SUMIF($C$91:$C$92,P22,$D$91:$D$92)</f>
        <v>0</v>
      </c>
      <c r="Q23" s="93">
        <f t="shared" si="7"/>
        <v>0</v>
      </c>
      <c r="R23" s="93">
        <f t="shared" si="7"/>
        <v>0</v>
      </c>
      <c r="S23" s="93">
        <f t="shared" si="7"/>
        <v>0</v>
      </c>
      <c r="T23" s="93">
        <f t="shared" si="7"/>
        <v>0</v>
      </c>
      <c r="U23" s="93">
        <f t="shared" si="7"/>
        <v>0</v>
      </c>
      <c r="V23" s="94">
        <f t="shared" si="7"/>
        <v>0</v>
      </c>
    </row>
    <row r="24" spans="1:22" ht="20.100000000000001" customHeight="1" thickBot="1">
      <c r="A24" s="314">
        <v>44631</v>
      </c>
      <c r="B24" s="315" t="s">
        <v>917</v>
      </c>
      <c r="C24" s="316" t="s">
        <v>894</v>
      </c>
      <c r="D24" s="317">
        <v>2</v>
      </c>
      <c r="E24" s="317">
        <v>0</v>
      </c>
      <c r="F24" s="317">
        <v>0</v>
      </c>
      <c r="G24" s="317">
        <v>2</v>
      </c>
      <c r="H24" s="317">
        <v>0</v>
      </c>
      <c r="I24" s="318" t="s">
        <v>890</v>
      </c>
      <c r="J24" s="319" t="s">
        <v>891</v>
      </c>
      <c r="K24" s="322" t="s">
        <v>892</v>
      </c>
      <c r="L24" s="320"/>
      <c r="M24" s="130"/>
      <c r="O24" s="46" t="s">
        <v>893</v>
      </c>
      <c r="P24" s="47">
        <f t="shared" ref="P24:V24" si="8">SUMIF($C$4:$C$62,P22,$G$4:$G$62)+SUMIF($C$72:$C$73,P22,$G$72:$G$73)+SUMIF($C$91:$C$92,P22,$G$91:$G$92)</f>
        <v>0</v>
      </c>
      <c r="Q24" s="47">
        <f t="shared" si="8"/>
        <v>0</v>
      </c>
      <c r="R24" s="47">
        <f t="shared" si="8"/>
        <v>0</v>
      </c>
      <c r="S24" s="47">
        <f t="shared" si="8"/>
        <v>0</v>
      </c>
      <c r="T24" s="47">
        <f t="shared" si="8"/>
        <v>0</v>
      </c>
      <c r="U24" s="47">
        <f t="shared" si="8"/>
        <v>0</v>
      </c>
      <c r="V24" s="48">
        <f t="shared" si="8"/>
        <v>0</v>
      </c>
    </row>
    <row r="25" spans="1:22" ht="20.100000000000001" customHeight="1">
      <c r="A25" s="272">
        <v>44631</v>
      </c>
      <c r="B25" s="279" t="s">
        <v>918</v>
      </c>
      <c r="C25" s="280" t="s">
        <v>919</v>
      </c>
      <c r="D25" s="281">
        <v>1</v>
      </c>
      <c r="E25" s="281">
        <v>0</v>
      </c>
      <c r="F25" s="281">
        <v>0</v>
      </c>
      <c r="G25" s="281">
        <v>1</v>
      </c>
      <c r="H25" s="281">
        <v>0</v>
      </c>
      <c r="I25" s="282" t="s">
        <v>890</v>
      </c>
      <c r="J25" s="283" t="s">
        <v>891</v>
      </c>
      <c r="K25" s="321" t="s">
        <v>892</v>
      </c>
      <c r="L25" s="284"/>
      <c r="M25" s="130"/>
      <c r="O25" s="55"/>
      <c r="P25" s="50" t="s">
        <v>872</v>
      </c>
      <c r="Q25" s="99" t="s">
        <v>920</v>
      </c>
      <c r="R25" s="50" t="s">
        <v>921</v>
      </c>
      <c r="S25" s="50" t="s">
        <v>922</v>
      </c>
      <c r="T25" s="50" t="s">
        <v>923</v>
      </c>
      <c r="U25" s="50" t="s">
        <v>924</v>
      </c>
      <c r="V25" s="51" t="s">
        <v>44</v>
      </c>
    </row>
    <row r="26" spans="1:22" ht="20.100000000000001" customHeight="1" thickBot="1">
      <c r="A26" s="314">
        <v>44631</v>
      </c>
      <c r="B26" s="315" t="s">
        <v>918</v>
      </c>
      <c r="C26" s="316" t="s">
        <v>867</v>
      </c>
      <c r="D26" s="317">
        <v>1</v>
      </c>
      <c r="E26" s="317">
        <v>0</v>
      </c>
      <c r="F26" s="317">
        <v>0</v>
      </c>
      <c r="G26" s="317">
        <v>0</v>
      </c>
      <c r="H26" s="317">
        <v>0</v>
      </c>
      <c r="I26" s="318" t="s">
        <v>890</v>
      </c>
      <c r="J26" s="319" t="s">
        <v>891</v>
      </c>
      <c r="K26" s="322" t="s">
        <v>892</v>
      </c>
      <c r="L26" s="320"/>
      <c r="M26" s="130"/>
      <c r="O26" s="95" t="s">
        <v>901</v>
      </c>
      <c r="P26" s="93">
        <f t="shared" ref="P26:V26" si="9">SUMIF($C$4:$C$62,P25,$D$4:$D$62)+SUMIF($C$72:$C$73,P25,$D$72:$D$73)+SUMIF($C$91:$C$92,P25,$D$91:$D$92)</f>
        <v>3</v>
      </c>
      <c r="Q26" s="93">
        <f t="shared" si="9"/>
        <v>0</v>
      </c>
      <c r="R26" s="93">
        <f t="shared" si="9"/>
        <v>0</v>
      </c>
      <c r="S26" s="93">
        <f t="shared" si="9"/>
        <v>0</v>
      </c>
      <c r="T26" s="93">
        <f t="shared" si="9"/>
        <v>0</v>
      </c>
      <c r="U26" s="93">
        <f t="shared" si="9"/>
        <v>0</v>
      </c>
      <c r="V26" s="94">
        <f t="shared" si="9"/>
        <v>0</v>
      </c>
    </row>
    <row r="27" spans="1:22" ht="20.100000000000001" customHeight="1" thickBot="1">
      <c r="A27" s="307">
        <v>44631</v>
      </c>
      <c r="B27" s="308" t="s">
        <v>925</v>
      </c>
      <c r="C27" s="309" t="s">
        <v>919</v>
      </c>
      <c r="D27" s="310">
        <v>1</v>
      </c>
      <c r="E27" s="310">
        <v>0</v>
      </c>
      <c r="F27" s="310">
        <v>0</v>
      </c>
      <c r="G27" s="310">
        <v>1</v>
      </c>
      <c r="H27" s="310">
        <v>0</v>
      </c>
      <c r="I27" s="311" t="s">
        <v>890</v>
      </c>
      <c r="J27" s="312" t="s">
        <v>891</v>
      </c>
      <c r="K27" s="323" t="s">
        <v>892</v>
      </c>
      <c r="L27" s="313"/>
      <c r="M27" s="130"/>
      <c r="O27" s="52" t="s">
        <v>893</v>
      </c>
      <c r="P27" s="57">
        <f t="shared" ref="P27:V27" si="10">SUMIF($C$4:$C$62,P25,$G$4:$G$62)+SUMIF($C$72:$C$73,P25,$G$72:$G$73)+SUMIF($C$91:$C$92,P25,$G$91:$G$92)</f>
        <v>3</v>
      </c>
      <c r="Q27" s="57">
        <f t="shared" si="10"/>
        <v>0</v>
      </c>
      <c r="R27" s="57">
        <f t="shared" si="10"/>
        <v>0</v>
      </c>
      <c r="S27" s="57">
        <f t="shared" si="10"/>
        <v>0</v>
      </c>
      <c r="T27" s="57">
        <f t="shared" si="10"/>
        <v>0</v>
      </c>
      <c r="U27" s="57">
        <f t="shared" si="10"/>
        <v>0</v>
      </c>
      <c r="V27" s="58">
        <f t="shared" si="10"/>
        <v>0</v>
      </c>
    </row>
    <row r="28" spans="1:22" ht="20.100000000000001" customHeight="1" thickBot="1">
      <c r="A28" s="307">
        <v>44631</v>
      </c>
      <c r="B28" s="308" t="s">
        <v>926</v>
      </c>
      <c r="C28" s="309" t="s">
        <v>919</v>
      </c>
      <c r="D28" s="310">
        <v>1</v>
      </c>
      <c r="E28" s="310">
        <v>0</v>
      </c>
      <c r="F28" s="310">
        <v>0</v>
      </c>
      <c r="G28" s="310">
        <v>1</v>
      </c>
      <c r="H28" s="310">
        <v>0</v>
      </c>
      <c r="I28" s="311" t="s">
        <v>133</v>
      </c>
      <c r="J28" s="312" t="s">
        <v>927</v>
      </c>
      <c r="K28" s="312" t="s">
        <v>928</v>
      </c>
      <c r="L28" s="313"/>
      <c r="M28" s="130"/>
      <c r="O28" s="55"/>
      <c r="P28" s="43" t="s">
        <v>95</v>
      </c>
      <c r="Q28" s="43" t="s">
        <v>97</v>
      </c>
      <c r="R28" s="43" t="s">
        <v>98</v>
      </c>
      <c r="S28" s="43" t="s">
        <v>45</v>
      </c>
      <c r="T28" s="43" t="s">
        <v>113</v>
      </c>
      <c r="U28" s="43" t="s">
        <v>43</v>
      </c>
      <c r="V28" s="45" t="s">
        <v>114</v>
      </c>
    </row>
    <row r="29" spans="1:22" ht="20.100000000000001" customHeight="1">
      <c r="A29" s="272">
        <v>44631</v>
      </c>
      <c r="B29" s="279" t="s">
        <v>926</v>
      </c>
      <c r="C29" s="280" t="s">
        <v>885</v>
      </c>
      <c r="D29" s="281">
        <v>3</v>
      </c>
      <c r="E29" s="281">
        <v>0</v>
      </c>
      <c r="F29" s="281">
        <v>0</v>
      </c>
      <c r="G29" s="281">
        <v>3</v>
      </c>
      <c r="H29" s="281">
        <v>0</v>
      </c>
      <c r="I29" s="282" t="s">
        <v>929</v>
      </c>
      <c r="J29" s="283" t="s">
        <v>927</v>
      </c>
      <c r="K29" s="283" t="s">
        <v>928</v>
      </c>
      <c r="L29" s="284"/>
      <c r="M29" s="130"/>
      <c r="O29" s="95" t="s">
        <v>901</v>
      </c>
      <c r="P29" s="93">
        <f t="shared" ref="P29:V29" si="11">SUMIF($C$4:$C$62,P28,$D$4:$D$62)+SUMIF($C$72:$C$73,P28,$D$72:$D$73)+SUMIF($C$91:$C$92,P28,$D$91:$D$92)</f>
        <v>13</v>
      </c>
      <c r="Q29" s="93">
        <f t="shared" si="11"/>
        <v>2</v>
      </c>
      <c r="R29" s="93">
        <f t="shared" si="11"/>
        <v>1</v>
      </c>
      <c r="S29" s="93">
        <f t="shared" si="11"/>
        <v>0</v>
      </c>
      <c r="T29" s="93">
        <f t="shared" si="11"/>
        <v>0</v>
      </c>
      <c r="U29" s="93">
        <f t="shared" si="11"/>
        <v>1</v>
      </c>
      <c r="V29" s="94">
        <f t="shared" si="11"/>
        <v>0</v>
      </c>
    </row>
    <row r="30" spans="1:22" ht="20.100000000000001" customHeight="1" thickBot="1">
      <c r="A30" s="314">
        <v>44631</v>
      </c>
      <c r="B30" s="315" t="s">
        <v>926</v>
      </c>
      <c r="C30" s="316" t="s">
        <v>879</v>
      </c>
      <c r="D30" s="317">
        <v>4</v>
      </c>
      <c r="E30" s="317">
        <v>0</v>
      </c>
      <c r="F30" s="317">
        <v>0</v>
      </c>
      <c r="G30" s="317">
        <v>4</v>
      </c>
      <c r="H30" s="317">
        <v>0</v>
      </c>
      <c r="I30" s="318" t="s">
        <v>133</v>
      </c>
      <c r="J30" s="319" t="s">
        <v>927</v>
      </c>
      <c r="K30" s="319" t="s">
        <v>928</v>
      </c>
      <c r="L30" s="320"/>
      <c r="M30" s="130"/>
      <c r="O30" s="59" t="s">
        <v>893</v>
      </c>
      <c r="P30" s="60">
        <f t="shared" ref="P30:V30" si="12">SUMIF($C$4:$C$62,P28,$G$4:$G$62)+SUMIF($C$72:$C$73,P28,$G$72:$G$73)+SUMIF($C$91:$C$92,P28,$G$91:$G$92)</f>
        <v>12</v>
      </c>
      <c r="Q30" s="60">
        <f t="shared" si="12"/>
        <v>3</v>
      </c>
      <c r="R30" s="60">
        <f t="shared" si="12"/>
        <v>1</v>
      </c>
      <c r="S30" s="60">
        <f t="shared" si="12"/>
        <v>0</v>
      </c>
      <c r="T30" s="60">
        <f t="shared" si="12"/>
        <v>0</v>
      </c>
      <c r="U30" s="60">
        <f t="shared" si="12"/>
        <v>1</v>
      </c>
      <c r="V30" s="61">
        <f t="shared" si="12"/>
        <v>0</v>
      </c>
    </row>
    <row r="31" spans="1:22" ht="20.100000000000001" customHeight="1" thickBot="1">
      <c r="A31" s="272">
        <v>44631</v>
      </c>
      <c r="B31" s="279" t="s">
        <v>930</v>
      </c>
      <c r="C31" s="280" t="s">
        <v>877</v>
      </c>
      <c r="D31" s="281">
        <v>1</v>
      </c>
      <c r="E31" s="281">
        <v>0</v>
      </c>
      <c r="F31" s="281">
        <v>0</v>
      </c>
      <c r="G31" s="281">
        <v>1</v>
      </c>
      <c r="H31" s="281">
        <v>0</v>
      </c>
      <c r="I31" s="282" t="s">
        <v>929</v>
      </c>
      <c r="J31" s="283" t="s">
        <v>927</v>
      </c>
      <c r="K31" s="283" t="s">
        <v>928</v>
      </c>
      <c r="L31" s="284"/>
      <c r="M31" s="130"/>
      <c r="O31" s="125"/>
      <c r="P31" s="125"/>
      <c r="Q31" s="125"/>
      <c r="R31" s="125"/>
      <c r="S31" s="125"/>
      <c r="T31" s="427" t="s">
        <v>931</v>
      </c>
      <c r="U31" s="428"/>
      <c r="V31" s="96">
        <f>SUM(P15:V15,P18:V18,P21:V21,P24:V24,P27:V27,P30:V30)</f>
        <v>229</v>
      </c>
    </row>
    <row r="32" spans="1:22" ht="20.100000000000001" customHeight="1" thickTop="1" thickBot="1">
      <c r="A32" s="314">
        <v>44631</v>
      </c>
      <c r="B32" s="315" t="s">
        <v>930</v>
      </c>
      <c r="C32" s="316" t="s">
        <v>932</v>
      </c>
      <c r="D32" s="317">
        <v>5</v>
      </c>
      <c r="E32" s="317">
        <v>0</v>
      </c>
      <c r="F32" s="317">
        <v>0</v>
      </c>
      <c r="G32" s="317">
        <v>5</v>
      </c>
      <c r="H32" s="317">
        <v>0</v>
      </c>
      <c r="I32" s="318" t="s">
        <v>929</v>
      </c>
      <c r="J32" s="319" t="s">
        <v>927</v>
      </c>
      <c r="K32" s="319" t="s">
        <v>928</v>
      </c>
      <c r="L32" s="320"/>
      <c r="M32" s="130"/>
      <c r="O32" s="50"/>
      <c r="P32" s="125"/>
      <c r="Q32" s="125"/>
      <c r="R32" s="125"/>
      <c r="S32" s="125"/>
      <c r="T32" s="17"/>
      <c r="U32" s="17"/>
      <c r="V32" s="150"/>
    </row>
    <row r="33" spans="1:26" ht="20.100000000000001" customHeight="1" thickBot="1">
      <c r="A33" s="307">
        <v>44631</v>
      </c>
      <c r="B33" s="308" t="s">
        <v>933</v>
      </c>
      <c r="C33" s="309" t="s">
        <v>879</v>
      </c>
      <c r="D33" s="310">
        <v>5</v>
      </c>
      <c r="E33" s="310">
        <v>0</v>
      </c>
      <c r="F33" s="310">
        <v>0</v>
      </c>
      <c r="G33" s="310">
        <v>7</v>
      </c>
      <c r="H33" s="310">
        <v>0</v>
      </c>
      <c r="I33" s="311" t="s">
        <v>929</v>
      </c>
      <c r="J33" s="312" t="s">
        <v>927</v>
      </c>
      <c r="K33" s="312" t="s">
        <v>928</v>
      </c>
      <c r="L33" s="313"/>
      <c r="M33" s="130"/>
      <c r="O33" s="62" t="s">
        <v>934</v>
      </c>
      <c r="P33" s="62"/>
      <c r="Q33" s="62"/>
      <c r="R33" s="62"/>
      <c r="S33" s="62"/>
      <c r="T33" s="62"/>
      <c r="U33" s="62"/>
      <c r="V33" s="19"/>
    </row>
    <row r="34" spans="1:26" ht="20.100000000000001" customHeight="1" thickBot="1">
      <c r="A34" s="307">
        <v>44631</v>
      </c>
      <c r="B34" s="308" t="s">
        <v>935</v>
      </c>
      <c r="C34" s="309" t="s">
        <v>879</v>
      </c>
      <c r="D34" s="310">
        <v>2</v>
      </c>
      <c r="E34" s="310">
        <v>0</v>
      </c>
      <c r="F34" s="310">
        <v>0</v>
      </c>
      <c r="G34" s="310">
        <v>2</v>
      </c>
      <c r="H34" s="310">
        <v>0</v>
      </c>
      <c r="I34" s="311" t="s">
        <v>929</v>
      </c>
      <c r="J34" s="312" t="s">
        <v>927</v>
      </c>
      <c r="K34" s="312" t="s">
        <v>928</v>
      </c>
      <c r="L34" s="313"/>
      <c r="M34" s="130"/>
      <c r="O34" s="125"/>
      <c r="P34" s="125"/>
      <c r="Q34" s="125"/>
      <c r="R34" s="125"/>
      <c r="S34" s="125"/>
      <c r="T34" s="125"/>
      <c r="U34" s="125"/>
      <c r="V34" s="125"/>
    </row>
    <row r="35" spans="1:26" ht="20.100000000000001" customHeight="1" thickBot="1">
      <c r="A35" s="307">
        <v>44631</v>
      </c>
      <c r="B35" s="308" t="s">
        <v>936</v>
      </c>
      <c r="C35" s="309" t="s">
        <v>879</v>
      </c>
      <c r="D35" s="310">
        <v>1</v>
      </c>
      <c r="E35" s="310">
        <v>0</v>
      </c>
      <c r="F35" s="310">
        <v>0</v>
      </c>
      <c r="G35" s="310">
        <v>1</v>
      </c>
      <c r="H35" s="310">
        <v>0</v>
      </c>
      <c r="I35" s="311" t="s">
        <v>929</v>
      </c>
      <c r="J35" s="312" t="s">
        <v>927</v>
      </c>
      <c r="K35" s="312" t="s">
        <v>928</v>
      </c>
      <c r="L35" s="313"/>
      <c r="M35" s="130"/>
      <c r="N35" s="238"/>
      <c r="O35" s="431"/>
      <c r="P35" s="63" t="s">
        <v>937</v>
      </c>
      <c r="Q35" s="63"/>
      <c r="R35" s="63" t="s">
        <v>938</v>
      </c>
      <c r="S35" s="63"/>
      <c r="T35" s="433" t="s">
        <v>939</v>
      </c>
      <c r="U35" s="435" t="s">
        <v>940</v>
      </c>
      <c r="V35" s="437" t="s">
        <v>941</v>
      </c>
    </row>
    <row r="36" spans="1:26" ht="20.100000000000001" customHeight="1" thickBot="1">
      <c r="A36" s="307">
        <v>44631</v>
      </c>
      <c r="B36" s="308" t="s">
        <v>942</v>
      </c>
      <c r="C36" s="309" t="s">
        <v>919</v>
      </c>
      <c r="D36" s="310">
        <v>1</v>
      </c>
      <c r="E36" s="310">
        <v>0</v>
      </c>
      <c r="F36" s="310">
        <v>0</v>
      </c>
      <c r="G36" s="310">
        <v>1</v>
      </c>
      <c r="H36" s="310">
        <v>0</v>
      </c>
      <c r="I36" s="311" t="s">
        <v>929</v>
      </c>
      <c r="J36" s="312" t="s">
        <v>927</v>
      </c>
      <c r="K36" s="312" t="s">
        <v>928</v>
      </c>
      <c r="L36" s="313"/>
      <c r="M36" s="78"/>
      <c r="N36" s="79"/>
      <c r="O36" s="432"/>
      <c r="P36" s="64" t="s">
        <v>943</v>
      </c>
      <c r="Q36" s="64" t="s">
        <v>944</v>
      </c>
      <c r="R36" s="64" t="s">
        <v>943</v>
      </c>
      <c r="S36" s="64" t="s">
        <v>944</v>
      </c>
      <c r="T36" s="434"/>
      <c r="U36" s="436"/>
      <c r="V36" s="438"/>
    </row>
    <row r="37" spans="1:26" ht="20.100000000000001" customHeight="1">
      <c r="A37" s="272">
        <v>44631</v>
      </c>
      <c r="B37" s="279" t="s">
        <v>945</v>
      </c>
      <c r="C37" s="280" t="s">
        <v>885</v>
      </c>
      <c r="D37" s="281">
        <v>2</v>
      </c>
      <c r="E37" s="281">
        <v>0</v>
      </c>
      <c r="F37" s="281">
        <v>0</v>
      </c>
      <c r="G37" s="281">
        <v>2</v>
      </c>
      <c r="H37" s="281">
        <v>0</v>
      </c>
      <c r="I37" s="282" t="s">
        <v>929</v>
      </c>
      <c r="J37" s="283" t="s">
        <v>927</v>
      </c>
      <c r="K37" s="283" t="s">
        <v>483</v>
      </c>
      <c r="L37" s="284"/>
      <c r="M37" s="291" t="s">
        <v>927</v>
      </c>
      <c r="N37" s="158">
        <v>0.52916666666666667</v>
      </c>
      <c r="O37" s="292">
        <v>6396</v>
      </c>
      <c r="P37" s="293">
        <v>25</v>
      </c>
      <c r="Q37" s="293">
        <v>23</v>
      </c>
      <c r="R37" s="293">
        <v>3</v>
      </c>
      <c r="S37" s="293">
        <v>3</v>
      </c>
      <c r="T37" s="294">
        <f>SUM(P37:S37)</f>
        <v>54</v>
      </c>
      <c r="U37" s="304"/>
      <c r="V37" s="295">
        <v>7</v>
      </c>
    </row>
    <row r="38" spans="1:26" s="97" customFormat="1" ht="20.100000000000001" customHeight="1" thickBot="1">
      <c r="A38" s="314">
        <v>44631</v>
      </c>
      <c r="B38" s="315" t="s">
        <v>945</v>
      </c>
      <c r="C38" s="316" t="s">
        <v>919</v>
      </c>
      <c r="D38" s="317">
        <v>1</v>
      </c>
      <c r="E38" s="317">
        <v>0</v>
      </c>
      <c r="F38" s="317">
        <v>0</v>
      </c>
      <c r="G38" s="317">
        <v>1</v>
      </c>
      <c r="H38" s="317">
        <v>0</v>
      </c>
      <c r="I38" s="318" t="s">
        <v>929</v>
      </c>
      <c r="J38" s="319" t="s">
        <v>927</v>
      </c>
      <c r="K38" s="319" t="s">
        <v>928</v>
      </c>
      <c r="L38" s="320"/>
      <c r="M38" s="291" t="s">
        <v>891</v>
      </c>
      <c r="N38" s="158">
        <v>0.52083333333333337</v>
      </c>
      <c r="O38" s="292" t="s">
        <v>120</v>
      </c>
      <c r="P38" s="293">
        <v>43</v>
      </c>
      <c r="Q38" s="293">
        <v>43</v>
      </c>
      <c r="R38" s="293">
        <v>2</v>
      </c>
      <c r="S38" s="293">
        <v>3</v>
      </c>
      <c r="T38" s="294">
        <f t="shared" ref="T38:T43" si="13">SUM(P38:S38)</f>
        <v>91</v>
      </c>
      <c r="U38" s="305"/>
      <c r="V38" s="296">
        <v>8</v>
      </c>
      <c r="W38" s="238"/>
      <c r="X38" s="80"/>
      <c r="Z38" s="124"/>
    </row>
    <row r="39" spans="1:26" ht="20.100000000000001" customHeight="1">
      <c r="A39" s="272">
        <v>44631</v>
      </c>
      <c r="B39" s="279" t="s">
        <v>946</v>
      </c>
      <c r="C39" s="280" t="s">
        <v>390</v>
      </c>
      <c r="D39" s="281">
        <v>3</v>
      </c>
      <c r="E39" s="281">
        <v>0</v>
      </c>
      <c r="F39" s="281">
        <v>0</v>
      </c>
      <c r="G39" s="281">
        <v>4</v>
      </c>
      <c r="H39" s="281">
        <v>0</v>
      </c>
      <c r="I39" s="282" t="s">
        <v>947</v>
      </c>
      <c r="J39" s="283" t="s">
        <v>948</v>
      </c>
      <c r="K39" s="321" t="s">
        <v>949</v>
      </c>
      <c r="L39" s="284"/>
      <c r="M39" s="291" t="s">
        <v>862</v>
      </c>
      <c r="N39" s="158">
        <v>0.50347222222222221</v>
      </c>
      <c r="O39" s="292" t="s">
        <v>119</v>
      </c>
      <c r="P39" s="293">
        <v>60</v>
      </c>
      <c r="Q39" s="293">
        <v>60</v>
      </c>
      <c r="R39" s="293">
        <v>4</v>
      </c>
      <c r="S39" s="293">
        <v>2</v>
      </c>
      <c r="T39" s="294">
        <f t="shared" si="13"/>
        <v>126</v>
      </c>
      <c r="U39" s="305"/>
      <c r="V39" s="296">
        <v>6</v>
      </c>
      <c r="Z39" s="97"/>
    </row>
    <row r="40" spans="1:26" ht="20.100000000000001" customHeight="1">
      <c r="A40" s="278">
        <v>44631</v>
      </c>
      <c r="B40" s="285" t="s">
        <v>946</v>
      </c>
      <c r="C40" s="286" t="s">
        <v>366</v>
      </c>
      <c r="D40" s="287">
        <v>7</v>
      </c>
      <c r="E40" s="287">
        <v>0</v>
      </c>
      <c r="F40" s="287">
        <v>0</v>
      </c>
      <c r="G40" s="287">
        <v>10</v>
      </c>
      <c r="H40" s="287">
        <v>0</v>
      </c>
      <c r="I40" s="288" t="s">
        <v>127</v>
      </c>
      <c r="J40" s="289" t="s">
        <v>948</v>
      </c>
      <c r="K40" s="342" t="s">
        <v>949</v>
      </c>
      <c r="L40" s="290"/>
      <c r="M40" s="291" t="s">
        <v>948</v>
      </c>
      <c r="N40" s="158">
        <v>0.54861111111111105</v>
      </c>
      <c r="O40" s="292" t="s">
        <v>947</v>
      </c>
      <c r="P40" s="293">
        <v>36</v>
      </c>
      <c r="Q40" s="293">
        <v>35</v>
      </c>
      <c r="R40" s="293">
        <v>5</v>
      </c>
      <c r="S40" s="293">
        <v>6</v>
      </c>
      <c r="T40" s="294">
        <f t="shared" si="13"/>
        <v>82</v>
      </c>
      <c r="U40" s="306"/>
      <c r="V40" s="296">
        <v>4</v>
      </c>
      <c r="W40" s="80"/>
    </row>
    <row r="41" spans="1:26" ht="20.100000000000001" customHeight="1">
      <c r="A41" s="144">
        <v>44631</v>
      </c>
      <c r="B41" s="285" t="s">
        <v>946</v>
      </c>
      <c r="C41" s="286" t="s">
        <v>880</v>
      </c>
      <c r="D41" s="136">
        <v>1</v>
      </c>
      <c r="E41" s="136">
        <v>0</v>
      </c>
      <c r="F41" s="136">
        <v>0</v>
      </c>
      <c r="G41" s="136">
        <v>2</v>
      </c>
      <c r="H41" s="136">
        <v>0</v>
      </c>
      <c r="I41" s="246" t="s">
        <v>947</v>
      </c>
      <c r="J41" s="142" t="s">
        <v>948</v>
      </c>
      <c r="K41" s="11" t="s">
        <v>949</v>
      </c>
      <c r="L41" s="330"/>
      <c r="M41" s="291" t="s">
        <v>950</v>
      </c>
      <c r="N41" s="158">
        <v>0.65972222222222221</v>
      </c>
      <c r="O41" s="292" t="s">
        <v>951</v>
      </c>
      <c r="P41" s="293">
        <v>49</v>
      </c>
      <c r="Q41" s="293">
        <v>48</v>
      </c>
      <c r="R41" s="293">
        <v>2</v>
      </c>
      <c r="S41" s="293">
        <v>2</v>
      </c>
      <c r="T41" s="294">
        <f>SUM(P41:S41)</f>
        <v>101</v>
      </c>
      <c r="U41" s="306"/>
      <c r="V41" s="296">
        <v>9</v>
      </c>
      <c r="W41" s="80"/>
    </row>
    <row r="42" spans="1:26" ht="20.100000000000001" customHeight="1" thickBot="1">
      <c r="A42" s="139">
        <v>44631</v>
      </c>
      <c r="B42" s="315" t="s">
        <v>946</v>
      </c>
      <c r="C42" s="132" t="s">
        <v>919</v>
      </c>
      <c r="D42" s="137">
        <v>1</v>
      </c>
      <c r="E42" s="137">
        <v>0</v>
      </c>
      <c r="F42" s="137">
        <v>0</v>
      </c>
      <c r="G42" s="137">
        <v>2</v>
      </c>
      <c r="H42" s="137">
        <v>0</v>
      </c>
      <c r="I42" s="247" t="s">
        <v>947</v>
      </c>
      <c r="J42" s="138" t="s">
        <v>948</v>
      </c>
      <c r="K42" s="338" t="s">
        <v>952</v>
      </c>
      <c r="L42" s="333"/>
      <c r="M42" s="291"/>
      <c r="N42" s="158"/>
      <c r="O42" s="292" t="s">
        <v>953</v>
      </c>
      <c r="P42" s="293">
        <v>0</v>
      </c>
      <c r="Q42" s="293">
        <v>0</v>
      </c>
      <c r="R42" s="293">
        <v>0</v>
      </c>
      <c r="S42" s="293">
        <v>0</v>
      </c>
      <c r="T42" s="294">
        <f t="shared" si="13"/>
        <v>0</v>
      </c>
      <c r="U42" s="305"/>
      <c r="V42" s="296"/>
      <c r="W42" s="80"/>
    </row>
    <row r="43" spans="1:26" ht="20.100000000000001" customHeight="1" thickBot="1">
      <c r="A43" s="144">
        <v>44631</v>
      </c>
      <c r="B43" s="285" t="s">
        <v>954</v>
      </c>
      <c r="C43" s="135" t="s">
        <v>879</v>
      </c>
      <c r="D43" s="136">
        <v>9</v>
      </c>
      <c r="E43" s="136">
        <v>0</v>
      </c>
      <c r="F43" s="136">
        <v>0</v>
      </c>
      <c r="G43" s="136">
        <v>9</v>
      </c>
      <c r="H43" s="136">
        <v>0</v>
      </c>
      <c r="I43" s="246" t="s">
        <v>947</v>
      </c>
      <c r="J43" s="142" t="s">
        <v>948</v>
      </c>
      <c r="K43" s="11" t="s">
        <v>949</v>
      </c>
      <c r="L43" s="330"/>
      <c r="M43" s="291"/>
      <c r="N43" s="158"/>
      <c r="O43" s="292" t="s">
        <v>955</v>
      </c>
      <c r="P43" s="293">
        <v>0</v>
      </c>
      <c r="Q43" s="293">
        <v>0</v>
      </c>
      <c r="R43" s="293">
        <v>0</v>
      </c>
      <c r="S43" s="293">
        <v>0</v>
      </c>
      <c r="T43" s="294">
        <f t="shared" si="13"/>
        <v>0</v>
      </c>
      <c r="U43" s="305"/>
      <c r="V43" s="296"/>
      <c r="W43" s="80"/>
    </row>
    <row r="44" spans="1:26" ht="20.100000000000001" customHeight="1" thickTop="1">
      <c r="A44" s="143">
        <v>44631</v>
      </c>
      <c r="B44" s="279" t="s">
        <v>956</v>
      </c>
      <c r="C44" s="133" t="s">
        <v>879</v>
      </c>
      <c r="D44" s="134">
        <v>13</v>
      </c>
      <c r="E44" s="134">
        <v>0</v>
      </c>
      <c r="F44" s="134">
        <v>0</v>
      </c>
      <c r="G44" s="134">
        <v>9</v>
      </c>
      <c r="H44" s="134">
        <v>0</v>
      </c>
      <c r="I44" s="245" t="s">
        <v>127</v>
      </c>
      <c r="J44" s="141" t="s">
        <v>948</v>
      </c>
      <c r="K44" s="337" t="s">
        <v>949</v>
      </c>
      <c r="L44" s="332"/>
      <c r="M44" s="291"/>
      <c r="N44" s="158"/>
      <c r="O44" s="153" t="s">
        <v>109</v>
      </c>
      <c r="P44" s="154">
        <f>SUM(P37:P43)</f>
        <v>213</v>
      </c>
      <c r="Q44" s="154">
        <f>SUM(Q37:Q43)</f>
        <v>209</v>
      </c>
      <c r="R44" s="154">
        <f>SUM(R37:R43)</f>
        <v>16</v>
      </c>
      <c r="S44" s="154">
        <f>SUM(S37:S43)</f>
        <v>16</v>
      </c>
      <c r="T44" s="154">
        <f>SUM(T37:T43)</f>
        <v>454</v>
      </c>
      <c r="U44" s="155"/>
      <c r="V44" s="156"/>
      <c r="W44" s="80"/>
    </row>
    <row r="45" spans="1:26" ht="20.100000000000001" customHeight="1">
      <c r="A45" s="144">
        <v>44631</v>
      </c>
      <c r="B45" s="285" t="s">
        <v>956</v>
      </c>
      <c r="C45" s="135" t="s">
        <v>895</v>
      </c>
      <c r="D45" s="136">
        <v>1</v>
      </c>
      <c r="E45" s="136">
        <v>0</v>
      </c>
      <c r="F45" s="136">
        <v>0</v>
      </c>
      <c r="G45" s="136">
        <v>1</v>
      </c>
      <c r="H45" s="136">
        <v>0</v>
      </c>
      <c r="I45" s="246" t="s">
        <v>947</v>
      </c>
      <c r="J45" s="142" t="s">
        <v>948</v>
      </c>
      <c r="K45" s="11" t="s">
        <v>949</v>
      </c>
      <c r="L45" s="330"/>
      <c r="M45" s="291"/>
      <c r="N45" s="158"/>
      <c r="O45" s="157"/>
      <c r="P45" s="151"/>
      <c r="Q45" s="151"/>
      <c r="R45" s="151"/>
      <c r="S45" s="151"/>
      <c r="T45" s="151">
        <f>SUM(P45:S45)</f>
        <v>0</v>
      </c>
      <c r="U45" s="152"/>
      <c r="V45" s="206"/>
    </row>
    <row r="46" spans="1:26" ht="20.100000000000001" customHeight="1" thickBot="1">
      <c r="A46" s="139">
        <v>44631</v>
      </c>
      <c r="B46" s="315" t="s">
        <v>956</v>
      </c>
      <c r="C46" s="132" t="s">
        <v>919</v>
      </c>
      <c r="D46" s="137">
        <v>2</v>
      </c>
      <c r="E46" s="137">
        <v>0</v>
      </c>
      <c r="F46" s="137">
        <v>0</v>
      </c>
      <c r="G46" s="137">
        <v>0</v>
      </c>
      <c r="H46" s="137">
        <v>0</v>
      </c>
      <c r="I46" s="247" t="s">
        <v>947</v>
      </c>
      <c r="J46" s="138" t="s">
        <v>948</v>
      </c>
      <c r="K46" s="338" t="s">
        <v>949</v>
      </c>
      <c r="L46" s="333"/>
      <c r="M46" s="291"/>
      <c r="N46" s="158"/>
      <c r="O46" s="157"/>
      <c r="P46" s="151"/>
      <c r="Q46" s="151"/>
      <c r="R46" s="151"/>
      <c r="S46" s="151"/>
      <c r="T46" s="151">
        <f>SUM(P46:S46)</f>
        <v>0</v>
      </c>
      <c r="U46" s="152"/>
      <c r="V46" s="149"/>
    </row>
    <row r="47" spans="1:26" ht="20.100000000000001" customHeight="1">
      <c r="A47" s="143">
        <v>44631</v>
      </c>
      <c r="B47" s="331" t="s">
        <v>957</v>
      </c>
      <c r="C47" s="133" t="s">
        <v>895</v>
      </c>
      <c r="D47" s="134">
        <v>1</v>
      </c>
      <c r="E47" s="134">
        <v>0</v>
      </c>
      <c r="F47" s="134">
        <v>0</v>
      </c>
      <c r="G47" s="134">
        <v>1</v>
      </c>
      <c r="H47" s="134">
        <v>0</v>
      </c>
      <c r="I47" s="245" t="s">
        <v>947</v>
      </c>
      <c r="J47" s="141" t="s">
        <v>948</v>
      </c>
      <c r="K47" s="337" t="s">
        <v>949</v>
      </c>
      <c r="L47" s="332"/>
      <c r="M47" s="291"/>
      <c r="N47" s="158"/>
      <c r="O47" s="157"/>
      <c r="P47" s="151"/>
      <c r="Q47" s="151"/>
      <c r="R47" s="151"/>
      <c r="S47" s="151"/>
      <c r="T47" s="151"/>
      <c r="U47" s="152"/>
      <c r="V47" s="149"/>
    </row>
    <row r="48" spans="1:26" ht="20.100000000000001" customHeight="1" thickBot="1">
      <c r="A48" s="139">
        <v>44631</v>
      </c>
      <c r="B48" s="131" t="s">
        <v>957</v>
      </c>
      <c r="C48" s="132" t="s">
        <v>919</v>
      </c>
      <c r="D48" s="137">
        <v>3</v>
      </c>
      <c r="E48" s="137">
        <v>0</v>
      </c>
      <c r="F48" s="137">
        <v>0</v>
      </c>
      <c r="G48" s="137">
        <v>3</v>
      </c>
      <c r="H48" s="137">
        <v>0</v>
      </c>
      <c r="I48" s="247" t="s">
        <v>947</v>
      </c>
      <c r="J48" s="138" t="s">
        <v>948</v>
      </c>
      <c r="K48" s="338" t="s">
        <v>949</v>
      </c>
      <c r="L48" s="333"/>
      <c r="M48" s="291"/>
      <c r="N48" s="158"/>
      <c r="O48" s="157"/>
      <c r="P48" s="151"/>
      <c r="Q48" s="151"/>
      <c r="R48" s="151"/>
      <c r="S48" s="151"/>
      <c r="T48" s="151"/>
      <c r="U48" s="152"/>
      <c r="V48" s="149"/>
    </row>
    <row r="49" spans="1:22" ht="20.100000000000001" customHeight="1" thickTop="1" thickBot="1">
      <c r="A49" s="143">
        <v>44631</v>
      </c>
      <c r="B49" s="331" t="s">
        <v>958</v>
      </c>
      <c r="C49" s="133" t="s">
        <v>390</v>
      </c>
      <c r="D49" s="134">
        <v>1</v>
      </c>
      <c r="E49" s="134">
        <v>0</v>
      </c>
      <c r="F49" s="134">
        <v>0</v>
      </c>
      <c r="G49" s="134">
        <v>1</v>
      </c>
      <c r="H49" s="134">
        <v>0</v>
      </c>
      <c r="I49" s="245" t="s">
        <v>951</v>
      </c>
      <c r="J49" s="141" t="s">
        <v>950</v>
      </c>
      <c r="K49" s="141" t="s">
        <v>959</v>
      </c>
      <c r="L49" s="332"/>
      <c r="M49" s="291"/>
      <c r="N49" s="158"/>
      <c r="O49" s="153" t="s">
        <v>960</v>
      </c>
      <c r="P49" s="154">
        <f>SUM(P45:P48)</f>
        <v>0</v>
      </c>
      <c r="Q49" s="65">
        <f>SUM(Q45:Q48)</f>
        <v>0</v>
      </c>
      <c r="R49" s="154">
        <f>SUM(R45:R48)</f>
        <v>0</v>
      </c>
      <c r="S49" s="65">
        <f>SUM(S45:S48)</f>
        <v>0</v>
      </c>
      <c r="T49" s="154">
        <f>SUM(T45:T48)</f>
        <v>0</v>
      </c>
      <c r="U49" s="66"/>
      <c r="V49" s="67"/>
    </row>
    <row r="50" spans="1:22" ht="20.100000000000001" customHeight="1" thickBot="1">
      <c r="A50" s="139">
        <v>44631</v>
      </c>
      <c r="B50" s="131" t="s">
        <v>958</v>
      </c>
      <c r="C50" s="132" t="s">
        <v>879</v>
      </c>
      <c r="D50" s="137">
        <v>0</v>
      </c>
      <c r="E50" s="137">
        <v>0</v>
      </c>
      <c r="F50" s="137">
        <v>0</v>
      </c>
      <c r="G50" s="137">
        <v>1</v>
      </c>
      <c r="H50" s="137">
        <v>0</v>
      </c>
      <c r="I50" s="247" t="s">
        <v>951</v>
      </c>
      <c r="J50" s="138" t="s">
        <v>950</v>
      </c>
      <c r="K50" s="138" t="s">
        <v>961</v>
      </c>
      <c r="L50" s="333"/>
      <c r="M50" s="291"/>
      <c r="N50" s="158"/>
      <c r="O50" s="68" t="s">
        <v>962</v>
      </c>
      <c r="P50" s="70">
        <f>P44+P49</f>
        <v>213</v>
      </c>
      <c r="Q50" s="69">
        <f>Q44+Q49</f>
        <v>209</v>
      </c>
      <c r="R50" s="70">
        <f>R44+R49</f>
        <v>16</v>
      </c>
      <c r="S50" s="69">
        <f>S44+S49</f>
        <v>16</v>
      </c>
      <c r="T50" s="70">
        <f>T44+T49</f>
        <v>454</v>
      </c>
      <c r="U50" s="71">
        <f>SUM(U44:U45)</f>
        <v>0</v>
      </c>
      <c r="V50" s="72"/>
    </row>
    <row r="51" spans="1:22" ht="20.100000000000001" customHeight="1" thickBot="1">
      <c r="A51" s="147">
        <v>44631</v>
      </c>
      <c r="B51" s="334" t="s">
        <v>963</v>
      </c>
      <c r="C51" s="335" t="s">
        <v>879</v>
      </c>
      <c r="D51" s="140">
        <v>2</v>
      </c>
      <c r="E51" s="140">
        <v>0</v>
      </c>
      <c r="F51" s="140">
        <v>0</v>
      </c>
      <c r="G51" s="140">
        <v>2</v>
      </c>
      <c r="H51" s="140">
        <v>0</v>
      </c>
      <c r="I51" s="251" t="s">
        <v>951</v>
      </c>
      <c r="J51" s="148" t="s">
        <v>950</v>
      </c>
      <c r="K51" s="148" t="s">
        <v>961</v>
      </c>
      <c r="L51" s="336"/>
      <c r="M51" s="291"/>
      <c r="N51" s="158"/>
      <c r="O51" s="142" t="s">
        <v>964</v>
      </c>
      <c r="P51" s="73"/>
      <c r="Q51" s="126"/>
      <c r="R51" s="126"/>
      <c r="S51" s="126"/>
      <c r="T51" s="126"/>
      <c r="U51" s="125"/>
      <c r="V51" s="125"/>
    </row>
    <row r="52" spans="1:22" ht="20.100000000000001" customHeight="1">
      <c r="A52" s="143">
        <v>44631</v>
      </c>
      <c r="B52" s="331" t="s">
        <v>965</v>
      </c>
      <c r="C52" s="133" t="s">
        <v>877</v>
      </c>
      <c r="D52" s="134">
        <v>1</v>
      </c>
      <c r="E52" s="134">
        <v>0</v>
      </c>
      <c r="F52" s="134">
        <v>0</v>
      </c>
      <c r="G52" s="134">
        <v>1</v>
      </c>
      <c r="H52" s="134">
        <v>0</v>
      </c>
      <c r="I52" s="245" t="s">
        <v>951</v>
      </c>
      <c r="J52" s="141" t="s">
        <v>950</v>
      </c>
      <c r="K52" s="141" t="s">
        <v>961</v>
      </c>
      <c r="L52" s="332"/>
      <c r="M52" s="291"/>
      <c r="N52" s="158"/>
      <c r="O52" s="142" t="s">
        <v>966</v>
      </c>
      <c r="P52" s="128"/>
      <c r="Q52" s="126"/>
      <c r="R52" s="126"/>
      <c r="S52" s="126"/>
      <c r="T52" s="126"/>
      <c r="U52" s="125"/>
      <c r="V52" s="125"/>
    </row>
    <row r="53" spans="1:22" ht="20.100000000000001" customHeight="1" thickBot="1">
      <c r="A53" s="139">
        <v>44631</v>
      </c>
      <c r="B53" s="131" t="s">
        <v>965</v>
      </c>
      <c r="C53" s="132" t="s">
        <v>894</v>
      </c>
      <c r="D53" s="137">
        <v>11</v>
      </c>
      <c r="E53" s="137">
        <v>0</v>
      </c>
      <c r="F53" s="137">
        <v>0</v>
      </c>
      <c r="G53" s="137">
        <v>11</v>
      </c>
      <c r="H53" s="137">
        <v>0</v>
      </c>
      <c r="I53" s="247" t="s">
        <v>951</v>
      </c>
      <c r="J53" s="138" t="s">
        <v>950</v>
      </c>
      <c r="K53" s="138" t="s">
        <v>961</v>
      </c>
      <c r="L53" s="333"/>
      <c r="M53" s="291"/>
      <c r="N53" s="158"/>
      <c r="O53" s="142" t="s">
        <v>966</v>
      </c>
      <c r="P53" s="325"/>
      <c r="Q53" s="325"/>
      <c r="R53" s="126"/>
      <c r="S53" s="126"/>
      <c r="T53" s="126"/>
      <c r="U53" s="125"/>
      <c r="V53" s="125"/>
    </row>
    <row r="54" spans="1:22" ht="20.100000000000001" customHeight="1" thickBot="1">
      <c r="A54" s="147">
        <v>44631</v>
      </c>
      <c r="B54" s="334" t="s">
        <v>967</v>
      </c>
      <c r="C54" s="335" t="s">
        <v>879</v>
      </c>
      <c r="D54" s="140">
        <v>9</v>
      </c>
      <c r="E54" s="140">
        <v>0</v>
      </c>
      <c r="F54" s="140">
        <v>0</v>
      </c>
      <c r="G54" s="140">
        <v>9</v>
      </c>
      <c r="H54" s="140">
        <v>0</v>
      </c>
      <c r="I54" s="251" t="s">
        <v>951</v>
      </c>
      <c r="J54" s="148" t="s">
        <v>950</v>
      </c>
      <c r="K54" s="148" t="s">
        <v>961</v>
      </c>
      <c r="L54" s="336"/>
      <c r="M54" s="291"/>
      <c r="N54" s="324"/>
      <c r="O54" s="130"/>
      <c r="P54" s="160"/>
      <c r="Q54" s="160"/>
      <c r="R54" s="126"/>
      <c r="S54" s="126"/>
      <c r="T54" s="126"/>
      <c r="U54" s="125"/>
      <c r="V54" s="125"/>
    </row>
    <row r="55" spans="1:22" ht="20.100000000000001" customHeight="1" thickBot="1">
      <c r="A55" s="147">
        <v>44631</v>
      </c>
      <c r="B55" s="334" t="s">
        <v>968</v>
      </c>
      <c r="C55" s="335" t="s">
        <v>879</v>
      </c>
      <c r="D55" s="140">
        <v>10</v>
      </c>
      <c r="E55" s="140">
        <v>0</v>
      </c>
      <c r="F55" s="140">
        <v>0</v>
      </c>
      <c r="G55" s="140">
        <v>10</v>
      </c>
      <c r="H55" s="140">
        <v>0</v>
      </c>
      <c r="I55" s="251" t="s">
        <v>951</v>
      </c>
      <c r="J55" s="148" t="s">
        <v>950</v>
      </c>
      <c r="K55" s="148" t="s">
        <v>961</v>
      </c>
      <c r="L55" s="336"/>
      <c r="M55" s="291"/>
      <c r="N55" s="324"/>
      <c r="O55" s="130"/>
      <c r="P55" s="160"/>
      <c r="Q55" s="160"/>
      <c r="R55" s="126"/>
      <c r="S55" s="126"/>
      <c r="T55" s="126"/>
      <c r="U55" s="125"/>
      <c r="V55" s="125"/>
    </row>
    <row r="56" spans="1:22" ht="20.100000000000001" customHeight="1">
      <c r="A56" s="143">
        <v>44631</v>
      </c>
      <c r="B56" s="331" t="s">
        <v>969</v>
      </c>
      <c r="C56" s="133" t="s">
        <v>877</v>
      </c>
      <c r="D56" s="134">
        <v>1</v>
      </c>
      <c r="E56" s="134">
        <v>0</v>
      </c>
      <c r="F56" s="134">
        <v>0</v>
      </c>
      <c r="G56" s="134">
        <v>1</v>
      </c>
      <c r="H56" s="134">
        <v>0</v>
      </c>
      <c r="I56" s="245" t="s">
        <v>951</v>
      </c>
      <c r="J56" s="141" t="s">
        <v>950</v>
      </c>
      <c r="K56" s="141" t="s">
        <v>961</v>
      </c>
      <c r="L56" s="332"/>
      <c r="M56" s="291"/>
      <c r="N56" s="80"/>
      <c r="O56" s="130"/>
      <c r="P56" s="160"/>
      <c r="Q56" s="160"/>
      <c r="R56" s="126"/>
      <c r="S56" s="126"/>
      <c r="T56" s="126"/>
      <c r="U56" s="125"/>
      <c r="V56" s="125"/>
    </row>
    <row r="57" spans="1:22" ht="20.100000000000001" customHeight="1" thickBot="1">
      <c r="A57" s="139">
        <v>44631</v>
      </c>
      <c r="B57" s="131" t="s">
        <v>970</v>
      </c>
      <c r="C57" s="132" t="s">
        <v>879</v>
      </c>
      <c r="D57" s="137">
        <v>1</v>
      </c>
      <c r="E57" s="137">
        <v>0</v>
      </c>
      <c r="F57" s="137">
        <v>0</v>
      </c>
      <c r="G57" s="137">
        <v>1</v>
      </c>
      <c r="H57" s="137">
        <v>0</v>
      </c>
      <c r="I57" s="247" t="s">
        <v>951</v>
      </c>
      <c r="J57" s="138" t="s">
        <v>950</v>
      </c>
      <c r="K57" s="138" t="s">
        <v>961</v>
      </c>
      <c r="L57" s="333"/>
      <c r="M57" s="291"/>
      <c r="N57" s="80"/>
      <c r="O57" s="130"/>
      <c r="P57" s="160"/>
      <c r="Q57" s="160"/>
      <c r="R57" s="126"/>
      <c r="S57" s="126"/>
      <c r="T57" s="126"/>
      <c r="U57" s="125"/>
      <c r="V57" s="125"/>
    </row>
    <row r="58" spans="1:22" ht="20.100000000000001" customHeight="1" thickBot="1">
      <c r="A58" s="147">
        <v>44631</v>
      </c>
      <c r="B58" s="334" t="s">
        <v>971</v>
      </c>
      <c r="C58" s="335" t="s">
        <v>879</v>
      </c>
      <c r="D58" s="140">
        <v>8</v>
      </c>
      <c r="E58" s="140">
        <v>0</v>
      </c>
      <c r="F58" s="140">
        <v>0</v>
      </c>
      <c r="G58" s="140">
        <v>8</v>
      </c>
      <c r="H58" s="140">
        <v>0</v>
      </c>
      <c r="I58" s="251" t="s">
        <v>951</v>
      </c>
      <c r="J58" s="148" t="s">
        <v>950</v>
      </c>
      <c r="K58" s="148" t="s">
        <v>961</v>
      </c>
      <c r="L58" s="336"/>
      <c r="M58" s="291"/>
      <c r="N58" s="80"/>
      <c r="O58" s="130"/>
      <c r="P58" s="160"/>
      <c r="Q58" s="160"/>
      <c r="R58" s="126"/>
      <c r="S58" s="126"/>
      <c r="T58" s="126"/>
      <c r="U58" s="125"/>
      <c r="V58" s="125"/>
    </row>
    <row r="59" spans="1:22" ht="20.100000000000001" customHeight="1" thickBot="1">
      <c r="A59" s="147">
        <v>44631</v>
      </c>
      <c r="B59" s="334" t="s">
        <v>972</v>
      </c>
      <c r="C59" s="335" t="s">
        <v>879</v>
      </c>
      <c r="D59" s="140">
        <v>3</v>
      </c>
      <c r="E59" s="140">
        <v>0</v>
      </c>
      <c r="F59" s="140">
        <v>0</v>
      </c>
      <c r="G59" s="140">
        <v>3</v>
      </c>
      <c r="H59" s="140">
        <v>0</v>
      </c>
      <c r="I59" s="251" t="s">
        <v>951</v>
      </c>
      <c r="J59" s="148" t="s">
        <v>950</v>
      </c>
      <c r="K59" s="148" t="s">
        <v>961</v>
      </c>
      <c r="L59" s="336"/>
      <c r="M59" s="291"/>
      <c r="N59" s="80"/>
      <c r="O59" s="130"/>
      <c r="P59" s="160"/>
      <c r="Q59" s="160"/>
      <c r="R59" s="126"/>
      <c r="S59" s="126"/>
      <c r="T59" s="126"/>
      <c r="U59" s="125"/>
      <c r="V59" s="125"/>
    </row>
    <row r="60" spans="1:22" ht="20.100000000000001" customHeight="1" thickBot="1">
      <c r="A60" s="147">
        <v>44631</v>
      </c>
      <c r="B60" s="334" t="s">
        <v>973</v>
      </c>
      <c r="C60" s="335" t="s">
        <v>919</v>
      </c>
      <c r="D60" s="140">
        <v>2</v>
      </c>
      <c r="E60" s="140">
        <v>0</v>
      </c>
      <c r="F60" s="140">
        <v>0</v>
      </c>
      <c r="G60" s="140">
        <v>2</v>
      </c>
      <c r="H60" s="140">
        <v>0</v>
      </c>
      <c r="I60" s="251" t="s">
        <v>951</v>
      </c>
      <c r="J60" s="148" t="s">
        <v>950</v>
      </c>
      <c r="K60" s="148" t="s">
        <v>961</v>
      </c>
      <c r="L60" s="336"/>
      <c r="M60" s="291"/>
      <c r="N60" s="80"/>
      <c r="O60" s="130"/>
      <c r="P60" s="160"/>
      <c r="Q60" s="160"/>
      <c r="R60" s="126"/>
      <c r="S60" s="126"/>
      <c r="T60" s="126"/>
      <c r="U60" s="125"/>
      <c r="V60" s="125"/>
    </row>
    <row r="61" spans="1:22" ht="20.100000000000001" customHeight="1" thickBot="1">
      <c r="A61" s="390">
        <v>44631</v>
      </c>
      <c r="B61" s="391" t="s">
        <v>981</v>
      </c>
      <c r="C61" s="392" t="s">
        <v>915</v>
      </c>
      <c r="D61" s="393">
        <v>0</v>
      </c>
      <c r="E61" s="393">
        <v>6</v>
      </c>
      <c r="F61" s="393">
        <v>3</v>
      </c>
      <c r="G61" s="393">
        <v>0</v>
      </c>
      <c r="H61" s="393">
        <v>0</v>
      </c>
      <c r="I61" s="394" t="s">
        <v>982</v>
      </c>
      <c r="J61" s="395"/>
      <c r="K61" s="395"/>
      <c r="L61" s="396"/>
      <c r="M61" s="291"/>
      <c r="N61" s="80"/>
      <c r="O61" s="130"/>
      <c r="P61" s="160"/>
      <c r="Q61" s="160"/>
      <c r="R61" s="126"/>
      <c r="S61" s="126"/>
      <c r="T61" s="126"/>
      <c r="U61" s="125"/>
      <c r="V61" s="125"/>
    </row>
    <row r="62" spans="1:22" ht="20.100000000000001" customHeight="1" thickBot="1">
      <c r="A62" s="147">
        <v>44631</v>
      </c>
      <c r="B62" s="334" t="s">
        <v>974</v>
      </c>
      <c r="C62" s="335" t="s">
        <v>872</v>
      </c>
      <c r="D62" s="140">
        <v>1</v>
      </c>
      <c r="E62" s="140">
        <v>0</v>
      </c>
      <c r="F62" s="140">
        <v>0</v>
      </c>
      <c r="G62" s="140">
        <v>1</v>
      </c>
      <c r="H62" s="140">
        <v>0</v>
      </c>
      <c r="I62" s="251" t="s">
        <v>951</v>
      </c>
      <c r="J62" s="148" t="s">
        <v>950</v>
      </c>
      <c r="K62" s="148" t="s">
        <v>961</v>
      </c>
      <c r="L62" s="336"/>
      <c r="M62" s="291"/>
      <c r="N62" s="80"/>
      <c r="O62" s="130"/>
      <c r="P62" s="160"/>
      <c r="Q62" s="160"/>
      <c r="R62" s="126"/>
      <c r="S62" s="126"/>
      <c r="T62" s="126"/>
      <c r="U62" s="125"/>
      <c r="V62" s="125"/>
    </row>
    <row r="63" spans="1:22" ht="20.100000000000001" customHeight="1">
      <c r="A63" s="347" t="s">
        <v>975</v>
      </c>
      <c r="B63" s="348"/>
      <c r="C63" s="349"/>
      <c r="D63" s="350">
        <f>SUM(D4:D62)</f>
        <v>225</v>
      </c>
      <c r="E63" s="350">
        <f>SUM(E4:E62)</f>
        <v>6</v>
      </c>
      <c r="F63" s="350">
        <f>SUM(F4:F62)</f>
        <v>3</v>
      </c>
      <c r="G63" s="350">
        <f>SUM(G4:G62)</f>
        <v>229</v>
      </c>
      <c r="H63" s="350">
        <f>SUM(H4:H62)</f>
        <v>0</v>
      </c>
      <c r="I63" s="351"/>
      <c r="J63" s="352"/>
      <c r="K63" s="352"/>
      <c r="L63" s="353"/>
      <c r="M63" s="291"/>
      <c r="N63" s="80"/>
      <c r="O63" s="130"/>
      <c r="P63" s="160"/>
      <c r="Q63" s="160"/>
      <c r="R63" s="126"/>
      <c r="S63" s="126"/>
      <c r="T63" s="126"/>
      <c r="U63" s="125"/>
      <c r="V63" s="125"/>
    </row>
    <row r="64" spans="1:22" ht="20.100000000000001" customHeight="1">
      <c r="A64" s="172" t="s">
        <v>12</v>
      </c>
      <c r="B64" s="173"/>
      <c r="C64" s="174"/>
      <c r="D64" s="175">
        <v>1836</v>
      </c>
      <c r="E64" s="175">
        <v>0</v>
      </c>
      <c r="F64" s="175">
        <v>13</v>
      </c>
      <c r="G64" s="175">
        <v>1908</v>
      </c>
      <c r="H64" s="175">
        <v>0</v>
      </c>
      <c r="I64" s="253"/>
      <c r="J64" s="102"/>
      <c r="K64" s="102"/>
      <c r="L64" s="176"/>
      <c r="M64" s="291"/>
      <c r="N64" s="80"/>
      <c r="O64" s="130"/>
      <c r="P64" s="160"/>
      <c r="Q64" s="160"/>
      <c r="R64" s="126"/>
      <c r="S64" s="126"/>
      <c r="T64" s="126"/>
      <c r="U64" s="125"/>
      <c r="V64" s="125"/>
    </row>
    <row r="65" spans="1:22" ht="20.100000000000001" customHeight="1" thickBot="1">
      <c r="A65" s="177" t="s">
        <v>976</v>
      </c>
      <c r="B65" s="178"/>
      <c r="C65" s="179"/>
      <c r="D65" s="180">
        <f>D63+D64</f>
        <v>2061</v>
      </c>
      <c r="E65" s="180">
        <f>E63+E64</f>
        <v>6</v>
      </c>
      <c r="F65" s="180">
        <f>F63+F64</f>
        <v>16</v>
      </c>
      <c r="G65" s="180">
        <f>G63+G64</f>
        <v>2137</v>
      </c>
      <c r="H65" s="180">
        <f>H63+H64</f>
        <v>0</v>
      </c>
      <c r="I65" s="254"/>
      <c r="J65" s="103"/>
      <c r="K65" s="103"/>
      <c r="L65" s="181"/>
      <c r="M65" s="291"/>
      <c r="N65" s="80"/>
      <c r="O65" s="130"/>
      <c r="P65" s="160"/>
      <c r="Q65" s="160"/>
      <c r="R65" s="126"/>
      <c r="S65" s="126"/>
      <c r="T65" s="126"/>
      <c r="U65" s="125"/>
      <c r="V65" s="125"/>
    </row>
    <row r="66" spans="1:22" ht="20.100000000000001" customHeight="1">
      <c r="A66" s="182" t="s">
        <v>977</v>
      </c>
      <c r="B66" s="183">
        <f t="array" ref="B66">SUM(1/COUNTIF(B4:B62,B4:B62))</f>
        <v>36</v>
      </c>
      <c r="C66" s="184"/>
      <c r="D66" s="125"/>
      <c r="E66" s="125"/>
      <c r="F66" s="125"/>
      <c r="G66" s="125"/>
      <c r="H66" s="125"/>
      <c r="I66" s="255"/>
      <c r="J66" s="104"/>
      <c r="K66" s="104"/>
      <c r="L66" s="108"/>
      <c r="M66" s="291"/>
      <c r="N66" s="80"/>
      <c r="O66" s="130"/>
      <c r="P66" s="160"/>
      <c r="Q66" s="160"/>
      <c r="R66" s="126"/>
      <c r="S66" s="126"/>
      <c r="T66" s="126"/>
      <c r="U66" s="125"/>
      <c r="V66" s="125"/>
    </row>
    <row r="67" spans="1:22" ht="20.100000000000001" customHeight="1">
      <c r="A67" s="182"/>
      <c r="B67" s="183"/>
      <c r="C67" s="184"/>
      <c r="D67" s="125"/>
      <c r="E67" s="125"/>
      <c r="F67" s="125"/>
      <c r="G67" s="125"/>
      <c r="H67" s="125"/>
      <c r="I67" s="255"/>
      <c r="J67" s="104"/>
      <c r="K67" s="13"/>
      <c r="L67" s="13"/>
      <c r="M67" s="291"/>
      <c r="N67" s="80"/>
      <c r="O67" s="130"/>
      <c r="P67" s="160"/>
      <c r="Q67" s="160"/>
      <c r="R67" s="126"/>
      <c r="S67" s="126"/>
      <c r="T67" s="126"/>
      <c r="U67" s="125"/>
      <c r="V67" s="125"/>
    </row>
    <row r="68" spans="1:22" ht="20.100000000000001" customHeight="1">
      <c r="A68" s="185" t="s">
        <v>978</v>
      </c>
      <c r="B68" s="186"/>
      <c r="C68" s="186"/>
      <c r="D68" s="105"/>
      <c r="E68" s="105"/>
      <c r="F68" s="105"/>
      <c r="G68" s="105"/>
      <c r="H68" s="105"/>
      <c r="I68" s="256"/>
      <c r="J68" s="105"/>
      <c r="K68" s="122"/>
      <c r="L68" s="122"/>
      <c r="M68" s="291"/>
      <c r="N68" s="80"/>
      <c r="O68" s="130"/>
      <c r="P68" s="160"/>
      <c r="Q68" s="160"/>
      <c r="R68" s="126"/>
      <c r="S68" s="126"/>
      <c r="T68" s="126"/>
      <c r="U68" s="125"/>
      <c r="V68" s="125"/>
    </row>
    <row r="69" spans="1:22" ht="20.100000000000001" customHeight="1">
      <c r="A69" s="187" t="s">
        <v>979</v>
      </c>
      <c r="B69" s="186"/>
      <c r="C69" s="186"/>
      <c r="D69" s="105"/>
      <c r="E69" s="105"/>
      <c r="F69" s="105"/>
      <c r="G69" s="105"/>
      <c r="H69" s="105"/>
      <c r="I69" s="256"/>
      <c r="J69" s="105"/>
      <c r="K69" s="105"/>
      <c r="L69" s="122"/>
      <c r="M69" s="291"/>
      <c r="N69" s="80"/>
      <c r="O69" s="130"/>
      <c r="P69" s="160"/>
      <c r="Q69" s="160"/>
      <c r="R69" s="126"/>
      <c r="S69" s="126"/>
      <c r="T69" s="126"/>
      <c r="U69" s="125"/>
      <c r="V69" s="125"/>
    </row>
    <row r="70" spans="1:22" ht="20.100000000000001" customHeight="1" thickBot="1">
      <c r="A70" s="188"/>
      <c r="B70" s="186"/>
      <c r="C70" s="189"/>
      <c r="D70" s="105"/>
      <c r="E70" s="105"/>
      <c r="F70" s="105"/>
      <c r="G70" s="105"/>
      <c r="H70" s="105"/>
      <c r="I70" s="257"/>
      <c r="J70" s="106"/>
      <c r="K70" s="106"/>
      <c r="L70" s="190"/>
      <c r="M70" s="291"/>
      <c r="N70" s="80"/>
      <c r="O70" s="130"/>
      <c r="P70" s="160"/>
      <c r="Q70" s="160"/>
      <c r="R70" s="126"/>
      <c r="S70" s="126"/>
      <c r="T70" s="126"/>
      <c r="U70" s="125"/>
      <c r="V70" s="125"/>
    </row>
    <row r="71" spans="1:22" ht="20.100000000000001" customHeight="1" thickBot="1">
      <c r="A71" s="147" t="s">
        <v>0</v>
      </c>
      <c r="B71" s="148" t="s">
        <v>1</v>
      </c>
      <c r="C71" s="148" t="s">
        <v>2</v>
      </c>
      <c r="D71" s="385" t="s">
        <v>16</v>
      </c>
      <c r="E71" s="191" t="s">
        <v>980</v>
      </c>
      <c r="F71" s="385" t="s">
        <v>18</v>
      </c>
      <c r="G71" s="385" t="s">
        <v>19</v>
      </c>
      <c r="H71" s="385" t="s">
        <v>855</v>
      </c>
      <c r="I71" s="258" t="s">
        <v>8</v>
      </c>
      <c r="J71" s="385" t="s">
        <v>9</v>
      </c>
      <c r="K71" s="425" t="s">
        <v>10</v>
      </c>
      <c r="L71" s="426"/>
      <c r="M71" s="291"/>
      <c r="N71" s="80"/>
      <c r="O71" s="130"/>
      <c r="P71" s="160"/>
      <c r="Q71" s="160"/>
      <c r="R71" s="126"/>
      <c r="S71" s="126"/>
      <c r="T71" s="126"/>
      <c r="U71" s="125"/>
      <c r="V71" s="125"/>
    </row>
    <row r="72" spans="1:22" ht="20.100000000000001" customHeight="1">
      <c r="A72" s="390">
        <v>44631</v>
      </c>
      <c r="B72" s="391" t="s">
        <v>981</v>
      </c>
      <c r="C72" s="392" t="s">
        <v>915</v>
      </c>
      <c r="D72" s="393">
        <v>0</v>
      </c>
      <c r="E72" s="393">
        <v>6</v>
      </c>
      <c r="F72" s="393">
        <v>3</v>
      </c>
      <c r="G72" s="393">
        <v>0</v>
      </c>
      <c r="H72" s="393">
        <v>0</v>
      </c>
      <c r="I72" s="394" t="s">
        <v>982</v>
      </c>
      <c r="J72" s="395"/>
      <c r="K72" s="395"/>
      <c r="L72" s="396"/>
      <c r="M72" s="291"/>
      <c r="N72" s="80"/>
      <c r="O72" s="130"/>
      <c r="P72" s="160"/>
      <c r="Q72" s="160"/>
      <c r="R72" s="126"/>
      <c r="S72" s="126"/>
      <c r="T72" s="126"/>
      <c r="U72" s="125"/>
      <c r="V72" s="125"/>
    </row>
    <row r="73" spans="1:22" ht="20.100000000000001" customHeight="1" thickBot="1">
      <c r="A73" s="314"/>
      <c r="B73" s="316"/>
      <c r="C73" s="316"/>
      <c r="D73" s="317"/>
      <c r="E73" s="317"/>
      <c r="F73" s="317"/>
      <c r="G73" s="317"/>
      <c r="H73" s="317"/>
      <c r="I73" s="318"/>
      <c r="J73" s="319"/>
      <c r="K73" s="319"/>
      <c r="L73" s="320"/>
      <c r="M73" s="291"/>
      <c r="N73" s="80"/>
      <c r="O73" s="130"/>
      <c r="P73" s="160"/>
      <c r="Q73" s="160"/>
      <c r="R73" s="126"/>
      <c r="S73" s="126"/>
      <c r="T73" s="126"/>
      <c r="U73" s="125"/>
      <c r="V73" s="125"/>
    </row>
    <row r="74" spans="1:22" ht="20.100000000000001" customHeight="1">
      <c r="A74" s="167" t="s">
        <v>20</v>
      </c>
      <c r="B74" s="168"/>
      <c r="C74" s="169"/>
      <c r="D74" s="194">
        <f>SUM(D72:D73)</f>
        <v>0</v>
      </c>
      <c r="E74" s="194">
        <f>SUM(E72:E73)</f>
        <v>6</v>
      </c>
      <c r="F74" s="194">
        <f>SUM(F72:F73)</f>
        <v>3</v>
      </c>
      <c r="G74" s="194">
        <f>SUM(G72:G73)</f>
        <v>0</v>
      </c>
      <c r="H74" s="194">
        <f>SUM(H72:H73)</f>
        <v>0</v>
      </c>
      <c r="I74" s="252"/>
      <c r="J74" s="8"/>
      <c r="K74" s="8"/>
      <c r="L74" s="195"/>
      <c r="M74" s="291"/>
      <c r="N74" s="80"/>
      <c r="O74" s="130"/>
      <c r="P74" s="160"/>
      <c r="Q74" s="160"/>
      <c r="R74" s="126"/>
      <c r="S74" s="126"/>
      <c r="T74" s="126"/>
      <c r="U74" s="125"/>
      <c r="V74" s="125"/>
    </row>
    <row r="75" spans="1:22" ht="20.100000000000001" customHeight="1">
      <c r="A75" s="196" t="s">
        <v>12</v>
      </c>
      <c r="B75" s="197"/>
      <c r="C75" s="89"/>
      <c r="D75" s="198">
        <v>49</v>
      </c>
      <c r="E75" s="198">
        <v>77</v>
      </c>
      <c r="F75" s="198">
        <v>63</v>
      </c>
      <c r="G75" s="198">
        <v>49</v>
      </c>
      <c r="H75" s="198">
        <v>0</v>
      </c>
      <c r="I75" s="259"/>
      <c r="J75" s="107"/>
      <c r="K75" s="107"/>
      <c r="L75" s="199"/>
      <c r="M75" s="291"/>
      <c r="N75" s="80"/>
      <c r="O75" s="130"/>
      <c r="P75" s="160"/>
      <c r="Q75" s="160"/>
      <c r="R75" s="126"/>
      <c r="S75" s="126"/>
      <c r="T75" s="126"/>
      <c r="U75" s="125"/>
      <c r="V75" s="125"/>
    </row>
    <row r="76" spans="1:22" ht="20.100000000000001" customHeight="1" thickBot="1">
      <c r="A76" s="177" t="s">
        <v>976</v>
      </c>
      <c r="B76" s="178"/>
      <c r="C76" s="179"/>
      <c r="D76" s="200">
        <f>SUM(D74:D75)</f>
        <v>49</v>
      </c>
      <c r="E76" s="200">
        <f>SUM(E74:E75)</f>
        <v>83</v>
      </c>
      <c r="F76" s="200">
        <f>SUM(F74:F75)</f>
        <v>66</v>
      </c>
      <c r="G76" s="200">
        <f>SUM(G74:G75)</f>
        <v>49</v>
      </c>
      <c r="H76" s="200">
        <f>SUM(H74:H75)</f>
        <v>0</v>
      </c>
      <c r="I76" s="254"/>
      <c r="J76" s="103"/>
      <c r="K76" s="103"/>
      <c r="L76" s="181"/>
      <c r="M76" s="291"/>
      <c r="N76" s="80"/>
      <c r="O76" s="130"/>
      <c r="P76" s="160"/>
      <c r="Q76" s="160"/>
      <c r="R76" s="126"/>
      <c r="S76" s="126"/>
      <c r="T76" s="126"/>
      <c r="U76" s="125"/>
      <c r="V76" s="125"/>
    </row>
    <row r="77" spans="1:22" ht="20.100000000000001" customHeight="1">
      <c r="A77" s="182"/>
      <c r="B77" s="183"/>
      <c r="C77" s="201"/>
      <c r="D77" s="125"/>
      <c r="E77" s="125"/>
      <c r="F77" s="125"/>
      <c r="G77" s="125"/>
      <c r="H77" s="125"/>
      <c r="I77" s="255"/>
      <c r="J77" s="104"/>
      <c r="K77" s="104"/>
      <c r="L77" s="104"/>
      <c r="M77" s="291"/>
      <c r="N77" s="80"/>
      <c r="O77" s="130"/>
      <c r="P77" s="160"/>
      <c r="Q77" s="160"/>
      <c r="R77" s="126"/>
      <c r="S77" s="126"/>
      <c r="T77" s="126"/>
      <c r="U77" s="125"/>
      <c r="V77" s="125"/>
    </row>
    <row r="78" spans="1:22" ht="20.100000000000001" customHeight="1">
      <c r="A78" s="185" t="s">
        <v>825</v>
      </c>
      <c r="B78" s="186"/>
      <c r="C78" s="186"/>
      <c r="D78" s="105"/>
      <c r="E78" s="105"/>
      <c r="F78" s="105"/>
      <c r="G78" s="105"/>
      <c r="H78" s="105"/>
      <c r="I78" s="256"/>
      <c r="J78" s="105"/>
      <c r="K78" s="105"/>
      <c r="L78" s="105"/>
      <c r="M78" s="291"/>
      <c r="N78" s="80"/>
      <c r="O78" s="130"/>
      <c r="P78" s="160"/>
      <c r="Q78" s="160"/>
      <c r="R78" s="126"/>
      <c r="S78" s="126"/>
      <c r="T78" s="126"/>
      <c r="U78" s="125"/>
      <c r="V78" s="125"/>
    </row>
    <row r="79" spans="1:22" ht="20.100000000000001" customHeight="1">
      <c r="A79" s="185" t="s">
        <v>983</v>
      </c>
      <c r="B79" s="186"/>
      <c r="C79" s="186"/>
      <c r="D79" s="105"/>
      <c r="E79" s="105"/>
      <c r="F79" s="105"/>
      <c r="G79" s="105"/>
      <c r="H79" s="105"/>
      <c r="I79" s="256"/>
      <c r="J79" s="105"/>
      <c r="K79" s="105"/>
      <c r="L79" s="105"/>
      <c r="M79" s="291"/>
      <c r="N79" s="80"/>
      <c r="O79" s="130"/>
      <c r="P79" s="160"/>
      <c r="Q79" s="160"/>
      <c r="R79" s="126"/>
      <c r="S79" s="126"/>
      <c r="T79" s="126"/>
      <c r="U79" s="125"/>
      <c r="V79" s="125"/>
    </row>
    <row r="80" spans="1:22" ht="20.100000000000001" customHeight="1" thickBot="1">
      <c r="A80" s="188"/>
      <c r="B80" s="186"/>
      <c r="C80" s="189"/>
      <c r="D80" s="105"/>
      <c r="E80" s="105"/>
      <c r="F80" s="105"/>
      <c r="G80" s="105"/>
      <c r="H80" s="105"/>
      <c r="I80" s="257"/>
      <c r="J80" s="106"/>
      <c r="K80" s="106"/>
      <c r="L80" s="190"/>
      <c r="M80" s="291"/>
      <c r="N80" s="80"/>
      <c r="O80" s="130"/>
      <c r="P80" s="160"/>
      <c r="Q80" s="160"/>
      <c r="R80" s="126"/>
      <c r="S80" s="126"/>
      <c r="T80" s="126"/>
      <c r="U80" s="125"/>
      <c r="V80" s="125"/>
    </row>
    <row r="81" spans="1:22" ht="20.100000000000001" customHeight="1" thickBot="1">
      <c r="A81" s="147" t="s">
        <v>0</v>
      </c>
      <c r="B81" s="148" t="s">
        <v>1</v>
      </c>
      <c r="C81" s="148" t="s">
        <v>2</v>
      </c>
      <c r="D81" s="385" t="s">
        <v>901</v>
      </c>
      <c r="E81" s="385" t="s">
        <v>984</v>
      </c>
      <c r="F81" s="385" t="s">
        <v>985</v>
      </c>
      <c r="G81" s="385" t="s">
        <v>893</v>
      </c>
      <c r="H81" s="385" t="s">
        <v>7</v>
      </c>
      <c r="I81" s="258" t="s">
        <v>8</v>
      </c>
      <c r="J81" s="385" t="s">
        <v>9</v>
      </c>
      <c r="K81" s="425" t="s">
        <v>10</v>
      </c>
      <c r="L81" s="426"/>
      <c r="M81" s="291"/>
      <c r="N81" s="80"/>
      <c r="O81" s="130"/>
      <c r="P81" s="160"/>
      <c r="Q81" s="160"/>
      <c r="R81" s="126"/>
      <c r="S81" s="126"/>
      <c r="T81" s="126"/>
      <c r="U81" s="125"/>
      <c r="V81" s="125"/>
    </row>
    <row r="82" spans="1:22" ht="20.100000000000001" customHeight="1">
      <c r="A82" s="143"/>
      <c r="B82" s="115"/>
      <c r="C82" s="297"/>
      <c r="D82" s="134"/>
      <c r="E82" s="134"/>
      <c r="F82" s="134"/>
      <c r="G82" s="134"/>
      <c r="H82" s="134"/>
      <c r="I82" s="245"/>
      <c r="J82" s="141"/>
      <c r="K82" s="141"/>
      <c r="L82" s="116"/>
      <c r="M82" s="291"/>
      <c r="N82" s="80"/>
      <c r="O82" s="130"/>
      <c r="P82" s="160"/>
      <c r="Q82" s="160"/>
      <c r="R82" s="126"/>
      <c r="S82" s="126"/>
      <c r="T82" s="126"/>
      <c r="U82" s="125"/>
      <c r="V82" s="125"/>
    </row>
    <row r="83" spans="1:22" ht="20.100000000000001" customHeight="1" thickBot="1">
      <c r="A83" s="144"/>
      <c r="B83" s="117"/>
      <c r="C83" s="298"/>
      <c r="D83" s="136"/>
      <c r="E83" s="136"/>
      <c r="F83" s="136"/>
      <c r="G83" s="136"/>
      <c r="H83" s="136"/>
      <c r="I83" s="246"/>
      <c r="J83" s="142"/>
      <c r="K83" s="142"/>
      <c r="L83" s="118"/>
      <c r="M83" s="291"/>
      <c r="N83" s="80"/>
      <c r="O83" s="130"/>
      <c r="P83" s="160"/>
      <c r="Q83" s="160"/>
      <c r="R83" s="126"/>
      <c r="S83" s="126"/>
      <c r="T83" s="126"/>
      <c r="U83" s="125"/>
      <c r="V83" s="125"/>
    </row>
    <row r="84" spans="1:22" ht="20.100000000000001" customHeight="1">
      <c r="A84" s="167" t="s">
        <v>20</v>
      </c>
      <c r="B84" s="168"/>
      <c r="C84" s="169"/>
      <c r="D84" s="194">
        <f>SUM(D82:D83)</f>
        <v>0</v>
      </c>
      <c r="E84" s="194">
        <f>SUM(E82:E83)</f>
        <v>0</v>
      </c>
      <c r="F84" s="194">
        <f>SUM(F82:F83)</f>
        <v>0</v>
      </c>
      <c r="G84" s="194">
        <f>SUM(G82:G83)</f>
        <v>0</v>
      </c>
      <c r="H84" s="194">
        <f>SUM(H82:H83)</f>
        <v>0</v>
      </c>
      <c r="I84" s="252"/>
      <c r="J84" s="8"/>
      <c r="K84" s="8"/>
      <c r="L84" s="195"/>
      <c r="M84" s="291"/>
      <c r="N84" s="80"/>
      <c r="O84" s="130"/>
      <c r="P84" s="160"/>
      <c r="Q84" s="160"/>
      <c r="R84" s="126"/>
      <c r="S84" s="126"/>
      <c r="T84" s="126"/>
      <c r="U84" s="125"/>
      <c r="V84" s="125"/>
    </row>
    <row r="85" spans="1:22" ht="20.100000000000001" customHeight="1">
      <c r="A85" s="196" t="s">
        <v>12</v>
      </c>
      <c r="B85" s="197"/>
      <c r="C85" s="89"/>
      <c r="D85" s="198">
        <v>45</v>
      </c>
      <c r="E85" s="198">
        <v>0</v>
      </c>
      <c r="F85" s="198">
        <v>0</v>
      </c>
      <c r="G85" s="198">
        <v>55</v>
      </c>
      <c r="H85" s="198">
        <v>0</v>
      </c>
      <c r="I85" s="259"/>
      <c r="J85" s="107"/>
      <c r="K85" s="107"/>
      <c r="L85" s="199"/>
      <c r="M85" s="291"/>
      <c r="N85" s="80"/>
      <c r="O85" s="130"/>
      <c r="P85" s="160"/>
      <c r="Q85" s="160"/>
      <c r="R85" s="126"/>
      <c r="S85" s="126"/>
      <c r="T85" s="126"/>
      <c r="U85" s="125"/>
      <c r="V85" s="125"/>
    </row>
    <row r="86" spans="1:22" ht="20.100000000000001" customHeight="1" thickBot="1">
      <c r="A86" s="177" t="s">
        <v>976</v>
      </c>
      <c r="B86" s="178"/>
      <c r="C86" s="179"/>
      <c r="D86" s="200">
        <f>SUM(D84:D85)</f>
        <v>45</v>
      </c>
      <c r="E86" s="200">
        <f>SUM(E84:E85)</f>
        <v>0</v>
      </c>
      <c r="F86" s="200">
        <f>SUM(F84:F85)</f>
        <v>0</v>
      </c>
      <c r="G86" s="200">
        <f>SUM(G84:G85)</f>
        <v>55</v>
      </c>
      <c r="H86" s="200">
        <f>SUM(H84:H85)</f>
        <v>0</v>
      </c>
      <c r="I86" s="254"/>
      <c r="J86" s="103"/>
      <c r="K86" s="103"/>
      <c r="L86" s="181"/>
      <c r="M86" s="291"/>
      <c r="N86" s="80"/>
      <c r="O86" s="130"/>
      <c r="P86" s="160"/>
      <c r="Q86" s="160"/>
      <c r="R86" s="126"/>
      <c r="S86" s="126"/>
      <c r="T86" s="126"/>
      <c r="U86" s="125"/>
      <c r="V86" s="125"/>
    </row>
    <row r="87" spans="1:22" ht="20.100000000000001" customHeight="1">
      <c r="A87" s="182"/>
      <c r="B87" s="183"/>
      <c r="C87" s="201"/>
      <c r="D87" s="125"/>
      <c r="E87" s="125"/>
      <c r="F87" s="125"/>
      <c r="G87" s="125"/>
      <c r="H87" s="125"/>
      <c r="I87" s="255"/>
      <c r="J87" s="104"/>
      <c r="K87" s="104"/>
      <c r="L87" s="104"/>
      <c r="M87" s="291"/>
      <c r="N87" s="80"/>
      <c r="O87" s="130"/>
      <c r="P87" s="160"/>
      <c r="Q87" s="160"/>
      <c r="R87" s="126"/>
      <c r="S87" s="126"/>
      <c r="T87" s="126"/>
      <c r="U87" s="125"/>
      <c r="V87" s="125"/>
    </row>
    <row r="88" spans="1:22" ht="20.100000000000001" customHeight="1">
      <c r="A88" s="185" t="s">
        <v>986</v>
      </c>
      <c r="B88" s="186"/>
      <c r="C88" s="186"/>
      <c r="D88" s="105"/>
      <c r="E88" s="105"/>
      <c r="F88" s="105"/>
      <c r="G88" s="105"/>
      <c r="H88" s="105"/>
      <c r="I88" s="256"/>
      <c r="J88" s="105"/>
      <c r="K88" s="105"/>
      <c r="L88" s="105"/>
      <c r="M88" s="291"/>
      <c r="N88" s="80"/>
      <c r="O88" s="130"/>
      <c r="P88" s="160"/>
      <c r="Q88" s="160"/>
      <c r="R88" s="126"/>
      <c r="S88" s="126"/>
      <c r="T88" s="126"/>
      <c r="U88" s="125"/>
      <c r="V88" s="125"/>
    </row>
    <row r="89" spans="1:22" ht="20.100000000000001" customHeight="1" thickBot="1">
      <c r="A89" s="188"/>
      <c r="B89" s="186"/>
      <c r="C89" s="189"/>
      <c r="D89" s="105"/>
      <c r="E89" s="105"/>
      <c r="F89" s="105"/>
      <c r="G89" s="105"/>
      <c r="H89" s="105"/>
      <c r="I89" s="257"/>
      <c r="J89" s="106"/>
      <c r="K89" s="106"/>
      <c r="L89" s="105"/>
      <c r="M89" s="291"/>
      <c r="N89" s="80"/>
      <c r="O89" s="130"/>
      <c r="P89" s="160"/>
      <c r="Q89" s="160"/>
      <c r="R89" s="126"/>
      <c r="S89" s="126"/>
      <c r="T89" s="126"/>
      <c r="U89" s="125"/>
      <c r="V89" s="125"/>
    </row>
    <row r="90" spans="1:22" ht="20.100000000000001" customHeight="1" thickBot="1">
      <c r="A90" s="147" t="s">
        <v>0</v>
      </c>
      <c r="B90" s="148" t="s">
        <v>1</v>
      </c>
      <c r="C90" s="148" t="s">
        <v>2</v>
      </c>
      <c r="D90" s="385" t="s">
        <v>987</v>
      </c>
      <c r="E90" s="385" t="s">
        <v>980</v>
      </c>
      <c r="F90" s="385" t="s">
        <v>988</v>
      </c>
      <c r="G90" s="385" t="s">
        <v>893</v>
      </c>
      <c r="H90" s="385" t="s">
        <v>901</v>
      </c>
      <c r="I90" s="258" t="s">
        <v>8</v>
      </c>
      <c r="J90" s="385" t="s">
        <v>9</v>
      </c>
      <c r="K90" s="425" t="s">
        <v>10</v>
      </c>
      <c r="L90" s="426"/>
      <c r="M90" s="291"/>
      <c r="N90" s="80"/>
      <c r="O90" s="130"/>
      <c r="P90" s="160"/>
      <c r="Q90" s="160"/>
      <c r="R90" s="126"/>
      <c r="S90" s="126"/>
      <c r="T90" s="126"/>
      <c r="U90" s="125"/>
      <c r="V90" s="125"/>
    </row>
    <row r="91" spans="1:22" ht="20.100000000000001" customHeight="1">
      <c r="A91" s="143"/>
      <c r="B91" s="133"/>
      <c r="C91" s="133"/>
      <c r="D91" s="273"/>
      <c r="E91" s="273"/>
      <c r="F91" s="273"/>
      <c r="G91" s="273"/>
      <c r="H91" s="273"/>
      <c r="I91" s="260"/>
      <c r="J91" s="108"/>
      <c r="K91" s="108"/>
      <c r="L91" s="244"/>
      <c r="M91" s="291"/>
      <c r="N91" s="80"/>
      <c r="O91" s="130"/>
      <c r="P91" s="160"/>
      <c r="Q91" s="160"/>
      <c r="R91" s="126"/>
      <c r="S91" s="126"/>
      <c r="T91" s="126"/>
      <c r="U91" s="125"/>
      <c r="V91" s="125"/>
    </row>
    <row r="92" spans="1:22" ht="20.100000000000001" customHeight="1" thickBot="1">
      <c r="A92" s="144"/>
      <c r="B92" s="135"/>
      <c r="C92" s="135"/>
      <c r="D92" s="274"/>
      <c r="E92" s="274"/>
      <c r="F92" s="274"/>
      <c r="G92" s="274"/>
      <c r="H92" s="274"/>
      <c r="I92" s="261"/>
      <c r="J92" s="13"/>
      <c r="K92" s="13"/>
      <c r="L92" s="149"/>
      <c r="M92" s="291"/>
      <c r="N92" s="80"/>
      <c r="O92" s="130"/>
      <c r="P92" s="160"/>
      <c r="Q92" s="160"/>
      <c r="R92" s="126"/>
      <c r="S92" s="126"/>
      <c r="T92" s="126"/>
      <c r="U92" s="125"/>
      <c r="V92" s="125"/>
    </row>
    <row r="93" spans="1:22" ht="20.100000000000001" customHeight="1">
      <c r="A93" s="167" t="s">
        <v>20</v>
      </c>
      <c r="B93" s="168"/>
      <c r="C93" s="169"/>
      <c r="D93" s="275">
        <f>SUM(D91:D92)</f>
        <v>0</v>
      </c>
      <c r="E93" s="275">
        <f>SUM(E91:E92)</f>
        <v>0</v>
      </c>
      <c r="F93" s="275">
        <f>SUM(F91:F92)</f>
        <v>0</v>
      </c>
      <c r="G93" s="275">
        <f>SUM(G91:G92)</f>
        <v>0</v>
      </c>
      <c r="H93" s="275">
        <f>SUM(H91:H92)</f>
        <v>0</v>
      </c>
      <c r="I93" s="252"/>
      <c r="J93" s="8"/>
      <c r="K93" s="8"/>
      <c r="L93" s="195"/>
      <c r="M93" s="291"/>
      <c r="N93" s="80"/>
      <c r="O93" s="130"/>
      <c r="P93" s="160"/>
      <c r="Q93" s="160"/>
      <c r="R93" s="126"/>
      <c r="S93" s="126"/>
      <c r="T93" s="126"/>
      <c r="U93" s="125"/>
      <c r="V93" s="125"/>
    </row>
    <row r="94" spans="1:22" ht="19.5" customHeight="1">
      <c r="A94" s="196" t="s">
        <v>12</v>
      </c>
      <c r="B94" s="197"/>
      <c r="C94" s="89"/>
      <c r="D94" s="276">
        <v>0</v>
      </c>
      <c r="E94" s="276">
        <v>0</v>
      </c>
      <c r="F94" s="276">
        <v>0</v>
      </c>
      <c r="G94" s="276">
        <v>0</v>
      </c>
      <c r="H94" s="276">
        <v>0</v>
      </c>
      <c r="I94" s="259"/>
      <c r="J94" s="107"/>
      <c r="K94" s="107"/>
      <c r="L94" s="199"/>
      <c r="M94" s="291"/>
      <c r="N94" s="80"/>
      <c r="O94" s="130"/>
      <c r="P94" s="160"/>
      <c r="Q94" s="160"/>
      <c r="R94" s="126"/>
      <c r="S94" s="126"/>
      <c r="T94" s="126"/>
      <c r="U94" s="125"/>
      <c r="V94" s="125"/>
    </row>
    <row r="95" spans="1:22" ht="19.5" customHeight="1" thickBot="1">
      <c r="A95" s="177" t="s">
        <v>976</v>
      </c>
      <c r="B95" s="178"/>
      <c r="C95" s="179"/>
      <c r="D95" s="277">
        <f>D93+D94</f>
        <v>0</v>
      </c>
      <c r="E95" s="277">
        <f>E93+E94</f>
        <v>0</v>
      </c>
      <c r="F95" s="277">
        <f>F93+F94</f>
        <v>0</v>
      </c>
      <c r="G95" s="277">
        <f>G93+G94</f>
        <v>0</v>
      </c>
      <c r="H95" s="277">
        <f>H93+H94</f>
        <v>0</v>
      </c>
      <c r="I95" s="254"/>
      <c r="J95" s="103"/>
      <c r="K95" s="103"/>
      <c r="L95" s="181"/>
      <c r="M95" s="291"/>
      <c r="N95" s="239"/>
      <c r="O95" s="130"/>
      <c r="P95" s="160"/>
      <c r="Q95" s="160"/>
      <c r="R95" s="126"/>
      <c r="S95" s="126"/>
      <c r="T95" s="126"/>
      <c r="U95" s="125"/>
      <c r="V95" s="125"/>
    </row>
    <row r="96" spans="1:22" ht="19.5" customHeight="1">
      <c r="A96" s="203"/>
      <c r="B96" s="183"/>
      <c r="C96" s="184"/>
      <c r="D96" s="125"/>
      <c r="E96" s="125"/>
      <c r="F96" s="125"/>
      <c r="G96" s="125"/>
      <c r="H96" s="125"/>
      <c r="I96" s="255"/>
      <c r="J96" s="104"/>
      <c r="K96" s="104"/>
      <c r="L96" s="104"/>
      <c r="M96" s="291"/>
      <c r="N96" s="239"/>
      <c r="O96" s="130"/>
      <c r="P96" s="160"/>
      <c r="Q96" s="160"/>
      <c r="R96" s="126"/>
      <c r="S96" s="126"/>
      <c r="T96" s="126"/>
      <c r="U96" s="125"/>
      <c r="V96" s="125"/>
    </row>
    <row r="97" spans="1:22" ht="19.5" customHeight="1">
      <c r="A97" s="185" t="s">
        <v>989</v>
      </c>
      <c r="B97" s="186"/>
      <c r="C97" s="186"/>
      <c r="D97" s="105"/>
      <c r="E97" s="105"/>
      <c r="F97" s="105"/>
      <c r="G97" s="105"/>
      <c r="H97" s="105"/>
      <c r="I97" s="256"/>
      <c r="J97" s="105"/>
      <c r="K97" s="105"/>
      <c r="L97" s="105"/>
      <c r="M97" s="291"/>
      <c r="N97" s="239"/>
      <c r="O97" s="130"/>
      <c r="P97" s="160"/>
      <c r="Q97" s="160"/>
      <c r="R97" s="126"/>
      <c r="S97" s="126"/>
      <c r="T97" s="126"/>
      <c r="U97" s="125"/>
      <c r="V97" s="125"/>
    </row>
    <row r="98" spans="1:22" ht="19.5" customHeight="1" thickBot="1">
      <c r="A98" s="188"/>
      <c r="B98" s="186"/>
      <c r="C98" s="189"/>
      <c r="D98" s="105"/>
      <c r="E98" s="105"/>
      <c r="F98" s="105"/>
      <c r="G98" s="105"/>
      <c r="H98" s="105"/>
      <c r="I98" s="257"/>
      <c r="J98" s="106"/>
      <c r="K98" s="106"/>
      <c r="L98" s="105"/>
      <c r="M98" s="291"/>
      <c r="N98" s="239"/>
      <c r="O98" s="130"/>
      <c r="P98" s="160"/>
      <c r="Q98" s="160"/>
      <c r="R98" s="126"/>
      <c r="S98" s="126"/>
      <c r="T98" s="126"/>
      <c r="U98" s="125"/>
      <c r="V98" s="125"/>
    </row>
    <row r="99" spans="1:22" ht="19.5" customHeight="1" thickBot="1">
      <c r="A99" s="147" t="s">
        <v>0</v>
      </c>
      <c r="B99" s="148" t="s">
        <v>1</v>
      </c>
      <c r="C99" s="148" t="s">
        <v>2</v>
      </c>
      <c r="D99" s="385" t="s">
        <v>29</v>
      </c>
      <c r="E99" s="385" t="s">
        <v>17</v>
      </c>
      <c r="F99" s="385" t="s">
        <v>30</v>
      </c>
      <c r="G99" s="385" t="s">
        <v>19</v>
      </c>
      <c r="H99" s="385" t="s">
        <v>7</v>
      </c>
      <c r="I99" s="258" t="s">
        <v>8</v>
      </c>
      <c r="J99" s="385" t="s">
        <v>9</v>
      </c>
      <c r="K99" s="302"/>
      <c r="L99" s="303" t="s">
        <v>10</v>
      </c>
      <c r="M99" s="291"/>
      <c r="N99" s="239"/>
      <c r="O99" s="130"/>
      <c r="P99" s="160"/>
      <c r="Q99" s="160"/>
      <c r="R99" s="126"/>
      <c r="S99" s="126"/>
      <c r="T99" s="126"/>
      <c r="U99" s="125"/>
      <c r="V99" s="125"/>
    </row>
    <row r="100" spans="1:22" ht="19.5" customHeight="1">
      <c r="A100" s="143"/>
      <c r="B100" s="133"/>
      <c r="C100" s="133"/>
      <c r="D100" s="134"/>
      <c r="E100" s="134"/>
      <c r="F100" s="134"/>
      <c r="G100" s="134"/>
      <c r="H100" s="134"/>
      <c r="I100" s="245"/>
      <c r="J100" s="141"/>
      <c r="K100" s="141"/>
      <c r="L100" s="202"/>
      <c r="M100" s="291"/>
      <c r="N100" s="239"/>
      <c r="O100" s="130"/>
      <c r="P100" s="160"/>
      <c r="Q100" s="160"/>
      <c r="R100" s="126"/>
      <c r="S100" s="126"/>
      <c r="T100" s="126"/>
      <c r="U100" s="125"/>
      <c r="V100" s="125"/>
    </row>
    <row r="101" spans="1:22" ht="19.5" customHeight="1" thickBot="1">
      <c r="A101" s="139"/>
      <c r="B101" s="132"/>
      <c r="C101" s="132"/>
      <c r="D101" s="137"/>
      <c r="E101" s="137"/>
      <c r="F101" s="137"/>
      <c r="G101" s="137"/>
      <c r="H101" s="137"/>
      <c r="I101" s="247"/>
      <c r="J101" s="138"/>
      <c r="K101" s="138"/>
      <c r="L101" s="204"/>
      <c r="M101" s="291"/>
      <c r="N101" s="239"/>
      <c r="O101" s="130"/>
      <c r="P101" s="160"/>
      <c r="Q101" s="160"/>
      <c r="R101" s="126"/>
      <c r="S101" s="126"/>
      <c r="T101" s="126"/>
      <c r="U101" s="125"/>
      <c r="V101" s="125"/>
    </row>
    <row r="102" spans="1:22" ht="19.5" customHeight="1">
      <c r="A102" s="167" t="s">
        <v>20</v>
      </c>
      <c r="B102" s="169"/>
      <c r="C102" s="169"/>
      <c r="D102" s="194">
        <f>SUM(D100:D101)</f>
        <v>0</v>
      </c>
      <c r="E102" s="194">
        <f>SUM(E100:E101)</f>
        <v>0</v>
      </c>
      <c r="F102" s="194">
        <f>SUM(F100:F101)</f>
        <v>0</v>
      </c>
      <c r="G102" s="194">
        <f>SUM(G100:G101)</f>
        <v>0</v>
      </c>
      <c r="H102" s="194">
        <f>SUM(H100:H101)</f>
        <v>0</v>
      </c>
      <c r="I102" s="252"/>
      <c r="J102" s="8"/>
      <c r="K102" s="8"/>
      <c r="L102" s="195"/>
      <c r="M102" s="291"/>
      <c r="N102" s="239"/>
      <c r="O102" s="130"/>
      <c r="P102" s="160"/>
      <c r="Q102" s="160"/>
      <c r="R102" s="126"/>
      <c r="S102" s="126"/>
      <c r="T102" s="126"/>
      <c r="U102" s="125"/>
      <c r="V102" s="125"/>
    </row>
    <row r="103" spans="1:22" ht="19.5" customHeight="1">
      <c r="A103" s="196" t="s">
        <v>12</v>
      </c>
      <c r="B103" s="89"/>
      <c r="C103" s="89"/>
      <c r="D103" s="198">
        <v>0</v>
      </c>
      <c r="E103" s="198">
        <v>0</v>
      </c>
      <c r="F103" s="198">
        <v>0</v>
      </c>
      <c r="G103" s="198">
        <v>0</v>
      </c>
      <c r="H103" s="198">
        <v>0</v>
      </c>
      <c r="I103" s="259"/>
      <c r="J103" s="107"/>
      <c r="K103" s="107"/>
      <c r="L103" s="199"/>
      <c r="M103" s="291"/>
      <c r="N103" s="239"/>
      <c r="O103" s="130"/>
      <c r="P103" s="160"/>
      <c r="Q103" s="160"/>
      <c r="R103" s="126"/>
      <c r="S103" s="126"/>
      <c r="T103" s="126"/>
      <c r="U103" s="125"/>
      <c r="V103" s="125"/>
    </row>
    <row r="104" spans="1:22" ht="19.5" customHeight="1" thickBot="1">
      <c r="A104" s="177" t="s">
        <v>976</v>
      </c>
      <c r="B104" s="179"/>
      <c r="C104" s="179"/>
      <c r="D104" s="200">
        <f>SUM(D102:D103)</f>
        <v>0</v>
      </c>
      <c r="E104" s="200">
        <f>SUM(E102:E103)</f>
        <v>0</v>
      </c>
      <c r="F104" s="200">
        <f>SUM(F102:F103)</f>
        <v>0</v>
      </c>
      <c r="G104" s="200">
        <f>SUM(G102:G103)</f>
        <v>0</v>
      </c>
      <c r="H104" s="200">
        <f>SUM(H102:H103)</f>
        <v>0</v>
      </c>
      <c r="I104" s="254"/>
      <c r="J104" s="103"/>
      <c r="K104" s="103"/>
      <c r="L104" s="205"/>
      <c r="M104" s="159"/>
      <c r="N104" s="239"/>
      <c r="O104" s="130"/>
      <c r="P104" s="160"/>
      <c r="Q104" s="160"/>
      <c r="R104" s="126"/>
      <c r="S104" s="126"/>
      <c r="T104" s="126"/>
      <c r="U104" s="125"/>
      <c r="V104" s="125"/>
    </row>
    <row r="105" spans="1:22" ht="19.5" customHeight="1">
      <c r="A105" s="182"/>
      <c r="B105" s="183"/>
      <c r="C105" s="184"/>
      <c r="D105" s="125"/>
      <c r="E105" s="125"/>
      <c r="F105" s="125"/>
      <c r="G105" s="125"/>
      <c r="H105" s="125"/>
      <c r="I105" s="255"/>
      <c r="J105" s="104"/>
      <c r="K105" s="104"/>
      <c r="L105" s="104"/>
      <c r="M105" s="159"/>
      <c r="N105" s="239"/>
      <c r="O105" s="130"/>
      <c r="P105" s="160"/>
      <c r="Q105" s="160"/>
      <c r="R105" s="126"/>
      <c r="S105" s="126"/>
      <c r="T105" s="126"/>
      <c r="U105" s="125"/>
      <c r="V105" s="125"/>
    </row>
    <row r="106" spans="1:22" ht="19.5" customHeight="1">
      <c r="A106" s="185" t="s">
        <v>990</v>
      </c>
      <c r="B106" s="186"/>
      <c r="C106" s="186"/>
      <c r="D106" s="105"/>
      <c r="E106" s="105"/>
      <c r="F106" s="105"/>
      <c r="G106" s="105"/>
      <c r="H106" s="105"/>
      <c r="I106" s="256"/>
      <c r="J106" s="105"/>
      <c r="K106" s="105"/>
      <c r="L106" s="105"/>
      <c r="M106" s="159"/>
      <c r="N106" s="239"/>
      <c r="O106" s="130"/>
      <c r="P106" s="160"/>
      <c r="Q106" s="160"/>
      <c r="R106" s="126"/>
      <c r="S106" s="126"/>
      <c r="T106" s="126"/>
      <c r="U106" s="125"/>
      <c r="V106" s="125"/>
    </row>
    <row r="107" spans="1:22" ht="19.5" customHeight="1">
      <c r="A107" s="185" t="s">
        <v>32</v>
      </c>
      <c r="B107" s="186"/>
      <c r="C107" s="186"/>
      <c r="D107" s="105"/>
      <c r="E107" s="105"/>
      <c r="F107" s="105"/>
      <c r="G107" s="105"/>
      <c r="H107" s="105"/>
      <c r="I107" s="256"/>
      <c r="J107" s="105"/>
      <c r="K107" s="105"/>
      <c r="L107" s="105"/>
      <c r="M107" s="159"/>
      <c r="N107" s="239"/>
      <c r="O107" s="130"/>
      <c r="P107" s="160"/>
      <c r="Q107" s="160"/>
      <c r="R107" s="126"/>
      <c r="S107" s="126"/>
      <c r="T107" s="126"/>
      <c r="U107" s="125"/>
      <c r="V107" s="125"/>
    </row>
    <row r="108" spans="1:22" ht="19.5" customHeight="1" thickBot="1">
      <c r="A108" s="188"/>
      <c r="B108" s="186"/>
      <c r="C108" s="189"/>
      <c r="D108" s="105"/>
      <c r="E108" s="105"/>
      <c r="F108" s="105"/>
      <c r="G108" s="105"/>
      <c r="H108" s="105"/>
      <c r="I108" s="257"/>
      <c r="J108" s="106"/>
      <c r="K108" s="106"/>
      <c r="L108" s="105"/>
      <c r="M108" s="159"/>
      <c r="N108" s="239"/>
      <c r="O108" s="130"/>
      <c r="P108" s="160"/>
      <c r="Q108" s="160"/>
      <c r="R108" s="126"/>
      <c r="S108" s="126"/>
      <c r="T108" s="126"/>
      <c r="U108" s="125"/>
      <c r="V108" s="125"/>
    </row>
    <row r="109" spans="1:22" ht="19.5" customHeight="1" thickBot="1">
      <c r="A109" s="147" t="s">
        <v>0</v>
      </c>
      <c r="B109" s="148" t="s">
        <v>1</v>
      </c>
      <c r="C109" s="148" t="s">
        <v>2</v>
      </c>
      <c r="D109" s="385" t="s">
        <v>991</v>
      </c>
      <c r="E109" s="385" t="s">
        <v>992</v>
      </c>
      <c r="F109" s="385" t="s">
        <v>993</v>
      </c>
      <c r="G109" s="385" t="s">
        <v>994</v>
      </c>
      <c r="H109" s="385" t="s">
        <v>995</v>
      </c>
      <c r="I109" s="258" t="s">
        <v>8</v>
      </c>
      <c r="J109" s="385" t="s">
        <v>9</v>
      </c>
      <c r="K109" s="425" t="s">
        <v>10</v>
      </c>
      <c r="L109" s="426"/>
      <c r="M109" s="159"/>
      <c r="N109" s="239"/>
      <c r="O109" s="130"/>
      <c r="P109" s="160"/>
      <c r="Q109" s="160"/>
      <c r="R109" s="126"/>
      <c r="S109" s="126"/>
      <c r="T109" s="126"/>
      <c r="U109" s="125"/>
      <c r="V109" s="125"/>
    </row>
    <row r="110" spans="1:22" ht="19.5" customHeight="1">
      <c r="A110" s="144"/>
      <c r="B110" s="135"/>
      <c r="C110" s="135"/>
      <c r="D110" s="136"/>
      <c r="E110" s="136"/>
      <c r="F110" s="136"/>
      <c r="G110" s="136"/>
      <c r="H110" s="136"/>
      <c r="I110" s="261"/>
      <c r="J110" s="142"/>
      <c r="K110" s="163"/>
      <c r="L110" s="206"/>
      <c r="M110" s="159"/>
      <c r="N110" s="239"/>
      <c r="O110" s="130"/>
      <c r="P110" s="160"/>
      <c r="Q110" s="160"/>
      <c r="R110" s="126"/>
      <c r="S110" s="126"/>
      <c r="T110" s="126"/>
      <c r="U110" s="125"/>
      <c r="V110" s="125"/>
    </row>
    <row r="111" spans="1:22" ht="19.5" customHeight="1" thickBot="1">
      <c r="A111" s="144"/>
      <c r="B111" s="135"/>
      <c r="C111" s="135"/>
      <c r="D111" s="136"/>
      <c r="E111" s="136"/>
      <c r="F111" s="136"/>
      <c r="G111" s="136"/>
      <c r="H111" s="136"/>
      <c r="I111" s="261"/>
      <c r="J111" s="142"/>
      <c r="K111" s="163"/>
      <c r="L111" s="206"/>
      <c r="M111" s="159"/>
      <c r="N111" s="239"/>
      <c r="O111" s="130"/>
      <c r="P111" s="160"/>
      <c r="Q111" s="160"/>
      <c r="R111" s="126"/>
      <c r="S111" s="126"/>
      <c r="T111" s="126"/>
      <c r="U111" s="125"/>
      <c r="V111" s="125"/>
    </row>
    <row r="112" spans="1:22" ht="19.5" customHeight="1">
      <c r="A112" s="207" t="s">
        <v>20</v>
      </c>
      <c r="B112" s="208"/>
      <c r="C112" s="208"/>
      <c r="D112" s="209">
        <f>SUM(D110:D111)</f>
        <v>0</v>
      </c>
      <c r="E112" s="209">
        <f>SUM(E110:E111)</f>
        <v>0</v>
      </c>
      <c r="F112" s="209">
        <f>SUM(F110:F111)</f>
        <v>0</v>
      </c>
      <c r="G112" s="209">
        <f>SUM(G110:G111)</f>
        <v>0</v>
      </c>
      <c r="H112" s="209">
        <f>SUM(H110:H111)</f>
        <v>0</v>
      </c>
      <c r="I112" s="262"/>
      <c r="J112" s="9"/>
      <c r="K112" s="9"/>
      <c r="L112" s="210"/>
      <c r="M112" s="159"/>
      <c r="N112" s="239"/>
      <c r="O112" s="130"/>
      <c r="P112" s="160"/>
      <c r="Q112" s="160"/>
      <c r="R112" s="126"/>
      <c r="S112" s="126"/>
      <c r="T112" s="126"/>
      <c r="U112" s="125"/>
      <c r="V112" s="125"/>
    </row>
    <row r="113" spans="1:22" ht="19.5" customHeight="1">
      <c r="A113" s="211" t="s">
        <v>12</v>
      </c>
      <c r="B113" s="212"/>
      <c r="C113" s="212"/>
      <c r="D113" s="213">
        <v>0</v>
      </c>
      <c r="E113" s="213">
        <v>0</v>
      </c>
      <c r="F113" s="213">
        <v>0</v>
      </c>
      <c r="G113" s="213">
        <v>0</v>
      </c>
      <c r="H113" s="213">
        <v>0</v>
      </c>
      <c r="I113" s="263"/>
      <c r="J113" s="109"/>
      <c r="K113" s="109"/>
      <c r="L113" s="214"/>
      <c r="M113" s="159"/>
      <c r="N113" s="239"/>
      <c r="O113" s="130"/>
      <c r="P113" s="160"/>
      <c r="Q113" s="160"/>
      <c r="R113" s="126"/>
      <c r="S113" s="126"/>
      <c r="T113" s="126"/>
      <c r="U113" s="125"/>
      <c r="V113" s="125"/>
    </row>
    <row r="114" spans="1:22" ht="19.5" customHeight="1" thickBot="1">
      <c r="A114" s="215" t="s">
        <v>976</v>
      </c>
      <c r="B114" s="216"/>
      <c r="C114" s="216"/>
      <c r="D114" s="217">
        <f>D112+D113</f>
        <v>0</v>
      </c>
      <c r="E114" s="217">
        <f>E112+E113</f>
        <v>0</v>
      </c>
      <c r="F114" s="217">
        <f>F112+F113</f>
        <v>0</v>
      </c>
      <c r="G114" s="217">
        <f>G112+G113</f>
        <v>0</v>
      </c>
      <c r="H114" s="217">
        <f>H112+H113</f>
        <v>0</v>
      </c>
      <c r="I114" s="264"/>
      <c r="J114" s="110"/>
      <c r="K114" s="110"/>
      <c r="L114" s="218"/>
      <c r="M114" s="159"/>
      <c r="N114" s="239"/>
      <c r="O114" s="130"/>
      <c r="P114" s="160"/>
      <c r="Q114" s="160"/>
      <c r="R114" s="126"/>
      <c r="S114" s="126"/>
      <c r="T114" s="126"/>
      <c r="U114" s="125"/>
      <c r="V114" s="125"/>
    </row>
    <row r="115" spans="1:22" ht="19.5" customHeight="1">
      <c r="A115" s="219"/>
      <c r="B115" s="16"/>
      <c r="C115" s="98"/>
      <c r="D115" s="1"/>
      <c r="E115" s="1"/>
      <c r="F115" s="1"/>
      <c r="G115" s="1"/>
      <c r="H115" s="1"/>
      <c r="I115" s="265"/>
      <c r="J115" s="17"/>
      <c r="K115" s="17"/>
      <c r="L115" s="17"/>
      <c r="M115" s="159"/>
      <c r="N115" s="239"/>
      <c r="O115" s="130"/>
      <c r="P115" s="160"/>
      <c r="Q115" s="160"/>
      <c r="R115" s="126"/>
      <c r="S115" s="126"/>
      <c r="T115" s="126"/>
      <c r="U115" s="125"/>
      <c r="V115" s="125"/>
    </row>
    <row r="116" spans="1:22" ht="19.5" customHeight="1">
      <c r="A116" s="185" t="s">
        <v>996</v>
      </c>
      <c r="B116" s="186"/>
      <c r="C116" s="186"/>
      <c r="D116" s="105"/>
      <c r="E116" s="105"/>
      <c r="F116" s="105"/>
      <c r="G116" s="105"/>
      <c r="H116" s="105"/>
      <c r="I116" s="256"/>
      <c r="J116" s="105"/>
      <c r="K116" s="105"/>
      <c r="L116" s="105"/>
      <c r="M116" s="159"/>
      <c r="N116" s="239"/>
      <c r="O116" s="130"/>
      <c r="P116" s="160"/>
      <c r="Q116" s="160"/>
      <c r="R116" s="126"/>
      <c r="S116" s="126"/>
      <c r="T116" s="126"/>
      <c r="U116" s="125"/>
      <c r="V116" s="125"/>
    </row>
    <row r="117" spans="1:22" ht="19.5" customHeight="1">
      <c r="A117" s="185" t="s">
        <v>997</v>
      </c>
      <c r="B117" s="186"/>
      <c r="C117" s="186"/>
      <c r="D117" s="105"/>
      <c r="E117" s="105"/>
      <c r="F117" s="105"/>
      <c r="G117" s="105"/>
      <c r="H117" s="105"/>
      <c r="I117" s="256"/>
      <c r="J117" s="105"/>
      <c r="K117" s="105"/>
      <c r="L117" s="105"/>
      <c r="M117" s="159"/>
      <c r="N117" s="239"/>
      <c r="O117" s="130"/>
      <c r="P117" s="160"/>
      <c r="Q117" s="160"/>
      <c r="R117" s="126"/>
      <c r="S117" s="126"/>
      <c r="T117" s="126"/>
      <c r="U117" s="125"/>
      <c r="V117" s="125"/>
    </row>
    <row r="118" spans="1:22" ht="19.5" customHeight="1" thickBot="1">
      <c r="A118" s="188"/>
      <c r="B118" s="186"/>
      <c r="C118" s="189"/>
      <c r="D118" s="105"/>
      <c r="E118" s="105"/>
      <c r="F118" s="105"/>
      <c r="G118" s="105"/>
      <c r="H118" s="105"/>
      <c r="I118" s="257"/>
      <c r="J118" s="106"/>
      <c r="K118" s="106"/>
      <c r="L118" s="105"/>
      <c r="M118" s="159"/>
      <c r="N118" s="239"/>
      <c r="O118" s="130"/>
      <c r="P118" s="160"/>
      <c r="Q118" s="160"/>
      <c r="R118" s="126"/>
      <c r="S118" s="126"/>
      <c r="T118" s="126"/>
      <c r="U118" s="125"/>
      <c r="V118" s="125"/>
    </row>
    <row r="119" spans="1:22" ht="19.5" customHeight="1" thickBot="1">
      <c r="A119" s="147" t="s">
        <v>0</v>
      </c>
      <c r="B119" s="148" t="s">
        <v>1</v>
      </c>
      <c r="C119" s="148" t="s">
        <v>2</v>
      </c>
      <c r="D119" s="385" t="s">
        <v>991</v>
      </c>
      <c r="E119" s="385" t="s">
        <v>980</v>
      </c>
      <c r="F119" s="385" t="s">
        <v>985</v>
      </c>
      <c r="G119" s="385" t="s">
        <v>893</v>
      </c>
      <c r="H119" s="385" t="s">
        <v>7</v>
      </c>
      <c r="I119" s="258" t="s">
        <v>8</v>
      </c>
      <c r="J119" s="385" t="s">
        <v>9</v>
      </c>
      <c r="K119" s="425" t="s">
        <v>10</v>
      </c>
      <c r="L119" s="426"/>
      <c r="M119" s="159"/>
      <c r="N119" s="239"/>
      <c r="O119" s="130"/>
      <c r="P119" s="160"/>
      <c r="Q119" s="160"/>
      <c r="R119" s="126"/>
      <c r="S119" s="126"/>
      <c r="T119" s="126"/>
      <c r="U119" s="125"/>
      <c r="V119" s="125"/>
    </row>
    <row r="120" spans="1:22" ht="19.5" customHeight="1">
      <c r="A120" s="143"/>
      <c r="B120" s="133"/>
      <c r="C120" s="133"/>
      <c r="D120" s="134"/>
      <c r="E120" s="134"/>
      <c r="F120" s="134"/>
      <c r="G120" s="134"/>
      <c r="H120" s="134"/>
      <c r="I120" s="245"/>
      <c r="J120" s="141"/>
      <c r="K120" s="141"/>
      <c r="L120" s="192"/>
      <c r="M120" s="159"/>
      <c r="N120" s="239"/>
      <c r="O120" s="130"/>
      <c r="P120" s="160"/>
      <c r="Q120" s="160"/>
      <c r="R120" s="126"/>
      <c r="S120" s="126"/>
      <c r="T120" s="126"/>
      <c r="U120" s="125"/>
      <c r="V120" s="125"/>
    </row>
    <row r="121" spans="1:22" ht="19.5" customHeight="1" thickBot="1">
      <c r="A121" s="144"/>
      <c r="B121" s="135"/>
      <c r="C121" s="135"/>
      <c r="D121" s="136"/>
      <c r="E121" s="136"/>
      <c r="F121" s="136"/>
      <c r="G121" s="136"/>
      <c r="H121" s="136"/>
      <c r="I121" s="246"/>
      <c r="J121" s="142"/>
      <c r="K121" s="142"/>
      <c r="L121" s="193"/>
      <c r="M121" s="159"/>
      <c r="N121" s="239"/>
      <c r="O121" s="130"/>
      <c r="P121" s="160"/>
      <c r="Q121" s="160"/>
      <c r="R121" s="126"/>
      <c r="S121" s="126"/>
      <c r="T121" s="126"/>
      <c r="U121" s="125"/>
      <c r="V121" s="125"/>
    </row>
    <row r="122" spans="1:22" ht="19.5" customHeight="1">
      <c r="A122" s="207" t="s">
        <v>20</v>
      </c>
      <c r="B122" s="208"/>
      <c r="C122" s="208"/>
      <c r="D122" s="209">
        <f>SUM(D120:D121)</f>
        <v>0</v>
      </c>
      <c r="E122" s="209">
        <f>SUM(E120:E121)</f>
        <v>0</v>
      </c>
      <c r="F122" s="209">
        <f>SUM(F120:F121)</f>
        <v>0</v>
      </c>
      <c r="G122" s="209">
        <f>SUM(G120:G121)</f>
        <v>0</v>
      </c>
      <c r="H122" s="209">
        <f>SUM(H120:H121)</f>
        <v>0</v>
      </c>
      <c r="I122" s="262"/>
      <c r="J122" s="9"/>
      <c r="K122" s="9"/>
      <c r="L122" s="210"/>
      <c r="M122" s="159"/>
      <c r="N122" s="239"/>
      <c r="O122" s="130"/>
      <c r="P122" s="160"/>
      <c r="Q122" s="160"/>
      <c r="R122" s="126"/>
      <c r="S122" s="126"/>
      <c r="T122" s="126"/>
      <c r="U122" s="125"/>
      <c r="V122" s="125"/>
    </row>
    <row r="123" spans="1:22" ht="19.5" customHeight="1">
      <c r="A123" s="211" t="s">
        <v>12</v>
      </c>
      <c r="B123" s="212"/>
      <c r="C123" s="212"/>
      <c r="D123" s="213">
        <v>0</v>
      </c>
      <c r="E123" s="213">
        <v>0</v>
      </c>
      <c r="F123" s="213">
        <v>0</v>
      </c>
      <c r="G123" s="213">
        <v>0</v>
      </c>
      <c r="H123" s="213">
        <v>0</v>
      </c>
      <c r="I123" s="263"/>
      <c r="J123" s="109"/>
      <c r="K123" s="109"/>
      <c r="L123" s="214"/>
      <c r="M123" s="159"/>
      <c r="N123" s="239"/>
      <c r="O123" s="130"/>
      <c r="P123" s="160"/>
      <c r="Q123" s="160"/>
      <c r="R123" s="126"/>
      <c r="S123" s="126"/>
      <c r="T123" s="126"/>
      <c r="U123" s="125"/>
      <c r="V123" s="125"/>
    </row>
    <row r="124" spans="1:22" ht="19.5" customHeight="1" thickBot="1">
      <c r="A124" s="215" t="s">
        <v>976</v>
      </c>
      <c r="B124" s="216"/>
      <c r="C124" s="216"/>
      <c r="D124" s="217">
        <f>D122+D123</f>
        <v>0</v>
      </c>
      <c r="E124" s="217">
        <f>E122+E123</f>
        <v>0</v>
      </c>
      <c r="F124" s="217">
        <f>F122+F123</f>
        <v>0</v>
      </c>
      <c r="G124" s="217">
        <f>G122+G123</f>
        <v>0</v>
      </c>
      <c r="H124" s="217">
        <f>H122+H123</f>
        <v>0</v>
      </c>
      <c r="I124" s="264"/>
      <c r="J124" s="110"/>
      <c r="K124" s="110"/>
      <c r="L124" s="218"/>
      <c r="M124" s="159"/>
      <c r="N124" s="239"/>
      <c r="O124" s="130"/>
      <c r="P124" s="160"/>
      <c r="Q124" s="160"/>
      <c r="R124" s="126"/>
      <c r="S124" s="126"/>
      <c r="T124" s="126"/>
      <c r="U124" s="125"/>
      <c r="V124" s="125"/>
    </row>
    <row r="125" spans="1:22" ht="19.5" customHeight="1">
      <c r="A125" s="219"/>
      <c r="B125" s="16"/>
      <c r="C125" s="98"/>
      <c r="D125" s="1"/>
      <c r="E125" s="1"/>
      <c r="F125" s="1"/>
      <c r="G125" s="1"/>
      <c r="H125" s="1"/>
      <c r="I125" s="265"/>
      <c r="J125" s="17"/>
      <c r="K125" s="17"/>
      <c r="L125" s="17"/>
      <c r="M125" s="159"/>
      <c r="N125" s="239"/>
      <c r="O125" s="130"/>
      <c r="P125" s="160"/>
      <c r="Q125" s="160"/>
      <c r="R125" s="126"/>
      <c r="S125" s="126"/>
      <c r="T125" s="126"/>
      <c r="U125" s="125"/>
      <c r="V125" s="125"/>
    </row>
    <row r="126" spans="1:22" ht="19.5" customHeight="1">
      <c r="A126" s="185" t="s">
        <v>998</v>
      </c>
      <c r="B126" s="186"/>
      <c r="C126" s="186"/>
      <c r="D126" s="105"/>
      <c r="E126" s="105"/>
      <c r="F126" s="105"/>
      <c r="G126" s="105"/>
      <c r="H126" s="105"/>
      <c r="I126" s="256"/>
      <c r="J126" s="105"/>
      <c r="K126" s="105"/>
      <c r="L126" s="105"/>
      <c r="M126" s="159"/>
      <c r="N126" s="239"/>
      <c r="O126" s="130"/>
      <c r="P126" s="160"/>
      <c r="Q126" s="160"/>
      <c r="R126" s="126"/>
      <c r="S126" s="126"/>
      <c r="T126" s="126"/>
      <c r="U126" s="125"/>
      <c r="V126" s="125"/>
    </row>
    <row r="127" spans="1:22" ht="19.5" customHeight="1">
      <c r="A127" s="185" t="s">
        <v>999</v>
      </c>
      <c r="B127" s="186"/>
      <c r="C127" s="186"/>
      <c r="D127" s="105"/>
      <c r="E127" s="105"/>
      <c r="F127" s="105"/>
      <c r="G127" s="105"/>
      <c r="H127" s="105"/>
      <c r="I127" s="256"/>
      <c r="J127" s="105"/>
      <c r="K127" s="105"/>
      <c r="L127" s="105"/>
      <c r="M127" s="159"/>
      <c r="N127" s="239"/>
      <c r="O127" s="130"/>
      <c r="P127" s="160"/>
      <c r="Q127" s="160"/>
      <c r="R127" s="126"/>
      <c r="S127" s="126"/>
      <c r="T127" s="126"/>
      <c r="U127" s="125"/>
      <c r="V127" s="125"/>
    </row>
    <row r="128" spans="1:22" ht="19.5" customHeight="1" thickBot="1">
      <c r="A128" s="188"/>
      <c r="B128" s="186"/>
      <c r="C128" s="189"/>
      <c r="D128" s="105"/>
      <c r="E128" s="105"/>
      <c r="F128" s="105"/>
      <c r="G128" s="105"/>
      <c r="H128" s="105"/>
      <c r="I128" s="257"/>
      <c r="J128" s="106"/>
      <c r="K128" s="106"/>
      <c r="L128" s="105"/>
      <c r="M128" s="159"/>
      <c r="N128" s="239"/>
      <c r="O128" s="130"/>
      <c r="P128" s="160"/>
      <c r="Q128" s="160"/>
      <c r="R128" s="126"/>
      <c r="S128" s="126"/>
      <c r="T128" s="126"/>
      <c r="U128" s="125"/>
      <c r="V128" s="125"/>
    </row>
    <row r="129" spans="1:22" ht="19.5" customHeight="1" thickBot="1">
      <c r="A129" s="147" t="s">
        <v>0</v>
      </c>
      <c r="B129" s="148" t="s">
        <v>1</v>
      </c>
      <c r="C129" s="148" t="s">
        <v>2</v>
      </c>
      <c r="D129" s="385" t="s">
        <v>901</v>
      </c>
      <c r="E129" s="385" t="s">
        <v>980</v>
      </c>
      <c r="F129" s="385" t="s">
        <v>985</v>
      </c>
      <c r="G129" s="385" t="s">
        <v>893</v>
      </c>
      <c r="H129" s="385" t="s">
        <v>7</v>
      </c>
      <c r="I129" s="258" t="s">
        <v>8</v>
      </c>
      <c r="J129" s="385" t="s">
        <v>9</v>
      </c>
      <c r="K129" s="385"/>
      <c r="L129" s="303" t="s">
        <v>10</v>
      </c>
      <c r="M129" s="159"/>
      <c r="N129" s="239"/>
      <c r="O129" s="130"/>
      <c r="P129" s="160"/>
      <c r="Q129" s="160"/>
      <c r="R129" s="126"/>
      <c r="S129" s="126"/>
      <c r="T129" s="126"/>
      <c r="U129" s="125"/>
      <c r="V129" s="125"/>
    </row>
    <row r="130" spans="1:22" ht="19.5" customHeight="1">
      <c r="A130" s="143"/>
      <c r="B130" s="133"/>
      <c r="C130" s="133"/>
      <c r="D130" s="301"/>
      <c r="E130" s="134"/>
      <c r="F130" s="301"/>
      <c r="G130" s="301"/>
      <c r="H130" s="301"/>
      <c r="I130" s="245"/>
      <c r="J130" s="141"/>
      <c r="K130" s="141"/>
      <c r="L130" s="192"/>
      <c r="M130" s="159"/>
      <c r="N130" s="239"/>
      <c r="O130" s="130"/>
      <c r="P130" s="160"/>
      <c r="Q130" s="160"/>
      <c r="R130" s="126"/>
      <c r="S130" s="126"/>
      <c r="T130" s="126"/>
      <c r="U130" s="125"/>
      <c r="V130" s="125"/>
    </row>
    <row r="131" spans="1:22" ht="19.5" customHeight="1" thickBot="1">
      <c r="A131" s="144"/>
      <c r="B131" s="135"/>
      <c r="C131" s="135"/>
      <c r="D131" s="220"/>
      <c r="E131" s="136"/>
      <c r="F131" s="220"/>
      <c r="G131" s="220"/>
      <c r="H131" s="220"/>
      <c r="I131" s="246"/>
      <c r="J131" s="142"/>
      <c r="K131" s="142"/>
      <c r="L131" s="193"/>
      <c r="M131" s="159"/>
      <c r="N131" s="239"/>
      <c r="O131" s="130"/>
      <c r="P131" s="160"/>
      <c r="Q131" s="160"/>
      <c r="R131" s="126"/>
      <c r="S131" s="126"/>
      <c r="T131" s="126"/>
      <c r="U131" s="125"/>
      <c r="V131" s="125"/>
    </row>
    <row r="132" spans="1:22" ht="19.5" customHeight="1">
      <c r="A132" s="207" t="s">
        <v>20</v>
      </c>
      <c r="B132" s="208"/>
      <c r="C132" s="208"/>
      <c r="D132" s="209">
        <f>SUM(D130:D131)</f>
        <v>0</v>
      </c>
      <c r="E132" s="209">
        <f>SUM(E130:E131)</f>
        <v>0</v>
      </c>
      <c r="F132" s="209">
        <f>SUM(F130:F131)</f>
        <v>0</v>
      </c>
      <c r="G132" s="209">
        <f>SUM(G130:G131)</f>
        <v>0</v>
      </c>
      <c r="H132" s="209">
        <f>SUM(H130:H131)</f>
        <v>0</v>
      </c>
      <c r="I132" s="262"/>
      <c r="J132" s="9"/>
      <c r="K132" s="9"/>
      <c r="L132" s="210"/>
      <c r="M132" s="159"/>
      <c r="N132" s="239"/>
      <c r="O132" s="130"/>
      <c r="P132" s="160"/>
      <c r="Q132" s="160"/>
      <c r="R132" s="126"/>
      <c r="S132" s="126"/>
      <c r="T132" s="126"/>
      <c r="U132" s="125"/>
      <c r="V132" s="125"/>
    </row>
    <row r="133" spans="1:22" ht="19.5" customHeight="1">
      <c r="A133" s="211" t="s">
        <v>12</v>
      </c>
      <c r="B133" s="212"/>
      <c r="C133" s="212"/>
      <c r="D133" s="213">
        <v>0</v>
      </c>
      <c r="E133" s="213">
        <v>0</v>
      </c>
      <c r="F133" s="213">
        <v>0</v>
      </c>
      <c r="G133" s="213">
        <v>0</v>
      </c>
      <c r="H133" s="213">
        <v>0</v>
      </c>
      <c r="I133" s="263"/>
      <c r="J133" s="109"/>
      <c r="K133" s="109"/>
      <c r="L133" s="214"/>
      <c r="M133" s="159"/>
      <c r="N133" s="239"/>
      <c r="O133" s="130"/>
      <c r="P133" s="160"/>
      <c r="Q133" s="160"/>
      <c r="R133" s="126"/>
      <c r="S133" s="126"/>
      <c r="T133" s="126"/>
      <c r="U133" s="125"/>
      <c r="V133" s="125"/>
    </row>
    <row r="134" spans="1:22" ht="19.5" customHeight="1" thickBot="1">
      <c r="A134" s="215" t="s">
        <v>976</v>
      </c>
      <c r="B134" s="216"/>
      <c r="C134" s="216"/>
      <c r="D134" s="217">
        <f>D132+D133</f>
        <v>0</v>
      </c>
      <c r="E134" s="217">
        <f>E132+E133</f>
        <v>0</v>
      </c>
      <c r="F134" s="217">
        <f>F132+F133</f>
        <v>0</v>
      </c>
      <c r="G134" s="217">
        <f>G132+G133</f>
        <v>0</v>
      </c>
      <c r="H134" s="217">
        <f>H132+H133</f>
        <v>0</v>
      </c>
      <c r="I134" s="264"/>
      <c r="J134" s="110"/>
      <c r="K134" s="110"/>
      <c r="L134" s="218"/>
      <c r="M134" s="159"/>
      <c r="N134" s="239"/>
      <c r="O134" s="130"/>
      <c r="P134" s="160"/>
      <c r="Q134" s="160"/>
      <c r="R134" s="126"/>
      <c r="S134" s="126"/>
      <c r="T134" s="126"/>
      <c r="U134" s="125"/>
      <c r="V134" s="125"/>
    </row>
    <row r="135" spans="1:22" ht="19.5" customHeight="1">
      <c r="A135" s="221"/>
      <c r="B135" s="16"/>
      <c r="C135" s="16"/>
      <c r="D135" s="1"/>
      <c r="E135" s="1"/>
      <c r="F135" s="1"/>
      <c r="G135" s="1"/>
      <c r="H135" s="1"/>
      <c r="I135" s="265"/>
      <c r="J135" s="17"/>
      <c r="K135" s="17"/>
      <c r="L135" s="17"/>
      <c r="M135" s="159"/>
      <c r="N135" s="239"/>
      <c r="O135" s="130"/>
      <c r="P135" s="160"/>
      <c r="Q135" s="160"/>
      <c r="R135" s="126"/>
      <c r="S135" s="126"/>
      <c r="T135" s="126"/>
      <c r="U135" s="125"/>
      <c r="V135" s="125"/>
    </row>
    <row r="136" spans="1:22" ht="19.5" customHeight="1">
      <c r="A136" s="185" t="s">
        <v>1000</v>
      </c>
      <c r="B136" s="18"/>
      <c r="C136" s="18"/>
      <c r="D136" s="19"/>
      <c r="E136" s="19"/>
      <c r="F136" s="19"/>
      <c r="G136" s="19"/>
      <c r="H136" s="19"/>
      <c r="I136" s="266"/>
      <c r="J136" s="19"/>
      <c r="K136" s="19"/>
      <c r="L136" s="19"/>
      <c r="M136" s="159"/>
      <c r="N136" s="239"/>
      <c r="O136" s="130"/>
      <c r="P136" s="160"/>
      <c r="Q136" s="160"/>
      <c r="R136" s="126"/>
      <c r="S136" s="126"/>
      <c r="T136" s="126"/>
      <c r="U136" s="125"/>
      <c r="V136" s="125"/>
    </row>
    <row r="137" spans="1:22" ht="19.5" customHeight="1" thickBot="1">
      <c r="A137" s="182"/>
      <c r="B137" s="183"/>
      <c r="C137" s="184"/>
      <c r="D137" s="125"/>
      <c r="E137" s="125"/>
      <c r="F137" s="125"/>
      <c r="G137" s="125"/>
      <c r="H137" s="125"/>
      <c r="I137" s="255"/>
      <c r="J137" s="104"/>
      <c r="K137" s="104"/>
      <c r="L137" s="104"/>
      <c r="M137" s="159"/>
      <c r="N137" s="239"/>
      <c r="O137" s="130"/>
      <c r="P137" s="160"/>
      <c r="Q137" s="160"/>
      <c r="R137" s="126"/>
      <c r="S137" s="126"/>
      <c r="T137" s="126"/>
      <c r="U137" s="125"/>
      <c r="V137" s="125"/>
    </row>
    <row r="138" spans="1:22" ht="19.5" customHeight="1" thickBot="1">
      <c r="A138" s="222" t="s">
        <v>0</v>
      </c>
      <c r="B138" s="223" t="s">
        <v>1</v>
      </c>
      <c r="C138" s="223" t="s">
        <v>2</v>
      </c>
      <c r="D138" s="111" t="s">
        <v>3</v>
      </c>
      <c r="E138" s="111" t="s">
        <v>4</v>
      </c>
      <c r="F138" s="111" t="s">
        <v>5</v>
      </c>
      <c r="G138" s="111" t="s">
        <v>6</v>
      </c>
      <c r="H138" s="111" t="s">
        <v>7</v>
      </c>
      <c r="I138" s="267" t="s">
        <v>8</v>
      </c>
      <c r="J138" s="111" t="s">
        <v>9</v>
      </c>
      <c r="K138" s="429" t="s">
        <v>10</v>
      </c>
      <c r="L138" s="430"/>
      <c r="M138" s="159"/>
      <c r="N138" s="239"/>
      <c r="O138" s="130"/>
      <c r="P138" s="160"/>
      <c r="Q138" s="160"/>
      <c r="R138" s="126"/>
      <c r="S138" s="126"/>
      <c r="T138" s="126"/>
      <c r="U138" s="125"/>
      <c r="V138" s="125"/>
    </row>
    <row r="139" spans="1:22" ht="19.5" customHeight="1">
      <c r="A139" s="224" t="s">
        <v>20</v>
      </c>
      <c r="B139" s="225"/>
      <c r="C139" s="225"/>
      <c r="D139" s="226">
        <f t="shared" ref="D139:H141" si="14">SUM(D63,D74,D93,D102)</f>
        <v>225</v>
      </c>
      <c r="E139" s="226">
        <f t="shared" si="14"/>
        <v>12</v>
      </c>
      <c r="F139" s="226">
        <f t="shared" si="14"/>
        <v>6</v>
      </c>
      <c r="G139" s="226">
        <f t="shared" si="14"/>
        <v>229</v>
      </c>
      <c r="H139" s="226">
        <f t="shared" si="14"/>
        <v>0</v>
      </c>
      <c r="I139" s="268"/>
      <c r="J139" s="10"/>
      <c r="K139" s="10"/>
      <c r="L139" s="227"/>
      <c r="M139" s="159"/>
      <c r="N139" s="239"/>
      <c r="O139" s="130"/>
      <c r="P139" s="160"/>
      <c r="Q139" s="160"/>
      <c r="R139" s="126"/>
      <c r="S139" s="126"/>
      <c r="T139" s="126"/>
      <c r="U139" s="125"/>
      <c r="V139" s="125"/>
    </row>
    <row r="140" spans="1:22" ht="19.5" customHeight="1">
      <c r="A140" s="228" t="s">
        <v>12</v>
      </c>
      <c r="B140" s="229"/>
      <c r="C140" s="229"/>
      <c r="D140" s="230">
        <f t="shared" si="14"/>
        <v>1885</v>
      </c>
      <c r="E140" s="230">
        <f t="shared" si="14"/>
        <v>77</v>
      </c>
      <c r="F140" s="230">
        <f t="shared" si="14"/>
        <v>76</v>
      </c>
      <c r="G140" s="230">
        <f t="shared" si="14"/>
        <v>1957</v>
      </c>
      <c r="H140" s="230">
        <f t="shared" si="14"/>
        <v>0</v>
      </c>
      <c r="I140" s="269"/>
      <c r="J140" s="112"/>
      <c r="K140" s="112"/>
      <c r="L140" s="231"/>
      <c r="M140" s="159"/>
      <c r="N140" s="239"/>
      <c r="O140" s="130"/>
      <c r="P140" s="160"/>
      <c r="Q140" s="160"/>
      <c r="R140" s="126"/>
      <c r="S140" s="126"/>
      <c r="T140" s="126"/>
      <c r="U140" s="125"/>
      <c r="V140" s="125"/>
    </row>
    <row r="141" spans="1:22" ht="19.5" customHeight="1" thickBot="1">
      <c r="A141" s="232" t="s">
        <v>817</v>
      </c>
      <c r="B141" s="233"/>
      <c r="C141" s="233"/>
      <c r="D141" s="234">
        <f t="shared" si="14"/>
        <v>2110</v>
      </c>
      <c r="E141" s="234">
        <f t="shared" si="14"/>
        <v>89</v>
      </c>
      <c r="F141" s="234">
        <f t="shared" si="14"/>
        <v>82</v>
      </c>
      <c r="G141" s="234">
        <f t="shared" si="14"/>
        <v>2186</v>
      </c>
      <c r="H141" s="234">
        <f t="shared" si="14"/>
        <v>0</v>
      </c>
      <c r="I141" s="270"/>
      <c r="J141" s="113"/>
      <c r="K141" s="113"/>
      <c r="L141" s="235"/>
      <c r="M141" s="159"/>
      <c r="N141" s="239"/>
      <c r="O141" s="130"/>
      <c r="P141" s="160"/>
      <c r="Q141" s="160"/>
      <c r="R141" s="126"/>
      <c r="S141" s="126"/>
      <c r="T141" s="126"/>
      <c r="U141" s="125"/>
      <c r="V141" s="125"/>
    </row>
    <row r="142" spans="1:22" ht="19.5" customHeight="1">
      <c r="M142" s="159"/>
      <c r="N142" s="239"/>
      <c r="O142" s="130"/>
      <c r="P142" s="160"/>
      <c r="Q142" s="160"/>
      <c r="R142" s="126"/>
      <c r="S142" s="126"/>
      <c r="T142" s="126"/>
      <c r="U142" s="125"/>
      <c r="V142" s="125"/>
    </row>
    <row r="143" spans="1:22" ht="19.5" customHeight="1">
      <c r="M143" s="159"/>
      <c r="N143" s="239"/>
      <c r="O143" s="130"/>
      <c r="P143" s="160"/>
      <c r="Q143" s="160"/>
      <c r="R143" s="126"/>
      <c r="S143" s="126"/>
      <c r="T143" s="126"/>
      <c r="U143" s="125"/>
      <c r="V143" s="125"/>
    </row>
    <row r="144" spans="1:22" ht="19.5" customHeight="1">
      <c r="M144" s="159"/>
      <c r="N144" s="239"/>
      <c r="O144" s="130"/>
      <c r="P144" s="160"/>
      <c r="Q144" s="160"/>
      <c r="R144" s="126"/>
      <c r="S144" s="126"/>
      <c r="T144" s="126"/>
      <c r="U144" s="125"/>
      <c r="V144" s="125"/>
    </row>
    <row r="145" spans="13:22" ht="19.5" customHeight="1">
      <c r="M145" s="159"/>
      <c r="N145" s="239"/>
      <c r="O145" s="130"/>
      <c r="P145" s="160"/>
      <c r="Q145" s="160"/>
      <c r="R145" s="126"/>
      <c r="S145" s="126"/>
      <c r="T145" s="126"/>
      <c r="U145" s="125"/>
      <c r="V145" s="125"/>
    </row>
    <row r="146" spans="13:22" ht="19.5" customHeight="1">
      <c r="M146" s="159"/>
      <c r="N146" s="239"/>
      <c r="O146" s="130"/>
      <c r="P146" s="160"/>
      <c r="Q146" s="160"/>
      <c r="R146" s="126"/>
      <c r="S146" s="126"/>
      <c r="T146" s="126"/>
      <c r="U146" s="125"/>
      <c r="V146" s="125"/>
    </row>
    <row r="147" spans="13:22" ht="20.100000000000001" customHeight="1">
      <c r="M147" s="159"/>
      <c r="N147" s="239"/>
      <c r="O147" s="130"/>
      <c r="P147" s="160"/>
      <c r="Q147" s="160"/>
      <c r="R147" s="126"/>
      <c r="S147" s="126"/>
      <c r="T147" s="126"/>
      <c r="U147" s="125"/>
      <c r="V147" s="125"/>
    </row>
    <row r="148" spans="13:22" ht="20.100000000000001" customHeight="1">
      <c r="M148" s="159"/>
      <c r="N148" s="239"/>
      <c r="O148" s="130"/>
      <c r="P148" s="160"/>
      <c r="Q148" s="160"/>
      <c r="R148" s="126"/>
      <c r="S148" s="126"/>
      <c r="T148" s="126"/>
      <c r="U148" s="125"/>
      <c r="V148" s="125"/>
    </row>
    <row r="149" spans="13:22" ht="20.100000000000001" customHeight="1">
      <c r="M149" s="159"/>
      <c r="N149" s="239"/>
      <c r="O149" s="130"/>
      <c r="P149" s="160"/>
      <c r="Q149" s="160"/>
      <c r="R149" s="126"/>
      <c r="S149" s="126"/>
      <c r="T149" s="126"/>
      <c r="U149" s="125"/>
      <c r="V149" s="125"/>
    </row>
    <row r="150" spans="13:22" ht="20.100000000000001" customHeight="1">
      <c r="M150" s="159"/>
      <c r="N150" s="239"/>
      <c r="O150" s="130"/>
      <c r="P150" s="160"/>
      <c r="Q150" s="160"/>
      <c r="R150" s="126"/>
      <c r="S150" s="126"/>
      <c r="T150" s="126"/>
      <c r="U150" s="125"/>
      <c r="V150" s="125"/>
    </row>
    <row r="151" spans="13:22" ht="20.100000000000001" customHeight="1">
      <c r="M151" s="159"/>
      <c r="N151" s="239"/>
      <c r="O151" s="130"/>
      <c r="P151" s="160"/>
      <c r="Q151" s="160"/>
      <c r="R151" s="126"/>
      <c r="S151" s="126"/>
      <c r="T151" s="126"/>
      <c r="U151" s="125"/>
      <c r="V151" s="125"/>
    </row>
    <row r="152" spans="13:22" ht="20.100000000000001" customHeight="1">
      <c r="M152" s="159"/>
      <c r="N152" s="239"/>
      <c r="O152" s="130"/>
      <c r="P152" s="160"/>
      <c r="Q152" s="160"/>
      <c r="R152" s="126"/>
      <c r="S152" s="126"/>
      <c r="T152" s="126"/>
      <c r="U152" s="125"/>
      <c r="V152" s="125"/>
    </row>
    <row r="153" spans="13:22" ht="20.100000000000001" customHeight="1">
      <c r="M153" s="159"/>
      <c r="O153" s="130"/>
      <c r="P153" s="160"/>
      <c r="Q153" s="160"/>
      <c r="R153" s="126"/>
      <c r="S153" s="126"/>
      <c r="T153" s="126"/>
      <c r="U153" s="125"/>
      <c r="V153" s="125"/>
    </row>
    <row r="154" spans="13:22" ht="20.100000000000001" customHeight="1">
      <c r="M154" s="159"/>
      <c r="O154" s="130"/>
      <c r="P154" s="160"/>
      <c r="Q154" s="160"/>
      <c r="R154" s="126"/>
      <c r="S154" s="126"/>
      <c r="T154" s="126"/>
      <c r="U154" s="125"/>
      <c r="V154" s="125"/>
    </row>
    <row r="155" spans="13:22" ht="20.100000000000001" customHeight="1">
      <c r="M155" s="159"/>
      <c r="O155" s="130"/>
      <c r="P155" s="160"/>
      <c r="Q155" s="160"/>
      <c r="R155" s="126"/>
      <c r="S155" s="126"/>
      <c r="T155" s="126"/>
      <c r="U155" s="125"/>
      <c r="V155" s="125"/>
    </row>
    <row r="156" spans="13:22" ht="20.100000000000001" customHeight="1">
      <c r="M156" s="159"/>
      <c r="O156" s="130"/>
      <c r="P156" s="160"/>
      <c r="Q156" s="160"/>
      <c r="R156" s="126"/>
      <c r="S156" s="126"/>
      <c r="T156" s="126"/>
      <c r="U156" s="125"/>
      <c r="V156" s="125"/>
    </row>
    <row r="157" spans="13:22" ht="20.100000000000001" customHeight="1">
      <c r="M157" s="159"/>
      <c r="O157" s="130"/>
      <c r="P157" s="160"/>
      <c r="Q157" s="160"/>
      <c r="R157" s="126"/>
      <c r="S157" s="126"/>
      <c r="T157" s="126"/>
      <c r="U157" s="125"/>
      <c r="V157" s="125"/>
    </row>
    <row r="158" spans="13:22" ht="20.100000000000001" customHeight="1">
      <c r="M158" s="159"/>
      <c r="O158" s="130"/>
      <c r="P158" s="160"/>
      <c r="Q158" s="160"/>
      <c r="R158" s="126"/>
      <c r="S158" s="126"/>
      <c r="T158" s="126"/>
      <c r="U158" s="125"/>
      <c r="V158" s="125"/>
    </row>
    <row r="159" spans="13:22" ht="20.100000000000001" customHeight="1">
      <c r="M159" s="159"/>
      <c r="O159" s="130"/>
      <c r="P159" s="160"/>
      <c r="Q159" s="160"/>
      <c r="R159" s="126"/>
      <c r="S159" s="126"/>
      <c r="T159" s="126"/>
      <c r="U159" s="125"/>
      <c r="V159" s="125"/>
    </row>
    <row r="160" spans="13:22" ht="20.100000000000001" customHeight="1">
      <c r="M160" s="159"/>
      <c r="O160" s="130"/>
      <c r="P160" s="160"/>
      <c r="Q160" s="160"/>
      <c r="R160" s="126"/>
      <c r="S160" s="126"/>
      <c r="T160" s="126"/>
      <c r="U160" s="125"/>
      <c r="V160" s="125"/>
    </row>
    <row r="161" spans="13:22" ht="20.100000000000001" customHeight="1">
      <c r="M161" s="159"/>
      <c r="O161" s="130"/>
      <c r="P161" s="160"/>
      <c r="Q161" s="160"/>
      <c r="R161" s="126"/>
      <c r="S161" s="126"/>
      <c r="T161" s="126"/>
      <c r="U161" s="125"/>
      <c r="V161" s="125"/>
    </row>
    <row r="162" spans="13:22" ht="20.100000000000001" customHeight="1">
      <c r="M162" s="159"/>
      <c r="O162" s="130"/>
      <c r="P162" s="160"/>
      <c r="Q162" s="160"/>
      <c r="R162" s="126"/>
      <c r="S162" s="126"/>
      <c r="T162" s="126"/>
      <c r="U162" s="125"/>
      <c r="V162" s="125"/>
    </row>
    <row r="163" spans="13:22" ht="20.100000000000001" customHeight="1">
      <c r="M163" s="159"/>
      <c r="O163" s="130"/>
      <c r="P163" s="160"/>
      <c r="Q163" s="160"/>
      <c r="R163" s="126"/>
      <c r="S163" s="126"/>
      <c r="T163" s="126"/>
      <c r="U163" s="125"/>
      <c r="V163" s="125"/>
    </row>
    <row r="164" spans="13:22" ht="20.100000000000001" customHeight="1">
      <c r="M164" s="159"/>
      <c r="O164" s="130"/>
      <c r="P164" s="160"/>
      <c r="Q164" s="160"/>
      <c r="R164" s="126"/>
      <c r="S164" s="126"/>
      <c r="T164" s="126"/>
      <c r="U164" s="125"/>
      <c r="V164" s="125"/>
    </row>
    <row r="165" spans="13:22" ht="20.100000000000001" customHeight="1">
      <c r="M165" s="159"/>
      <c r="O165" s="130"/>
      <c r="P165" s="160"/>
      <c r="Q165" s="160"/>
      <c r="R165" s="126"/>
      <c r="S165" s="126"/>
      <c r="T165" s="126"/>
      <c r="U165" s="125"/>
      <c r="V165" s="125"/>
    </row>
    <row r="166" spans="13:22" ht="20.100000000000001" customHeight="1">
      <c r="M166" s="159"/>
      <c r="O166" s="130"/>
      <c r="P166" s="160"/>
      <c r="Q166" s="160"/>
      <c r="R166" s="126"/>
      <c r="S166" s="126"/>
      <c r="T166" s="126"/>
      <c r="U166" s="125"/>
      <c r="V166" s="125"/>
    </row>
    <row r="167" spans="13:22" ht="20.100000000000001" customHeight="1">
      <c r="M167" s="159"/>
      <c r="O167" s="130"/>
      <c r="P167" s="160"/>
      <c r="Q167" s="160"/>
      <c r="R167" s="126"/>
      <c r="S167" s="126"/>
      <c r="T167" s="126"/>
      <c r="U167" s="125"/>
      <c r="V167" s="125"/>
    </row>
    <row r="168" spans="13:22" ht="20.100000000000001" customHeight="1">
      <c r="M168" s="159"/>
      <c r="O168" s="130"/>
      <c r="P168" s="160"/>
      <c r="Q168" s="160"/>
      <c r="R168" s="126"/>
      <c r="S168" s="126"/>
      <c r="T168" s="126"/>
      <c r="U168" s="125"/>
      <c r="V168" s="125"/>
    </row>
    <row r="169" spans="13:22" ht="20.100000000000001" customHeight="1">
      <c r="M169" s="159"/>
      <c r="O169" s="130"/>
      <c r="P169" s="160"/>
      <c r="Q169" s="160"/>
      <c r="R169" s="126"/>
      <c r="S169" s="126"/>
      <c r="T169" s="126"/>
      <c r="U169" s="125"/>
      <c r="V169" s="125"/>
    </row>
    <row r="170" spans="13:22" ht="20.100000000000001" customHeight="1">
      <c r="M170" s="159"/>
      <c r="O170" s="130"/>
      <c r="P170" s="160"/>
      <c r="Q170" s="160"/>
      <c r="R170" s="126"/>
      <c r="S170" s="126"/>
      <c r="T170" s="126"/>
      <c r="U170" s="125"/>
      <c r="V170" s="125"/>
    </row>
    <row r="171" spans="13:22" ht="20.100000000000001" customHeight="1">
      <c r="M171" s="159"/>
      <c r="O171" s="130"/>
      <c r="P171" s="160"/>
      <c r="Q171" s="160"/>
      <c r="R171" s="126"/>
      <c r="S171" s="126"/>
      <c r="T171" s="126"/>
      <c r="U171" s="125"/>
      <c r="V171" s="125"/>
    </row>
    <row r="172" spans="13:22" ht="20.100000000000001" customHeight="1">
      <c r="M172" s="159"/>
      <c r="O172" s="130"/>
      <c r="P172" s="160"/>
      <c r="Q172" s="160"/>
      <c r="R172" s="126"/>
      <c r="S172" s="126"/>
      <c r="T172" s="126"/>
      <c r="U172" s="125"/>
      <c r="V172" s="125"/>
    </row>
    <row r="173" spans="13:22" ht="20.100000000000001" customHeight="1">
      <c r="M173" s="159"/>
      <c r="O173" s="130"/>
      <c r="P173" s="160"/>
      <c r="Q173" s="160"/>
      <c r="R173" s="126"/>
      <c r="S173" s="126"/>
      <c r="T173" s="126"/>
      <c r="U173" s="125"/>
      <c r="V173" s="125"/>
    </row>
    <row r="174" spans="13:22" ht="20.100000000000001" customHeight="1">
      <c r="M174" s="159"/>
      <c r="O174" s="130"/>
      <c r="P174" s="160"/>
      <c r="Q174" s="160"/>
      <c r="R174" s="126"/>
      <c r="S174" s="126"/>
      <c r="T174" s="126"/>
      <c r="U174" s="125"/>
      <c r="V174" s="125"/>
    </row>
    <row r="175" spans="13:22" ht="20.100000000000001" customHeight="1">
      <c r="M175" s="159"/>
      <c r="O175" s="130"/>
      <c r="P175" s="160"/>
      <c r="Q175" s="160"/>
      <c r="R175" s="126"/>
      <c r="S175" s="126"/>
      <c r="T175" s="126"/>
      <c r="U175" s="125"/>
      <c r="V175" s="125"/>
    </row>
    <row r="176" spans="13:22" ht="20.100000000000001" customHeight="1">
      <c r="M176" s="159"/>
      <c r="O176" s="130"/>
      <c r="P176" s="160"/>
      <c r="Q176" s="160"/>
      <c r="R176" s="126"/>
      <c r="S176" s="126"/>
      <c r="T176" s="126"/>
      <c r="U176" s="125"/>
      <c r="V176" s="125"/>
    </row>
    <row r="177" spans="13:22" ht="20.100000000000001" customHeight="1">
      <c r="M177" s="159"/>
      <c r="O177" s="130"/>
      <c r="P177" s="160"/>
      <c r="Q177" s="160"/>
      <c r="R177" s="126"/>
      <c r="S177" s="126"/>
      <c r="T177" s="126"/>
      <c r="U177" s="125"/>
      <c r="V177" s="125"/>
    </row>
    <row r="178" spans="13:22" ht="20.100000000000001" customHeight="1">
      <c r="M178" s="159"/>
      <c r="O178" s="130"/>
      <c r="P178" s="160"/>
      <c r="Q178" s="160"/>
      <c r="R178" s="126"/>
      <c r="S178" s="126"/>
      <c r="T178" s="126"/>
      <c r="U178" s="125"/>
      <c r="V178" s="125"/>
    </row>
    <row r="179" spans="13:22" ht="20.100000000000001" customHeight="1">
      <c r="M179" s="159"/>
      <c r="O179" s="130"/>
      <c r="P179" s="160"/>
      <c r="Q179" s="160"/>
      <c r="R179" s="126"/>
      <c r="S179" s="126"/>
      <c r="T179" s="126"/>
      <c r="U179" s="125"/>
      <c r="V179" s="125"/>
    </row>
    <row r="180" spans="13:22" ht="20.100000000000001" customHeight="1">
      <c r="M180" s="159"/>
      <c r="O180" s="130"/>
      <c r="P180" s="160"/>
      <c r="Q180" s="160"/>
      <c r="R180" s="126"/>
      <c r="S180" s="126"/>
      <c r="T180" s="126"/>
      <c r="U180" s="125"/>
      <c r="V180" s="125"/>
    </row>
    <row r="181" spans="13:22" ht="20.100000000000001" customHeight="1">
      <c r="M181" s="159"/>
      <c r="O181" s="130"/>
      <c r="P181" s="160"/>
      <c r="Q181" s="160"/>
      <c r="R181" s="126"/>
      <c r="S181" s="126"/>
      <c r="T181" s="126"/>
      <c r="U181" s="125"/>
      <c r="V181" s="125"/>
    </row>
    <row r="182" spans="13:22" ht="20.100000000000001" customHeight="1">
      <c r="M182" s="159"/>
      <c r="O182" s="130"/>
      <c r="P182" s="160"/>
      <c r="Q182" s="160"/>
      <c r="R182" s="126"/>
      <c r="S182" s="126"/>
      <c r="T182" s="126"/>
      <c r="U182" s="125"/>
      <c r="V182" s="125"/>
    </row>
    <row r="183" spans="13:22" ht="20.100000000000001" customHeight="1">
      <c r="M183" s="159"/>
      <c r="O183" s="130"/>
      <c r="P183" s="160"/>
      <c r="Q183" s="160"/>
      <c r="R183" s="126"/>
      <c r="S183" s="126"/>
      <c r="T183" s="126"/>
      <c r="U183" s="125"/>
      <c r="V183" s="125"/>
    </row>
    <row r="184" spans="13:22" ht="20.100000000000001" customHeight="1">
      <c r="M184" s="159"/>
      <c r="O184" s="130"/>
      <c r="P184" s="160"/>
      <c r="Q184" s="160"/>
      <c r="R184" s="126"/>
      <c r="S184" s="126"/>
      <c r="T184" s="126"/>
      <c r="U184" s="125"/>
      <c r="V184" s="125"/>
    </row>
    <row r="185" spans="13:22" ht="20.100000000000001" customHeight="1">
      <c r="M185" s="159"/>
      <c r="O185" s="130"/>
      <c r="P185" s="160"/>
      <c r="Q185" s="160"/>
      <c r="R185" s="126"/>
      <c r="S185" s="126"/>
      <c r="T185" s="126"/>
      <c r="U185" s="125"/>
      <c r="V185" s="125"/>
    </row>
    <row r="186" spans="13:22" ht="20.100000000000001" customHeight="1">
      <c r="M186" s="159"/>
      <c r="O186" s="130"/>
      <c r="P186" s="160"/>
      <c r="Q186" s="160"/>
      <c r="R186" s="126"/>
      <c r="S186" s="126"/>
      <c r="T186" s="126"/>
      <c r="U186" s="125"/>
      <c r="V186" s="125"/>
    </row>
    <row r="187" spans="13:22" ht="20.100000000000001" customHeight="1">
      <c r="M187" s="159"/>
      <c r="O187" s="130"/>
      <c r="P187" s="160"/>
      <c r="Q187" s="160"/>
      <c r="R187" s="126"/>
      <c r="S187" s="126"/>
      <c r="T187" s="126"/>
      <c r="U187" s="125"/>
      <c r="V187" s="125"/>
    </row>
    <row r="188" spans="13:22" ht="20.100000000000001" customHeight="1">
      <c r="M188" s="159"/>
      <c r="O188" s="130"/>
      <c r="P188" s="160"/>
      <c r="Q188" s="160"/>
      <c r="R188" s="126"/>
      <c r="S188" s="126"/>
      <c r="T188" s="126"/>
      <c r="U188" s="125"/>
      <c r="V188" s="125"/>
    </row>
    <row r="189" spans="13:22" ht="20.100000000000001" customHeight="1">
      <c r="M189" s="159"/>
      <c r="O189" s="130"/>
      <c r="P189" s="160"/>
      <c r="Q189" s="160"/>
      <c r="R189" s="126"/>
      <c r="S189" s="126"/>
      <c r="T189" s="126"/>
      <c r="U189" s="125"/>
      <c r="V189" s="125"/>
    </row>
    <row r="190" spans="13:22" ht="20.100000000000001" customHeight="1">
      <c r="M190" s="159"/>
      <c r="O190" s="130"/>
      <c r="P190" s="160"/>
      <c r="Q190" s="160"/>
      <c r="R190" s="126"/>
      <c r="S190" s="126"/>
      <c r="T190" s="126"/>
      <c r="U190" s="125"/>
      <c r="V190" s="125"/>
    </row>
    <row r="191" spans="13:22" ht="20.100000000000001" customHeight="1">
      <c r="M191" s="159"/>
      <c r="O191" s="130"/>
      <c r="P191" s="160"/>
      <c r="Q191" s="160"/>
      <c r="R191" s="126"/>
      <c r="S191" s="126"/>
      <c r="T191" s="126"/>
      <c r="U191" s="125"/>
      <c r="V191" s="125"/>
    </row>
    <row r="192" spans="13:22" ht="20.100000000000001" customHeight="1">
      <c r="M192" s="159"/>
      <c r="O192" s="130"/>
      <c r="P192" s="160"/>
      <c r="Q192" s="160"/>
      <c r="R192" s="126"/>
      <c r="S192" s="126"/>
      <c r="T192" s="126"/>
      <c r="U192" s="125"/>
      <c r="V192" s="125"/>
    </row>
    <row r="193" spans="13:22" ht="20.100000000000001" customHeight="1">
      <c r="M193" s="159"/>
      <c r="O193" s="130"/>
      <c r="P193" s="160"/>
      <c r="Q193" s="160"/>
      <c r="R193" s="126"/>
      <c r="S193" s="126"/>
      <c r="T193" s="126"/>
      <c r="U193" s="125"/>
      <c r="V193" s="125"/>
    </row>
    <row r="194" spans="13:22" ht="20.100000000000001" customHeight="1">
      <c r="M194" s="159"/>
      <c r="O194" s="130"/>
      <c r="P194" s="160"/>
      <c r="Q194" s="160"/>
      <c r="R194" s="126"/>
      <c r="S194" s="126"/>
      <c r="T194" s="126"/>
      <c r="U194" s="125"/>
      <c r="V194" s="125"/>
    </row>
    <row r="195" spans="13:22" ht="20.100000000000001" customHeight="1">
      <c r="M195" s="159"/>
      <c r="O195" s="130"/>
      <c r="P195" s="160"/>
      <c r="Q195" s="160"/>
      <c r="R195" s="126"/>
      <c r="S195" s="126"/>
      <c r="T195" s="126"/>
      <c r="U195" s="125"/>
      <c r="V195" s="125"/>
    </row>
    <row r="196" spans="13:22" ht="20.100000000000001" customHeight="1">
      <c r="M196" s="159"/>
      <c r="O196" s="130"/>
      <c r="P196" s="160"/>
      <c r="Q196" s="160"/>
      <c r="R196" s="126"/>
      <c r="S196" s="126"/>
      <c r="T196" s="126"/>
      <c r="U196" s="125"/>
      <c r="V196" s="125"/>
    </row>
    <row r="197" spans="13:22" ht="20.100000000000001" customHeight="1">
      <c r="M197" s="159"/>
      <c r="O197" s="130"/>
      <c r="P197" s="160"/>
      <c r="Q197" s="160"/>
      <c r="R197" s="126"/>
      <c r="S197" s="126"/>
      <c r="T197" s="126"/>
      <c r="U197" s="125"/>
      <c r="V197" s="125"/>
    </row>
    <row r="198" spans="13:22" ht="20.100000000000001" customHeight="1">
      <c r="M198" s="159"/>
      <c r="O198" s="130"/>
      <c r="P198" s="160"/>
      <c r="Q198" s="160"/>
      <c r="R198" s="126"/>
      <c r="S198" s="126"/>
      <c r="T198" s="126"/>
      <c r="U198" s="125"/>
      <c r="V198" s="125"/>
    </row>
    <row r="199" spans="13:22" ht="20.100000000000001" customHeight="1">
      <c r="M199" s="159"/>
      <c r="O199" s="130"/>
      <c r="P199" s="160"/>
      <c r="Q199" s="160"/>
      <c r="R199" s="126"/>
      <c r="S199" s="126"/>
      <c r="T199" s="126"/>
      <c r="U199" s="125"/>
      <c r="V199" s="125"/>
    </row>
    <row r="200" spans="13:22" ht="20.100000000000001" customHeight="1">
      <c r="M200" s="159"/>
      <c r="O200" s="130"/>
      <c r="P200" s="160"/>
      <c r="Q200" s="160"/>
      <c r="R200" s="126"/>
      <c r="S200" s="126"/>
      <c r="T200" s="126"/>
      <c r="U200" s="125"/>
      <c r="V200" s="125"/>
    </row>
    <row r="201" spans="13:22" ht="20.100000000000001" customHeight="1">
      <c r="M201" s="159"/>
      <c r="O201" s="130"/>
      <c r="P201" s="160"/>
      <c r="Q201" s="160"/>
      <c r="R201" s="126"/>
      <c r="S201" s="126"/>
      <c r="T201" s="126"/>
      <c r="U201" s="125"/>
      <c r="V201" s="125"/>
    </row>
    <row r="202" spans="13:22" ht="20.100000000000001" customHeight="1">
      <c r="M202" s="159"/>
      <c r="O202" s="130"/>
      <c r="P202" s="160"/>
      <c r="Q202" s="160"/>
      <c r="R202" s="126"/>
      <c r="S202" s="126"/>
      <c r="T202" s="126"/>
      <c r="U202" s="125"/>
      <c r="V202" s="125"/>
    </row>
    <row r="203" spans="13:22" ht="20.100000000000001" customHeight="1">
      <c r="M203" s="159"/>
      <c r="O203" s="130"/>
      <c r="P203" s="160"/>
      <c r="Q203" s="160"/>
      <c r="R203" s="126"/>
      <c r="S203" s="126"/>
      <c r="T203" s="126"/>
      <c r="U203" s="125"/>
      <c r="V203" s="125"/>
    </row>
    <row r="204" spans="13:22" ht="20.100000000000001" customHeight="1">
      <c r="M204" s="159"/>
      <c r="O204" s="130"/>
      <c r="P204" s="160"/>
      <c r="Q204" s="160"/>
      <c r="R204" s="126"/>
      <c r="S204" s="126"/>
      <c r="T204" s="126"/>
      <c r="U204" s="125"/>
      <c r="V204" s="125"/>
    </row>
    <row r="205" spans="13:22" ht="20.100000000000001" customHeight="1">
      <c r="M205" s="159"/>
      <c r="O205" s="130"/>
      <c r="P205" s="160"/>
      <c r="Q205" s="160"/>
      <c r="R205" s="126"/>
      <c r="S205" s="126"/>
      <c r="T205" s="126"/>
      <c r="U205" s="125"/>
      <c r="V205" s="125"/>
    </row>
    <row r="206" spans="13:22" ht="20.100000000000001" customHeight="1">
      <c r="M206" s="159"/>
      <c r="O206" s="130"/>
      <c r="P206" s="160"/>
      <c r="Q206" s="160"/>
      <c r="R206" s="126"/>
      <c r="S206" s="126"/>
      <c r="T206" s="126"/>
      <c r="U206" s="125"/>
      <c r="V206" s="125"/>
    </row>
    <row r="207" spans="13:22" ht="20.100000000000001" customHeight="1">
      <c r="M207" s="159"/>
      <c r="O207" s="130"/>
      <c r="P207" s="160"/>
      <c r="Q207" s="160"/>
      <c r="R207" s="126"/>
      <c r="S207" s="126"/>
      <c r="T207" s="126"/>
      <c r="U207" s="125"/>
      <c r="V207" s="125"/>
    </row>
    <row r="208" spans="13:22" ht="20.100000000000001" customHeight="1">
      <c r="M208" s="159"/>
      <c r="O208" s="130"/>
      <c r="P208" s="160"/>
      <c r="Q208" s="160"/>
      <c r="R208" s="126"/>
      <c r="S208" s="126"/>
      <c r="T208" s="126"/>
      <c r="U208" s="125"/>
      <c r="V208" s="125"/>
    </row>
    <row r="209" spans="13:22" ht="20.100000000000001" customHeight="1">
      <c r="M209" s="159"/>
      <c r="O209" s="130"/>
      <c r="P209" s="160"/>
      <c r="Q209" s="160"/>
      <c r="R209" s="126"/>
      <c r="S209" s="126"/>
      <c r="T209" s="126"/>
      <c r="U209" s="125"/>
      <c r="V209" s="125"/>
    </row>
    <row r="210" spans="13:22" ht="20.100000000000001" customHeight="1">
      <c r="M210" s="159"/>
      <c r="O210" s="130"/>
      <c r="P210" s="160"/>
      <c r="Q210" s="160"/>
      <c r="R210" s="126"/>
      <c r="S210" s="126"/>
      <c r="T210" s="126"/>
      <c r="U210" s="125"/>
      <c r="V210" s="125"/>
    </row>
    <row r="211" spans="13:22" ht="20.100000000000001" customHeight="1">
      <c r="M211" s="159"/>
      <c r="O211" s="130"/>
      <c r="P211" s="160"/>
      <c r="Q211" s="160"/>
      <c r="R211" s="126"/>
      <c r="S211" s="126"/>
      <c r="T211" s="126"/>
      <c r="U211" s="125"/>
      <c r="V211" s="125"/>
    </row>
    <row r="212" spans="13:22" ht="20.100000000000001" customHeight="1">
      <c r="M212" s="159"/>
      <c r="O212" s="130"/>
      <c r="P212" s="160"/>
      <c r="Q212" s="160"/>
      <c r="R212" s="126"/>
      <c r="S212" s="126"/>
      <c r="T212" s="126"/>
      <c r="U212" s="125"/>
      <c r="V212" s="125"/>
    </row>
    <row r="213" spans="13:22" ht="20.100000000000001" customHeight="1">
      <c r="M213" s="159"/>
      <c r="O213" s="130"/>
      <c r="P213" s="160"/>
      <c r="Q213" s="160"/>
      <c r="R213" s="126"/>
      <c r="S213" s="126"/>
      <c r="T213" s="126"/>
      <c r="U213" s="125"/>
      <c r="V213" s="125"/>
    </row>
    <row r="214" spans="13:22" ht="20.100000000000001" customHeight="1">
      <c r="M214" s="159"/>
      <c r="O214" s="130"/>
      <c r="P214" s="160"/>
      <c r="Q214" s="160"/>
      <c r="R214" s="126"/>
      <c r="S214" s="126"/>
      <c r="T214" s="126"/>
      <c r="U214" s="125"/>
      <c r="V214" s="125"/>
    </row>
    <row r="215" spans="13:22" ht="20.100000000000001" customHeight="1">
      <c r="M215" s="159"/>
      <c r="O215" s="130"/>
      <c r="P215" s="160"/>
      <c r="Q215" s="160"/>
      <c r="R215" s="126"/>
      <c r="S215" s="126"/>
      <c r="T215" s="126"/>
      <c r="U215" s="125"/>
      <c r="V215" s="125"/>
    </row>
    <row r="216" spans="13:22" ht="20.100000000000001" customHeight="1">
      <c r="M216" s="159"/>
      <c r="O216" s="130"/>
      <c r="P216" s="160"/>
      <c r="Q216" s="160"/>
      <c r="R216" s="126"/>
      <c r="S216" s="126"/>
      <c r="T216" s="126"/>
      <c r="U216" s="125"/>
      <c r="V216" s="125"/>
    </row>
    <row r="217" spans="13:22" ht="20.100000000000001" customHeight="1">
      <c r="M217" s="159"/>
      <c r="O217" s="130"/>
      <c r="P217" s="160"/>
      <c r="Q217" s="160"/>
      <c r="R217" s="126"/>
      <c r="S217" s="126"/>
      <c r="T217" s="126"/>
      <c r="U217" s="125"/>
      <c r="V217" s="125"/>
    </row>
    <row r="218" spans="13:22" ht="20.100000000000001" customHeight="1">
      <c r="M218" s="159"/>
      <c r="O218" s="130"/>
      <c r="P218" s="160"/>
      <c r="Q218" s="160"/>
      <c r="R218" s="126"/>
      <c r="S218" s="126"/>
      <c r="T218" s="126"/>
      <c r="U218" s="125"/>
      <c r="V218" s="125"/>
    </row>
    <row r="219" spans="13:22" ht="20.100000000000001" customHeight="1">
      <c r="M219" s="159"/>
      <c r="O219" s="130"/>
      <c r="P219" s="160"/>
      <c r="Q219" s="160"/>
      <c r="R219" s="126"/>
      <c r="S219" s="126"/>
      <c r="T219" s="126"/>
      <c r="U219" s="125"/>
      <c r="V219" s="125"/>
    </row>
    <row r="220" spans="13:22" ht="20.100000000000001" customHeight="1">
      <c r="M220" s="159"/>
      <c r="O220" s="130"/>
      <c r="P220" s="160"/>
      <c r="Q220" s="160"/>
      <c r="R220" s="126"/>
      <c r="S220" s="126"/>
      <c r="T220" s="126"/>
      <c r="U220" s="125"/>
      <c r="V220" s="125"/>
    </row>
    <row r="221" spans="13:22" ht="20.100000000000001" customHeight="1">
      <c r="M221" s="159"/>
      <c r="O221" s="130"/>
      <c r="P221" s="160"/>
      <c r="Q221" s="160"/>
      <c r="R221" s="126"/>
      <c r="S221" s="126"/>
      <c r="T221" s="126"/>
      <c r="U221" s="125"/>
      <c r="V221" s="125"/>
    </row>
    <row r="222" spans="13:22" ht="20.100000000000001" customHeight="1">
      <c r="M222" s="159"/>
      <c r="O222" s="130"/>
      <c r="P222" s="160"/>
      <c r="Q222" s="160"/>
      <c r="R222" s="126"/>
      <c r="S222" s="126"/>
      <c r="T222" s="126"/>
      <c r="U222" s="125"/>
      <c r="V222" s="125"/>
    </row>
    <row r="223" spans="13:22" ht="20.100000000000001" customHeight="1">
      <c r="M223" s="159"/>
      <c r="O223" s="130"/>
      <c r="P223" s="160"/>
      <c r="Q223" s="160"/>
      <c r="R223" s="126"/>
      <c r="S223" s="126"/>
      <c r="T223" s="126"/>
      <c r="U223" s="125"/>
      <c r="V223" s="125"/>
    </row>
    <row r="224" spans="13:22" ht="20.100000000000001" customHeight="1">
      <c r="M224" s="159"/>
      <c r="O224" s="130"/>
      <c r="P224" s="160"/>
      <c r="Q224" s="160"/>
      <c r="R224" s="126"/>
      <c r="S224" s="126"/>
      <c r="T224" s="126"/>
      <c r="U224" s="125"/>
      <c r="V224" s="125"/>
    </row>
    <row r="225" spans="13:22" ht="20.100000000000001" customHeight="1">
      <c r="M225" s="159"/>
      <c r="O225" s="130"/>
      <c r="P225" s="160"/>
      <c r="Q225" s="160"/>
      <c r="R225" s="126"/>
      <c r="S225" s="126"/>
      <c r="T225" s="126"/>
      <c r="U225" s="125"/>
      <c r="V225" s="125"/>
    </row>
    <row r="226" spans="13:22" ht="20.100000000000001" customHeight="1">
      <c r="M226" s="159"/>
      <c r="O226" s="130"/>
      <c r="P226" s="160"/>
      <c r="Q226" s="160"/>
      <c r="R226" s="126"/>
      <c r="S226" s="126"/>
      <c r="T226" s="126"/>
      <c r="U226" s="125"/>
      <c r="V226" s="125"/>
    </row>
    <row r="227" spans="13:22" ht="20.100000000000001" customHeight="1">
      <c r="M227" s="159"/>
      <c r="O227" s="130"/>
      <c r="P227" s="160"/>
      <c r="Q227" s="160"/>
      <c r="R227" s="126"/>
      <c r="S227" s="126"/>
      <c r="T227" s="126"/>
      <c r="U227" s="125"/>
      <c r="V227" s="125"/>
    </row>
    <row r="228" spans="13:22" ht="20.100000000000001" customHeight="1">
      <c r="M228" s="159"/>
      <c r="O228" s="130"/>
      <c r="P228" s="160"/>
      <c r="Q228" s="160"/>
      <c r="R228" s="126"/>
      <c r="S228" s="126"/>
      <c r="T228" s="126"/>
      <c r="U228" s="125"/>
      <c r="V228" s="125"/>
    </row>
    <row r="229" spans="13:22" ht="20.100000000000001" customHeight="1">
      <c r="M229" s="159"/>
      <c r="O229" s="130"/>
      <c r="P229" s="160"/>
      <c r="Q229" s="160"/>
      <c r="R229" s="126"/>
      <c r="S229" s="126"/>
      <c r="T229" s="126"/>
      <c r="U229" s="125"/>
      <c r="V229" s="125"/>
    </row>
    <row r="230" spans="13:22" ht="20.100000000000001" customHeight="1">
      <c r="M230" s="159"/>
      <c r="O230" s="130"/>
      <c r="P230" s="160"/>
      <c r="Q230" s="160"/>
      <c r="R230" s="126"/>
      <c r="S230" s="126"/>
      <c r="T230" s="126"/>
      <c r="U230" s="125"/>
      <c r="V230" s="125"/>
    </row>
    <row r="231" spans="13:22" ht="20.100000000000001" customHeight="1">
      <c r="M231" s="159"/>
      <c r="O231" s="130"/>
      <c r="P231" s="160"/>
      <c r="Q231" s="160"/>
      <c r="R231" s="126"/>
      <c r="S231" s="126"/>
      <c r="T231" s="126"/>
      <c r="U231" s="125"/>
      <c r="V231" s="125"/>
    </row>
    <row r="232" spans="13:22" ht="20.100000000000001" customHeight="1">
      <c r="M232" s="159"/>
      <c r="O232" s="130"/>
      <c r="P232" s="160"/>
      <c r="Q232" s="160"/>
      <c r="R232" s="126"/>
      <c r="S232" s="126"/>
      <c r="T232" s="126"/>
      <c r="U232" s="125"/>
      <c r="V232" s="125"/>
    </row>
    <row r="233" spans="13:22" ht="20.100000000000001" customHeight="1">
      <c r="M233" s="159"/>
      <c r="O233" s="130"/>
      <c r="P233" s="160"/>
      <c r="Q233" s="160"/>
      <c r="R233" s="126"/>
      <c r="S233" s="126"/>
      <c r="T233" s="126"/>
      <c r="U233" s="125"/>
      <c r="V233" s="125"/>
    </row>
    <row r="234" spans="13:22" ht="20.100000000000001" customHeight="1">
      <c r="M234" s="159"/>
      <c r="O234" s="130"/>
      <c r="P234" s="160"/>
      <c r="Q234" s="160"/>
      <c r="R234" s="126"/>
      <c r="S234" s="126"/>
      <c r="T234" s="126"/>
      <c r="U234" s="125"/>
      <c r="V234" s="125"/>
    </row>
    <row r="235" spans="13:22" ht="20.100000000000001" customHeight="1">
      <c r="M235" s="159"/>
      <c r="O235" s="130"/>
      <c r="P235" s="160"/>
      <c r="Q235" s="160"/>
      <c r="R235" s="126"/>
      <c r="S235" s="126"/>
      <c r="T235" s="126"/>
      <c r="U235" s="125"/>
      <c r="V235" s="125"/>
    </row>
    <row r="236" spans="13:22" ht="20.100000000000001" customHeight="1">
      <c r="M236" s="159"/>
      <c r="O236" s="130"/>
      <c r="P236" s="160"/>
      <c r="Q236" s="160"/>
      <c r="R236" s="126"/>
      <c r="S236" s="126"/>
      <c r="T236" s="126"/>
      <c r="U236" s="125"/>
      <c r="V236" s="125"/>
    </row>
    <row r="237" spans="13:22" ht="20.100000000000001" customHeight="1">
      <c r="M237" s="159"/>
      <c r="O237" s="130"/>
      <c r="P237" s="160"/>
      <c r="Q237" s="160"/>
      <c r="R237" s="126"/>
      <c r="S237" s="126"/>
      <c r="T237" s="126"/>
      <c r="U237" s="125"/>
      <c r="V237" s="125"/>
    </row>
    <row r="238" spans="13:22" ht="20.100000000000001" customHeight="1">
      <c r="M238" s="159"/>
      <c r="O238" s="130"/>
      <c r="P238" s="160"/>
      <c r="Q238" s="160"/>
      <c r="R238" s="126"/>
      <c r="S238" s="126"/>
      <c r="T238" s="126"/>
      <c r="U238" s="125"/>
      <c r="V238" s="125"/>
    </row>
    <row r="239" spans="13:22" ht="20.100000000000001" customHeight="1">
      <c r="M239" s="159"/>
      <c r="O239" s="130"/>
      <c r="P239" s="160"/>
      <c r="Q239" s="160"/>
      <c r="R239" s="126"/>
      <c r="S239" s="126"/>
      <c r="T239" s="126"/>
      <c r="U239" s="125"/>
      <c r="V239" s="125"/>
    </row>
    <row r="240" spans="13:22" ht="20.100000000000001" customHeight="1">
      <c r="M240" s="159"/>
      <c r="O240" s="130"/>
      <c r="P240" s="160"/>
      <c r="Q240" s="160"/>
      <c r="R240" s="126"/>
      <c r="S240" s="126"/>
      <c r="T240" s="126"/>
      <c r="U240" s="125"/>
      <c r="V240" s="125"/>
    </row>
    <row r="241" spans="13:22" ht="20.100000000000001" customHeight="1">
      <c r="M241" s="159"/>
      <c r="O241" s="130"/>
      <c r="P241" s="160"/>
      <c r="Q241" s="160"/>
      <c r="R241" s="126"/>
      <c r="S241" s="126"/>
      <c r="T241" s="126"/>
      <c r="U241" s="125"/>
      <c r="V241" s="125"/>
    </row>
    <row r="242" spans="13:22" ht="20.100000000000001" customHeight="1">
      <c r="M242" s="159"/>
      <c r="O242" s="130"/>
      <c r="P242" s="160"/>
      <c r="Q242" s="160"/>
      <c r="R242" s="126"/>
      <c r="S242" s="126"/>
      <c r="T242" s="126"/>
      <c r="U242" s="125"/>
      <c r="V242" s="125"/>
    </row>
    <row r="243" spans="13:22" ht="20.100000000000001" customHeight="1">
      <c r="M243" s="159"/>
      <c r="O243" s="130"/>
      <c r="P243" s="160"/>
      <c r="Q243" s="160"/>
      <c r="R243" s="126"/>
      <c r="S243" s="126"/>
      <c r="T243" s="126"/>
      <c r="U243" s="125"/>
      <c r="V243" s="125"/>
    </row>
    <row r="244" spans="13:22" ht="20.100000000000001" customHeight="1">
      <c r="M244" s="159"/>
      <c r="O244" s="130"/>
      <c r="P244" s="160"/>
      <c r="Q244" s="160"/>
      <c r="R244" s="126"/>
      <c r="S244" s="126"/>
      <c r="T244" s="126"/>
      <c r="U244" s="125"/>
      <c r="V244" s="125"/>
    </row>
    <row r="245" spans="13:22" ht="20.100000000000001" customHeight="1">
      <c r="M245" s="159"/>
      <c r="O245" s="130"/>
      <c r="P245" s="160"/>
      <c r="Q245" s="160"/>
      <c r="R245" s="126"/>
      <c r="S245" s="126"/>
      <c r="T245" s="126"/>
      <c r="U245" s="125"/>
      <c r="V245" s="125"/>
    </row>
    <row r="246" spans="13:22" ht="20.100000000000001" customHeight="1">
      <c r="M246" s="159"/>
      <c r="O246" s="130"/>
      <c r="P246" s="160"/>
      <c r="Q246" s="160"/>
      <c r="R246" s="126"/>
      <c r="S246" s="126"/>
      <c r="T246" s="126"/>
      <c r="U246" s="125"/>
      <c r="V246" s="125"/>
    </row>
    <row r="247" spans="13:22" ht="20.100000000000001" customHeight="1">
      <c r="M247" s="159"/>
      <c r="O247" s="130"/>
      <c r="P247" s="160"/>
      <c r="Q247" s="160"/>
      <c r="R247" s="126"/>
      <c r="S247" s="126"/>
      <c r="T247" s="126"/>
      <c r="U247" s="125"/>
      <c r="V247" s="125"/>
    </row>
    <row r="248" spans="13:22" ht="20.100000000000001" customHeight="1">
      <c r="M248" s="159"/>
      <c r="O248" s="130"/>
      <c r="P248" s="160"/>
      <c r="Q248" s="160"/>
      <c r="R248" s="126"/>
      <c r="S248" s="126"/>
      <c r="T248" s="126"/>
      <c r="U248" s="125"/>
      <c r="V248" s="125"/>
    </row>
    <row r="249" spans="13:22" ht="20.100000000000001" customHeight="1">
      <c r="M249" s="159"/>
      <c r="O249" s="130"/>
      <c r="P249" s="160"/>
      <c r="Q249" s="160"/>
      <c r="R249" s="126"/>
      <c r="S249" s="126"/>
      <c r="T249" s="126"/>
      <c r="U249" s="125"/>
      <c r="V249" s="125"/>
    </row>
    <row r="250" spans="13:22" ht="20.100000000000001" customHeight="1">
      <c r="M250" s="159"/>
      <c r="O250" s="130"/>
      <c r="P250" s="160"/>
      <c r="Q250" s="160"/>
      <c r="R250" s="126"/>
      <c r="S250" s="126"/>
      <c r="T250" s="126"/>
      <c r="U250" s="125"/>
      <c r="V250" s="125"/>
    </row>
    <row r="251" spans="13:22" ht="20.100000000000001" customHeight="1">
      <c r="M251" s="159"/>
      <c r="O251" s="130"/>
      <c r="P251" s="160"/>
      <c r="Q251" s="160"/>
      <c r="R251" s="126"/>
      <c r="S251" s="126"/>
      <c r="T251" s="126"/>
      <c r="U251" s="125"/>
      <c r="V251" s="125"/>
    </row>
    <row r="252" spans="13:22" ht="20.100000000000001" customHeight="1">
      <c r="M252" s="159"/>
      <c r="O252" s="130"/>
      <c r="P252" s="160"/>
      <c r="Q252" s="160"/>
      <c r="R252" s="126"/>
      <c r="S252" s="126"/>
      <c r="T252" s="126"/>
      <c r="U252" s="125"/>
      <c r="V252" s="125"/>
    </row>
    <row r="253" spans="13:22" ht="20.100000000000001" customHeight="1">
      <c r="M253" s="159"/>
      <c r="O253" s="130"/>
      <c r="P253" s="160"/>
      <c r="Q253" s="160"/>
      <c r="R253" s="126"/>
      <c r="S253" s="126"/>
      <c r="T253" s="126"/>
      <c r="U253" s="125"/>
      <c r="V253" s="125"/>
    </row>
    <row r="254" spans="13:22" ht="20.100000000000001" customHeight="1">
      <c r="M254" s="159"/>
      <c r="O254" s="130"/>
      <c r="P254" s="160"/>
      <c r="Q254" s="160"/>
      <c r="R254" s="126"/>
      <c r="S254" s="126"/>
      <c r="T254" s="126"/>
      <c r="U254" s="125"/>
      <c r="V254" s="125"/>
    </row>
    <row r="255" spans="13:22" ht="20.100000000000001" customHeight="1">
      <c r="M255" s="159"/>
      <c r="O255" s="130"/>
      <c r="P255" s="160"/>
      <c r="Q255" s="160"/>
      <c r="R255" s="126"/>
      <c r="S255" s="126"/>
      <c r="T255" s="126"/>
      <c r="U255" s="125"/>
      <c r="V255" s="125"/>
    </row>
    <row r="256" spans="13:22" ht="20.100000000000001" customHeight="1">
      <c r="M256" s="159"/>
      <c r="O256" s="130"/>
      <c r="P256" s="160"/>
      <c r="Q256" s="160"/>
      <c r="R256" s="126"/>
      <c r="S256" s="126"/>
      <c r="T256" s="126"/>
      <c r="U256" s="125"/>
      <c r="V256" s="125"/>
    </row>
    <row r="257" spans="13:22" ht="20.100000000000001" customHeight="1">
      <c r="M257" s="159"/>
      <c r="O257" s="130"/>
      <c r="P257" s="160"/>
      <c r="Q257" s="160"/>
      <c r="R257" s="126"/>
      <c r="S257" s="126"/>
      <c r="T257" s="126"/>
      <c r="U257" s="125"/>
      <c r="V257" s="125"/>
    </row>
    <row r="258" spans="13:22" ht="20.100000000000001" customHeight="1">
      <c r="M258" s="159"/>
      <c r="O258" s="130"/>
      <c r="P258" s="160"/>
      <c r="Q258" s="160"/>
      <c r="R258" s="126"/>
      <c r="S258" s="126"/>
      <c r="T258" s="126"/>
      <c r="U258" s="125"/>
      <c r="V258" s="125"/>
    </row>
    <row r="259" spans="13:22" ht="20.100000000000001" customHeight="1">
      <c r="M259" s="159"/>
      <c r="O259" s="130"/>
      <c r="P259" s="160"/>
      <c r="Q259" s="160"/>
      <c r="R259" s="126"/>
      <c r="S259" s="126"/>
      <c r="T259" s="126"/>
      <c r="U259" s="125"/>
      <c r="V259" s="125"/>
    </row>
    <row r="260" spans="13:22" ht="20.100000000000001" customHeight="1">
      <c r="M260" s="159"/>
      <c r="O260" s="130"/>
      <c r="P260" s="160"/>
      <c r="Q260" s="160"/>
      <c r="R260" s="126"/>
      <c r="S260" s="126"/>
      <c r="T260" s="126"/>
      <c r="U260" s="125"/>
      <c r="V260" s="125"/>
    </row>
    <row r="261" spans="13:22" ht="20.100000000000001" customHeight="1">
      <c r="M261" s="159"/>
      <c r="O261" s="130"/>
      <c r="P261" s="160"/>
      <c r="Q261" s="160"/>
      <c r="R261" s="126"/>
      <c r="S261" s="126"/>
      <c r="T261" s="126"/>
      <c r="U261" s="125"/>
      <c r="V261" s="125"/>
    </row>
    <row r="262" spans="13:22" ht="20.100000000000001" customHeight="1">
      <c r="M262" s="159"/>
      <c r="O262" s="130"/>
      <c r="P262" s="160"/>
      <c r="Q262" s="160"/>
      <c r="R262" s="126"/>
      <c r="S262" s="126"/>
      <c r="T262" s="126"/>
      <c r="U262" s="125"/>
      <c r="V262" s="125"/>
    </row>
    <row r="263" spans="13:22" ht="20.100000000000001" customHeight="1">
      <c r="M263" s="159"/>
      <c r="O263" s="130"/>
      <c r="P263" s="160"/>
      <c r="Q263" s="160"/>
      <c r="R263" s="126"/>
      <c r="S263" s="126"/>
      <c r="T263" s="126"/>
      <c r="U263" s="125"/>
      <c r="V263" s="125"/>
    </row>
    <row r="264" spans="13:22" ht="20.100000000000001" customHeight="1">
      <c r="M264" s="159"/>
      <c r="O264" s="130"/>
      <c r="P264" s="160"/>
      <c r="Q264" s="160"/>
      <c r="R264" s="126"/>
      <c r="S264" s="126"/>
      <c r="T264" s="126"/>
      <c r="U264" s="125"/>
      <c r="V264" s="125"/>
    </row>
    <row r="265" spans="13:22" ht="20.100000000000001" customHeight="1">
      <c r="M265" s="159"/>
      <c r="O265" s="130"/>
      <c r="P265" s="160"/>
      <c r="Q265" s="160"/>
      <c r="R265" s="126"/>
      <c r="S265" s="126"/>
      <c r="T265" s="126"/>
      <c r="U265" s="125"/>
      <c r="V265" s="125"/>
    </row>
    <row r="266" spans="13:22" ht="20.100000000000001" customHeight="1">
      <c r="M266" s="159"/>
      <c r="O266" s="130"/>
      <c r="P266" s="160"/>
      <c r="Q266" s="160"/>
      <c r="R266" s="126"/>
      <c r="S266" s="126"/>
      <c r="T266" s="126"/>
      <c r="U266" s="125"/>
      <c r="V266" s="125"/>
    </row>
    <row r="267" spans="13:22" ht="20.100000000000001" customHeight="1">
      <c r="M267" s="159"/>
      <c r="O267" s="130"/>
      <c r="P267" s="160"/>
      <c r="Q267" s="160"/>
      <c r="R267" s="126"/>
      <c r="S267" s="126"/>
      <c r="T267" s="126"/>
      <c r="U267" s="125"/>
      <c r="V267" s="125"/>
    </row>
    <row r="268" spans="13:22" ht="20.100000000000001" customHeight="1">
      <c r="M268" s="159"/>
      <c r="O268" s="130"/>
      <c r="P268" s="160"/>
      <c r="Q268" s="160"/>
      <c r="R268" s="126"/>
      <c r="S268" s="126"/>
      <c r="T268" s="126"/>
      <c r="U268" s="125"/>
      <c r="V268" s="125"/>
    </row>
    <row r="269" spans="13:22" ht="20.100000000000001" customHeight="1">
      <c r="M269" s="159"/>
      <c r="O269" s="130"/>
      <c r="P269" s="160"/>
      <c r="Q269" s="160"/>
      <c r="R269" s="126"/>
      <c r="S269" s="126"/>
      <c r="T269" s="126"/>
      <c r="U269" s="125"/>
      <c r="V269" s="125"/>
    </row>
    <row r="270" spans="13:22" ht="20.100000000000001" customHeight="1">
      <c r="M270" s="159"/>
      <c r="O270" s="130"/>
      <c r="P270" s="160"/>
      <c r="Q270" s="160"/>
      <c r="R270" s="126"/>
      <c r="S270" s="126"/>
      <c r="T270" s="126"/>
      <c r="U270" s="125"/>
      <c r="V270" s="125"/>
    </row>
    <row r="271" spans="13:22" ht="20.100000000000001" customHeight="1">
      <c r="M271" s="159"/>
      <c r="O271" s="130"/>
      <c r="P271" s="160"/>
      <c r="Q271" s="160"/>
      <c r="R271" s="126"/>
      <c r="S271" s="126"/>
      <c r="T271" s="126"/>
      <c r="U271" s="125"/>
      <c r="V271" s="125"/>
    </row>
    <row r="272" spans="13:22" ht="20.100000000000001" customHeight="1">
      <c r="M272" s="159"/>
      <c r="O272" s="130"/>
      <c r="P272" s="160"/>
      <c r="Q272" s="160"/>
      <c r="R272" s="126"/>
      <c r="S272" s="126"/>
      <c r="T272" s="126"/>
      <c r="U272" s="125"/>
      <c r="V272" s="125"/>
    </row>
    <row r="273" spans="13:22" ht="20.100000000000001" customHeight="1">
      <c r="M273" s="159"/>
      <c r="O273" s="130"/>
      <c r="P273" s="160"/>
      <c r="Q273" s="160"/>
      <c r="R273" s="126"/>
      <c r="S273" s="126"/>
      <c r="T273" s="126"/>
      <c r="U273" s="125"/>
      <c r="V273" s="125"/>
    </row>
    <row r="274" spans="13:22" ht="20.100000000000001" customHeight="1">
      <c r="M274" s="159"/>
      <c r="O274" s="130"/>
      <c r="P274" s="160"/>
      <c r="Q274" s="160"/>
      <c r="R274" s="126"/>
      <c r="S274" s="126"/>
      <c r="T274" s="126"/>
      <c r="U274" s="125"/>
      <c r="V274" s="125"/>
    </row>
    <row r="275" spans="13:22" ht="20.100000000000001" customHeight="1">
      <c r="M275" s="159"/>
      <c r="O275" s="130"/>
      <c r="P275" s="160"/>
      <c r="Q275" s="160"/>
      <c r="R275" s="126"/>
      <c r="S275" s="126"/>
      <c r="T275" s="126"/>
      <c r="U275" s="125"/>
      <c r="V275" s="125"/>
    </row>
    <row r="276" spans="13:22" ht="20.100000000000001" customHeight="1">
      <c r="M276" s="159"/>
      <c r="O276" s="130"/>
      <c r="P276" s="160"/>
      <c r="Q276" s="160"/>
      <c r="R276" s="126"/>
      <c r="S276" s="126"/>
      <c r="T276" s="126"/>
      <c r="U276" s="125"/>
      <c r="V276" s="125"/>
    </row>
    <row r="277" spans="13:22" ht="20.100000000000001" customHeight="1">
      <c r="M277" s="159"/>
      <c r="O277" s="130"/>
      <c r="P277" s="160"/>
      <c r="Q277" s="160"/>
      <c r="R277" s="126"/>
      <c r="S277" s="126"/>
      <c r="T277" s="126"/>
      <c r="U277" s="125"/>
      <c r="V277" s="125"/>
    </row>
    <row r="278" spans="13:22" ht="20.100000000000001" customHeight="1">
      <c r="M278" s="159"/>
      <c r="O278" s="130"/>
      <c r="P278" s="160"/>
      <c r="Q278" s="160"/>
      <c r="R278" s="126"/>
      <c r="S278" s="126"/>
      <c r="T278" s="126"/>
      <c r="U278" s="125"/>
      <c r="V278" s="125"/>
    </row>
    <row r="279" spans="13:22" ht="20.100000000000001" customHeight="1">
      <c r="M279" s="159"/>
      <c r="O279" s="130"/>
      <c r="P279" s="160"/>
      <c r="Q279" s="160"/>
      <c r="R279" s="126"/>
      <c r="S279" s="126"/>
      <c r="T279" s="126"/>
      <c r="U279" s="125"/>
      <c r="V279" s="125"/>
    </row>
    <row r="280" spans="13:22" ht="20.100000000000001" customHeight="1">
      <c r="M280" s="159"/>
      <c r="O280" s="130"/>
      <c r="P280" s="160"/>
      <c r="Q280" s="160"/>
      <c r="R280" s="126"/>
      <c r="S280" s="126"/>
      <c r="T280" s="126"/>
      <c r="U280" s="125"/>
      <c r="V280" s="125"/>
    </row>
    <row r="281" spans="13:22" ht="20.100000000000001" customHeight="1">
      <c r="M281" s="159"/>
      <c r="O281" s="130"/>
      <c r="P281" s="160"/>
      <c r="Q281" s="160"/>
      <c r="R281" s="126"/>
      <c r="S281" s="126"/>
      <c r="T281" s="126"/>
      <c r="U281" s="125"/>
      <c r="V281" s="125"/>
    </row>
    <row r="282" spans="13:22" ht="20.100000000000001" customHeight="1">
      <c r="M282" s="159"/>
      <c r="O282" s="130"/>
      <c r="P282" s="160"/>
      <c r="Q282" s="160"/>
      <c r="R282" s="126"/>
      <c r="S282" s="126"/>
      <c r="T282" s="126"/>
      <c r="U282" s="125"/>
      <c r="V282" s="125"/>
    </row>
    <row r="283" spans="13:22" ht="20.100000000000001" customHeight="1">
      <c r="M283" s="159"/>
      <c r="O283" s="130"/>
      <c r="P283" s="160"/>
      <c r="Q283" s="160"/>
      <c r="R283" s="126"/>
      <c r="S283" s="126"/>
      <c r="T283" s="126"/>
      <c r="U283" s="125"/>
      <c r="V283" s="125"/>
    </row>
    <row r="284" spans="13:22" ht="20.100000000000001" customHeight="1">
      <c r="M284" s="159"/>
      <c r="O284" s="130"/>
      <c r="P284" s="160"/>
      <c r="Q284" s="160"/>
      <c r="R284" s="126"/>
      <c r="S284" s="126"/>
      <c r="T284" s="126"/>
      <c r="U284" s="125"/>
      <c r="V284" s="125"/>
    </row>
    <row r="285" spans="13:22" ht="20.100000000000001" customHeight="1">
      <c r="M285" s="159"/>
      <c r="O285" s="130"/>
      <c r="P285" s="160"/>
      <c r="Q285" s="160"/>
      <c r="R285" s="126"/>
      <c r="S285" s="126"/>
      <c r="T285" s="126"/>
      <c r="U285" s="125"/>
      <c r="V285" s="125"/>
    </row>
    <row r="286" spans="13:22" ht="20.100000000000001" customHeight="1">
      <c r="M286" s="159"/>
      <c r="O286" s="130"/>
      <c r="P286" s="160"/>
      <c r="Q286" s="160"/>
      <c r="R286" s="126"/>
      <c r="S286" s="126"/>
      <c r="T286" s="126"/>
      <c r="U286" s="125"/>
      <c r="V286" s="125"/>
    </row>
    <row r="287" spans="13:22" ht="20.100000000000001" customHeight="1">
      <c r="M287" s="159"/>
      <c r="O287" s="130"/>
      <c r="P287" s="160"/>
      <c r="Q287" s="160"/>
      <c r="R287" s="126"/>
      <c r="S287" s="126"/>
      <c r="T287" s="126"/>
      <c r="U287" s="125"/>
      <c r="V287" s="125"/>
    </row>
    <row r="288" spans="13:22" ht="20.100000000000001" customHeight="1">
      <c r="M288" s="159"/>
      <c r="O288" s="130"/>
      <c r="P288" s="160"/>
      <c r="Q288" s="160"/>
      <c r="R288" s="126"/>
      <c r="S288" s="126"/>
      <c r="T288" s="126"/>
      <c r="U288" s="125"/>
      <c r="V288" s="125"/>
    </row>
    <row r="289" spans="13:22" ht="20.100000000000001" customHeight="1">
      <c r="M289" s="159"/>
      <c r="O289" s="130"/>
      <c r="P289" s="160"/>
      <c r="Q289" s="160"/>
      <c r="R289" s="126"/>
      <c r="S289" s="126"/>
      <c r="T289" s="126"/>
      <c r="U289" s="125"/>
      <c r="V289" s="125"/>
    </row>
    <row r="290" spans="13:22" ht="20.100000000000001" customHeight="1">
      <c r="M290" s="159"/>
      <c r="O290" s="130"/>
      <c r="P290" s="160"/>
      <c r="Q290" s="160"/>
      <c r="R290" s="126"/>
      <c r="S290" s="126"/>
      <c r="T290" s="126"/>
      <c r="U290" s="125"/>
      <c r="V290" s="125"/>
    </row>
    <row r="291" spans="13:22" ht="20.100000000000001" customHeight="1">
      <c r="M291" s="159"/>
      <c r="O291" s="130"/>
      <c r="P291" s="160"/>
      <c r="Q291" s="160"/>
      <c r="R291" s="126"/>
      <c r="S291" s="126"/>
      <c r="T291" s="126"/>
      <c r="U291" s="125"/>
      <c r="V291" s="125"/>
    </row>
    <row r="292" spans="13:22" ht="20.100000000000001" customHeight="1">
      <c r="M292" s="159"/>
      <c r="O292" s="130"/>
      <c r="P292" s="160"/>
      <c r="Q292" s="160"/>
      <c r="R292" s="126"/>
      <c r="S292" s="126"/>
      <c r="T292" s="126"/>
      <c r="U292" s="125"/>
      <c r="V292" s="125"/>
    </row>
    <row r="293" spans="13:22" ht="20.100000000000001" customHeight="1">
      <c r="M293" s="159"/>
      <c r="O293" s="130"/>
      <c r="P293" s="160"/>
      <c r="Q293" s="160"/>
      <c r="R293" s="126"/>
      <c r="S293" s="126"/>
      <c r="T293" s="126"/>
      <c r="U293" s="125"/>
      <c r="V293" s="125"/>
    </row>
    <row r="294" spans="13:22" ht="20.100000000000001" customHeight="1">
      <c r="M294" s="159"/>
      <c r="O294" s="130"/>
      <c r="P294" s="160"/>
      <c r="Q294" s="160"/>
      <c r="R294" s="126"/>
      <c r="S294" s="126"/>
      <c r="T294" s="126"/>
      <c r="U294" s="125"/>
      <c r="V294" s="125"/>
    </row>
    <row r="295" spans="13:22" ht="20.100000000000001" customHeight="1">
      <c r="M295" s="159"/>
      <c r="O295" s="130"/>
      <c r="P295" s="160"/>
      <c r="Q295" s="160"/>
      <c r="R295" s="126"/>
      <c r="S295" s="126"/>
      <c r="T295" s="126"/>
      <c r="U295" s="125"/>
      <c r="V295" s="125"/>
    </row>
    <row r="296" spans="13:22" ht="20.100000000000001" customHeight="1">
      <c r="M296" s="159"/>
      <c r="O296" s="130"/>
      <c r="P296" s="160"/>
      <c r="Q296" s="160"/>
      <c r="R296" s="126"/>
      <c r="S296" s="126"/>
      <c r="T296" s="126"/>
      <c r="U296" s="125"/>
      <c r="V296" s="125"/>
    </row>
    <row r="297" spans="13:22" ht="20.100000000000001" customHeight="1">
      <c r="M297" s="159"/>
      <c r="O297" s="130"/>
      <c r="P297" s="160"/>
      <c r="Q297" s="160"/>
      <c r="R297" s="126"/>
      <c r="S297" s="126"/>
      <c r="T297" s="126"/>
      <c r="U297" s="125"/>
      <c r="V297" s="125"/>
    </row>
    <row r="298" spans="13:22" ht="20.100000000000001" customHeight="1">
      <c r="M298" s="159"/>
      <c r="O298" s="130"/>
      <c r="P298" s="160"/>
      <c r="Q298" s="160"/>
      <c r="R298" s="126"/>
      <c r="S298" s="126"/>
      <c r="T298" s="126"/>
      <c r="U298" s="125"/>
      <c r="V298" s="125"/>
    </row>
    <row r="299" spans="13:22" ht="20.100000000000001" customHeight="1">
      <c r="M299" s="159"/>
      <c r="O299" s="130"/>
      <c r="P299" s="160"/>
      <c r="Q299" s="160"/>
      <c r="R299" s="126"/>
      <c r="S299" s="126"/>
      <c r="T299" s="126"/>
      <c r="U299" s="125"/>
      <c r="V299" s="125"/>
    </row>
    <row r="300" spans="13:22" ht="20.100000000000001" customHeight="1">
      <c r="M300" s="159"/>
      <c r="O300" s="130"/>
      <c r="P300" s="160"/>
      <c r="Q300" s="160"/>
      <c r="R300" s="126"/>
      <c r="S300" s="126"/>
      <c r="T300" s="126"/>
      <c r="U300" s="125"/>
      <c r="V300" s="125"/>
    </row>
    <row r="301" spans="13:22" ht="20.100000000000001" customHeight="1">
      <c r="M301" s="159"/>
      <c r="O301" s="130"/>
      <c r="P301" s="160"/>
      <c r="Q301" s="160"/>
      <c r="R301" s="126"/>
      <c r="S301" s="126"/>
      <c r="T301" s="126"/>
      <c r="U301" s="125"/>
      <c r="V301" s="125"/>
    </row>
    <row r="302" spans="13:22" ht="20.100000000000001" customHeight="1">
      <c r="M302" s="159"/>
      <c r="O302" s="130"/>
      <c r="P302" s="160"/>
      <c r="Q302" s="160"/>
      <c r="R302" s="126"/>
      <c r="S302" s="126"/>
      <c r="T302" s="126"/>
      <c r="U302" s="125"/>
      <c r="V302" s="125"/>
    </row>
    <row r="303" spans="13:22" ht="20.100000000000001" customHeight="1">
      <c r="M303" s="159"/>
      <c r="O303" s="130"/>
      <c r="P303" s="160"/>
      <c r="Q303" s="160"/>
      <c r="R303" s="126"/>
      <c r="S303" s="126"/>
      <c r="T303" s="126"/>
      <c r="U303" s="125"/>
      <c r="V303" s="125"/>
    </row>
    <row r="304" spans="13:22" ht="20.100000000000001" customHeight="1">
      <c r="M304" s="159"/>
      <c r="O304" s="130"/>
      <c r="P304" s="160"/>
      <c r="Q304" s="160"/>
      <c r="R304" s="126"/>
      <c r="S304" s="126"/>
      <c r="T304" s="126"/>
      <c r="U304" s="125"/>
      <c r="V304" s="125"/>
    </row>
    <row r="305" spans="13:22" ht="20.100000000000001" customHeight="1">
      <c r="M305" s="159"/>
      <c r="O305" s="130"/>
      <c r="P305" s="160"/>
      <c r="Q305" s="160"/>
      <c r="R305" s="126"/>
      <c r="S305" s="126"/>
      <c r="T305" s="126"/>
      <c r="U305" s="125"/>
      <c r="V305" s="125"/>
    </row>
    <row r="306" spans="13:22" ht="20.100000000000001" customHeight="1">
      <c r="M306" s="159"/>
      <c r="O306" s="130"/>
      <c r="P306" s="160"/>
      <c r="Q306" s="160"/>
      <c r="R306" s="126"/>
      <c r="S306" s="126"/>
      <c r="T306" s="126"/>
      <c r="U306" s="125"/>
      <c r="V306" s="125"/>
    </row>
    <row r="307" spans="13:22" ht="20.100000000000001" customHeight="1">
      <c r="M307" s="159"/>
      <c r="O307" s="130"/>
      <c r="P307" s="160"/>
      <c r="Q307" s="160"/>
      <c r="R307" s="126"/>
      <c r="S307" s="126"/>
      <c r="T307" s="126"/>
      <c r="U307" s="125"/>
      <c r="V307" s="125"/>
    </row>
    <row r="308" spans="13:22" ht="20.100000000000001" customHeight="1">
      <c r="M308" s="159"/>
      <c r="O308" s="130"/>
      <c r="P308" s="160"/>
      <c r="Q308" s="160"/>
      <c r="R308" s="126"/>
      <c r="S308" s="126"/>
      <c r="T308" s="126"/>
      <c r="U308" s="125"/>
      <c r="V308" s="125"/>
    </row>
    <row r="309" spans="13:22" ht="20.100000000000001" customHeight="1">
      <c r="M309" s="159"/>
      <c r="O309" s="130"/>
      <c r="P309" s="160"/>
      <c r="Q309" s="160"/>
      <c r="R309" s="126"/>
      <c r="S309" s="126"/>
      <c r="T309" s="126"/>
      <c r="U309" s="125"/>
      <c r="V309" s="125"/>
    </row>
    <row r="310" spans="13:22" ht="20.100000000000001" customHeight="1">
      <c r="M310" s="159"/>
      <c r="O310" s="130"/>
      <c r="P310" s="160"/>
      <c r="Q310" s="160"/>
      <c r="R310" s="126"/>
      <c r="S310" s="126"/>
      <c r="T310" s="126"/>
      <c r="U310" s="125"/>
      <c r="V310" s="125"/>
    </row>
    <row r="311" spans="13:22" ht="20.100000000000001" customHeight="1">
      <c r="M311" s="159"/>
      <c r="O311" s="130"/>
      <c r="P311" s="160"/>
      <c r="Q311" s="160"/>
      <c r="R311" s="126"/>
      <c r="S311" s="126"/>
      <c r="T311" s="126"/>
      <c r="U311" s="125"/>
      <c r="V311" s="125"/>
    </row>
    <row r="312" spans="13:22" ht="20.100000000000001" customHeight="1">
      <c r="M312" s="159"/>
      <c r="O312" s="130"/>
      <c r="P312" s="160"/>
      <c r="Q312" s="160"/>
      <c r="R312" s="126"/>
      <c r="S312" s="126"/>
      <c r="T312" s="126"/>
      <c r="U312" s="125"/>
      <c r="V312" s="125"/>
    </row>
    <row r="313" spans="13:22" ht="20.100000000000001" customHeight="1">
      <c r="M313" s="159"/>
      <c r="O313" s="130"/>
      <c r="P313" s="160"/>
      <c r="Q313" s="160"/>
      <c r="R313" s="126"/>
      <c r="S313" s="126"/>
      <c r="T313" s="126"/>
      <c r="U313" s="125"/>
      <c r="V313" s="125"/>
    </row>
    <row r="314" spans="13:22" ht="20.100000000000001" customHeight="1">
      <c r="M314" s="159"/>
      <c r="O314" s="130"/>
      <c r="P314" s="160"/>
      <c r="Q314" s="160"/>
      <c r="R314" s="126"/>
      <c r="S314" s="126"/>
      <c r="T314" s="126"/>
      <c r="U314" s="125"/>
      <c r="V314" s="125"/>
    </row>
    <row r="315" spans="13:22" ht="20.100000000000001" customHeight="1">
      <c r="M315" s="159"/>
      <c r="O315" s="130"/>
      <c r="P315" s="160"/>
      <c r="Q315" s="160"/>
      <c r="R315" s="126"/>
      <c r="S315" s="126"/>
      <c r="T315" s="126"/>
      <c r="U315" s="125"/>
      <c r="V315" s="125"/>
    </row>
    <row r="316" spans="13:22" ht="20.100000000000001" customHeight="1">
      <c r="M316" s="159"/>
      <c r="O316" s="130"/>
      <c r="P316" s="160"/>
      <c r="Q316" s="160"/>
      <c r="R316" s="126"/>
      <c r="S316" s="126"/>
      <c r="T316" s="126"/>
      <c r="U316" s="125"/>
      <c r="V316" s="125"/>
    </row>
    <row r="317" spans="13:22" ht="20.100000000000001" customHeight="1">
      <c r="M317" s="159"/>
      <c r="O317" s="130"/>
      <c r="P317" s="160"/>
      <c r="Q317" s="160"/>
      <c r="R317" s="126"/>
      <c r="S317" s="126"/>
      <c r="T317" s="126"/>
      <c r="U317" s="125"/>
      <c r="V317" s="125"/>
    </row>
    <row r="318" spans="13:22" ht="20.100000000000001" customHeight="1">
      <c r="M318" s="159"/>
      <c r="O318" s="130"/>
      <c r="P318" s="160"/>
      <c r="Q318" s="160"/>
      <c r="R318" s="126"/>
      <c r="S318" s="126"/>
      <c r="T318" s="126"/>
      <c r="U318" s="125"/>
      <c r="V318" s="125"/>
    </row>
    <row r="319" spans="13:22" ht="20.100000000000001" customHeight="1">
      <c r="M319" s="159"/>
      <c r="O319" s="130"/>
      <c r="P319" s="160"/>
      <c r="Q319" s="160"/>
      <c r="R319" s="126"/>
      <c r="S319" s="126"/>
      <c r="T319" s="126"/>
      <c r="U319" s="125"/>
      <c r="V319" s="125"/>
    </row>
    <row r="320" spans="13:22" ht="20.100000000000001" customHeight="1">
      <c r="M320" s="159"/>
      <c r="O320" s="130"/>
      <c r="P320" s="160"/>
      <c r="Q320" s="160"/>
      <c r="R320" s="126"/>
      <c r="S320" s="126"/>
      <c r="T320" s="126"/>
      <c r="U320" s="125"/>
      <c r="V320" s="125"/>
    </row>
    <row r="321" spans="13:22" ht="20.100000000000001" customHeight="1">
      <c r="M321" s="159"/>
      <c r="O321" s="130"/>
      <c r="P321" s="160"/>
      <c r="Q321" s="160"/>
      <c r="R321" s="126"/>
      <c r="S321" s="126"/>
      <c r="T321" s="126"/>
      <c r="U321" s="125"/>
      <c r="V321" s="125"/>
    </row>
    <row r="322" spans="13:22" ht="20.100000000000001" customHeight="1">
      <c r="M322" s="159"/>
      <c r="O322" s="130"/>
      <c r="P322" s="160"/>
      <c r="Q322" s="160"/>
      <c r="R322" s="126"/>
      <c r="S322" s="126"/>
      <c r="T322" s="126"/>
      <c r="U322" s="125"/>
      <c r="V322" s="125"/>
    </row>
    <row r="323" spans="13:22" ht="20.100000000000001" customHeight="1">
      <c r="M323" s="159"/>
      <c r="O323" s="130"/>
      <c r="P323" s="160"/>
      <c r="Q323" s="160"/>
      <c r="R323" s="126"/>
      <c r="S323" s="126"/>
      <c r="T323" s="126"/>
      <c r="U323" s="125"/>
      <c r="V323" s="125"/>
    </row>
    <row r="324" spans="13:22" ht="20.100000000000001" customHeight="1">
      <c r="M324" s="159"/>
      <c r="O324" s="130"/>
      <c r="P324" s="160"/>
      <c r="Q324" s="160"/>
      <c r="R324" s="126"/>
      <c r="S324" s="126"/>
      <c r="T324" s="126"/>
      <c r="U324" s="125"/>
      <c r="V324" s="125"/>
    </row>
    <row r="325" spans="13:22" ht="20.100000000000001" customHeight="1">
      <c r="M325" s="159"/>
      <c r="O325" s="130"/>
      <c r="P325" s="160"/>
      <c r="Q325" s="160"/>
      <c r="R325" s="126"/>
      <c r="S325" s="126"/>
      <c r="T325" s="126"/>
      <c r="U325" s="125"/>
      <c r="V325" s="125"/>
    </row>
    <row r="326" spans="13:22" ht="20.100000000000001" customHeight="1">
      <c r="M326" s="159"/>
      <c r="O326" s="130"/>
      <c r="P326" s="160"/>
      <c r="Q326" s="160"/>
      <c r="R326" s="126"/>
      <c r="S326" s="126"/>
      <c r="T326" s="126"/>
      <c r="U326" s="125"/>
      <c r="V326" s="125"/>
    </row>
    <row r="327" spans="13:22" ht="20.100000000000001" customHeight="1">
      <c r="M327" s="159"/>
      <c r="O327" s="130"/>
      <c r="P327" s="160"/>
      <c r="Q327" s="160"/>
      <c r="R327" s="126"/>
      <c r="S327" s="126"/>
      <c r="T327" s="126"/>
      <c r="U327" s="125"/>
      <c r="V327" s="125"/>
    </row>
    <row r="328" spans="13:22" ht="20.100000000000001" customHeight="1">
      <c r="M328" s="159"/>
      <c r="O328" s="130"/>
      <c r="P328" s="160"/>
      <c r="Q328" s="160"/>
      <c r="R328" s="126"/>
      <c r="S328" s="126"/>
      <c r="T328" s="126"/>
      <c r="U328" s="125"/>
      <c r="V328" s="125"/>
    </row>
    <row r="329" spans="13:22" ht="20.100000000000001" customHeight="1">
      <c r="M329" s="159"/>
      <c r="O329" s="130"/>
      <c r="P329" s="160"/>
      <c r="Q329" s="160"/>
      <c r="R329" s="126"/>
      <c r="S329" s="126"/>
      <c r="T329" s="126"/>
      <c r="U329" s="125"/>
      <c r="V329" s="125"/>
    </row>
    <row r="330" spans="13:22" ht="20.100000000000001" customHeight="1">
      <c r="M330" s="159"/>
      <c r="O330" s="130"/>
      <c r="P330" s="160"/>
      <c r="Q330" s="160"/>
      <c r="R330" s="126"/>
      <c r="S330" s="126"/>
      <c r="T330" s="126"/>
      <c r="U330" s="125"/>
      <c r="V330" s="125"/>
    </row>
    <row r="331" spans="13:22" ht="20.100000000000001" customHeight="1">
      <c r="M331" s="159"/>
      <c r="O331" s="130"/>
      <c r="P331" s="160"/>
      <c r="Q331" s="160"/>
      <c r="R331" s="126"/>
      <c r="S331" s="126"/>
      <c r="T331" s="126"/>
      <c r="U331" s="125"/>
      <c r="V331" s="125"/>
    </row>
    <row r="332" spans="13:22" ht="20.100000000000001" customHeight="1">
      <c r="M332" s="159"/>
      <c r="O332" s="130"/>
      <c r="P332" s="160"/>
      <c r="Q332" s="160"/>
      <c r="R332" s="126"/>
      <c r="S332" s="126"/>
      <c r="T332" s="126"/>
      <c r="U332" s="125"/>
      <c r="V332" s="125"/>
    </row>
    <row r="333" spans="13:22" ht="20.100000000000001" customHeight="1">
      <c r="M333" s="159"/>
      <c r="O333" s="130"/>
      <c r="P333" s="160"/>
      <c r="Q333" s="160"/>
      <c r="R333" s="126"/>
      <c r="S333" s="126"/>
      <c r="T333" s="126"/>
      <c r="U333" s="125"/>
      <c r="V333" s="125"/>
    </row>
    <row r="334" spans="13:22" ht="20.100000000000001" customHeight="1">
      <c r="M334" s="159"/>
      <c r="O334" s="130"/>
      <c r="P334" s="160"/>
      <c r="Q334" s="160"/>
      <c r="R334" s="126"/>
      <c r="S334" s="126"/>
      <c r="T334" s="126"/>
      <c r="U334" s="125"/>
      <c r="V334" s="125"/>
    </row>
    <row r="335" spans="13:22" ht="20.100000000000001" customHeight="1">
      <c r="M335" s="159"/>
      <c r="O335" s="130"/>
      <c r="P335" s="160"/>
      <c r="Q335" s="160"/>
      <c r="R335" s="126"/>
      <c r="S335" s="126"/>
      <c r="T335" s="126"/>
      <c r="U335" s="125"/>
      <c r="V335" s="125"/>
    </row>
    <row r="336" spans="13:22" ht="20.100000000000001" customHeight="1">
      <c r="M336" s="159"/>
      <c r="O336" s="130"/>
      <c r="P336" s="160"/>
      <c r="Q336" s="160"/>
      <c r="R336" s="126"/>
      <c r="S336" s="126"/>
      <c r="T336" s="126"/>
      <c r="U336" s="125"/>
      <c r="V336" s="125"/>
    </row>
    <row r="337" spans="1:28" ht="20.100000000000001" customHeight="1">
      <c r="M337" s="159"/>
      <c r="O337" s="130"/>
      <c r="P337" s="160"/>
      <c r="Q337" s="160"/>
      <c r="R337" s="126"/>
      <c r="S337" s="126"/>
      <c r="T337" s="126"/>
      <c r="U337" s="125"/>
      <c r="V337" s="125"/>
    </row>
    <row r="338" spans="1:28" ht="20.100000000000001" customHeight="1">
      <c r="M338" s="159"/>
      <c r="O338" s="130"/>
      <c r="P338" s="160"/>
      <c r="Q338" s="160"/>
      <c r="R338" s="126"/>
      <c r="S338" s="126"/>
      <c r="T338" s="126"/>
      <c r="U338" s="125"/>
      <c r="V338" s="125"/>
    </row>
    <row r="339" spans="1:28" ht="20.100000000000001" customHeight="1">
      <c r="M339" s="159"/>
      <c r="O339" s="130"/>
      <c r="P339" s="160"/>
      <c r="Q339" s="160"/>
      <c r="R339" s="126"/>
      <c r="S339" s="126"/>
      <c r="T339" s="126"/>
      <c r="U339" s="125"/>
      <c r="V339" s="125"/>
    </row>
    <row r="340" spans="1:28" ht="20.100000000000001" customHeight="1">
      <c r="M340" s="159"/>
      <c r="O340" s="130"/>
      <c r="P340" s="237"/>
      <c r="Q340" s="237"/>
      <c r="R340" s="128"/>
      <c r="S340" s="128"/>
      <c r="T340" s="126"/>
      <c r="U340" s="125"/>
      <c r="V340" s="125"/>
    </row>
    <row r="341" spans="1:28" ht="20.100000000000001" customHeight="1">
      <c r="M341" s="159"/>
      <c r="O341" s="130"/>
      <c r="P341" s="237"/>
      <c r="Q341" s="237"/>
      <c r="R341" s="128"/>
      <c r="S341" s="128"/>
      <c r="T341" s="126"/>
      <c r="U341" s="125"/>
      <c r="V341" s="125"/>
    </row>
    <row r="342" spans="1:28" ht="20.100000000000001" customHeight="1">
      <c r="M342" s="159"/>
      <c r="O342" s="130"/>
      <c r="P342" s="160"/>
      <c r="Q342" s="160"/>
      <c r="R342" s="126"/>
      <c r="S342" s="126"/>
      <c r="T342" s="126"/>
      <c r="U342" s="125"/>
      <c r="V342" s="125"/>
    </row>
    <row r="343" spans="1:28" ht="20.100000000000001" customHeight="1">
      <c r="M343" s="159"/>
      <c r="O343" s="130"/>
      <c r="P343" s="160"/>
      <c r="Q343" s="160"/>
      <c r="R343" s="126"/>
      <c r="S343" s="126"/>
      <c r="T343" s="126"/>
      <c r="U343" s="125"/>
      <c r="V343" s="125"/>
    </row>
    <row r="344" spans="1:28" ht="20.100000000000001" customHeight="1">
      <c r="M344" s="159"/>
      <c r="O344" s="130"/>
      <c r="P344" s="160"/>
      <c r="Q344" s="160"/>
      <c r="R344" s="126"/>
      <c r="S344" s="126"/>
      <c r="T344" s="126"/>
      <c r="U344" s="125"/>
      <c r="V344" s="125"/>
      <c r="AA344" s="119"/>
      <c r="AB344" s="119"/>
    </row>
    <row r="345" spans="1:28" ht="20.100000000000001" customHeight="1">
      <c r="M345" s="159"/>
      <c r="O345" s="130"/>
      <c r="P345" s="160"/>
      <c r="Q345" s="160"/>
      <c r="R345" s="126"/>
      <c r="S345" s="126"/>
      <c r="T345" s="126"/>
      <c r="U345" s="125"/>
      <c r="V345" s="125"/>
      <c r="AA345" s="119"/>
      <c r="AB345" s="119"/>
    </row>
    <row r="346" spans="1:28" s="119" customFormat="1" ht="20.100000000000001" customHeight="1">
      <c r="A346" s="236"/>
      <c r="B346" s="97"/>
      <c r="C346" s="97"/>
      <c r="D346" s="97"/>
      <c r="E346" s="97"/>
      <c r="F346" s="97"/>
      <c r="G346" s="97"/>
      <c r="H346" s="97"/>
      <c r="I346" s="271"/>
      <c r="J346" s="97"/>
      <c r="K346" s="97"/>
      <c r="L346" s="97"/>
      <c r="M346" s="159"/>
      <c r="N346" s="124"/>
      <c r="O346" s="130"/>
      <c r="P346" s="160"/>
      <c r="Q346" s="160"/>
      <c r="R346" s="126"/>
      <c r="S346" s="126"/>
      <c r="T346" s="128"/>
      <c r="U346" s="29"/>
      <c r="V346" s="29"/>
      <c r="W346" s="124"/>
      <c r="Y346" s="124"/>
      <c r="Z346" s="124"/>
      <c r="AA346" s="124"/>
      <c r="AB346" s="124"/>
    </row>
    <row r="347" spans="1:28" s="119" customFormat="1" ht="20.100000000000001" customHeight="1">
      <c r="A347" s="236"/>
      <c r="B347" s="97"/>
      <c r="C347" s="97"/>
      <c r="D347" s="97"/>
      <c r="E347" s="97"/>
      <c r="F347" s="97"/>
      <c r="G347" s="97"/>
      <c r="H347" s="97"/>
      <c r="I347" s="271"/>
      <c r="J347" s="97"/>
      <c r="K347" s="97"/>
      <c r="L347" s="97"/>
      <c r="M347" s="159"/>
      <c r="O347" s="130"/>
      <c r="P347" s="160"/>
      <c r="Q347" s="160"/>
      <c r="R347" s="126"/>
      <c r="S347" s="126"/>
      <c r="T347" s="128"/>
      <c r="U347" s="29"/>
      <c r="V347" s="29"/>
      <c r="W347" s="124"/>
      <c r="Y347" s="124"/>
      <c r="AA347" s="124"/>
      <c r="AB347" s="124"/>
    </row>
    <row r="348" spans="1:28" ht="20.100000000000001" customHeight="1">
      <c r="M348" s="159"/>
      <c r="N348" s="119"/>
      <c r="O348" s="130"/>
      <c r="P348" s="160"/>
      <c r="Q348" s="160"/>
      <c r="R348" s="126"/>
      <c r="S348" s="126"/>
      <c r="T348" s="126"/>
      <c r="U348" s="125"/>
      <c r="V348" s="125"/>
      <c r="W348" s="119"/>
      <c r="X348" s="119"/>
      <c r="Y348" s="119"/>
      <c r="Z348" s="119"/>
    </row>
    <row r="349" spans="1:28" ht="20.100000000000001" customHeight="1">
      <c r="M349" s="159"/>
      <c r="O349" s="130"/>
      <c r="P349" s="160"/>
      <c r="Q349" s="160"/>
      <c r="R349" s="126"/>
      <c r="S349" s="126"/>
      <c r="T349" s="126"/>
      <c r="U349" s="125"/>
      <c r="V349" s="125"/>
      <c r="W349" s="119"/>
      <c r="X349" s="119"/>
      <c r="Y349" s="119"/>
    </row>
    <row r="350" spans="1:28" ht="20.100000000000001" customHeight="1">
      <c r="M350" s="159"/>
      <c r="O350" s="130"/>
      <c r="P350" s="160"/>
      <c r="Q350" s="160"/>
      <c r="R350" s="126"/>
      <c r="S350" s="126"/>
      <c r="T350" s="126"/>
      <c r="U350" s="125"/>
      <c r="V350" s="125"/>
      <c r="X350" s="119"/>
      <c r="Y350" s="119"/>
    </row>
    <row r="351" spans="1:28" ht="20.100000000000001" customHeight="1">
      <c r="M351" s="159"/>
      <c r="O351" s="130"/>
      <c r="P351" s="160"/>
      <c r="Q351" s="160"/>
      <c r="R351" s="126"/>
      <c r="S351" s="126"/>
      <c r="T351" s="126"/>
      <c r="U351" s="125"/>
      <c r="V351" s="125"/>
      <c r="X351" s="119"/>
      <c r="Y351" s="119"/>
    </row>
    <row r="352" spans="1:28" ht="20.100000000000001" customHeight="1">
      <c r="M352" s="159"/>
      <c r="O352" s="130"/>
      <c r="P352" s="160"/>
      <c r="Q352" s="160"/>
      <c r="R352" s="126"/>
      <c r="S352" s="126"/>
      <c r="T352" s="126"/>
      <c r="U352" s="125"/>
      <c r="V352" s="125"/>
      <c r="X352" s="119"/>
      <c r="Y352" s="119"/>
    </row>
    <row r="353" spans="13:25" ht="20.100000000000001" customHeight="1">
      <c r="M353" s="159"/>
      <c r="O353" s="130"/>
      <c r="P353" s="160"/>
      <c r="Q353" s="160"/>
      <c r="R353" s="126"/>
      <c r="S353" s="126"/>
      <c r="T353" s="126"/>
      <c r="U353" s="125"/>
      <c r="V353" s="125"/>
      <c r="X353" s="119"/>
      <c r="Y353" s="119"/>
    </row>
    <row r="354" spans="13:25" ht="20.100000000000001" customHeight="1">
      <c r="M354" s="159"/>
      <c r="O354" s="130"/>
      <c r="P354" s="160"/>
      <c r="Q354" s="160"/>
      <c r="R354" s="126"/>
      <c r="S354" s="126"/>
      <c r="T354" s="126"/>
      <c r="U354" s="125"/>
      <c r="V354" s="125"/>
      <c r="X354" s="119"/>
      <c r="Y354" s="119"/>
    </row>
    <row r="355" spans="13:25" ht="20.100000000000001" customHeight="1">
      <c r="M355" s="159"/>
      <c r="O355" s="130"/>
      <c r="P355" s="160"/>
      <c r="Q355" s="160"/>
      <c r="R355" s="126"/>
      <c r="S355" s="126"/>
      <c r="T355" s="126"/>
      <c r="U355" s="125"/>
      <c r="V355" s="125"/>
      <c r="Y355" s="119"/>
    </row>
    <row r="356" spans="13:25" ht="20.100000000000001" customHeight="1">
      <c r="M356" s="159"/>
      <c r="O356" s="130"/>
      <c r="P356" s="160"/>
      <c r="Q356" s="160"/>
      <c r="R356" s="126"/>
      <c r="S356" s="126"/>
      <c r="T356" s="126"/>
      <c r="U356" s="125"/>
      <c r="V356" s="125"/>
      <c r="Y356" s="119"/>
    </row>
    <row r="357" spans="13:25" ht="20.100000000000001" customHeight="1">
      <c r="M357" s="159"/>
      <c r="O357" s="130"/>
      <c r="P357" s="160"/>
      <c r="Q357" s="160"/>
      <c r="R357" s="126"/>
      <c r="S357" s="126"/>
      <c r="T357" s="126"/>
      <c r="U357" s="125"/>
      <c r="V357" s="125"/>
    </row>
    <row r="358" spans="13:25" ht="20.100000000000001" customHeight="1">
      <c r="M358" s="159"/>
      <c r="O358" s="130"/>
      <c r="P358" s="160"/>
      <c r="Q358" s="160"/>
      <c r="R358" s="126"/>
      <c r="S358" s="126"/>
      <c r="T358" s="126"/>
      <c r="U358" s="125"/>
      <c r="V358" s="125"/>
    </row>
    <row r="359" spans="13:25" ht="20.100000000000001" customHeight="1">
      <c r="M359" s="159"/>
      <c r="O359" s="130"/>
      <c r="P359" s="160"/>
      <c r="Q359" s="160"/>
      <c r="R359" s="126"/>
      <c r="S359" s="126"/>
      <c r="T359" s="126"/>
      <c r="U359" s="125"/>
      <c r="V359" s="125"/>
    </row>
    <row r="360" spans="13:25" ht="20.100000000000001" customHeight="1">
      <c r="M360" s="159"/>
      <c r="O360" s="130"/>
      <c r="P360" s="160"/>
      <c r="Q360" s="160"/>
      <c r="R360" s="126"/>
      <c r="S360" s="126"/>
      <c r="T360" s="126"/>
      <c r="U360" s="125"/>
      <c r="V360" s="125"/>
    </row>
    <row r="361" spans="13:25" ht="20.100000000000001" customHeight="1">
      <c r="M361" s="159"/>
      <c r="O361" s="130"/>
      <c r="P361" s="160"/>
      <c r="Q361" s="160"/>
      <c r="R361" s="126"/>
      <c r="S361" s="126"/>
      <c r="T361" s="126"/>
      <c r="U361" s="125"/>
      <c r="V361" s="125"/>
    </row>
    <row r="362" spans="13:25" ht="20.100000000000001" customHeight="1">
      <c r="M362" s="159"/>
      <c r="O362" s="130"/>
      <c r="P362" s="160"/>
      <c r="Q362" s="160"/>
      <c r="R362" s="126"/>
      <c r="S362" s="126"/>
      <c r="T362" s="126"/>
      <c r="U362" s="125"/>
      <c r="V362" s="125"/>
    </row>
    <row r="363" spans="13:25" ht="20.100000000000001" customHeight="1">
      <c r="M363" s="159"/>
      <c r="O363" s="130"/>
      <c r="P363" s="160"/>
      <c r="Q363" s="160"/>
      <c r="R363" s="126"/>
      <c r="S363" s="126"/>
      <c r="T363" s="126"/>
      <c r="U363" s="125"/>
      <c r="V363" s="125"/>
    </row>
    <row r="364" spans="13:25" ht="20.100000000000001" customHeight="1">
      <c r="M364" s="159"/>
      <c r="O364" s="130"/>
      <c r="P364" s="160"/>
      <c r="Q364" s="160"/>
      <c r="R364" s="126"/>
      <c r="S364" s="126"/>
      <c r="T364" s="126"/>
      <c r="U364" s="125"/>
      <c r="V364" s="125"/>
    </row>
    <row r="365" spans="13:25" ht="20.100000000000001" customHeight="1">
      <c r="M365" s="159"/>
      <c r="O365" s="130"/>
      <c r="P365" s="160"/>
      <c r="Q365" s="160"/>
      <c r="R365" s="126"/>
      <c r="S365" s="126"/>
      <c r="T365" s="126"/>
      <c r="U365" s="125"/>
      <c r="V365" s="125"/>
    </row>
    <row r="366" spans="13:25" ht="20.100000000000001" customHeight="1">
      <c r="M366" s="159"/>
      <c r="O366" s="130"/>
      <c r="P366" s="160"/>
      <c r="Q366" s="160"/>
      <c r="R366" s="126"/>
      <c r="S366" s="126"/>
      <c r="T366" s="126"/>
      <c r="U366" s="125"/>
      <c r="V366" s="125"/>
    </row>
    <row r="367" spans="13:25" ht="20.100000000000001" customHeight="1">
      <c r="M367" s="159"/>
      <c r="O367" s="130"/>
      <c r="P367" s="160"/>
      <c r="Q367" s="160"/>
      <c r="R367" s="126"/>
      <c r="S367" s="126"/>
      <c r="T367" s="126"/>
      <c r="U367" s="125"/>
      <c r="V367" s="125"/>
    </row>
    <row r="368" spans="13:25" ht="20.100000000000001" customHeight="1">
      <c r="M368" s="159"/>
      <c r="O368" s="130"/>
      <c r="P368" s="160"/>
      <c r="Q368" s="160"/>
      <c r="R368" s="126"/>
      <c r="S368" s="126"/>
      <c r="T368" s="126"/>
      <c r="U368" s="125"/>
      <c r="V368" s="125"/>
    </row>
    <row r="369" spans="13:22" ht="20.100000000000001" customHeight="1">
      <c r="M369" s="159"/>
      <c r="O369" s="130"/>
      <c r="P369" s="160"/>
      <c r="Q369" s="160"/>
      <c r="R369" s="126"/>
      <c r="S369" s="126"/>
      <c r="T369" s="126"/>
      <c r="U369" s="125"/>
      <c r="V369" s="125"/>
    </row>
    <row r="370" spans="13:22" ht="20.100000000000001" customHeight="1">
      <c r="M370" s="159"/>
      <c r="O370" s="130"/>
      <c r="P370" s="160"/>
      <c r="Q370" s="160"/>
      <c r="R370" s="126"/>
      <c r="S370" s="126"/>
      <c r="T370" s="126"/>
      <c r="U370" s="125"/>
      <c r="V370" s="125"/>
    </row>
    <row r="371" spans="13:22" ht="20.100000000000001" customHeight="1">
      <c r="M371" s="159"/>
      <c r="O371" s="130"/>
      <c r="P371" s="160"/>
      <c r="Q371" s="160"/>
      <c r="R371" s="126"/>
      <c r="S371" s="126"/>
      <c r="T371" s="126"/>
      <c r="U371" s="125"/>
      <c r="V371" s="125"/>
    </row>
    <row r="372" spans="13:22" ht="20.100000000000001" customHeight="1">
      <c r="M372" s="159"/>
      <c r="O372" s="130"/>
      <c r="P372" s="160"/>
      <c r="Q372" s="160"/>
      <c r="R372" s="126"/>
      <c r="S372" s="126"/>
      <c r="T372" s="126"/>
      <c r="U372" s="125"/>
      <c r="V372" s="125"/>
    </row>
    <row r="373" spans="13:22" ht="20.100000000000001" customHeight="1">
      <c r="M373" s="159"/>
      <c r="O373" s="130"/>
      <c r="P373" s="160"/>
      <c r="Q373" s="160"/>
      <c r="R373" s="126"/>
      <c r="S373" s="126"/>
      <c r="T373" s="126"/>
      <c r="U373" s="125"/>
      <c r="V373" s="125"/>
    </row>
    <row r="374" spans="13:22" ht="20.100000000000001" customHeight="1">
      <c r="M374" s="159"/>
      <c r="O374" s="130"/>
      <c r="P374" s="160"/>
      <c r="Q374" s="160"/>
      <c r="R374" s="126"/>
      <c r="S374" s="126"/>
      <c r="T374" s="126"/>
      <c r="U374" s="125"/>
      <c r="V374" s="125"/>
    </row>
    <row r="375" spans="13:22" ht="20.100000000000001" customHeight="1">
      <c r="M375" s="159"/>
      <c r="O375" s="130"/>
      <c r="P375" s="160"/>
      <c r="Q375" s="160"/>
      <c r="R375" s="126"/>
      <c r="S375" s="126"/>
      <c r="T375" s="126"/>
      <c r="U375" s="125"/>
      <c r="V375" s="125"/>
    </row>
    <row r="376" spans="13:22" ht="20.100000000000001" customHeight="1">
      <c r="M376" s="159"/>
      <c r="O376" s="130"/>
      <c r="P376" s="160"/>
      <c r="Q376" s="160"/>
      <c r="R376" s="126"/>
      <c r="S376" s="126"/>
      <c r="T376" s="126"/>
      <c r="U376" s="125"/>
      <c r="V376" s="125"/>
    </row>
    <row r="377" spans="13:22" ht="20.100000000000001" customHeight="1">
      <c r="M377" s="159"/>
      <c r="O377" s="130"/>
      <c r="P377" s="160"/>
      <c r="Q377" s="160"/>
      <c r="R377" s="126"/>
      <c r="S377" s="126"/>
      <c r="T377" s="126"/>
      <c r="U377" s="125"/>
      <c r="V377" s="125"/>
    </row>
    <row r="378" spans="13:22" ht="20.100000000000001" customHeight="1">
      <c r="M378" s="159"/>
      <c r="O378" s="130"/>
      <c r="P378" s="160"/>
      <c r="Q378" s="160"/>
      <c r="R378" s="126"/>
      <c r="S378" s="126"/>
      <c r="T378" s="126"/>
      <c r="U378" s="125"/>
      <c r="V378" s="125"/>
    </row>
    <row r="379" spans="13:22" ht="20.100000000000001" customHeight="1">
      <c r="M379" s="159"/>
      <c r="O379" s="130"/>
      <c r="P379" s="160"/>
      <c r="Q379" s="160"/>
      <c r="R379" s="126"/>
      <c r="S379" s="126"/>
      <c r="T379" s="126"/>
      <c r="U379" s="125"/>
      <c r="V379" s="125"/>
    </row>
    <row r="380" spans="13:22" ht="20.100000000000001" customHeight="1">
      <c r="M380" s="159"/>
      <c r="O380" s="130"/>
      <c r="P380" s="160"/>
      <c r="Q380" s="160"/>
      <c r="R380" s="126"/>
      <c r="S380" s="126"/>
      <c r="T380" s="126"/>
      <c r="U380" s="125"/>
      <c r="V380" s="125"/>
    </row>
    <row r="381" spans="13:22" ht="20.100000000000001" customHeight="1">
      <c r="M381" s="159"/>
      <c r="O381" s="130"/>
      <c r="P381" s="160"/>
      <c r="Q381" s="160"/>
      <c r="R381" s="126"/>
      <c r="S381" s="126"/>
      <c r="T381" s="126"/>
      <c r="U381" s="125"/>
      <c r="V381" s="125"/>
    </row>
    <row r="382" spans="13:22" ht="20.100000000000001" customHeight="1">
      <c r="M382" s="159"/>
      <c r="O382" s="130"/>
      <c r="P382" s="160"/>
      <c r="Q382" s="160"/>
      <c r="R382" s="126"/>
      <c r="S382" s="126"/>
      <c r="T382" s="126"/>
      <c r="U382" s="125"/>
      <c r="V382" s="125"/>
    </row>
    <row r="383" spans="13:22" ht="20.100000000000001" customHeight="1">
      <c r="M383" s="159"/>
      <c r="O383" s="130"/>
      <c r="P383" s="160"/>
      <c r="Q383" s="160"/>
      <c r="R383" s="126"/>
      <c r="S383" s="126"/>
      <c r="T383" s="126"/>
      <c r="U383" s="125"/>
      <c r="V383" s="125"/>
    </row>
    <row r="384" spans="13:22" ht="20.100000000000001" customHeight="1">
      <c r="M384" s="159"/>
      <c r="O384" s="130"/>
      <c r="P384" s="160"/>
      <c r="Q384" s="160"/>
      <c r="R384" s="126"/>
      <c r="S384" s="126"/>
      <c r="T384" s="126"/>
      <c r="U384" s="125"/>
      <c r="V384" s="125"/>
    </row>
    <row r="385" spans="13:22" ht="20.100000000000001" customHeight="1">
      <c r="M385" s="159"/>
      <c r="O385" s="130"/>
      <c r="P385" s="160"/>
      <c r="Q385" s="160"/>
      <c r="R385" s="126"/>
      <c r="S385" s="126"/>
      <c r="T385" s="126"/>
      <c r="U385" s="125"/>
      <c r="V385" s="125"/>
    </row>
    <row r="386" spans="13:22" ht="20.100000000000001" customHeight="1">
      <c r="M386" s="159"/>
      <c r="O386" s="130"/>
      <c r="P386" s="160"/>
      <c r="Q386" s="160"/>
      <c r="R386" s="126"/>
      <c r="S386" s="126"/>
      <c r="T386" s="126"/>
      <c r="U386" s="125"/>
      <c r="V386" s="125"/>
    </row>
    <row r="387" spans="13:22" ht="20.100000000000001" customHeight="1">
      <c r="M387" s="159"/>
      <c r="O387" s="130"/>
      <c r="P387" s="160"/>
      <c r="Q387" s="160"/>
      <c r="R387" s="126"/>
      <c r="S387" s="126"/>
      <c r="T387" s="126"/>
      <c r="U387" s="125"/>
      <c r="V387" s="125"/>
    </row>
    <row r="388" spans="13:22" ht="20.100000000000001" customHeight="1">
      <c r="M388" s="159"/>
      <c r="O388" s="130"/>
      <c r="P388" s="160"/>
      <c r="Q388" s="160"/>
      <c r="R388" s="126"/>
      <c r="S388" s="126"/>
      <c r="T388" s="126"/>
      <c r="U388" s="125"/>
      <c r="V388" s="125"/>
    </row>
    <row r="389" spans="13:22" ht="20.100000000000001" customHeight="1">
      <c r="M389" s="159"/>
      <c r="O389" s="130"/>
      <c r="P389" s="160"/>
      <c r="Q389" s="160"/>
      <c r="R389" s="126"/>
      <c r="S389" s="126"/>
      <c r="T389" s="126"/>
      <c r="U389" s="125"/>
      <c r="V389" s="125"/>
    </row>
    <row r="390" spans="13:22" ht="20.100000000000001" customHeight="1">
      <c r="M390" s="159"/>
      <c r="O390" s="130"/>
      <c r="P390" s="160"/>
      <c r="Q390" s="160"/>
      <c r="R390" s="126"/>
      <c r="S390" s="126"/>
      <c r="T390" s="126"/>
      <c r="U390" s="125"/>
      <c r="V390" s="125"/>
    </row>
    <row r="391" spans="13:22" ht="20.100000000000001" customHeight="1">
      <c r="M391" s="159"/>
      <c r="P391" s="12"/>
      <c r="Q391" s="12"/>
      <c r="R391" s="12"/>
      <c r="S391" s="12"/>
      <c r="T391" s="126"/>
      <c r="U391" s="125"/>
      <c r="V391" s="125"/>
    </row>
    <row r="392" spans="13:22" ht="20.100000000000001" customHeight="1">
      <c r="M392" s="159"/>
      <c r="P392" s="12"/>
      <c r="Q392" s="12"/>
      <c r="R392" s="12"/>
      <c r="S392" s="12"/>
      <c r="T392" s="126"/>
      <c r="U392" s="125"/>
      <c r="V392" s="125"/>
    </row>
    <row r="393" spans="13:22" ht="20.100000000000001" customHeight="1">
      <c r="M393" s="159"/>
      <c r="P393" s="12"/>
      <c r="Q393" s="12"/>
      <c r="R393" s="12"/>
      <c r="S393" s="12"/>
      <c r="T393" s="126"/>
      <c r="U393" s="125"/>
      <c r="V393" s="125"/>
    </row>
    <row r="394" spans="13:22" ht="20.100000000000001" customHeight="1">
      <c r="M394" s="159"/>
      <c r="P394" s="12"/>
      <c r="Q394" s="12"/>
      <c r="R394" s="12"/>
      <c r="S394" s="12"/>
      <c r="T394" s="126"/>
      <c r="U394" s="125"/>
      <c r="V394" s="125"/>
    </row>
    <row r="395" spans="13:22" ht="20.100000000000001" customHeight="1">
      <c r="M395" s="159"/>
      <c r="P395" s="12"/>
      <c r="Q395" s="12"/>
      <c r="R395" s="12"/>
      <c r="S395" s="12"/>
      <c r="T395" s="126"/>
      <c r="U395" s="125"/>
      <c r="V395" s="125"/>
    </row>
    <row r="396" spans="13:22" ht="20.100000000000001" customHeight="1">
      <c r="M396" s="159"/>
      <c r="P396" s="12"/>
      <c r="Q396" s="12"/>
      <c r="R396" s="12"/>
      <c r="S396" s="12"/>
      <c r="T396" s="126"/>
      <c r="U396" s="125"/>
      <c r="V396" s="125"/>
    </row>
    <row r="397" spans="13:22" ht="20.100000000000001" customHeight="1">
      <c r="M397" s="159"/>
      <c r="P397" s="12"/>
      <c r="Q397" s="12"/>
      <c r="R397" s="12"/>
      <c r="S397" s="12"/>
      <c r="T397" s="12"/>
    </row>
    <row r="398" spans="13:22" ht="20.100000000000001" customHeight="1">
      <c r="M398" s="159"/>
      <c r="P398" s="12"/>
      <c r="Q398" s="12"/>
      <c r="R398" s="12"/>
      <c r="S398" s="12"/>
      <c r="T398" s="12"/>
    </row>
    <row r="399" spans="13:22" ht="20.100000000000001" customHeight="1">
      <c r="M399" s="159"/>
      <c r="P399" s="12"/>
      <c r="Q399" s="12"/>
      <c r="R399" s="12"/>
      <c r="S399" s="12"/>
      <c r="T399" s="12"/>
    </row>
    <row r="400" spans="13:22" ht="20.100000000000001" customHeight="1">
      <c r="M400" s="159"/>
      <c r="P400" s="12"/>
      <c r="Q400" s="12"/>
      <c r="R400" s="12"/>
      <c r="S400" s="12"/>
      <c r="T400" s="12"/>
    </row>
    <row r="401" spans="13:20" ht="20.100000000000001" customHeight="1">
      <c r="M401" s="159"/>
      <c r="P401" s="12"/>
      <c r="Q401" s="12"/>
      <c r="R401" s="12"/>
      <c r="S401" s="12"/>
      <c r="T401" s="12"/>
    </row>
    <row r="402" spans="13:20" ht="20.100000000000001" customHeight="1">
      <c r="M402" s="159"/>
      <c r="P402" s="12"/>
      <c r="Q402" s="12"/>
      <c r="R402" s="12"/>
      <c r="S402" s="12"/>
      <c r="T402" s="12"/>
    </row>
    <row r="403" spans="13:20" ht="20.100000000000001" customHeight="1">
      <c r="M403" s="159"/>
      <c r="P403" s="12"/>
      <c r="Q403" s="12"/>
      <c r="R403" s="12"/>
      <c r="S403" s="12"/>
      <c r="T403" s="12"/>
    </row>
    <row r="404" spans="13:20" ht="20.100000000000001" customHeight="1">
      <c r="M404" s="159"/>
      <c r="P404" s="12"/>
      <c r="Q404" s="12"/>
      <c r="R404" s="12"/>
      <c r="S404" s="12"/>
      <c r="T404" s="12"/>
    </row>
    <row r="405" spans="13:20" ht="20.100000000000001" customHeight="1">
      <c r="M405" s="159"/>
      <c r="P405" s="12"/>
      <c r="Q405" s="12"/>
      <c r="R405" s="12"/>
      <c r="S405" s="12"/>
      <c r="T405" s="12"/>
    </row>
    <row r="406" spans="13:20" ht="20.100000000000001" customHeight="1">
      <c r="M406" s="159"/>
      <c r="P406" s="12"/>
      <c r="Q406" s="12"/>
      <c r="R406" s="12"/>
      <c r="S406" s="12"/>
      <c r="T406" s="12"/>
    </row>
    <row r="407" spans="13:20" ht="20.100000000000001" customHeight="1">
      <c r="M407" s="159"/>
      <c r="P407" s="12"/>
      <c r="Q407" s="12"/>
      <c r="R407" s="12"/>
      <c r="S407" s="12"/>
      <c r="T407" s="12"/>
    </row>
    <row r="408" spans="13:20" ht="20.100000000000001" customHeight="1">
      <c r="M408" s="159"/>
      <c r="P408" s="12"/>
      <c r="Q408" s="12"/>
      <c r="R408" s="12"/>
      <c r="S408" s="12"/>
      <c r="T408" s="12"/>
    </row>
    <row r="409" spans="13:20" ht="20.100000000000001" customHeight="1">
      <c r="M409" s="159"/>
      <c r="P409" s="12"/>
      <c r="Q409" s="12"/>
      <c r="R409" s="12"/>
      <c r="S409" s="12"/>
      <c r="T409" s="12"/>
    </row>
    <row r="410" spans="13:20" ht="20.100000000000001" customHeight="1">
      <c r="M410" s="159"/>
      <c r="P410" s="12"/>
      <c r="Q410" s="12"/>
      <c r="R410" s="12"/>
      <c r="S410" s="12"/>
      <c r="T410" s="12"/>
    </row>
    <row r="411" spans="13:20" ht="20.100000000000001" customHeight="1">
      <c r="M411" s="159"/>
      <c r="P411" s="12"/>
      <c r="Q411" s="12"/>
      <c r="R411" s="12"/>
      <c r="S411" s="12"/>
      <c r="T411" s="12"/>
    </row>
    <row r="412" spans="13:20" ht="20.100000000000001" customHeight="1">
      <c r="M412" s="159"/>
      <c r="P412" s="12"/>
      <c r="Q412" s="12"/>
      <c r="R412" s="12"/>
      <c r="S412" s="12"/>
      <c r="T412" s="12"/>
    </row>
    <row r="413" spans="13:20" ht="20.100000000000001" customHeight="1">
      <c r="M413" s="159"/>
      <c r="P413" s="12"/>
      <c r="Q413" s="12"/>
      <c r="R413" s="12"/>
      <c r="S413" s="12"/>
      <c r="T413" s="12"/>
    </row>
    <row r="414" spans="13:20" ht="20.100000000000001" customHeight="1">
      <c r="M414" s="159"/>
      <c r="P414" s="12"/>
      <c r="Q414" s="12"/>
      <c r="R414" s="12"/>
      <c r="S414" s="12"/>
      <c r="T414" s="12"/>
    </row>
    <row r="415" spans="13:20" ht="20.100000000000001" customHeight="1">
      <c r="M415" s="159"/>
      <c r="P415" s="12"/>
      <c r="Q415" s="12"/>
      <c r="R415" s="12"/>
      <c r="S415" s="12"/>
      <c r="T415" s="12"/>
    </row>
    <row r="416" spans="13:20" ht="20.100000000000001" customHeight="1">
      <c r="M416" s="159"/>
      <c r="P416" s="12"/>
      <c r="Q416" s="12"/>
      <c r="R416" s="12"/>
      <c r="S416" s="12"/>
      <c r="T416" s="12"/>
    </row>
    <row r="417" spans="13:20" ht="20.100000000000001" customHeight="1">
      <c r="M417" s="159"/>
      <c r="P417" s="12"/>
      <c r="Q417" s="12"/>
      <c r="R417" s="12"/>
      <c r="S417" s="12"/>
      <c r="T417" s="12"/>
    </row>
    <row r="418" spans="13:20" ht="20.100000000000001" customHeight="1">
      <c r="M418" s="159"/>
      <c r="P418" s="12"/>
      <c r="Q418" s="12"/>
      <c r="R418" s="12"/>
      <c r="S418" s="12"/>
      <c r="T418" s="12"/>
    </row>
    <row r="419" spans="13:20" ht="20.100000000000001" customHeight="1">
      <c r="M419" s="159"/>
      <c r="P419" s="12"/>
      <c r="Q419" s="12"/>
      <c r="R419" s="12"/>
      <c r="S419" s="12"/>
      <c r="T419" s="12"/>
    </row>
    <row r="420" spans="13:20" ht="20.100000000000001" customHeight="1">
      <c r="M420" s="159"/>
      <c r="P420" s="12"/>
      <c r="Q420" s="12"/>
      <c r="R420" s="12"/>
      <c r="S420" s="12"/>
      <c r="T420" s="12"/>
    </row>
    <row r="421" spans="13:20" ht="20.100000000000001" customHeight="1">
      <c r="M421" s="159"/>
      <c r="P421" s="12"/>
      <c r="Q421" s="12"/>
      <c r="R421" s="12"/>
      <c r="S421" s="12"/>
      <c r="T421" s="12"/>
    </row>
    <row r="422" spans="13:20" ht="20.100000000000001" customHeight="1">
      <c r="M422" s="159"/>
      <c r="P422" s="12"/>
      <c r="Q422" s="12"/>
      <c r="R422" s="12"/>
      <c r="S422" s="12"/>
      <c r="T422" s="12"/>
    </row>
    <row r="423" spans="13:20" ht="20.100000000000001" customHeight="1">
      <c r="M423" s="159"/>
      <c r="P423" s="12"/>
      <c r="Q423" s="12"/>
      <c r="R423" s="12"/>
      <c r="S423" s="12"/>
      <c r="T423" s="12"/>
    </row>
    <row r="424" spans="13:20" ht="20.100000000000001" customHeight="1">
      <c r="M424" s="159"/>
      <c r="P424" s="12"/>
      <c r="Q424" s="12"/>
      <c r="R424" s="12"/>
      <c r="S424" s="12"/>
      <c r="T424" s="12"/>
    </row>
    <row r="425" spans="13:20" ht="20.100000000000001" customHeight="1">
      <c r="M425" s="159"/>
      <c r="P425" s="12"/>
      <c r="Q425" s="12"/>
      <c r="R425" s="12"/>
      <c r="S425" s="12"/>
      <c r="T425" s="12"/>
    </row>
    <row r="426" spans="13:20" ht="20.100000000000001" customHeight="1">
      <c r="M426" s="159"/>
      <c r="P426" s="12"/>
      <c r="Q426" s="12"/>
      <c r="R426" s="12"/>
      <c r="S426" s="12"/>
      <c r="T426" s="12"/>
    </row>
    <row r="427" spans="13:20" ht="20.100000000000001" customHeight="1">
      <c r="M427" s="159"/>
      <c r="P427" s="12"/>
      <c r="Q427" s="12"/>
      <c r="R427" s="12"/>
      <c r="S427" s="12"/>
      <c r="T427" s="12"/>
    </row>
    <row r="428" spans="13:20" ht="20.100000000000001" customHeight="1">
      <c r="M428" s="159"/>
      <c r="P428" s="12"/>
      <c r="Q428" s="12"/>
      <c r="R428" s="12"/>
      <c r="S428" s="12"/>
      <c r="T428" s="12"/>
    </row>
    <row r="429" spans="13:20" ht="20.100000000000001" customHeight="1">
      <c r="M429" s="159"/>
      <c r="P429" s="12"/>
      <c r="Q429" s="12"/>
      <c r="R429" s="12"/>
      <c r="S429" s="12"/>
      <c r="T429" s="12"/>
    </row>
    <row r="430" spans="13:20" ht="20.100000000000001" customHeight="1">
      <c r="M430" s="159"/>
      <c r="P430" s="12"/>
      <c r="Q430" s="12"/>
      <c r="R430" s="12"/>
      <c r="S430" s="12"/>
      <c r="T430" s="12"/>
    </row>
    <row r="431" spans="13:20" ht="20.100000000000001" customHeight="1">
      <c r="M431" s="159"/>
      <c r="P431" s="12"/>
      <c r="Q431" s="12"/>
      <c r="R431" s="12"/>
      <c r="S431" s="12"/>
      <c r="T431" s="12"/>
    </row>
    <row r="432" spans="13:20" ht="20.100000000000001" customHeight="1">
      <c r="M432" s="159"/>
      <c r="P432" s="12"/>
      <c r="Q432" s="12"/>
      <c r="R432" s="12"/>
      <c r="S432" s="12"/>
      <c r="T432" s="12"/>
    </row>
    <row r="433" spans="13:20" ht="20.100000000000001" customHeight="1">
      <c r="M433" s="159"/>
      <c r="P433" s="12"/>
      <c r="Q433" s="12"/>
      <c r="R433" s="12"/>
      <c r="S433" s="12"/>
      <c r="T433" s="12"/>
    </row>
    <row r="434" spans="13:20" ht="20.100000000000001" customHeight="1">
      <c r="M434" s="159"/>
      <c r="P434" s="12"/>
      <c r="Q434" s="12"/>
      <c r="R434" s="12"/>
      <c r="S434" s="12"/>
      <c r="T434" s="12"/>
    </row>
    <row r="435" spans="13:20" ht="20.100000000000001" customHeight="1">
      <c r="M435" s="159"/>
      <c r="P435" s="12"/>
      <c r="Q435" s="12"/>
      <c r="R435" s="12"/>
      <c r="S435" s="12"/>
      <c r="T435" s="12"/>
    </row>
    <row r="436" spans="13:20" ht="20.100000000000001" customHeight="1">
      <c r="M436" s="159"/>
      <c r="P436" s="12"/>
      <c r="Q436" s="12"/>
      <c r="R436" s="12"/>
      <c r="S436" s="12"/>
      <c r="T436" s="12"/>
    </row>
    <row r="437" spans="13:20" ht="20.100000000000001" customHeight="1">
      <c r="M437" s="159"/>
      <c r="P437" s="12"/>
      <c r="Q437" s="12"/>
      <c r="R437" s="12"/>
      <c r="S437" s="12"/>
      <c r="T437" s="12"/>
    </row>
    <row r="438" spans="13:20" ht="20.100000000000001" customHeight="1">
      <c r="M438" s="159"/>
      <c r="P438" s="12"/>
      <c r="Q438" s="12"/>
      <c r="R438" s="12"/>
      <c r="S438" s="12"/>
      <c r="T438" s="12"/>
    </row>
    <row r="439" spans="13:20" ht="20.100000000000001" customHeight="1">
      <c r="M439" s="159"/>
      <c r="P439" s="12"/>
      <c r="Q439" s="12"/>
      <c r="R439" s="12"/>
      <c r="S439" s="12"/>
      <c r="T439" s="12"/>
    </row>
    <row r="440" spans="13:20" ht="20.100000000000001" customHeight="1">
      <c r="M440" s="159"/>
      <c r="P440" s="12"/>
      <c r="Q440" s="12"/>
      <c r="R440" s="12"/>
      <c r="S440" s="12"/>
      <c r="T440" s="12"/>
    </row>
    <row r="441" spans="13:20" ht="20.100000000000001" customHeight="1">
      <c r="M441" s="159"/>
      <c r="P441" s="12"/>
      <c r="Q441" s="12"/>
      <c r="R441" s="12"/>
      <c r="S441" s="12"/>
      <c r="T441" s="12"/>
    </row>
    <row r="442" spans="13:20" ht="20.100000000000001" customHeight="1">
      <c r="M442" s="159"/>
      <c r="P442" s="12"/>
      <c r="Q442" s="12"/>
      <c r="R442" s="12"/>
      <c r="S442" s="12"/>
      <c r="T442" s="12"/>
    </row>
    <row r="443" spans="13:20" ht="20.100000000000001" customHeight="1">
      <c r="M443" s="159"/>
      <c r="P443" s="12"/>
      <c r="Q443" s="12"/>
      <c r="R443" s="12"/>
      <c r="S443" s="12"/>
      <c r="T443" s="12"/>
    </row>
    <row r="444" spans="13:20" ht="20.100000000000001" customHeight="1">
      <c r="M444" s="159"/>
      <c r="P444" s="12"/>
      <c r="Q444" s="12"/>
      <c r="R444" s="12"/>
      <c r="S444" s="12"/>
      <c r="T444" s="12"/>
    </row>
    <row r="445" spans="13:20" ht="20.100000000000001" customHeight="1">
      <c r="M445" s="159"/>
      <c r="P445" s="12"/>
      <c r="Q445" s="12"/>
      <c r="R445" s="12"/>
      <c r="S445" s="12"/>
      <c r="T445" s="12"/>
    </row>
    <row r="446" spans="13:20" ht="20.100000000000001" customHeight="1">
      <c r="M446" s="159"/>
      <c r="P446" s="12"/>
      <c r="Q446" s="12"/>
      <c r="R446" s="12"/>
      <c r="S446" s="12"/>
      <c r="T446" s="12"/>
    </row>
    <row r="447" spans="13:20" ht="20.100000000000001" customHeight="1">
      <c r="M447" s="159"/>
      <c r="P447" s="12"/>
      <c r="Q447" s="12"/>
      <c r="R447" s="12"/>
      <c r="S447" s="12"/>
      <c r="T447" s="12"/>
    </row>
    <row r="448" spans="13:20" ht="20.100000000000001" customHeight="1">
      <c r="M448" s="159"/>
      <c r="P448" s="12"/>
      <c r="Q448" s="12"/>
      <c r="R448" s="12"/>
      <c r="S448" s="12"/>
      <c r="T448" s="12"/>
    </row>
    <row r="449" spans="13:20" ht="20.100000000000001" customHeight="1">
      <c r="M449" s="124"/>
      <c r="P449" s="12"/>
      <c r="Q449" s="12"/>
      <c r="R449" s="12"/>
      <c r="S449" s="12"/>
      <c r="T449" s="12"/>
    </row>
    <row r="450" spans="13:20" ht="20.100000000000001" customHeight="1">
      <c r="M450" s="124"/>
      <c r="P450" s="12"/>
      <c r="Q450" s="12"/>
      <c r="R450" s="12"/>
      <c r="S450" s="12"/>
      <c r="T450" s="12"/>
    </row>
    <row r="451" spans="13:20" ht="20.100000000000001" customHeight="1">
      <c r="M451" s="124"/>
      <c r="P451" s="12"/>
      <c r="Q451" s="12"/>
      <c r="R451" s="12"/>
      <c r="S451" s="12"/>
      <c r="T451" s="12"/>
    </row>
    <row r="452" spans="13:20" ht="20.100000000000001" customHeight="1">
      <c r="M452" s="124"/>
      <c r="P452" s="12"/>
      <c r="Q452" s="12"/>
      <c r="R452" s="12"/>
      <c r="S452" s="12"/>
      <c r="T452" s="12"/>
    </row>
    <row r="453" spans="13:20" ht="20.100000000000001" customHeight="1">
      <c r="M453" s="124"/>
      <c r="P453" s="12"/>
      <c r="Q453" s="12"/>
      <c r="R453" s="12"/>
      <c r="S453" s="12"/>
      <c r="T453" s="12"/>
    </row>
    <row r="454" spans="13:20" ht="20.100000000000001" customHeight="1">
      <c r="M454" s="124"/>
      <c r="P454" s="12"/>
      <c r="Q454" s="12"/>
      <c r="R454" s="12"/>
      <c r="S454" s="12"/>
      <c r="T454" s="12"/>
    </row>
    <row r="455" spans="13:20" ht="20.100000000000001" customHeight="1">
      <c r="M455" s="124"/>
      <c r="P455" s="12"/>
      <c r="Q455" s="12"/>
      <c r="R455" s="12"/>
      <c r="S455" s="12"/>
      <c r="T455" s="12"/>
    </row>
    <row r="456" spans="13:20" ht="20.100000000000001" customHeight="1">
      <c r="M456" s="124"/>
      <c r="P456" s="12"/>
      <c r="Q456" s="12"/>
      <c r="R456" s="12"/>
      <c r="S456" s="12"/>
      <c r="T456" s="12"/>
    </row>
    <row r="457" spans="13:20" ht="20.100000000000001" customHeight="1">
      <c r="M457" s="124"/>
      <c r="P457" s="12"/>
      <c r="Q457" s="12"/>
      <c r="R457" s="12"/>
      <c r="S457" s="12"/>
      <c r="T457" s="12"/>
    </row>
    <row r="458" spans="13:20" ht="20.100000000000001" customHeight="1">
      <c r="M458" s="124"/>
      <c r="P458" s="12"/>
      <c r="Q458" s="12"/>
      <c r="R458" s="12"/>
      <c r="S458" s="12"/>
      <c r="T458" s="12"/>
    </row>
    <row r="459" spans="13:20" ht="20.100000000000001" customHeight="1">
      <c r="M459" s="124"/>
      <c r="P459" s="12"/>
      <c r="Q459" s="12"/>
      <c r="R459" s="12"/>
      <c r="S459" s="12"/>
      <c r="T459" s="12"/>
    </row>
    <row r="460" spans="13:20" ht="20.100000000000001" customHeight="1">
      <c r="M460" s="124"/>
      <c r="P460" s="12"/>
      <c r="Q460" s="12"/>
      <c r="R460" s="12"/>
      <c r="S460" s="12"/>
      <c r="T460" s="12"/>
    </row>
    <row r="461" spans="13:20" ht="20.100000000000001" customHeight="1">
      <c r="M461" s="124"/>
      <c r="P461" s="12"/>
      <c r="Q461" s="12"/>
      <c r="R461" s="12"/>
      <c r="S461" s="12"/>
      <c r="T461" s="12"/>
    </row>
    <row r="462" spans="13:20" ht="20.100000000000001" customHeight="1">
      <c r="M462" s="124"/>
      <c r="P462" s="12"/>
      <c r="Q462" s="12"/>
      <c r="R462" s="12"/>
      <c r="S462" s="12"/>
      <c r="T462" s="12"/>
    </row>
    <row r="463" spans="13:20" ht="20.100000000000001" customHeight="1">
      <c r="M463" s="124"/>
      <c r="P463" s="12"/>
      <c r="Q463" s="12"/>
      <c r="R463" s="12"/>
      <c r="S463" s="12"/>
      <c r="T463" s="12"/>
    </row>
    <row r="464" spans="13:20" ht="20.100000000000001" customHeight="1">
      <c r="M464" s="124"/>
      <c r="P464" s="12"/>
      <c r="Q464" s="12"/>
      <c r="R464" s="12"/>
      <c r="S464" s="12"/>
      <c r="T464" s="12"/>
    </row>
    <row r="465" spans="13:20" ht="20.100000000000001" customHeight="1">
      <c r="M465" s="124"/>
      <c r="P465" s="12"/>
      <c r="Q465" s="12"/>
      <c r="R465" s="12"/>
      <c r="S465" s="12"/>
      <c r="T465" s="12"/>
    </row>
    <row r="466" spans="13:20" ht="20.100000000000001" customHeight="1">
      <c r="M466" s="124"/>
      <c r="P466" s="12"/>
      <c r="Q466" s="12"/>
      <c r="R466" s="12"/>
      <c r="S466" s="12"/>
      <c r="T466" s="12"/>
    </row>
    <row r="467" spans="13:20" ht="20.100000000000001" customHeight="1">
      <c r="M467" s="124"/>
      <c r="P467" s="12"/>
      <c r="Q467" s="12"/>
      <c r="R467" s="12"/>
      <c r="S467" s="12"/>
      <c r="T467" s="12"/>
    </row>
    <row r="468" spans="13:20" ht="20.100000000000001" customHeight="1">
      <c r="M468" s="124"/>
      <c r="P468" s="12"/>
      <c r="Q468" s="12"/>
      <c r="R468" s="12"/>
      <c r="S468" s="12"/>
      <c r="T468" s="12"/>
    </row>
    <row r="469" spans="13:20" ht="20.100000000000001" customHeight="1">
      <c r="M469" s="124"/>
      <c r="P469" s="12"/>
      <c r="Q469" s="12"/>
      <c r="R469" s="12"/>
      <c r="S469" s="12"/>
      <c r="T469" s="12"/>
    </row>
    <row r="470" spans="13:20" ht="20.100000000000001" customHeight="1">
      <c r="M470" s="124"/>
      <c r="P470" s="12"/>
      <c r="Q470" s="12"/>
      <c r="R470" s="12"/>
      <c r="S470" s="12"/>
      <c r="T470" s="12"/>
    </row>
    <row r="471" spans="13:20" ht="20.100000000000001" customHeight="1">
      <c r="M471" s="124"/>
      <c r="P471" s="12"/>
      <c r="Q471" s="12"/>
      <c r="R471" s="12"/>
      <c r="S471" s="12"/>
      <c r="T471" s="12"/>
    </row>
    <row r="472" spans="13:20" ht="20.100000000000001" customHeight="1">
      <c r="M472" s="124"/>
      <c r="P472" s="12"/>
      <c r="Q472" s="12"/>
      <c r="R472" s="12"/>
      <c r="S472" s="12"/>
      <c r="T472" s="12"/>
    </row>
    <row r="473" spans="13:20" ht="20.100000000000001" customHeight="1">
      <c r="M473" s="124"/>
      <c r="P473" s="12"/>
      <c r="Q473" s="12"/>
      <c r="R473" s="12"/>
      <c r="S473" s="12"/>
      <c r="T473" s="12"/>
    </row>
    <row r="474" spans="13:20" ht="20.100000000000001" customHeight="1">
      <c r="M474" s="124"/>
      <c r="P474" s="12"/>
      <c r="Q474" s="12"/>
      <c r="R474" s="12"/>
      <c r="S474" s="12"/>
      <c r="T474" s="12"/>
    </row>
    <row r="475" spans="13:20" ht="20.100000000000001" customHeight="1">
      <c r="M475" s="124"/>
      <c r="P475" s="12"/>
      <c r="Q475" s="12"/>
      <c r="R475" s="12"/>
      <c r="S475" s="12"/>
      <c r="T475" s="12"/>
    </row>
    <row r="476" spans="13:20" ht="20.100000000000001" customHeight="1">
      <c r="M476" s="124"/>
      <c r="P476" s="12"/>
      <c r="Q476" s="12"/>
      <c r="R476" s="12"/>
      <c r="S476" s="12"/>
      <c r="T476" s="12"/>
    </row>
    <row r="477" spans="13:20" ht="20.100000000000001" customHeight="1">
      <c r="M477" s="124"/>
      <c r="P477" s="12"/>
      <c r="Q477" s="12"/>
      <c r="R477" s="12"/>
      <c r="S477" s="12"/>
      <c r="T477" s="12"/>
    </row>
    <row r="478" spans="13:20" ht="20.100000000000001" customHeight="1">
      <c r="M478" s="124"/>
      <c r="P478" s="12"/>
      <c r="Q478" s="12"/>
      <c r="R478" s="12"/>
      <c r="S478" s="12"/>
      <c r="T478" s="12"/>
    </row>
    <row r="479" spans="13:20" ht="20.100000000000001" customHeight="1">
      <c r="M479" s="124"/>
      <c r="P479" s="12"/>
      <c r="Q479" s="12"/>
      <c r="R479" s="12"/>
      <c r="S479" s="12"/>
      <c r="T479" s="12"/>
    </row>
    <row r="480" spans="13:20" ht="20.100000000000001" customHeight="1">
      <c r="M480" s="124"/>
      <c r="P480" s="12"/>
      <c r="Q480" s="12"/>
      <c r="R480" s="12"/>
      <c r="S480" s="12"/>
      <c r="T480" s="12"/>
    </row>
    <row r="481" spans="13:20" ht="20.100000000000001" customHeight="1">
      <c r="M481" s="124"/>
      <c r="P481" s="12"/>
      <c r="Q481" s="12"/>
      <c r="R481" s="12"/>
      <c r="S481" s="12"/>
      <c r="T481" s="12"/>
    </row>
    <row r="482" spans="13:20" ht="20.100000000000001" customHeight="1">
      <c r="M482" s="124"/>
      <c r="P482" s="12"/>
      <c r="Q482" s="12"/>
      <c r="R482" s="12"/>
      <c r="S482" s="12"/>
      <c r="T482" s="12"/>
    </row>
    <row r="483" spans="13:20" ht="20.100000000000001" customHeight="1">
      <c r="M483" s="124"/>
      <c r="P483" s="12"/>
      <c r="Q483" s="12"/>
      <c r="R483" s="12"/>
      <c r="S483" s="12"/>
      <c r="T483" s="12"/>
    </row>
    <row r="484" spans="13:20" ht="20.100000000000001" customHeight="1">
      <c r="M484" s="124"/>
      <c r="P484" s="12"/>
      <c r="Q484" s="12"/>
      <c r="R484" s="12"/>
      <c r="S484" s="12"/>
      <c r="T484" s="12"/>
    </row>
    <row r="485" spans="13:20" ht="20.100000000000001" customHeight="1">
      <c r="M485" s="124"/>
      <c r="P485" s="12"/>
      <c r="Q485" s="12"/>
      <c r="R485" s="12"/>
      <c r="S485" s="12"/>
      <c r="T485" s="12"/>
    </row>
    <row r="486" spans="13:20" ht="20.100000000000001" customHeight="1">
      <c r="M486" s="124"/>
      <c r="P486" s="12"/>
      <c r="Q486" s="12"/>
      <c r="R486" s="12"/>
      <c r="S486" s="12"/>
      <c r="T486" s="12"/>
    </row>
    <row r="487" spans="13:20" ht="20.100000000000001" customHeight="1">
      <c r="M487" s="124"/>
      <c r="P487" s="12"/>
      <c r="Q487" s="12"/>
      <c r="R487" s="12"/>
      <c r="S487" s="12"/>
      <c r="T487" s="12"/>
    </row>
    <row r="488" spans="13:20" ht="20.100000000000001" customHeight="1">
      <c r="M488" s="124"/>
      <c r="P488" s="12"/>
      <c r="Q488" s="12"/>
      <c r="R488" s="12"/>
      <c r="S488" s="12"/>
      <c r="T488" s="12"/>
    </row>
    <row r="489" spans="13:20" ht="20.100000000000001" customHeight="1">
      <c r="M489" s="124"/>
      <c r="P489" s="12"/>
      <c r="Q489" s="12"/>
      <c r="R489" s="12"/>
      <c r="S489" s="12"/>
      <c r="T489" s="12"/>
    </row>
    <row r="490" spans="13:20" ht="20.100000000000001" customHeight="1">
      <c r="M490" s="124"/>
      <c r="P490" s="12"/>
      <c r="Q490" s="12"/>
      <c r="R490" s="12"/>
      <c r="S490" s="12"/>
      <c r="T490" s="12"/>
    </row>
    <row r="491" spans="13:20" ht="20.100000000000001" customHeight="1">
      <c r="M491" s="124"/>
      <c r="P491" s="12"/>
      <c r="Q491" s="12"/>
      <c r="R491" s="12"/>
      <c r="S491" s="12"/>
      <c r="T491" s="12"/>
    </row>
    <row r="492" spans="13:20" ht="20.100000000000001" customHeight="1">
      <c r="M492" s="124"/>
      <c r="P492" s="12"/>
      <c r="Q492" s="12"/>
      <c r="R492" s="12"/>
      <c r="S492" s="12"/>
      <c r="T492" s="12"/>
    </row>
    <row r="493" spans="13:20" ht="20.100000000000001" customHeight="1">
      <c r="M493" s="124"/>
      <c r="P493" s="12"/>
      <c r="Q493" s="12"/>
      <c r="R493" s="12"/>
      <c r="S493" s="12"/>
      <c r="T493" s="12"/>
    </row>
    <row r="494" spans="13:20" ht="20.100000000000001" customHeight="1">
      <c r="M494" s="124"/>
      <c r="P494" s="12"/>
      <c r="Q494" s="12"/>
      <c r="R494" s="12"/>
      <c r="S494" s="12"/>
      <c r="T494" s="12"/>
    </row>
    <row r="495" spans="13:20" ht="20.100000000000001" customHeight="1">
      <c r="M495" s="124"/>
      <c r="P495" s="12"/>
      <c r="Q495" s="12"/>
      <c r="R495" s="12"/>
      <c r="S495" s="12"/>
      <c r="T495" s="12"/>
    </row>
    <row r="496" spans="13:20" ht="20.100000000000001" customHeight="1">
      <c r="M496" s="124"/>
      <c r="P496" s="12"/>
      <c r="Q496" s="12"/>
      <c r="R496" s="12"/>
      <c r="S496" s="12"/>
      <c r="T496" s="12"/>
    </row>
    <row r="497" spans="13:20" ht="20.100000000000001" customHeight="1">
      <c r="M497" s="124"/>
      <c r="P497" s="12"/>
      <c r="Q497" s="12"/>
      <c r="R497" s="12"/>
      <c r="S497" s="12"/>
      <c r="T497" s="12"/>
    </row>
    <row r="498" spans="13:20" ht="20.100000000000001" customHeight="1">
      <c r="M498" s="124"/>
      <c r="P498" s="12"/>
      <c r="Q498" s="12"/>
      <c r="R498" s="12"/>
      <c r="S498" s="12"/>
      <c r="T498" s="12"/>
    </row>
    <row r="499" spans="13:20" ht="20.100000000000001" customHeight="1">
      <c r="M499" s="124"/>
      <c r="P499" s="12"/>
      <c r="Q499" s="12"/>
      <c r="R499" s="12"/>
      <c r="S499" s="12"/>
      <c r="T499" s="12"/>
    </row>
    <row r="500" spans="13:20" ht="20.100000000000001" customHeight="1">
      <c r="M500" s="124"/>
      <c r="P500" s="12"/>
      <c r="Q500" s="12"/>
      <c r="R500" s="12"/>
      <c r="S500" s="12"/>
      <c r="T500" s="12"/>
    </row>
    <row r="501" spans="13:20" ht="20.100000000000001" customHeight="1">
      <c r="M501" s="124"/>
      <c r="P501" s="12"/>
      <c r="Q501" s="12"/>
      <c r="R501" s="12"/>
      <c r="S501" s="12"/>
      <c r="T501" s="12"/>
    </row>
    <row r="502" spans="13:20" ht="20.100000000000001" customHeight="1">
      <c r="M502" s="124"/>
      <c r="P502" s="12"/>
      <c r="Q502" s="12"/>
      <c r="R502" s="12"/>
      <c r="S502" s="12"/>
      <c r="T502" s="12"/>
    </row>
    <row r="503" spans="13:20" ht="20.100000000000001" customHeight="1">
      <c r="M503" s="124"/>
      <c r="P503" s="12"/>
      <c r="Q503" s="12"/>
      <c r="R503" s="12"/>
      <c r="S503" s="12"/>
      <c r="T503" s="12"/>
    </row>
    <row r="504" spans="13:20" ht="20.100000000000001" customHeight="1">
      <c r="M504" s="124"/>
      <c r="P504" s="12"/>
      <c r="Q504" s="12"/>
      <c r="R504" s="12"/>
      <c r="S504" s="12"/>
      <c r="T504" s="12"/>
    </row>
    <row r="505" spans="13:20" ht="20.100000000000001" customHeight="1">
      <c r="M505" s="124"/>
      <c r="P505" s="12"/>
      <c r="Q505" s="12"/>
      <c r="R505" s="12"/>
      <c r="S505" s="12"/>
      <c r="T505" s="12"/>
    </row>
    <row r="506" spans="13:20" ht="20.100000000000001" customHeight="1">
      <c r="M506" s="124"/>
      <c r="P506" s="12"/>
      <c r="Q506" s="12"/>
      <c r="R506" s="12"/>
      <c r="S506" s="12"/>
      <c r="T506" s="12"/>
    </row>
    <row r="507" spans="13:20" ht="20.100000000000001" customHeight="1">
      <c r="M507" s="124"/>
      <c r="P507" s="12"/>
      <c r="Q507" s="12"/>
      <c r="R507" s="12"/>
      <c r="S507" s="12"/>
      <c r="T507" s="12"/>
    </row>
    <row r="508" spans="13:20" ht="20.100000000000001" customHeight="1">
      <c r="M508" s="124"/>
      <c r="P508" s="12"/>
      <c r="Q508" s="12"/>
      <c r="R508" s="12"/>
      <c r="S508" s="12"/>
      <c r="T508" s="12"/>
    </row>
    <row r="509" spans="13:20" ht="20.100000000000001" customHeight="1">
      <c r="M509" s="124"/>
      <c r="P509" s="12"/>
      <c r="Q509" s="12"/>
      <c r="R509" s="12"/>
      <c r="S509" s="12"/>
      <c r="T509" s="12"/>
    </row>
    <row r="510" spans="13:20" ht="20.100000000000001" customHeight="1">
      <c r="M510" s="124"/>
      <c r="P510" s="12"/>
      <c r="Q510" s="12"/>
      <c r="R510" s="12"/>
      <c r="S510" s="12"/>
      <c r="T510" s="12"/>
    </row>
    <row r="511" spans="13:20" ht="20.100000000000001" customHeight="1">
      <c r="M511" s="124"/>
      <c r="P511" s="12"/>
      <c r="Q511" s="12"/>
      <c r="R511" s="12"/>
      <c r="S511" s="12"/>
      <c r="T511" s="12"/>
    </row>
    <row r="512" spans="13:20" ht="20.100000000000001" customHeight="1">
      <c r="M512" s="124"/>
      <c r="P512" s="12"/>
      <c r="Q512" s="12"/>
      <c r="R512" s="12"/>
      <c r="S512" s="12"/>
      <c r="T512" s="12"/>
    </row>
    <row r="513" spans="13:20" ht="20.100000000000001" customHeight="1">
      <c r="M513" s="124"/>
      <c r="P513" s="12"/>
      <c r="Q513" s="12"/>
      <c r="R513" s="12"/>
      <c r="S513" s="12"/>
      <c r="T513" s="12"/>
    </row>
    <row r="514" spans="13:20" ht="20.100000000000001" customHeight="1">
      <c r="M514" s="124"/>
      <c r="P514" s="12"/>
      <c r="Q514" s="12"/>
      <c r="R514" s="12"/>
      <c r="S514" s="12"/>
      <c r="T514" s="12"/>
    </row>
    <row r="515" spans="13:20" ht="20.100000000000001" customHeight="1">
      <c r="M515" s="124"/>
      <c r="P515" s="12"/>
      <c r="Q515" s="12"/>
      <c r="R515" s="12"/>
      <c r="S515" s="12"/>
      <c r="T515" s="12"/>
    </row>
    <row r="516" spans="13:20" ht="20.100000000000001" customHeight="1">
      <c r="M516" s="124"/>
      <c r="P516" s="12"/>
      <c r="Q516" s="12"/>
      <c r="R516" s="12"/>
      <c r="S516" s="12"/>
      <c r="T516" s="12"/>
    </row>
    <row r="517" spans="13:20" ht="20.100000000000001" customHeight="1">
      <c r="M517" s="124"/>
      <c r="P517" s="12"/>
      <c r="Q517" s="12"/>
      <c r="R517" s="12"/>
      <c r="S517" s="12"/>
      <c r="T517" s="12"/>
    </row>
    <row r="518" spans="13:20" ht="20.100000000000001" customHeight="1">
      <c r="M518" s="124"/>
      <c r="P518" s="12"/>
      <c r="Q518" s="12"/>
      <c r="R518" s="12"/>
      <c r="S518" s="12"/>
      <c r="T518" s="12"/>
    </row>
    <row r="519" spans="13:20" ht="20.100000000000001" customHeight="1">
      <c r="M519" s="124"/>
      <c r="P519" s="12"/>
      <c r="Q519" s="12"/>
      <c r="R519" s="12"/>
      <c r="S519" s="12"/>
      <c r="T519" s="12"/>
    </row>
    <row r="520" spans="13:20" ht="20.100000000000001" customHeight="1">
      <c r="M520" s="124"/>
      <c r="P520" s="12"/>
      <c r="Q520" s="12"/>
      <c r="R520" s="12"/>
      <c r="S520" s="12"/>
      <c r="T520" s="12"/>
    </row>
    <row r="521" spans="13:20" ht="20.100000000000001" customHeight="1">
      <c r="M521" s="124"/>
      <c r="P521" s="12"/>
      <c r="Q521" s="12"/>
      <c r="R521" s="12"/>
      <c r="S521" s="12"/>
      <c r="T521" s="12"/>
    </row>
    <row r="522" spans="13:20" ht="20.100000000000001" customHeight="1">
      <c r="M522" s="124"/>
      <c r="P522" s="12"/>
      <c r="Q522" s="12"/>
      <c r="R522" s="12"/>
      <c r="S522" s="12"/>
      <c r="T522" s="12"/>
    </row>
    <row r="523" spans="13:20" ht="20.100000000000001" customHeight="1">
      <c r="M523" s="124"/>
      <c r="P523" s="12"/>
      <c r="Q523" s="12"/>
      <c r="R523" s="12"/>
      <c r="S523" s="12"/>
      <c r="T523" s="12"/>
    </row>
    <row r="524" spans="13:20" ht="20.100000000000001" customHeight="1">
      <c r="M524" s="124"/>
      <c r="T524" s="12"/>
    </row>
    <row r="525" spans="13:20" ht="20.100000000000001" customHeight="1">
      <c r="M525" s="124"/>
      <c r="T525" s="12"/>
    </row>
    <row r="526" spans="13:20" ht="20.100000000000001" customHeight="1">
      <c r="M526" s="124"/>
      <c r="T526" s="12"/>
    </row>
    <row r="527" spans="13:20" ht="20.100000000000001" customHeight="1">
      <c r="M527" s="124"/>
      <c r="T527" s="12"/>
    </row>
    <row r="528" spans="13:20" ht="20.100000000000001" customHeight="1">
      <c r="M528" s="124"/>
      <c r="T528" s="12"/>
    </row>
    <row r="529" spans="13:22" ht="20.100000000000001" customHeight="1">
      <c r="M529" s="124"/>
      <c r="T529" s="12"/>
    </row>
    <row r="530" spans="13:22" ht="20.100000000000001" customHeight="1">
      <c r="M530" s="124"/>
      <c r="U530" s="125"/>
      <c r="V530" s="125"/>
    </row>
    <row r="531" spans="13:22" ht="20.100000000000001" customHeight="1">
      <c r="M531" s="124"/>
      <c r="U531" s="125"/>
      <c r="V531" s="125"/>
    </row>
    <row r="532" spans="13:22" ht="20.100000000000001" customHeight="1">
      <c r="M532" s="124"/>
      <c r="U532" s="125"/>
      <c r="V532" s="125"/>
    </row>
    <row r="533" spans="13:22" ht="20.100000000000001" customHeight="1">
      <c r="M533" s="124"/>
      <c r="U533" s="125"/>
      <c r="V533" s="125"/>
    </row>
    <row r="534" spans="13:22" ht="20.100000000000001" customHeight="1">
      <c r="M534" s="124"/>
      <c r="U534" s="125"/>
      <c r="V534" s="125"/>
    </row>
    <row r="535" spans="13:22" ht="20.100000000000001" customHeight="1">
      <c r="M535" s="124"/>
      <c r="U535" s="125"/>
      <c r="V535" s="125"/>
    </row>
    <row r="536" spans="13:22" ht="20.100000000000001" customHeight="1">
      <c r="M536" s="124"/>
      <c r="U536" s="125"/>
      <c r="V536" s="125"/>
    </row>
    <row r="537" spans="13:22" ht="20.100000000000001" customHeight="1">
      <c r="M537" s="124"/>
      <c r="U537" s="125"/>
      <c r="V537" s="125"/>
    </row>
    <row r="538" spans="13:22" ht="20.100000000000001" customHeight="1">
      <c r="M538" s="124"/>
      <c r="U538" s="125"/>
      <c r="V538" s="125"/>
    </row>
    <row r="539" spans="13:22" ht="20.100000000000001" customHeight="1">
      <c r="M539" s="124"/>
      <c r="O539" s="129"/>
      <c r="P539" s="128"/>
      <c r="Q539" s="126"/>
      <c r="R539" s="126"/>
      <c r="S539" s="126"/>
      <c r="U539" s="125"/>
      <c r="V539" s="125"/>
    </row>
    <row r="540" spans="13:22" ht="20.100000000000001" customHeight="1">
      <c r="M540" s="124"/>
      <c r="O540" s="129"/>
      <c r="P540" s="128"/>
      <c r="Q540" s="126"/>
      <c r="R540" s="126"/>
      <c r="S540" s="126"/>
      <c r="U540" s="125"/>
      <c r="V540" s="125"/>
    </row>
    <row r="541" spans="13:22" ht="20.100000000000001" customHeight="1">
      <c r="M541" s="124"/>
      <c r="O541" s="129"/>
      <c r="P541" s="128"/>
      <c r="Q541" s="126"/>
      <c r="R541" s="126"/>
      <c r="S541" s="126"/>
      <c r="U541" s="125"/>
      <c r="V541" s="125"/>
    </row>
    <row r="542" spans="13:22" ht="20.100000000000001" customHeight="1">
      <c r="M542" s="124"/>
      <c r="O542" s="129"/>
      <c r="P542" s="128"/>
      <c r="Q542" s="126"/>
      <c r="R542" s="126"/>
      <c r="S542" s="126"/>
      <c r="U542" s="125"/>
      <c r="V542" s="125"/>
    </row>
    <row r="543" spans="13:22" ht="20.100000000000001" customHeight="1">
      <c r="M543" s="124"/>
      <c r="O543" s="129"/>
      <c r="P543" s="128"/>
      <c r="Q543" s="126"/>
      <c r="R543" s="126"/>
      <c r="S543" s="126"/>
      <c r="U543" s="125"/>
      <c r="V543" s="125"/>
    </row>
    <row r="544" spans="13:22" ht="20.100000000000001" customHeight="1">
      <c r="M544" s="124"/>
      <c r="O544" s="129"/>
      <c r="P544" s="128"/>
      <c r="Q544" s="126"/>
      <c r="R544" s="126"/>
      <c r="S544" s="126"/>
      <c r="U544" s="125"/>
      <c r="V544" s="125"/>
    </row>
    <row r="545" spans="13:22" ht="20.100000000000001" customHeight="1">
      <c r="M545" s="124"/>
      <c r="O545" s="129"/>
      <c r="P545" s="128"/>
      <c r="Q545" s="126"/>
      <c r="R545" s="126"/>
      <c r="S545" s="126"/>
      <c r="T545" s="127"/>
      <c r="U545" s="125"/>
      <c r="V545" s="125"/>
    </row>
    <row r="546" spans="13:22" ht="20.100000000000001" customHeight="1">
      <c r="M546" s="124"/>
      <c r="O546" s="129"/>
      <c r="P546" s="128"/>
      <c r="Q546" s="126"/>
      <c r="R546" s="126"/>
      <c r="S546" s="126"/>
      <c r="T546" s="127"/>
      <c r="U546" s="125"/>
      <c r="V546" s="125"/>
    </row>
    <row r="547" spans="13:22" ht="20.100000000000001" customHeight="1">
      <c r="M547" s="124"/>
      <c r="O547" s="129"/>
      <c r="P547" s="128"/>
      <c r="Q547" s="126"/>
      <c r="R547" s="126"/>
      <c r="S547" s="126"/>
      <c r="T547" s="127"/>
      <c r="U547" s="125"/>
      <c r="V547" s="125"/>
    </row>
    <row r="548" spans="13:22" ht="20.100000000000001" customHeight="1">
      <c r="M548" s="124"/>
      <c r="O548" s="129"/>
      <c r="P548" s="128"/>
      <c r="Q548" s="126"/>
      <c r="R548" s="126"/>
      <c r="S548" s="126"/>
      <c r="T548" s="127"/>
      <c r="U548" s="125"/>
      <c r="V548" s="125"/>
    </row>
    <row r="549" spans="13:22" ht="20.100000000000001" customHeight="1">
      <c r="M549" s="124"/>
      <c r="O549" s="129"/>
      <c r="P549" s="128"/>
      <c r="Q549" s="126"/>
      <c r="R549" s="126"/>
      <c r="S549" s="126"/>
      <c r="T549" s="127"/>
      <c r="U549" s="125"/>
      <c r="V549" s="125"/>
    </row>
    <row r="550" spans="13:22" ht="20.100000000000001" customHeight="1">
      <c r="M550" s="124"/>
      <c r="O550" s="129"/>
      <c r="P550" s="128"/>
      <c r="Q550" s="126"/>
      <c r="R550" s="126"/>
      <c r="S550" s="126"/>
      <c r="T550" s="127"/>
      <c r="U550" s="125"/>
      <c r="V550" s="125"/>
    </row>
    <row r="551" spans="13:22" ht="20.100000000000001" customHeight="1">
      <c r="M551" s="124"/>
      <c r="O551" s="129"/>
      <c r="P551" s="128"/>
      <c r="Q551" s="126"/>
      <c r="R551" s="126"/>
      <c r="S551" s="126"/>
      <c r="T551" s="127"/>
      <c r="U551" s="125"/>
      <c r="V551" s="125"/>
    </row>
    <row r="552" spans="13:22" ht="20.100000000000001" customHeight="1">
      <c r="M552" s="124"/>
      <c r="O552" s="129"/>
      <c r="P552" s="128"/>
      <c r="Q552" s="126"/>
      <c r="R552" s="126"/>
      <c r="S552" s="126"/>
      <c r="T552" s="127"/>
      <c r="U552" s="125"/>
      <c r="V552" s="125"/>
    </row>
    <row r="553" spans="13:22" ht="20.100000000000001" customHeight="1">
      <c r="M553" s="124"/>
      <c r="O553" s="129"/>
      <c r="P553" s="128"/>
      <c r="Q553" s="126"/>
      <c r="R553" s="126"/>
      <c r="S553" s="126"/>
      <c r="T553" s="127"/>
      <c r="U553" s="125"/>
      <c r="V553" s="125"/>
    </row>
    <row r="554" spans="13:22" ht="20.100000000000001" customHeight="1">
      <c r="M554" s="124"/>
      <c r="O554" s="129"/>
      <c r="P554" s="128"/>
      <c r="Q554" s="126"/>
      <c r="R554" s="126"/>
      <c r="S554" s="126"/>
      <c r="T554" s="127"/>
      <c r="U554" s="125"/>
      <c r="V554" s="125"/>
    </row>
    <row r="555" spans="13:22" ht="20.100000000000001" customHeight="1">
      <c r="M555" s="124"/>
      <c r="O555" s="129"/>
      <c r="P555" s="128"/>
      <c r="Q555" s="126"/>
      <c r="R555" s="126"/>
      <c r="S555" s="126"/>
      <c r="T555" s="127"/>
      <c r="U555" s="125"/>
      <c r="V555" s="125"/>
    </row>
    <row r="556" spans="13:22" ht="20.100000000000001" customHeight="1">
      <c r="M556" s="124"/>
      <c r="O556" s="129"/>
      <c r="P556" s="128"/>
      <c r="Q556" s="126"/>
      <c r="R556" s="126"/>
      <c r="S556" s="126"/>
      <c r="T556" s="127"/>
      <c r="U556" s="125"/>
      <c r="V556" s="125"/>
    </row>
    <row r="557" spans="13:22" ht="20.100000000000001" customHeight="1">
      <c r="M557" s="124"/>
      <c r="O557" s="129"/>
      <c r="P557" s="128"/>
      <c r="Q557" s="126"/>
      <c r="R557" s="126"/>
      <c r="S557" s="126"/>
      <c r="T557" s="127"/>
      <c r="U557" s="125"/>
      <c r="V557" s="125"/>
    </row>
    <row r="558" spans="13:22" ht="20.100000000000001" customHeight="1">
      <c r="M558" s="124"/>
      <c r="O558" s="129"/>
      <c r="P558" s="128"/>
      <c r="Q558" s="126"/>
      <c r="R558" s="126"/>
      <c r="S558" s="126"/>
      <c r="T558" s="127"/>
      <c r="U558" s="125"/>
      <c r="V558" s="125"/>
    </row>
    <row r="559" spans="13:22" ht="20.100000000000001" customHeight="1">
      <c r="M559" s="124"/>
      <c r="O559" s="129"/>
      <c r="P559" s="128"/>
      <c r="Q559" s="126"/>
      <c r="R559" s="126"/>
      <c r="S559" s="126"/>
      <c r="T559" s="127"/>
      <c r="U559" s="125"/>
      <c r="V559" s="125"/>
    </row>
    <row r="560" spans="13:22" ht="20.100000000000001" customHeight="1">
      <c r="M560" s="124"/>
      <c r="O560" s="129"/>
      <c r="P560" s="128"/>
      <c r="Q560" s="126"/>
      <c r="R560" s="126"/>
      <c r="S560" s="126"/>
      <c r="T560" s="127"/>
      <c r="U560" s="125"/>
      <c r="V560" s="125"/>
    </row>
    <row r="561" spans="13:22" ht="20.100000000000001" customHeight="1">
      <c r="M561" s="124"/>
      <c r="O561" s="129"/>
      <c r="P561" s="128"/>
      <c r="Q561" s="126"/>
      <c r="R561" s="126"/>
      <c r="S561" s="126"/>
      <c r="T561" s="127"/>
      <c r="U561" s="125"/>
      <c r="V561" s="125"/>
    </row>
    <row r="562" spans="13:22" ht="20.100000000000001" customHeight="1">
      <c r="M562" s="124"/>
      <c r="O562" s="129"/>
      <c r="P562" s="128"/>
      <c r="Q562" s="126"/>
      <c r="R562" s="126"/>
      <c r="S562" s="126"/>
      <c r="T562" s="127"/>
      <c r="U562" s="125"/>
      <c r="V562" s="125"/>
    </row>
    <row r="563" spans="13:22" ht="20.100000000000001" customHeight="1">
      <c r="M563" s="124"/>
      <c r="O563" s="129"/>
      <c r="P563" s="128"/>
      <c r="Q563" s="126"/>
      <c r="R563" s="126"/>
      <c r="S563" s="126"/>
      <c r="T563" s="127"/>
      <c r="U563" s="125"/>
      <c r="V563" s="125"/>
    </row>
    <row r="564" spans="13:22" ht="20.100000000000001" customHeight="1">
      <c r="M564" s="124"/>
      <c r="O564" s="129"/>
      <c r="P564" s="128"/>
      <c r="Q564" s="126"/>
      <c r="R564" s="126"/>
      <c r="S564" s="126"/>
      <c r="T564" s="127"/>
      <c r="U564" s="125"/>
      <c r="V564" s="125"/>
    </row>
    <row r="565" spans="13:22" ht="20.100000000000001" customHeight="1">
      <c r="M565" s="124"/>
      <c r="O565" s="129"/>
      <c r="P565" s="128"/>
      <c r="Q565" s="126"/>
      <c r="R565" s="126"/>
      <c r="S565" s="126"/>
      <c r="T565" s="127"/>
      <c r="U565" s="125"/>
      <c r="V565" s="125"/>
    </row>
    <row r="566" spans="13:22" ht="20.100000000000001" customHeight="1">
      <c r="M566" s="124"/>
      <c r="O566" s="129"/>
      <c r="P566" s="128"/>
      <c r="Q566" s="126"/>
      <c r="R566" s="126"/>
      <c r="S566" s="126"/>
      <c r="T566" s="127"/>
      <c r="U566" s="125"/>
      <c r="V566" s="125"/>
    </row>
    <row r="567" spans="13:22" ht="20.100000000000001" customHeight="1">
      <c r="M567" s="124"/>
      <c r="O567" s="129"/>
      <c r="P567" s="128"/>
      <c r="Q567" s="126"/>
      <c r="R567" s="126"/>
      <c r="S567" s="126"/>
      <c r="T567" s="127"/>
      <c r="U567" s="125"/>
      <c r="V567" s="125"/>
    </row>
    <row r="568" spans="13:22" ht="20.100000000000001" customHeight="1">
      <c r="M568" s="124"/>
      <c r="O568" s="129"/>
      <c r="P568" s="128"/>
      <c r="Q568" s="126"/>
      <c r="R568" s="126"/>
      <c r="S568" s="126"/>
      <c r="T568" s="127"/>
      <c r="U568" s="125"/>
      <c r="V568" s="125"/>
    </row>
    <row r="569" spans="13:22" ht="20.100000000000001" customHeight="1">
      <c r="M569" s="124"/>
      <c r="O569" s="129"/>
      <c r="P569" s="128"/>
      <c r="Q569" s="126"/>
      <c r="R569" s="126"/>
      <c r="S569" s="126"/>
      <c r="T569" s="127"/>
      <c r="U569" s="125"/>
      <c r="V569" s="125"/>
    </row>
    <row r="570" spans="13:22" ht="20.100000000000001" customHeight="1">
      <c r="M570" s="124"/>
      <c r="O570" s="129"/>
      <c r="P570" s="128"/>
      <c r="Q570" s="126"/>
      <c r="R570" s="126"/>
      <c r="S570" s="126"/>
      <c r="T570" s="127"/>
      <c r="U570" s="125"/>
      <c r="V570" s="125"/>
    </row>
    <row r="571" spans="13:22" ht="20.100000000000001" customHeight="1">
      <c r="M571" s="124"/>
      <c r="O571" s="129"/>
      <c r="P571" s="128"/>
      <c r="Q571" s="126"/>
      <c r="R571" s="126"/>
      <c r="S571" s="126"/>
      <c r="T571" s="127"/>
      <c r="U571" s="125"/>
      <c r="V571" s="125"/>
    </row>
    <row r="572" spans="13:22" ht="20.100000000000001" customHeight="1">
      <c r="M572" s="124"/>
      <c r="O572" s="129"/>
      <c r="P572" s="128"/>
      <c r="Q572" s="126"/>
      <c r="R572" s="126"/>
      <c r="S572" s="126"/>
      <c r="T572" s="127"/>
      <c r="U572" s="125"/>
      <c r="V572" s="125"/>
    </row>
    <row r="573" spans="13:22" ht="20.100000000000001" customHeight="1">
      <c r="M573" s="124"/>
      <c r="O573" s="129"/>
      <c r="P573" s="128"/>
      <c r="Q573" s="126"/>
      <c r="R573" s="126"/>
      <c r="S573" s="126"/>
      <c r="T573" s="127"/>
      <c r="U573" s="125"/>
      <c r="V573" s="125"/>
    </row>
    <row r="574" spans="13:22" ht="20.100000000000001" customHeight="1">
      <c r="M574" s="124"/>
      <c r="O574" s="129"/>
      <c r="P574" s="128"/>
      <c r="Q574" s="126"/>
      <c r="R574" s="126"/>
      <c r="S574" s="126"/>
      <c r="T574" s="127"/>
      <c r="U574" s="125"/>
      <c r="V574" s="125"/>
    </row>
    <row r="575" spans="13:22" ht="20.100000000000001" customHeight="1">
      <c r="M575" s="124"/>
      <c r="O575" s="129"/>
      <c r="P575" s="128"/>
      <c r="Q575" s="126"/>
      <c r="R575" s="126"/>
      <c r="S575" s="126"/>
      <c r="T575" s="127"/>
      <c r="U575" s="125"/>
      <c r="V575" s="125"/>
    </row>
    <row r="576" spans="13:22" ht="20.100000000000001" customHeight="1">
      <c r="M576" s="124"/>
      <c r="O576" s="129"/>
      <c r="P576" s="128"/>
      <c r="Q576" s="126"/>
      <c r="R576" s="126"/>
      <c r="S576" s="126"/>
      <c r="T576" s="127"/>
      <c r="U576" s="125"/>
      <c r="V576" s="125"/>
    </row>
    <row r="577" spans="13:22" ht="20.100000000000001" customHeight="1">
      <c r="M577" s="124"/>
      <c r="O577" s="129"/>
      <c r="P577" s="128"/>
      <c r="Q577" s="126"/>
      <c r="R577" s="126"/>
      <c r="S577" s="126"/>
      <c r="T577" s="127"/>
      <c r="U577" s="125"/>
      <c r="V577" s="125"/>
    </row>
    <row r="578" spans="13:22" ht="20.100000000000001" customHeight="1">
      <c r="M578" s="124"/>
      <c r="O578" s="129"/>
      <c r="P578" s="128"/>
      <c r="Q578" s="126"/>
      <c r="R578" s="126"/>
      <c r="S578" s="126"/>
      <c r="T578" s="127"/>
      <c r="U578" s="125"/>
      <c r="V578" s="125"/>
    </row>
    <row r="579" spans="13:22" ht="20.100000000000001" customHeight="1">
      <c r="M579" s="124"/>
      <c r="O579" s="129"/>
      <c r="P579" s="128"/>
      <c r="Q579" s="126"/>
      <c r="R579" s="126"/>
      <c r="S579" s="126"/>
      <c r="T579" s="127"/>
      <c r="U579" s="125"/>
      <c r="V579" s="125"/>
    </row>
    <row r="580" spans="13:22" ht="20.100000000000001" customHeight="1">
      <c r="M580" s="124"/>
      <c r="O580" s="129"/>
      <c r="P580" s="128"/>
      <c r="Q580" s="126"/>
      <c r="R580" s="126"/>
      <c r="S580" s="126"/>
      <c r="T580" s="127"/>
      <c r="U580" s="125"/>
      <c r="V580" s="125"/>
    </row>
    <row r="581" spans="13:22" ht="20.100000000000001" customHeight="1">
      <c r="M581" s="120"/>
      <c r="O581" s="129"/>
      <c r="P581" s="128"/>
      <c r="Q581" s="126"/>
      <c r="R581" s="126"/>
      <c r="S581" s="126"/>
      <c r="T581" s="127"/>
      <c r="U581" s="125"/>
      <c r="V581" s="125"/>
    </row>
    <row r="582" spans="13:22" ht="20.100000000000001" customHeight="1">
      <c r="M582" s="120"/>
      <c r="O582" s="129"/>
      <c r="P582" s="128"/>
      <c r="Q582" s="126"/>
      <c r="R582" s="126"/>
      <c r="S582" s="126"/>
      <c r="T582" s="127"/>
      <c r="U582" s="125"/>
      <c r="V582" s="125"/>
    </row>
    <row r="583" spans="13:22" ht="20.100000000000001" customHeight="1">
      <c r="M583" s="120"/>
      <c r="O583" s="129"/>
      <c r="P583" s="128"/>
      <c r="Q583" s="126"/>
      <c r="R583" s="126"/>
      <c r="S583" s="126"/>
      <c r="T583" s="127"/>
      <c r="U583" s="125"/>
      <c r="V583" s="125"/>
    </row>
    <row r="584" spans="13:22" ht="20.100000000000001" customHeight="1">
      <c r="M584" s="120"/>
      <c r="O584" s="129"/>
      <c r="P584" s="128"/>
      <c r="Q584" s="126"/>
      <c r="R584" s="126"/>
      <c r="S584" s="126"/>
      <c r="T584" s="127"/>
      <c r="U584" s="125"/>
      <c r="V584" s="125"/>
    </row>
    <row r="585" spans="13:22" ht="20.100000000000001" customHeight="1">
      <c r="M585" s="120"/>
      <c r="O585" s="129"/>
      <c r="P585" s="128"/>
      <c r="Q585" s="126"/>
      <c r="R585" s="126"/>
      <c r="S585" s="126"/>
      <c r="T585" s="127"/>
      <c r="U585" s="125"/>
      <c r="V585" s="125"/>
    </row>
    <row r="586" spans="13:22" ht="20.100000000000001" customHeight="1">
      <c r="M586" s="120"/>
      <c r="O586" s="129"/>
      <c r="P586" s="128"/>
      <c r="Q586" s="126"/>
      <c r="R586" s="126"/>
      <c r="S586" s="126"/>
      <c r="T586" s="127"/>
      <c r="U586" s="125"/>
      <c r="V586" s="125"/>
    </row>
    <row r="587" spans="13:22" ht="20.100000000000001" customHeight="1">
      <c r="M587" s="120"/>
      <c r="O587" s="129"/>
      <c r="P587" s="128"/>
      <c r="Q587" s="126"/>
      <c r="R587" s="126"/>
      <c r="S587" s="126"/>
      <c r="T587" s="127"/>
      <c r="U587" s="125"/>
      <c r="V587" s="125"/>
    </row>
    <row r="588" spans="13:22" ht="20.100000000000001" customHeight="1">
      <c r="M588" s="120"/>
      <c r="O588" s="129"/>
      <c r="P588" s="128"/>
      <c r="Q588" s="126"/>
      <c r="R588" s="126"/>
      <c r="S588" s="126"/>
      <c r="T588" s="127"/>
      <c r="U588" s="125"/>
      <c r="V588" s="125"/>
    </row>
    <row r="589" spans="13:22" ht="20.100000000000001" customHeight="1">
      <c r="M589" s="120"/>
      <c r="O589" s="129"/>
      <c r="P589" s="128"/>
      <c r="Q589" s="126"/>
      <c r="R589" s="126"/>
      <c r="S589" s="126"/>
      <c r="T589" s="127"/>
      <c r="U589" s="125"/>
      <c r="V589" s="125"/>
    </row>
    <row r="590" spans="13:22" ht="20.100000000000001" customHeight="1">
      <c r="M590" s="120"/>
      <c r="O590" s="129"/>
      <c r="P590" s="128"/>
      <c r="Q590" s="126"/>
      <c r="R590" s="126"/>
      <c r="S590" s="126"/>
      <c r="T590" s="127"/>
      <c r="U590" s="125"/>
      <c r="V590" s="125"/>
    </row>
    <row r="591" spans="13:22" ht="20.100000000000001" customHeight="1">
      <c r="M591" s="120"/>
      <c r="O591" s="129"/>
      <c r="P591" s="128"/>
      <c r="Q591" s="126"/>
      <c r="R591" s="126"/>
      <c r="S591" s="126"/>
      <c r="T591" s="127"/>
      <c r="U591" s="125"/>
      <c r="V591" s="125"/>
    </row>
    <row r="592" spans="13:22" ht="20.100000000000001" customHeight="1">
      <c r="M592" s="120"/>
      <c r="O592" s="129"/>
      <c r="P592" s="128"/>
      <c r="Q592" s="126"/>
      <c r="R592" s="126"/>
      <c r="S592" s="126"/>
      <c r="T592" s="127"/>
      <c r="U592" s="125"/>
      <c r="V592" s="125"/>
    </row>
    <row r="593" spans="13:22" ht="20.100000000000001" customHeight="1">
      <c r="M593" s="120"/>
      <c r="O593" s="129"/>
      <c r="P593" s="128"/>
      <c r="Q593" s="126"/>
      <c r="R593" s="126"/>
      <c r="S593" s="126"/>
      <c r="T593" s="127"/>
      <c r="U593" s="125"/>
      <c r="V593" s="125"/>
    </row>
    <row r="594" spans="13:22" ht="20.100000000000001" customHeight="1">
      <c r="M594" s="120"/>
      <c r="O594" s="129"/>
      <c r="P594" s="128"/>
      <c r="Q594" s="126"/>
      <c r="R594" s="126"/>
      <c r="S594" s="126"/>
      <c r="T594" s="127"/>
      <c r="U594" s="125"/>
      <c r="V594" s="125"/>
    </row>
    <row r="595" spans="13:22" ht="20.100000000000001" customHeight="1">
      <c r="M595" s="120"/>
      <c r="O595" s="129"/>
      <c r="P595" s="128"/>
      <c r="Q595" s="126"/>
      <c r="R595" s="126"/>
      <c r="S595" s="126"/>
      <c r="T595" s="127"/>
      <c r="U595" s="125"/>
      <c r="V595" s="125"/>
    </row>
    <row r="596" spans="13:22" ht="20.100000000000001" customHeight="1">
      <c r="M596" s="120"/>
      <c r="O596" s="129"/>
      <c r="P596" s="128"/>
      <c r="Q596" s="126"/>
      <c r="R596" s="126"/>
      <c r="S596" s="126"/>
      <c r="T596" s="127"/>
      <c r="U596" s="125"/>
      <c r="V596" s="125"/>
    </row>
    <row r="597" spans="13:22" ht="20.100000000000001" customHeight="1">
      <c r="M597" s="120"/>
      <c r="O597" s="129"/>
      <c r="P597" s="128"/>
      <c r="Q597" s="126"/>
      <c r="R597" s="126"/>
      <c r="S597" s="126"/>
      <c r="T597" s="127"/>
      <c r="U597" s="125"/>
      <c r="V597" s="125"/>
    </row>
    <row r="598" spans="13:22" ht="20.100000000000001" customHeight="1">
      <c r="M598" s="120"/>
      <c r="O598" s="129"/>
      <c r="P598" s="128"/>
      <c r="Q598" s="126"/>
      <c r="R598" s="126"/>
      <c r="S598" s="126"/>
      <c r="T598" s="127"/>
      <c r="U598" s="125"/>
      <c r="V598" s="125"/>
    </row>
    <row r="599" spans="13:22" ht="20.100000000000001" customHeight="1">
      <c r="M599" s="120"/>
      <c r="O599" s="129"/>
      <c r="P599" s="128"/>
      <c r="Q599" s="126"/>
      <c r="R599" s="126"/>
      <c r="S599" s="126"/>
      <c r="T599" s="127"/>
      <c r="U599" s="125"/>
      <c r="V599" s="125"/>
    </row>
    <row r="600" spans="13:22" ht="20.100000000000001" customHeight="1">
      <c r="M600" s="120"/>
      <c r="O600" s="129"/>
      <c r="P600" s="128"/>
      <c r="Q600" s="126"/>
      <c r="R600" s="126"/>
      <c r="S600" s="126"/>
      <c r="T600" s="127"/>
      <c r="U600" s="125"/>
      <c r="V600" s="125"/>
    </row>
    <row r="601" spans="13:22" ht="20.100000000000001" customHeight="1">
      <c r="M601" s="120"/>
      <c r="O601" s="129"/>
      <c r="P601" s="128"/>
      <c r="Q601" s="126"/>
      <c r="R601" s="126"/>
      <c r="S601" s="126"/>
      <c r="T601" s="127"/>
      <c r="U601" s="125"/>
      <c r="V601" s="125"/>
    </row>
    <row r="602" spans="13:22" ht="20.100000000000001" customHeight="1">
      <c r="M602" s="130"/>
      <c r="O602" s="129"/>
      <c r="P602" s="128"/>
      <c r="Q602" s="126"/>
      <c r="R602" s="126"/>
      <c r="S602" s="126"/>
      <c r="T602" s="127"/>
      <c r="U602" s="125"/>
      <c r="V602" s="125"/>
    </row>
    <row r="603" spans="13:22" ht="20.100000000000001" customHeight="1">
      <c r="M603" s="130"/>
      <c r="O603" s="129"/>
      <c r="P603" s="128"/>
      <c r="Q603" s="126"/>
      <c r="R603" s="126"/>
      <c r="S603" s="126"/>
      <c r="T603" s="127"/>
      <c r="U603" s="125"/>
      <c r="V603" s="125"/>
    </row>
    <row r="604" spans="13:22" ht="20.100000000000001" customHeight="1">
      <c r="M604" s="130"/>
      <c r="O604" s="129"/>
      <c r="P604" s="128"/>
      <c r="Q604" s="126"/>
      <c r="R604" s="126"/>
      <c r="S604" s="126"/>
      <c r="T604" s="127"/>
      <c r="U604" s="125"/>
      <c r="V604" s="125"/>
    </row>
    <row r="605" spans="13:22" ht="20.100000000000001" customHeight="1">
      <c r="M605" s="130"/>
      <c r="O605" s="129"/>
      <c r="P605" s="128"/>
      <c r="Q605" s="126"/>
      <c r="R605" s="126"/>
      <c r="S605" s="126"/>
      <c r="T605" s="127"/>
      <c r="U605" s="125"/>
      <c r="V605" s="125"/>
    </row>
    <row r="606" spans="13:22" ht="20.100000000000001" customHeight="1">
      <c r="M606" s="130"/>
      <c r="O606" s="129"/>
      <c r="P606" s="128"/>
      <c r="Q606" s="126"/>
      <c r="R606" s="126"/>
      <c r="S606" s="126"/>
      <c r="T606" s="127"/>
      <c r="U606" s="125"/>
      <c r="V606" s="125"/>
    </row>
    <row r="607" spans="13:22" ht="20.100000000000001" customHeight="1">
      <c r="M607" s="130"/>
      <c r="O607" s="129"/>
      <c r="P607" s="128"/>
      <c r="Q607" s="126"/>
      <c r="R607" s="126"/>
      <c r="S607" s="126"/>
      <c r="T607" s="127"/>
      <c r="U607" s="125"/>
      <c r="V607" s="125"/>
    </row>
    <row r="608" spans="13:22" ht="20.100000000000001" customHeight="1">
      <c r="M608" s="130"/>
      <c r="O608" s="129"/>
      <c r="P608" s="128"/>
      <c r="Q608" s="126"/>
      <c r="R608" s="126"/>
      <c r="S608" s="126"/>
      <c r="T608" s="127"/>
      <c r="U608" s="125"/>
      <c r="V608" s="125"/>
    </row>
    <row r="609" spans="13:22" ht="20.100000000000001" customHeight="1">
      <c r="M609" s="130"/>
      <c r="O609" s="129"/>
      <c r="P609" s="128"/>
      <c r="Q609" s="126"/>
      <c r="R609" s="126"/>
      <c r="S609" s="126"/>
      <c r="T609" s="127"/>
      <c r="U609" s="125"/>
      <c r="V609" s="125"/>
    </row>
    <row r="610" spans="13:22" ht="20.100000000000001" customHeight="1">
      <c r="M610" s="130"/>
      <c r="O610" s="129"/>
      <c r="P610" s="128"/>
      <c r="Q610" s="126"/>
      <c r="R610" s="126"/>
      <c r="S610" s="126"/>
      <c r="T610" s="127"/>
      <c r="U610" s="125"/>
      <c r="V610" s="125"/>
    </row>
    <row r="611" spans="13:22" ht="20.100000000000001" customHeight="1">
      <c r="M611" s="130"/>
      <c r="O611" s="129"/>
      <c r="P611" s="128"/>
      <c r="Q611" s="126"/>
      <c r="R611" s="126"/>
      <c r="S611" s="126"/>
      <c r="T611" s="127"/>
      <c r="U611" s="125"/>
      <c r="V611" s="125"/>
    </row>
    <row r="612" spans="13:22" ht="20.100000000000001" customHeight="1">
      <c r="M612" s="130"/>
      <c r="O612" s="129"/>
      <c r="P612" s="128"/>
      <c r="Q612" s="126"/>
      <c r="R612" s="126"/>
      <c r="S612" s="126"/>
      <c r="T612" s="127"/>
      <c r="U612" s="125"/>
      <c r="V612" s="125"/>
    </row>
    <row r="613" spans="13:22" ht="20.100000000000001" customHeight="1">
      <c r="M613" s="130"/>
      <c r="O613" s="129"/>
      <c r="P613" s="128"/>
      <c r="Q613" s="126"/>
      <c r="R613" s="126"/>
      <c r="S613" s="126"/>
      <c r="T613" s="127"/>
      <c r="U613" s="125"/>
      <c r="V613" s="125"/>
    </row>
    <row r="614" spans="13:22" ht="20.100000000000001" customHeight="1">
      <c r="M614" s="130"/>
      <c r="O614" s="129"/>
      <c r="P614" s="128"/>
      <c r="Q614" s="126"/>
      <c r="R614" s="126"/>
      <c r="S614" s="126"/>
      <c r="T614" s="127"/>
      <c r="U614" s="125"/>
      <c r="V614" s="125"/>
    </row>
    <row r="615" spans="13:22" ht="20.100000000000001" customHeight="1">
      <c r="M615" s="130"/>
      <c r="O615" s="129"/>
      <c r="P615" s="128"/>
      <c r="Q615" s="126"/>
      <c r="R615" s="126"/>
      <c r="S615" s="126"/>
      <c r="T615" s="127"/>
      <c r="U615" s="125"/>
      <c r="V615" s="125"/>
    </row>
    <row r="616" spans="13:22" ht="20.100000000000001" customHeight="1">
      <c r="M616" s="130"/>
      <c r="O616" s="129"/>
      <c r="P616" s="128"/>
      <c r="Q616" s="126"/>
      <c r="R616" s="126"/>
      <c r="S616" s="126"/>
      <c r="T616" s="127"/>
      <c r="U616" s="125"/>
      <c r="V616" s="125"/>
    </row>
    <row r="617" spans="13:22" ht="20.100000000000001" customHeight="1">
      <c r="M617" s="130"/>
      <c r="O617" s="129"/>
      <c r="P617" s="128"/>
      <c r="Q617" s="126"/>
      <c r="R617" s="126"/>
      <c r="S617" s="126"/>
      <c r="T617" s="127"/>
      <c r="U617" s="125"/>
      <c r="V617" s="125"/>
    </row>
    <row r="618" spans="13:22" ht="20.100000000000001" customHeight="1">
      <c r="M618" s="130"/>
      <c r="O618" s="129"/>
      <c r="P618" s="128"/>
      <c r="Q618" s="126"/>
      <c r="R618" s="126"/>
      <c r="S618" s="126"/>
      <c r="T618" s="127"/>
      <c r="U618" s="125"/>
      <c r="V618" s="125"/>
    </row>
    <row r="619" spans="13:22" ht="20.100000000000001" customHeight="1">
      <c r="M619" s="130"/>
      <c r="O619" s="129"/>
      <c r="P619" s="128"/>
      <c r="Q619" s="126"/>
      <c r="R619" s="126"/>
      <c r="S619" s="126"/>
      <c r="T619" s="127"/>
      <c r="U619" s="125"/>
      <c r="V619" s="125"/>
    </row>
    <row r="620" spans="13:22" ht="20.100000000000001" customHeight="1">
      <c r="M620" s="130"/>
      <c r="O620" s="129"/>
      <c r="P620" s="128"/>
      <c r="Q620" s="126"/>
      <c r="R620" s="126"/>
      <c r="S620" s="126"/>
      <c r="T620" s="127"/>
      <c r="U620" s="125"/>
      <c r="V620" s="125"/>
    </row>
    <row r="621" spans="13:22" ht="20.100000000000001" customHeight="1">
      <c r="M621" s="130"/>
      <c r="O621" s="129"/>
      <c r="P621" s="128"/>
      <c r="Q621" s="126"/>
      <c r="R621" s="126"/>
      <c r="S621" s="126"/>
      <c r="T621" s="127"/>
      <c r="U621" s="125"/>
      <c r="V621" s="125"/>
    </row>
    <row r="622" spans="13:22" ht="20.100000000000001" customHeight="1">
      <c r="M622" s="130"/>
      <c r="O622" s="129"/>
      <c r="P622" s="128"/>
      <c r="Q622" s="126"/>
      <c r="R622" s="126"/>
      <c r="S622" s="126"/>
      <c r="T622" s="127"/>
      <c r="U622" s="125"/>
      <c r="V622" s="125"/>
    </row>
    <row r="623" spans="13:22" ht="20.100000000000001" customHeight="1">
      <c r="M623" s="130"/>
      <c r="O623" s="129"/>
      <c r="P623" s="128"/>
      <c r="Q623" s="126"/>
      <c r="R623" s="126"/>
      <c r="S623" s="126"/>
      <c r="T623" s="127"/>
      <c r="U623" s="125"/>
      <c r="V623" s="125"/>
    </row>
    <row r="624" spans="13:22" ht="20.100000000000001" customHeight="1">
      <c r="M624" s="130"/>
      <c r="O624" s="129"/>
      <c r="P624" s="128"/>
      <c r="Q624" s="126"/>
      <c r="R624" s="126"/>
      <c r="S624" s="126"/>
      <c r="T624" s="127"/>
      <c r="U624" s="125"/>
      <c r="V624" s="125"/>
    </row>
    <row r="625" spans="13:22" ht="20.100000000000001" customHeight="1">
      <c r="M625" s="130"/>
      <c r="O625" s="129"/>
      <c r="P625" s="128"/>
      <c r="Q625" s="126"/>
      <c r="R625" s="126"/>
      <c r="S625" s="126"/>
      <c r="T625" s="127"/>
      <c r="U625" s="125"/>
      <c r="V625" s="125"/>
    </row>
    <row r="626" spans="13:22" ht="20.100000000000001" customHeight="1">
      <c r="M626" s="130"/>
      <c r="O626" s="129"/>
      <c r="P626" s="128"/>
      <c r="Q626" s="126"/>
      <c r="R626" s="126"/>
      <c r="S626" s="126"/>
      <c r="T626" s="127"/>
      <c r="U626" s="125"/>
      <c r="V626" s="125"/>
    </row>
    <row r="627" spans="13:22" ht="20.100000000000001" customHeight="1">
      <c r="M627" s="130"/>
      <c r="O627" s="129"/>
      <c r="P627" s="128"/>
      <c r="Q627" s="126"/>
      <c r="R627" s="126"/>
      <c r="S627" s="126"/>
      <c r="T627" s="127"/>
      <c r="U627" s="125"/>
      <c r="V627" s="125"/>
    </row>
    <row r="628" spans="13:22" ht="20.100000000000001" customHeight="1">
      <c r="M628" s="130"/>
      <c r="O628" s="129"/>
      <c r="P628" s="128"/>
      <c r="Q628" s="126"/>
      <c r="R628" s="126"/>
      <c r="S628" s="126"/>
      <c r="T628" s="127"/>
      <c r="U628" s="125"/>
      <c r="V628" s="125"/>
    </row>
    <row r="629" spans="13:22" ht="20.100000000000001" customHeight="1">
      <c r="M629" s="130"/>
      <c r="O629" s="129"/>
      <c r="P629" s="128"/>
      <c r="Q629" s="126"/>
      <c r="R629" s="126"/>
      <c r="S629" s="126"/>
      <c r="T629" s="127"/>
      <c r="U629" s="125"/>
      <c r="V629" s="125"/>
    </row>
    <row r="630" spans="13:22" ht="20.100000000000001" customHeight="1">
      <c r="M630" s="130"/>
      <c r="O630" s="129"/>
      <c r="P630" s="128"/>
      <c r="Q630" s="126"/>
      <c r="R630" s="126"/>
      <c r="S630" s="126"/>
      <c r="T630" s="127"/>
      <c r="U630" s="125"/>
      <c r="V630" s="125"/>
    </row>
    <row r="631" spans="13:22" ht="20.100000000000001" customHeight="1">
      <c r="M631" s="130"/>
      <c r="O631" s="129"/>
      <c r="P631" s="128"/>
      <c r="Q631" s="126"/>
      <c r="R631" s="126"/>
      <c r="S631" s="126"/>
      <c r="T631" s="127"/>
      <c r="U631" s="125"/>
      <c r="V631" s="125"/>
    </row>
    <row r="632" spans="13:22" ht="20.100000000000001" customHeight="1">
      <c r="M632" s="130"/>
      <c r="O632" s="129"/>
      <c r="P632" s="128"/>
      <c r="Q632" s="126"/>
      <c r="R632" s="126"/>
      <c r="S632" s="126"/>
      <c r="T632" s="127"/>
      <c r="U632" s="125"/>
      <c r="V632" s="125"/>
    </row>
    <row r="633" spans="13:22" ht="20.100000000000001" customHeight="1">
      <c r="M633" s="130"/>
      <c r="O633" s="129"/>
      <c r="P633" s="128"/>
      <c r="Q633" s="126"/>
      <c r="R633" s="126"/>
      <c r="S633" s="126"/>
      <c r="T633" s="127"/>
      <c r="U633" s="125"/>
      <c r="V633" s="125"/>
    </row>
    <row r="634" spans="13:22" ht="20.100000000000001" customHeight="1">
      <c r="M634" s="130"/>
      <c r="O634" s="129"/>
      <c r="P634" s="128"/>
      <c r="Q634" s="126"/>
      <c r="R634" s="126"/>
      <c r="S634" s="126"/>
      <c r="T634" s="127"/>
      <c r="U634" s="125"/>
      <c r="V634" s="125"/>
    </row>
    <row r="635" spans="13:22" ht="20.100000000000001" customHeight="1">
      <c r="M635" s="130"/>
      <c r="O635" s="129"/>
      <c r="P635" s="128"/>
      <c r="Q635" s="126"/>
      <c r="R635" s="126"/>
      <c r="S635" s="126"/>
      <c r="T635" s="127"/>
      <c r="U635" s="125"/>
      <c r="V635" s="125"/>
    </row>
    <row r="636" spans="13:22" ht="20.100000000000001" customHeight="1">
      <c r="M636" s="130"/>
      <c r="O636" s="129"/>
      <c r="P636" s="128"/>
      <c r="Q636" s="126"/>
      <c r="R636" s="126"/>
      <c r="S636" s="126"/>
      <c r="T636" s="127"/>
      <c r="U636" s="125"/>
      <c r="V636" s="125"/>
    </row>
    <row r="637" spans="13:22" ht="20.100000000000001" customHeight="1">
      <c r="M637" s="130"/>
      <c r="O637" s="129"/>
      <c r="P637" s="128"/>
      <c r="Q637" s="126"/>
      <c r="R637" s="126"/>
      <c r="S637" s="126"/>
      <c r="T637" s="127"/>
      <c r="U637" s="125"/>
      <c r="V637" s="125"/>
    </row>
    <row r="638" spans="13:22" ht="20.100000000000001" customHeight="1">
      <c r="M638" s="130"/>
      <c r="O638" s="129"/>
      <c r="P638" s="128"/>
      <c r="Q638" s="126"/>
      <c r="R638" s="126"/>
      <c r="S638" s="126"/>
      <c r="T638" s="127"/>
      <c r="U638" s="125"/>
      <c r="V638" s="125"/>
    </row>
    <row r="639" spans="13:22" ht="20.100000000000001" customHeight="1">
      <c r="M639" s="130"/>
      <c r="O639" s="129"/>
      <c r="P639" s="128"/>
      <c r="Q639" s="126"/>
      <c r="R639" s="126"/>
      <c r="S639" s="126"/>
      <c r="T639" s="127"/>
      <c r="U639" s="125"/>
      <c r="V639" s="125"/>
    </row>
    <row r="640" spans="13:22" ht="20.100000000000001" customHeight="1">
      <c r="M640" s="130"/>
      <c r="O640" s="129"/>
      <c r="P640" s="128"/>
      <c r="Q640" s="126"/>
      <c r="R640" s="126"/>
      <c r="S640" s="126"/>
      <c r="T640" s="127"/>
      <c r="U640" s="125"/>
      <c r="V640" s="125"/>
    </row>
    <row r="641" spans="13:22" ht="20.100000000000001" customHeight="1">
      <c r="M641" s="130"/>
      <c r="O641" s="129"/>
      <c r="P641" s="128"/>
      <c r="Q641" s="126"/>
      <c r="R641" s="126"/>
      <c r="S641" s="126"/>
      <c r="T641" s="127"/>
      <c r="U641" s="125"/>
      <c r="V641" s="125"/>
    </row>
    <row r="642" spans="13:22" ht="20.100000000000001" customHeight="1">
      <c r="M642" s="130"/>
      <c r="O642" s="129"/>
      <c r="P642" s="128"/>
      <c r="Q642" s="126"/>
      <c r="R642" s="126"/>
      <c r="S642" s="126"/>
      <c r="T642" s="127"/>
      <c r="U642" s="125"/>
      <c r="V642" s="125"/>
    </row>
    <row r="643" spans="13:22" ht="20.100000000000001" customHeight="1">
      <c r="M643" s="130"/>
      <c r="O643" s="129"/>
      <c r="P643" s="128"/>
      <c r="Q643" s="126"/>
      <c r="R643" s="126"/>
      <c r="S643" s="126"/>
      <c r="T643" s="127"/>
      <c r="U643" s="125"/>
      <c r="V643" s="125"/>
    </row>
    <row r="644" spans="13:22" ht="20.100000000000001" customHeight="1">
      <c r="M644" s="130"/>
      <c r="O644" s="129"/>
      <c r="P644" s="128"/>
      <c r="Q644" s="126"/>
      <c r="R644" s="126"/>
      <c r="S644" s="126"/>
      <c r="T644" s="127"/>
      <c r="U644" s="125"/>
      <c r="V644" s="125"/>
    </row>
    <row r="645" spans="13:22" ht="20.100000000000001" customHeight="1">
      <c r="M645" s="130"/>
      <c r="O645" s="129"/>
      <c r="P645" s="128"/>
      <c r="Q645" s="126"/>
      <c r="R645" s="126"/>
      <c r="S645" s="126"/>
      <c r="T645" s="127"/>
      <c r="U645" s="125"/>
      <c r="V645" s="125"/>
    </row>
    <row r="646" spans="13:22" ht="20.100000000000001" customHeight="1">
      <c r="M646" s="130"/>
      <c r="O646" s="129"/>
      <c r="P646" s="128"/>
      <c r="Q646" s="126"/>
      <c r="R646" s="126"/>
      <c r="S646" s="126"/>
      <c r="T646" s="127"/>
      <c r="U646" s="125"/>
      <c r="V646" s="125"/>
    </row>
    <row r="647" spans="13:22" ht="20.100000000000001" customHeight="1">
      <c r="M647" s="130"/>
      <c r="O647" s="129"/>
      <c r="P647" s="128"/>
      <c r="Q647" s="126"/>
      <c r="R647" s="126"/>
      <c r="S647" s="126"/>
      <c r="T647" s="127"/>
      <c r="U647" s="125"/>
      <c r="V647" s="125"/>
    </row>
    <row r="648" spans="13:22" ht="20.100000000000001" customHeight="1">
      <c r="M648" s="130"/>
      <c r="O648" s="129"/>
      <c r="P648" s="128"/>
      <c r="Q648" s="126"/>
      <c r="R648" s="126"/>
      <c r="S648" s="126"/>
      <c r="T648" s="127"/>
      <c r="U648" s="125"/>
      <c r="V648" s="125"/>
    </row>
    <row r="649" spans="13:22" ht="20.100000000000001" customHeight="1">
      <c r="M649" s="130"/>
      <c r="O649" s="129"/>
      <c r="P649" s="128"/>
      <c r="Q649" s="126"/>
      <c r="R649" s="126"/>
      <c r="S649" s="126"/>
      <c r="T649" s="127"/>
      <c r="U649" s="125"/>
      <c r="V649" s="125"/>
    </row>
    <row r="650" spans="13:22" ht="20.100000000000001" customHeight="1">
      <c r="M650" s="130"/>
      <c r="O650" s="129"/>
      <c r="P650" s="128"/>
      <c r="Q650" s="126"/>
      <c r="R650" s="126"/>
      <c r="S650" s="126"/>
      <c r="T650" s="127"/>
      <c r="U650" s="125"/>
      <c r="V650" s="125"/>
    </row>
    <row r="651" spans="13:22" ht="20.100000000000001" customHeight="1">
      <c r="M651" s="130"/>
      <c r="O651" s="129"/>
      <c r="P651" s="128"/>
      <c r="Q651" s="126"/>
      <c r="R651" s="126"/>
      <c r="S651" s="126"/>
      <c r="T651" s="127"/>
      <c r="U651" s="125"/>
      <c r="V651" s="125"/>
    </row>
    <row r="652" spans="13:22" ht="20.100000000000001" customHeight="1">
      <c r="M652" s="130"/>
      <c r="O652" s="129"/>
      <c r="P652" s="128"/>
      <c r="Q652" s="126"/>
      <c r="R652" s="126"/>
      <c r="S652" s="126"/>
      <c r="T652" s="127"/>
      <c r="U652" s="125"/>
      <c r="V652" s="125"/>
    </row>
    <row r="653" spans="13:22" ht="20.100000000000001" customHeight="1">
      <c r="M653" s="130"/>
      <c r="O653" s="129"/>
      <c r="P653" s="128"/>
      <c r="Q653" s="126"/>
      <c r="R653" s="126"/>
      <c r="S653" s="126"/>
      <c r="T653" s="127"/>
      <c r="U653" s="125"/>
      <c r="V653" s="125"/>
    </row>
    <row r="654" spans="13:22" ht="20.100000000000001" customHeight="1">
      <c r="M654" s="130"/>
      <c r="O654" s="129"/>
      <c r="P654" s="128"/>
      <c r="Q654" s="126"/>
      <c r="R654" s="126"/>
      <c r="S654" s="126"/>
      <c r="T654" s="127"/>
      <c r="U654" s="125"/>
      <c r="V654" s="125"/>
    </row>
    <row r="655" spans="13:22" ht="20.100000000000001" customHeight="1">
      <c r="M655" s="130"/>
      <c r="O655" s="129"/>
      <c r="P655" s="128"/>
      <c r="Q655" s="126"/>
      <c r="R655" s="126"/>
      <c r="S655" s="126"/>
      <c r="T655" s="127"/>
      <c r="U655" s="125"/>
      <c r="V655" s="125"/>
    </row>
    <row r="656" spans="13:22" ht="20.100000000000001" customHeight="1">
      <c r="M656" s="130"/>
      <c r="O656" s="129"/>
      <c r="P656" s="128"/>
      <c r="Q656" s="126"/>
      <c r="R656" s="126"/>
      <c r="S656" s="126"/>
      <c r="T656" s="127"/>
      <c r="U656" s="125"/>
      <c r="V656" s="125"/>
    </row>
    <row r="657" spans="13:22" ht="20.100000000000001" customHeight="1">
      <c r="M657" s="130"/>
      <c r="O657" s="129"/>
      <c r="P657" s="128"/>
      <c r="Q657" s="126"/>
      <c r="R657" s="126"/>
      <c r="S657" s="126"/>
      <c r="T657" s="127"/>
      <c r="U657" s="125"/>
      <c r="V657" s="125"/>
    </row>
    <row r="658" spans="13:22" ht="20.100000000000001" customHeight="1">
      <c r="M658" s="130"/>
      <c r="O658" s="129"/>
      <c r="P658" s="128"/>
      <c r="Q658" s="126"/>
      <c r="R658" s="126"/>
      <c r="S658" s="126"/>
      <c r="T658" s="127"/>
      <c r="U658" s="125"/>
      <c r="V658" s="125"/>
    </row>
    <row r="659" spans="13:22" ht="20.100000000000001" customHeight="1">
      <c r="M659" s="130"/>
      <c r="O659" s="129"/>
      <c r="P659" s="128"/>
      <c r="Q659" s="126"/>
      <c r="R659" s="126"/>
      <c r="S659" s="126"/>
      <c r="T659" s="127"/>
      <c r="U659" s="125"/>
      <c r="V659" s="125"/>
    </row>
    <row r="660" spans="13:22" ht="20.100000000000001" customHeight="1">
      <c r="M660" s="130"/>
      <c r="O660" s="129"/>
      <c r="P660" s="128"/>
      <c r="Q660" s="126"/>
      <c r="R660" s="126"/>
      <c r="S660" s="126"/>
      <c r="T660" s="127"/>
      <c r="U660" s="125"/>
      <c r="V660" s="125"/>
    </row>
    <row r="661" spans="13:22" ht="20.100000000000001" customHeight="1">
      <c r="M661" s="130"/>
      <c r="O661" s="129"/>
      <c r="P661" s="128"/>
      <c r="Q661" s="126"/>
      <c r="R661" s="126"/>
      <c r="S661" s="126"/>
      <c r="T661" s="127"/>
      <c r="U661" s="125"/>
      <c r="V661" s="125"/>
    </row>
    <row r="662" spans="13:22" ht="20.100000000000001" customHeight="1">
      <c r="M662" s="130"/>
      <c r="O662" s="129"/>
      <c r="P662" s="128"/>
      <c r="Q662" s="126"/>
      <c r="R662" s="126"/>
      <c r="S662" s="126"/>
      <c r="T662" s="127"/>
      <c r="U662" s="125"/>
      <c r="V662" s="125"/>
    </row>
    <row r="663" spans="13:22" ht="20.100000000000001" customHeight="1">
      <c r="M663" s="130"/>
      <c r="O663" s="129"/>
      <c r="P663" s="128"/>
      <c r="Q663" s="126"/>
      <c r="R663" s="126"/>
      <c r="S663" s="126"/>
      <c r="T663" s="127"/>
      <c r="U663" s="125"/>
      <c r="V663" s="125"/>
    </row>
    <row r="664" spans="13:22" ht="20.100000000000001" customHeight="1">
      <c r="M664" s="130"/>
      <c r="O664" s="129"/>
      <c r="P664" s="128"/>
      <c r="Q664" s="126"/>
      <c r="R664" s="126"/>
      <c r="S664" s="126"/>
      <c r="T664" s="127"/>
      <c r="U664" s="125"/>
      <c r="V664" s="125"/>
    </row>
    <row r="665" spans="13:22" ht="20.100000000000001" customHeight="1">
      <c r="M665" s="130"/>
      <c r="O665" s="129"/>
      <c r="P665" s="128"/>
      <c r="Q665" s="126"/>
      <c r="R665" s="126"/>
      <c r="S665" s="126"/>
      <c r="T665" s="127"/>
      <c r="U665" s="125"/>
      <c r="V665" s="125"/>
    </row>
    <row r="666" spans="13:22" ht="20.100000000000001" customHeight="1">
      <c r="M666" s="130"/>
      <c r="O666" s="129"/>
      <c r="P666" s="128"/>
      <c r="Q666" s="126"/>
      <c r="R666" s="126"/>
      <c r="S666" s="126"/>
      <c r="T666" s="127"/>
      <c r="U666" s="125"/>
      <c r="V666" s="125"/>
    </row>
    <row r="667" spans="13:22" ht="20.100000000000001" customHeight="1">
      <c r="M667" s="130"/>
      <c r="O667" s="129"/>
      <c r="P667" s="128"/>
      <c r="Q667" s="126"/>
      <c r="R667" s="126"/>
      <c r="S667" s="126"/>
      <c r="T667" s="127"/>
      <c r="U667" s="125"/>
      <c r="V667" s="125"/>
    </row>
    <row r="668" spans="13:22" ht="20.100000000000001" customHeight="1">
      <c r="M668" s="130"/>
      <c r="O668" s="129"/>
      <c r="P668" s="128"/>
      <c r="Q668" s="126"/>
      <c r="R668" s="126"/>
      <c r="S668" s="126"/>
      <c r="T668" s="127"/>
      <c r="U668" s="125"/>
      <c r="V668" s="125"/>
    </row>
    <row r="669" spans="13:22" ht="20.100000000000001" customHeight="1">
      <c r="M669" s="130"/>
      <c r="O669" s="129"/>
      <c r="P669" s="128"/>
      <c r="Q669" s="126"/>
      <c r="R669" s="126"/>
      <c r="S669" s="126"/>
      <c r="T669" s="127"/>
      <c r="U669" s="125"/>
      <c r="V669" s="125"/>
    </row>
    <row r="670" spans="13:22" ht="20.100000000000001" customHeight="1">
      <c r="M670" s="130"/>
      <c r="O670" s="129"/>
      <c r="P670" s="128"/>
      <c r="Q670" s="126"/>
      <c r="R670" s="126"/>
      <c r="S670" s="126"/>
      <c r="T670" s="127"/>
      <c r="U670" s="125"/>
      <c r="V670" s="125"/>
    </row>
    <row r="671" spans="13:22" ht="20.100000000000001" customHeight="1">
      <c r="M671" s="130"/>
      <c r="O671" s="129"/>
      <c r="P671" s="128"/>
      <c r="Q671" s="126"/>
      <c r="R671" s="126"/>
      <c r="S671" s="126"/>
      <c r="T671" s="127"/>
      <c r="U671" s="125"/>
      <c r="V671" s="125"/>
    </row>
    <row r="672" spans="13:22" ht="20.100000000000001" customHeight="1">
      <c r="M672" s="130"/>
      <c r="O672" s="129"/>
      <c r="P672" s="128"/>
      <c r="Q672" s="126"/>
      <c r="R672" s="126"/>
      <c r="S672" s="126"/>
      <c r="T672" s="127"/>
      <c r="U672" s="125"/>
      <c r="V672" s="125"/>
    </row>
    <row r="673" spans="13:22" ht="20.100000000000001" customHeight="1">
      <c r="M673" s="130"/>
      <c r="O673" s="129"/>
      <c r="P673" s="128"/>
      <c r="Q673" s="126"/>
      <c r="R673" s="126"/>
      <c r="S673" s="126"/>
      <c r="T673" s="127"/>
      <c r="U673" s="125"/>
      <c r="V673" s="125"/>
    </row>
    <row r="674" spans="13:22" ht="20.100000000000001" customHeight="1">
      <c r="M674" s="130"/>
      <c r="O674" s="129"/>
      <c r="P674" s="128"/>
      <c r="Q674" s="126"/>
      <c r="R674" s="126"/>
      <c r="S674" s="126"/>
      <c r="T674" s="127"/>
      <c r="U674" s="125"/>
      <c r="V674" s="125"/>
    </row>
    <row r="675" spans="13:22" ht="20.100000000000001" customHeight="1">
      <c r="M675" s="130"/>
      <c r="O675" s="129"/>
      <c r="P675" s="128"/>
      <c r="Q675" s="126"/>
      <c r="R675" s="126"/>
      <c r="S675" s="126"/>
      <c r="T675" s="127"/>
      <c r="U675" s="125"/>
      <c r="V675" s="125"/>
    </row>
    <row r="676" spans="13:22" ht="20.100000000000001" customHeight="1">
      <c r="M676" s="130"/>
      <c r="O676" s="129"/>
      <c r="P676" s="128"/>
      <c r="Q676" s="126"/>
      <c r="R676" s="126"/>
      <c r="S676" s="126"/>
      <c r="T676" s="127"/>
      <c r="U676" s="125"/>
      <c r="V676" s="125"/>
    </row>
    <row r="677" spans="13:22" ht="20.100000000000001" customHeight="1">
      <c r="M677" s="130"/>
      <c r="O677" s="129"/>
      <c r="P677" s="128"/>
      <c r="Q677" s="126"/>
      <c r="R677" s="126"/>
      <c r="S677" s="126"/>
      <c r="T677" s="127"/>
      <c r="U677" s="125"/>
      <c r="V677" s="125"/>
    </row>
    <row r="678" spans="13:22" ht="20.100000000000001" customHeight="1">
      <c r="M678" s="130"/>
      <c r="O678" s="129"/>
      <c r="P678" s="128"/>
      <c r="Q678" s="126"/>
      <c r="R678" s="126"/>
      <c r="S678" s="126"/>
      <c r="T678" s="127"/>
      <c r="U678" s="125"/>
      <c r="V678" s="125"/>
    </row>
    <row r="679" spans="13:22" ht="20.100000000000001" customHeight="1">
      <c r="M679" s="130"/>
      <c r="O679" s="129"/>
      <c r="P679" s="128"/>
      <c r="Q679" s="126"/>
      <c r="R679" s="126"/>
      <c r="S679" s="126"/>
      <c r="T679" s="127"/>
      <c r="U679" s="125"/>
      <c r="V679" s="125"/>
    </row>
    <row r="680" spans="13:22" ht="20.100000000000001" customHeight="1">
      <c r="M680" s="130"/>
      <c r="O680" s="129"/>
      <c r="P680" s="128"/>
      <c r="Q680" s="126"/>
      <c r="R680" s="126"/>
      <c r="S680" s="126"/>
      <c r="T680" s="127"/>
      <c r="U680" s="125"/>
      <c r="V680" s="125"/>
    </row>
    <row r="681" spans="13:22" ht="20.100000000000001" customHeight="1">
      <c r="M681" s="130"/>
      <c r="O681" s="129"/>
      <c r="P681" s="128"/>
      <c r="Q681" s="126"/>
      <c r="R681" s="126"/>
      <c r="S681" s="126"/>
      <c r="T681" s="127"/>
      <c r="U681" s="125"/>
      <c r="V681" s="125"/>
    </row>
    <row r="682" spans="13:22" ht="20.100000000000001" customHeight="1">
      <c r="M682" s="130"/>
      <c r="O682" s="129"/>
      <c r="P682" s="128"/>
      <c r="Q682" s="126"/>
      <c r="R682" s="126"/>
      <c r="S682" s="126"/>
      <c r="T682" s="127"/>
      <c r="U682" s="125"/>
      <c r="V682" s="125"/>
    </row>
    <row r="683" spans="13:22" ht="20.100000000000001" customHeight="1">
      <c r="M683" s="130"/>
      <c r="O683" s="129"/>
      <c r="P683" s="128"/>
      <c r="Q683" s="126"/>
      <c r="R683" s="126"/>
      <c r="S683" s="126"/>
      <c r="T683" s="127"/>
      <c r="U683" s="125"/>
      <c r="V683" s="125"/>
    </row>
    <row r="684" spans="13:22" ht="20.100000000000001" customHeight="1">
      <c r="M684" s="130"/>
      <c r="O684" s="129"/>
      <c r="P684" s="128"/>
      <c r="Q684" s="126"/>
      <c r="R684" s="126"/>
      <c r="S684" s="126"/>
      <c r="T684" s="127"/>
      <c r="U684" s="125"/>
      <c r="V684" s="125"/>
    </row>
    <row r="685" spans="13:22" ht="20.100000000000001" customHeight="1">
      <c r="M685" s="130"/>
      <c r="O685" s="129"/>
      <c r="P685" s="128"/>
      <c r="Q685" s="126"/>
      <c r="R685" s="126"/>
      <c r="S685" s="126"/>
      <c r="T685" s="127"/>
      <c r="U685" s="125"/>
      <c r="V685" s="125"/>
    </row>
    <row r="686" spans="13:22" ht="20.100000000000001" customHeight="1">
      <c r="M686" s="130"/>
      <c r="O686" s="129"/>
      <c r="P686" s="128"/>
      <c r="Q686" s="126"/>
      <c r="R686" s="126"/>
      <c r="S686" s="126"/>
      <c r="T686" s="127"/>
      <c r="U686" s="125"/>
      <c r="V686" s="125"/>
    </row>
    <row r="687" spans="13:22" ht="20.100000000000001" customHeight="1">
      <c r="M687" s="130"/>
      <c r="O687" s="129"/>
      <c r="P687" s="128"/>
      <c r="Q687" s="126"/>
      <c r="R687" s="126"/>
      <c r="S687" s="126"/>
      <c r="T687" s="127"/>
      <c r="U687" s="125"/>
      <c r="V687" s="125"/>
    </row>
    <row r="688" spans="13:22" ht="20.100000000000001" customHeight="1">
      <c r="M688" s="130"/>
      <c r="O688" s="129"/>
      <c r="P688" s="128"/>
      <c r="Q688" s="126"/>
      <c r="R688" s="126"/>
      <c r="S688" s="126"/>
      <c r="T688" s="127"/>
      <c r="U688" s="125"/>
      <c r="V688" s="125"/>
    </row>
    <row r="689" spans="13:22" ht="20.100000000000001" customHeight="1">
      <c r="M689" s="130"/>
      <c r="O689" s="129"/>
      <c r="P689" s="128"/>
      <c r="Q689" s="126"/>
      <c r="R689" s="126"/>
      <c r="S689" s="126"/>
      <c r="T689" s="127"/>
      <c r="U689" s="125"/>
      <c r="V689" s="125"/>
    </row>
    <row r="690" spans="13:22" ht="20.100000000000001" customHeight="1">
      <c r="M690" s="130"/>
      <c r="O690" s="129"/>
      <c r="P690" s="128"/>
      <c r="Q690" s="126"/>
      <c r="R690" s="126"/>
      <c r="S690" s="126"/>
      <c r="T690" s="127"/>
      <c r="U690" s="125"/>
      <c r="V690" s="125"/>
    </row>
    <row r="691" spans="13:22" ht="20.100000000000001" customHeight="1">
      <c r="M691" s="130"/>
      <c r="O691" s="129"/>
      <c r="P691" s="128"/>
      <c r="Q691" s="126"/>
      <c r="R691" s="126"/>
      <c r="S691" s="126"/>
      <c r="T691" s="127"/>
      <c r="U691" s="125"/>
      <c r="V691" s="125"/>
    </row>
    <row r="692" spans="13:22" ht="20.100000000000001" customHeight="1">
      <c r="M692" s="130"/>
      <c r="O692" s="129"/>
      <c r="P692" s="128"/>
      <c r="Q692" s="126"/>
      <c r="R692" s="126"/>
      <c r="S692" s="126"/>
      <c r="T692" s="127"/>
      <c r="U692" s="125"/>
      <c r="V692" s="125"/>
    </row>
    <row r="693" spans="13:22" ht="20.100000000000001" customHeight="1">
      <c r="M693" s="130"/>
      <c r="O693" s="129"/>
      <c r="P693" s="128"/>
      <c r="Q693" s="126"/>
      <c r="R693" s="126"/>
      <c r="S693" s="126"/>
      <c r="T693" s="127"/>
      <c r="U693" s="125"/>
      <c r="V693" s="125"/>
    </row>
    <row r="694" spans="13:22" ht="20.100000000000001" customHeight="1">
      <c r="M694" s="130"/>
      <c r="O694" s="129"/>
      <c r="P694" s="128"/>
      <c r="Q694" s="126"/>
      <c r="R694" s="126"/>
      <c r="S694" s="126"/>
      <c r="T694" s="127"/>
      <c r="U694" s="125"/>
      <c r="V694" s="125"/>
    </row>
    <row r="695" spans="13:22" ht="20.100000000000001" customHeight="1">
      <c r="M695" s="130"/>
      <c r="O695" s="129"/>
      <c r="P695" s="128"/>
      <c r="Q695" s="126"/>
      <c r="R695" s="126"/>
      <c r="S695" s="126"/>
      <c r="T695" s="127"/>
      <c r="U695" s="125"/>
      <c r="V695" s="125"/>
    </row>
    <row r="696" spans="13:22" ht="20.100000000000001" customHeight="1">
      <c r="M696" s="130"/>
      <c r="O696" s="129"/>
      <c r="P696" s="128"/>
      <c r="Q696" s="126"/>
      <c r="R696" s="126"/>
      <c r="S696" s="126"/>
      <c r="T696" s="127"/>
      <c r="U696" s="125"/>
      <c r="V696" s="125"/>
    </row>
    <row r="697" spans="13:22" ht="20.100000000000001" customHeight="1">
      <c r="M697" s="130"/>
      <c r="O697" s="129"/>
      <c r="P697" s="128"/>
      <c r="Q697" s="126"/>
      <c r="R697" s="126"/>
      <c r="S697" s="126"/>
      <c r="T697" s="127"/>
      <c r="U697" s="125"/>
      <c r="V697" s="125"/>
    </row>
    <row r="698" spans="13:22" ht="20.100000000000001" customHeight="1">
      <c r="M698" s="130"/>
      <c r="O698" s="129"/>
      <c r="P698" s="128"/>
      <c r="Q698" s="126"/>
      <c r="R698" s="126"/>
      <c r="S698" s="126"/>
      <c r="T698" s="127"/>
      <c r="U698" s="125"/>
      <c r="V698" s="125"/>
    </row>
    <row r="699" spans="13:22" ht="20.100000000000001" customHeight="1">
      <c r="M699" s="130"/>
      <c r="O699" s="129"/>
      <c r="P699" s="128"/>
      <c r="Q699" s="126"/>
      <c r="R699" s="126"/>
      <c r="S699" s="126"/>
      <c r="T699" s="127"/>
      <c r="U699" s="125"/>
      <c r="V699" s="125"/>
    </row>
    <row r="700" spans="13:22" ht="20.100000000000001" customHeight="1">
      <c r="M700" s="130"/>
      <c r="O700" s="129"/>
      <c r="P700" s="128"/>
      <c r="Q700" s="126"/>
      <c r="R700" s="126"/>
      <c r="S700" s="126"/>
      <c r="T700" s="127"/>
      <c r="U700" s="125"/>
      <c r="V700" s="125"/>
    </row>
    <row r="701" spans="13:22" ht="20.100000000000001" customHeight="1">
      <c r="M701" s="130"/>
      <c r="O701" s="129"/>
      <c r="P701" s="128"/>
      <c r="Q701" s="126"/>
      <c r="R701" s="126"/>
      <c r="S701" s="126"/>
      <c r="T701" s="127"/>
      <c r="U701" s="125"/>
      <c r="V701" s="125"/>
    </row>
    <row r="702" spans="13:22" ht="20.100000000000001" customHeight="1">
      <c r="M702" s="130"/>
      <c r="O702" s="129"/>
      <c r="P702" s="128"/>
      <c r="Q702" s="126"/>
      <c r="R702" s="126"/>
      <c r="S702" s="126"/>
      <c r="T702" s="127"/>
      <c r="U702" s="125"/>
      <c r="V702" s="125"/>
    </row>
    <row r="703" spans="13:22" ht="20.100000000000001" customHeight="1">
      <c r="M703" s="130"/>
      <c r="O703" s="129"/>
      <c r="P703" s="128"/>
      <c r="Q703" s="126"/>
      <c r="R703" s="126"/>
      <c r="S703" s="126"/>
      <c r="T703" s="127"/>
      <c r="U703" s="125"/>
      <c r="V703" s="125"/>
    </row>
    <row r="704" spans="13:22" ht="20.100000000000001" customHeight="1">
      <c r="M704" s="130"/>
      <c r="O704" s="129"/>
      <c r="P704" s="128"/>
      <c r="Q704" s="126"/>
      <c r="R704" s="126"/>
      <c r="S704" s="126"/>
      <c r="T704" s="127"/>
      <c r="U704" s="125"/>
      <c r="V704" s="125"/>
    </row>
    <row r="705" spans="13:22" ht="20.100000000000001" customHeight="1">
      <c r="M705" s="130"/>
      <c r="O705" s="129"/>
      <c r="P705" s="128"/>
      <c r="Q705" s="126"/>
      <c r="R705" s="126"/>
      <c r="S705" s="126"/>
      <c r="T705" s="127"/>
      <c r="U705" s="125"/>
      <c r="V705" s="125"/>
    </row>
    <row r="706" spans="13:22" ht="20.100000000000001" customHeight="1">
      <c r="M706" s="130"/>
      <c r="O706" s="129"/>
      <c r="P706" s="128"/>
      <c r="Q706" s="126"/>
      <c r="R706" s="126"/>
      <c r="S706" s="126"/>
      <c r="T706" s="127"/>
      <c r="U706" s="125"/>
      <c r="V706" s="125"/>
    </row>
    <row r="707" spans="13:22" ht="20.100000000000001" customHeight="1">
      <c r="M707" s="130"/>
      <c r="O707" s="129"/>
      <c r="P707" s="128"/>
      <c r="Q707" s="126"/>
      <c r="R707" s="126"/>
      <c r="S707" s="126"/>
      <c r="T707" s="127"/>
      <c r="U707" s="125"/>
      <c r="V707" s="125"/>
    </row>
    <row r="708" spans="13:22" ht="20.100000000000001" customHeight="1">
      <c r="M708" s="130"/>
      <c r="O708" s="129"/>
      <c r="P708" s="128"/>
      <c r="Q708" s="126"/>
      <c r="R708" s="126"/>
      <c r="S708" s="126"/>
      <c r="T708" s="127"/>
      <c r="U708" s="125"/>
      <c r="V708" s="125"/>
    </row>
    <row r="709" spans="13:22" ht="20.100000000000001" customHeight="1">
      <c r="M709" s="130"/>
      <c r="O709" s="129"/>
      <c r="P709" s="128"/>
      <c r="Q709" s="126"/>
      <c r="R709" s="126"/>
      <c r="S709" s="126"/>
      <c r="T709" s="127"/>
      <c r="U709" s="125"/>
      <c r="V709" s="125"/>
    </row>
    <row r="710" spans="13:22" ht="20.100000000000001" customHeight="1">
      <c r="M710" s="130"/>
      <c r="O710" s="129"/>
      <c r="P710" s="128"/>
      <c r="Q710" s="126"/>
      <c r="R710" s="126"/>
      <c r="S710" s="126"/>
      <c r="T710" s="127"/>
      <c r="U710" s="125"/>
      <c r="V710" s="125"/>
    </row>
    <row r="711" spans="13:22" ht="20.100000000000001" customHeight="1">
      <c r="M711" s="130"/>
      <c r="O711" s="129"/>
      <c r="P711" s="128"/>
      <c r="Q711" s="126"/>
      <c r="R711" s="126"/>
      <c r="S711" s="126"/>
      <c r="T711" s="127"/>
      <c r="U711" s="125"/>
      <c r="V711" s="125"/>
    </row>
    <row r="712" spans="13:22" ht="20.100000000000001" customHeight="1">
      <c r="M712" s="130"/>
      <c r="O712" s="129"/>
      <c r="P712" s="128"/>
      <c r="Q712" s="126"/>
      <c r="R712" s="126"/>
      <c r="S712" s="126"/>
      <c r="T712" s="127"/>
      <c r="U712" s="125"/>
      <c r="V712" s="125"/>
    </row>
    <row r="713" spans="13:22" ht="20.100000000000001" customHeight="1">
      <c r="M713" s="130"/>
      <c r="O713" s="129"/>
      <c r="P713" s="128"/>
      <c r="Q713" s="126"/>
      <c r="R713" s="126"/>
      <c r="S713" s="126"/>
      <c r="T713" s="127"/>
      <c r="U713" s="125"/>
      <c r="V713" s="125"/>
    </row>
    <row r="714" spans="13:22" ht="20.100000000000001" customHeight="1">
      <c r="M714" s="130"/>
      <c r="O714" s="129"/>
      <c r="P714" s="128"/>
      <c r="Q714" s="126"/>
      <c r="R714" s="126"/>
      <c r="S714" s="126"/>
      <c r="T714" s="127"/>
      <c r="U714" s="125"/>
      <c r="V714" s="125"/>
    </row>
    <row r="715" spans="13:22" ht="20.100000000000001" customHeight="1">
      <c r="M715" s="130"/>
      <c r="O715" s="129"/>
      <c r="P715" s="128"/>
      <c r="Q715" s="126"/>
      <c r="R715" s="126"/>
      <c r="S715" s="126"/>
      <c r="T715" s="127"/>
      <c r="U715" s="125"/>
      <c r="V715" s="125"/>
    </row>
    <row r="716" spans="13:22" ht="20.100000000000001" customHeight="1">
      <c r="M716" s="130"/>
      <c r="O716" s="129"/>
      <c r="P716" s="128"/>
      <c r="Q716" s="126"/>
      <c r="R716" s="126"/>
      <c r="S716" s="126"/>
      <c r="T716" s="127"/>
      <c r="U716" s="125"/>
      <c r="V716" s="125"/>
    </row>
    <row r="717" spans="13:22" ht="20.100000000000001" customHeight="1">
      <c r="M717" s="130"/>
      <c r="O717" s="129"/>
      <c r="P717" s="128"/>
      <c r="Q717" s="126"/>
      <c r="R717" s="126"/>
      <c r="S717" s="126"/>
      <c r="T717" s="127"/>
      <c r="U717" s="125"/>
      <c r="V717" s="125"/>
    </row>
    <row r="718" spans="13:22" ht="20.100000000000001" customHeight="1">
      <c r="M718" s="130"/>
      <c r="O718" s="129"/>
      <c r="P718" s="128"/>
      <c r="Q718" s="126"/>
      <c r="R718" s="126"/>
      <c r="S718" s="126"/>
      <c r="T718" s="127"/>
      <c r="U718" s="125"/>
      <c r="V718" s="125"/>
    </row>
    <row r="719" spans="13:22" ht="20.100000000000001" customHeight="1">
      <c r="M719" s="130"/>
      <c r="O719" s="129"/>
      <c r="P719" s="128"/>
      <c r="Q719" s="126"/>
      <c r="R719" s="126"/>
      <c r="S719" s="126"/>
      <c r="T719" s="127"/>
      <c r="U719" s="125"/>
      <c r="V719" s="125"/>
    </row>
    <row r="720" spans="13:22" ht="20.100000000000001" customHeight="1">
      <c r="M720" s="130"/>
      <c r="O720" s="129"/>
      <c r="P720" s="128"/>
      <c r="Q720" s="126"/>
      <c r="R720" s="126"/>
      <c r="S720" s="126"/>
      <c r="T720" s="127"/>
      <c r="U720" s="125"/>
      <c r="V720" s="125"/>
    </row>
    <row r="721" spans="13:22" ht="20.100000000000001" customHeight="1">
      <c r="M721" s="130"/>
      <c r="O721" s="129"/>
      <c r="P721" s="128"/>
      <c r="Q721" s="126"/>
      <c r="R721" s="126"/>
      <c r="S721" s="126"/>
      <c r="T721" s="127"/>
      <c r="U721" s="125"/>
      <c r="V721" s="125"/>
    </row>
    <row r="722" spans="13:22" ht="20.100000000000001" customHeight="1">
      <c r="M722" s="130"/>
      <c r="O722" s="129"/>
      <c r="P722" s="128"/>
      <c r="Q722" s="126"/>
      <c r="R722" s="126"/>
      <c r="S722" s="126"/>
      <c r="T722" s="127"/>
      <c r="U722" s="125"/>
      <c r="V722" s="125"/>
    </row>
    <row r="723" spans="13:22" ht="20.100000000000001" customHeight="1">
      <c r="M723" s="130"/>
      <c r="O723" s="129"/>
      <c r="P723" s="128"/>
      <c r="Q723" s="126"/>
      <c r="R723" s="126"/>
      <c r="S723" s="126"/>
      <c r="T723" s="127"/>
      <c r="U723" s="125"/>
      <c r="V723" s="125"/>
    </row>
    <row r="724" spans="13:22" ht="20.100000000000001" customHeight="1">
      <c r="M724" s="130"/>
      <c r="O724" s="129"/>
      <c r="P724" s="128"/>
      <c r="Q724" s="126"/>
      <c r="R724" s="126"/>
      <c r="S724" s="126"/>
      <c r="T724" s="127"/>
      <c r="U724" s="125"/>
      <c r="V724" s="125"/>
    </row>
    <row r="725" spans="13:22" ht="20.100000000000001" customHeight="1">
      <c r="M725" s="130"/>
      <c r="O725" s="129"/>
      <c r="P725" s="128"/>
      <c r="Q725" s="126"/>
      <c r="R725" s="126"/>
      <c r="S725" s="126"/>
      <c r="T725" s="127"/>
      <c r="U725" s="125"/>
      <c r="V725" s="125"/>
    </row>
    <row r="726" spans="13:22" ht="20.100000000000001" customHeight="1">
      <c r="M726" s="130"/>
      <c r="O726" s="129"/>
      <c r="P726" s="128"/>
      <c r="Q726" s="126"/>
      <c r="R726" s="126"/>
      <c r="S726" s="126"/>
      <c r="T726" s="127"/>
      <c r="U726" s="125"/>
      <c r="V726" s="125"/>
    </row>
    <row r="727" spans="13:22" ht="20.100000000000001" customHeight="1">
      <c r="M727" s="130"/>
      <c r="O727" s="129"/>
      <c r="P727" s="128"/>
      <c r="Q727" s="126"/>
      <c r="R727" s="126"/>
      <c r="S727" s="126"/>
      <c r="T727" s="127"/>
      <c r="U727" s="125"/>
      <c r="V727" s="125"/>
    </row>
    <row r="728" spans="13:22" ht="20.100000000000001" customHeight="1">
      <c r="M728" s="130"/>
      <c r="O728" s="129"/>
      <c r="P728" s="128"/>
      <c r="Q728" s="126"/>
      <c r="R728" s="126"/>
      <c r="S728" s="126"/>
      <c r="T728" s="127"/>
      <c r="U728" s="125"/>
      <c r="V728" s="125"/>
    </row>
    <row r="729" spans="13:22" ht="20.100000000000001" customHeight="1">
      <c r="M729" s="130"/>
      <c r="O729" s="129"/>
      <c r="P729" s="128"/>
      <c r="Q729" s="126"/>
      <c r="R729" s="126"/>
      <c r="S729" s="126"/>
      <c r="T729" s="127"/>
      <c r="U729" s="125"/>
      <c r="V729" s="125"/>
    </row>
    <row r="730" spans="13:22" ht="20.100000000000001" customHeight="1">
      <c r="M730" s="130"/>
      <c r="O730" s="129"/>
      <c r="P730" s="128"/>
      <c r="Q730" s="126"/>
      <c r="R730" s="126"/>
      <c r="S730" s="126"/>
      <c r="T730" s="127"/>
      <c r="U730" s="125"/>
      <c r="V730" s="125"/>
    </row>
    <row r="731" spans="13:22" ht="20.100000000000001" customHeight="1">
      <c r="M731" s="130"/>
      <c r="O731" s="129"/>
      <c r="P731" s="128"/>
      <c r="Q731" s="126"/>
      <c r="R731" s="126"/>
      <c r="S731" s="126"/>
      <c r="T731" s="127"/>
      <c r="U731" s="125"/>
      <c r="V731" s="125"/>
    </row>
    <row r="732" spans="13:22" ht="20.100000000000001" customHeight="1">
      <c r="M732" s="130"/>
      <c r="O732" s="129"/>
      <c r="P732" s="128"/>
      <c r="Q732" s="126"/>
      <c r="R732" s="126"/>
      <c r="S732" s="126"/>
      <c r="T732" s="127"/>
      <c r="U732" s="125"/>
      <c r="V732" s="125"/>
    </row>
    <row r="733" spans="13:22" ht="20.100000000000001" customHeight="1">
      <c r="M733" s="130"/>
      <c r="O733" s="129"/>
      <c r="P733" s="128"/>
      <c r="Q733" s="126"/>
      <c r="R733" s="126"/>
      <c r="S733" s="126"/>
      <c r="T733" s="127"/>
      <c r="U733" s="125"/>
      <c r="V733" s="125"/>
    </row>
    <row r="734" spans="13:22" ht="20.100000000000001" customHeight="1">
      <c r="M734" s="130"/>
      <c r="O734" s="129"/>
      <c r="P734" s="128"/>
      <c r="Q734" s="126"/>
      <c r="R734" s="126"/>
      <c r="S734" s="126"/>
      <c r="T734" s="127"/>
      <c r="U734" s="125"/>
      <c r="V734" s="125"/>
    </row>
    <row r="735" spans="13:22" ht="20.100000000000001" customHeight="1">
      <c r="M735" s="130"/>
      <c r="O735" s="129"/>
      <c r="P735" s="128"/>
      <c r="Q735" s="126"/>
      <c r="R735" s="126"/>
      <c r="S735" s="126"/>
      <c r="T735" s="127"/>
      <c r="U735" s="125"/>
      <c r="V735" s="125"/>
    </row>
    <row r="736" spans="13:22" ht="20.100000000000001" customHeight="1">
      <c r="M736" s="130"/>
      <c r="O736" s="129"/>
      <c r="P736" s="128"/>
      <c r="Q736" s="126"/>
      <c r="R736" s="126"/>
      <c r="S736" s="126"/>
      <c r="T736" s="127"/>
      <c r="U736" s="125"/>
      <c r="V736" s="125"/>
    </row>
    <row r="737" spans="13:22" ht="20.100000000000001" customHeight="1">
      <c r="M737" s="130"/>
      <c r="O737" s="129"/>
      <c r="P737" s="128"/>
      <c r="Q737" s="126"/>
      <c r="R737" s="126"/>
      <c r="S737" s="126"/>
      <c r="T737" s="127"/>
      <c r="U737" s="125"/>
      <c r="V737" s="125"/>
    </row>
    <row r="738" spans="13:22" ht="20.100000000000001" customHeight="1">
      <c r="M738" s="130"/>
      <c r="O738" s="129"/>
      <c r="P738" s="128"/>
      <c r="Q738" s="126"/>
      <c r="R738" s="126"/>
      <c r="S738" s="126"/>
      <c r="T738" s="127"/>
      <c r="U738" s="125"/>
      <c r="V738" s="125"/>
    </row>
    <row r="739" spans="13:22" ht="20.100000000000001" customHeight="1">
      <c r="M739" s="130"/>
      <c r="O739" s="129"/>
      <c r="P739" s="128"/>
      <c r="Q739" s="126"/>
      <c r="R739" s="126"/>
      <c r="S739" s="126"/>
      <c r="T739" s="127"/>
      <c r="U739" s="125"/>
      <c r="V739" s="125"/>
    </row>
    <row r="740" spans="13:22" ht="20.100000000000001" customHeight="1">
      <c r="M740" s="130"/>
      <c r="O740" s="129"/>
      <c r="P740" s="128"/>
      <c r="Q740" s="126"/>
      <c r="R740" s="126"/>
      <c r="S740" s="126"/>
      <c r="T740" s="127"/>
      <c r="U740" s="125"/>
      <c r="V740" s="125"/>
    </row>
    <row r="741" spans="13:22" ht="20.100000000000001" customHeight="1">
      <c r="M741" s="130"/>
      <c r="O741" s="129"/>
      <c r="P741" s="128"/>
      <c r="Q741" s="126"/>
      <c r="R741" s="126"/>
      <c r="S741" s="126"/>
      <c r="T741" s="127"/>
      <c r="U741" s="125"/>
      <c r="V741" s="125"/>
    </row>
    <row r="742" spans="13:22" ht="20.100000000000001" customHeight="1">
      <c r="M742" s="130"/>
      <c r="O742" s="129"/>
      <c r="P742" s="128"/>
      <c r="Q742" s="126"/>
      <c r="R742" s="126"/>
      <c r="S742" s="126"/>
      <c r="T742" s="127"/>
      <c r="U742" s="125"/>
      <c r="V742" s="125"/>
    </row>
    <row r="743" spans="13:22" ht="20.100000000000001" customHeight="1">
      <c r="M743" s="130"/>
      <c r="O743" s="129"/>
      <c r="P743" s="128"/>
      <c r="Q743" s="126"/>
      <c r="R743" s="126"/>
      <c r="S743" s="126"/>
      <c r="T743" s="127"/>
      <c r="U743" s="125"/>
      <c r="V743" s="125"/>
    </row>
    <row r="744" spans="13:22" ht="20.100000000000001" customHeight="1">
      <c r="M744" s="130"/>
      <c r="O744" s="129"/>
      <c r="P744" s="128"/>
      <c r="Q744" s="126"/>
      <c r="R744" s="126"/>
      <c r="S744" s="126"/>
      <c r="T744" s="127"/>
      <c r="U744" s="125"/>
      <c r="V744" s="125"/>
    </row>
    <row r="745" spans="13:22" ht="20.100000000000001" customHeight="1">
      <c r="M745" s="130"/>
      <c r="O745" s="129"/>
      <c r="P745" s="128"/>
      <c r="Q745" s="126"/>
      <c r="R745" s="126"/>
      <c r="S745" s="126"/>
      <c r="T745" s="127"/>
      <c r="U745" s="125"/>
      <c r="V745" s="125"/>
    </row>
    <row r="746" spans="13:22" ht="20.100000000000001" customHeight="1">
      <c r="M746" s="130"/>
      <c r="O746" s="129"/>
      <c r="P746" s="128"/>
      <c r="Q746" s="126"/>
      <c r="R746" s="126"/>
      <c r="S746" s="126"/>
      <c r="T746" s="127"/>
      <c r="U746" s="125"/>
      <c r="V746" s="125"/>
    </row>
    <row r="747" spans="13:22" ht="20.100000000000001" customHeight="1">
      <c r="M747" s="130"/>
      <c r="O747" s="129"/>
      <c r="P747" s="128"/>
      <c r="Q747" s="126"/>
      <c r="R747" s="126"/>
      <c r="S747" s="126"/>
      <c r="T747" s="127"/>
      <c r="U747" s="125"/>
      <c r="V747" s="125"/>
    </row>
    <row r="748" spans="13:22" ht="20.100000000000001" customHeight="1">
      <c r="M748" s="130"/>
      <c r="O748" s="129"/>
      <c r="P748" s="128"/>
      <c r="Q748" s="126"/>
      <c r="R748" s="126"/>
      <c r="S748" s="126"/>
      <c r="T748" s="127"/>
      <c r="U748" s="125"/>
      <c r="V748" s="125"/>
    </row>
    <row r="749" spans="13:22" ht="20.100000000000001" customHeight="1">
      <c r="M749" s="130"/>
      <c r="O749" s="129"/>
      <c r="P749" s="128"/>
      <c r="Q749" s="126"/>
      <c r="R749" s="126"/>
      <c r="S749" s="126"/>
      <c r="T749" s="127"/>
      <c r="U749" s="125"/>
      <c r="V749" s="125"/>
    </row>
    <row r="750" spans="13:22" ht="20.100000000000001" customHeight="1">
      <c r="M750" s="130"/>
      <c r="O750" s="129"/>
      <c r="P750" s="128"/>
      <c r="Q750" s="126"/>
      <c r="R750" s="126"/>
      <c r="S750" s="126"/>
      <c r="T750" s="127"/>
      <c r="U750" s="125"/>
      <c r="V750" s="125"/>
    </row>
    <row r="751" spans="13:22" ht="20.100000000000001" customHeight="1">
      <c r="M751" s="130"/>
      <c r="O751" s="129"/>
      <c r="P751" s="128"/>
      <c r="Q751" s="126"/>
      <c r="R751" s="126"/>
      <c r="S751" s="126"/>
      <c r="T751" s="127"/>
      <c r="U751" s="125"/>
      <c r="V751" s="125"/>
    </row>
    <row r="752" spans="13:22" ht="20.100000000000001" customHeight="1">
      <c r="M752" s="130"/>
      <c r="O752" s="129"/>
      <c r="P752" s="128"/>
      <c r="Q752" s="126"/>
      <c r="R752" s="126"/>
      <c r="S752" s="126"/>
      <c r="T752" s="127"/>
      <c r="U752" s="125"/>
      <c r="V752" s="125"/>
    </row>
    <row r="753" spans="13:22" ht="20.100000000000001" customHeight="1">
      <c r="M753" s="130"/>
      <c r="O753" s="129"/>
      <c r="P753" s="128"/>
      <c r="Q753" s="126"/>
      <c r="R753" s="126"/>
      <c r="S753" s="126"/>
      <c r="T753" s="127"/>
      <c r="U753" s="125"/>
      <c r="V753" s="125"/>
    </row>
    <row r="754" spans="13:22" ht="20.100000000000001" customHeight="1">
      <c r="M754" s="130"/>
      <c r="O754" s="129"/>
      <c r="P754" s="128"/>
      <c r="Q754" s="126"/>
      <c r="R754" s="126"/>
      <c r="S754" s="126"/>
      <c r="T754" s="127"/>
      <c r="U754" s="125"/>
      <c r="V754" s="125"/>
    </row>
    <row r="755" spans="13:22" ht="20.100000000000001" customHeight="1">
      <c r="M755" s="130"/>
      <c r="O755" s="129"/>
      <c r="P755" s="128"/>
      <c r="Q755" s="126"/>
      <c r="R755" s="126"/>
      <c r="S755" s="126"/>
      <c r="T755" s="127"/>
      <c r="U755" s="125"/>
      <c r="V755" s="125"/>
    </row>
    <row r="756" spans="13:22" ht="20.100000000000001" customHeight="1">
      <c r="M756" s="130"/>
      <c r="O756" s="129"/>
      <c r="P756" s="128"/>
      <c r="Q756" s="126"/>
      <c r="R756" s="126"/>
      <c r="S756" s="126"/>
      <c r="T756" s="127"/>
      <c r="U756" s="125"/>
      <c r="V756" s="125"/>
    </row>
    <row r="757" spans="13:22" ht="20.100000000000001" customHeight="1">
      <c r="M757" s="130"/>
      <c r="O757" s="129"/>
      <c r="P757" s="128"/>
      <c r="Q757" s="126"/>
      <c r="R757" s="126"/>
      <c r="S757" s="126"/>
      <c r="T757" s="127"/>
      <c r="U757" s="125"/>
      <c r="V757" s="125"/>
    </row>
    <row r="758" spans="13:22" ht="20.100000000000001" customHeight="1">
      <c r="M758" s="130"/>
      <c r="O758" s="129"/>
      <c r="P758" s="128"/>
      <c r="Q758" s="126"/>
      <c r="R758" s="126"/>
      <c r="S758" s="126"/>
      <c r="T758" s="127"/>
      <c r="U758" s="125"/>
      <c r="V758" s="125"/>
    </row>
    <row r="759" spans="13:22" ht="20.100000000000001" customHeight="1">
      <c r="M759" s="130"/>
      <c r="O759" s="129"/>
      <c r="P759" s="128"/>
      <c r="Q759" s="126"/>
      <c r="R759" s="126"/>
      <c r="S759" s="126"/>
      <c r="T759" s="127"/>
      <c r="U759" s="125"/>
      <c r="V759" s="125"/>
    </row>
    <row r="760" spans="13:22" ht="20.100000000000001" customHeight="1">
      <c r="M760" s="130"/>
      <c r="O760" s="129"/>
      <c r="P760" s="128"/>
      <c r="Q760" s="126"/>
      <c r="R760" s="126"/>
      <c r="S760" s="126"/>
      <c r="T760" s="127"/>
      <c r="U760" s="125"/>
      <c r="V760" s="125"/>
    </row>
    <row r="761" spans="13:22" ht="20.100000000000001" customHeight="1">
      <c r="M761" s="130"/>
      <c r="O761" s="129"/>
      <c r="P761" s="128"/>
      <c r="Q761" s="126"/>
      <c r="R761" s="126"/>
      <c r="S761" s="126"/>
      <c r="T761" s="127"/>
      <c r="U761" s="125"/>
      <c r="V761" s="125"/>
    </row>
    <row r="762" spans="13:22" ht="20.100000000000001" customHeight="1">
      <c r="M762" s="130"/>
      <c r="O762" s="129"/>
      <c r="P762" s="128"/>
      <c r="Q762" s="126"/>
      <c r="R762" s="126"/>
      <c r="S762" s="126"/>
      <c r="T762" s="127"/>
      <c r="U762" s="125"/>
      <c r="V762" s="125"/>
    </row>
    <row r="763" spans="13:22" ht="20.100000000000001" customHeight="1">
      <c r="M763" s="130"/>
      <c r="O763" s="129"/>
      <c r="P763" s="128"/>
      <c r="Q763" s="126"/>
      <c r="R763" s="126"/>
      <c r="S763" s="126"/>
      <c r="T763" s="127"/>
      <c r="U763" s="125"/>
      <c r="V763" s="125"/>
    </row>
    <row r="764" spans="13:22" ht="20.100000000000001" customHeight="1">
      <c r="M764" s="130"/>
      <c r="O764" s="129"/>
      <c r="P764" s="128"/>
      <c r="Q764" s="126"/>
      <c r="R764" s="126"/>
      <c r="S764" s="126"/>
      <c r="T764" s="127"/>
      <c r="U764" s="125"/>
      <c r="V764" s="125"/>
    </row>
    <row r="765" spans="13:22" ht="20.100000000000001" customHeight="1">
      <c r="M765" s="130"/>
      <c r="O765" s="129"/>
      <c r="P765" s="128"/>
      <c r="Q765" s="126"/>
      <c r="R765" s="126"/>
      <c r="S765" s="126"/>
      <c r="T765" s="127"/>
      <c r="U765" s="125"/>
      <c r="V765" s="125"/>
    </row>
    <row r="766" spans="13:22" ht="20.100000000000001" customHeight="1">
      <c r="M766" s="130"/>
      <c r="O766" s="129"/>
      <c r="P766" s="128"/>
      <c r="Q766" s="126"/>
      <c r="R766" s="126"/>
      <c r="S766" s="126"/>
      <c r="T766" s="127"/>
      <c r="U766" s="125"/>
      <c r="V766" s="125"/>
    </row>
    <row r="767" spans="13:22" ht="20.100000000000001" customHeight="1">
      <c r="M767" s="130"/>
      <c r="O767" s="129"/>
      <c r="P767" s="128"/>
      <c r="Q767" s="126"/>
      <c r="R767" s="126"/>
      <c r="S767" s="126"/>
      <c r="T767" s="127"/>
      <c r="U767" s="125"/>
      <c r="V767" s="125"/>
    </row>
    <row r="768" spans="13:22" ht="20.100000000000001" customHeight="1">
      <c r="M768" s="130"/>
      <c r="O768" s="129"/>
      <c r="P768" s="128"/>
      <c r="Q768" s="126"/>
      <c r="R768" s="126"/>
      <c r="S768" s="126"/>
      <c r="T768" s="127"/>
      <c r="U768" s="125"/>
      <c r="V768" s="125"/>
    </row>
    <row r="769" spans="1:28" ht="20.100000000000001" customHeight="1">
      <c r="M769" s="130"/>
      <c r="O769" s="129"/>
      <c r="P769" s="128"/>
      <c r="Q769" s="126"/>
      <c r="R769" s="126"/>
      <c r="S769" s="126"/>
      <c r="T769" s="127"/>
      <c r="U769" s="125"/>
      <c r="V769" s="125"/>
    </row>
    <row r="770" spans="1:28" ht="20.100000000000001" customHeight="1">
      <c r="M770" s="130"/>
      <c r="O770" s="129"/>
      <c r="P770" s="128"/>
      <c r="Q770" s="126"/>
      <c r="R770" s="126"/>
      <c r="S770" s="126"/>
      <c r="T770" s="127"/>
      <c r="U770" s="125"/>
      <c r="V770" s="125"/>
    </row>
    <row r="771" spans="1:28" ht="20.100000000000001" customHeight="1">
      <c r="M771" s="130"/>
      <c r="S771" s="126"/>
      <c r="T771" s="127"/>
      <c r="U771" s="125"/>
      <c r="V771" s="125"/>
    </row>
    <row r="772" spans="1:28" ht="20.100000000000001" customHeight="1">
      <c r="M772" s="130"/>
      <c r="T772" s="127"/>
      <c r="U772" s="125"/>
      <c r="V772" s="125"/>
    </row>
    <row r="773" spans="1:28" ht="20.100000000000001" customHeight="1">
      <c r="M773" s="130"/>
      <c r="T773" s="127"/>
      <c r="U773" s="125"/>
      <c r="V773" s="125"/>
    </row>
    <row r="774" spans="1:28" ht="20.100000000000001" customHeight="1">
      <c r="M774" s="130"/>
      <c r="T774" s="127"/>
      <c r="U774" s="125"/>
      <c r="V774" s="125"/>
    </row>
    <row r="775" spans="1:28" ht="20.100000000000001" customHeight="1">
      <c r="M775" s="130"/>
      <c r="T775" s="127"/>
      <c r="U775" s="125"/>
      <c r="V775" s="125"/>
    </row>
    <row r="776" spans="1:28" ht="20.100000000000001" customHeight="1">
      <c r="M776" s="130"/>
      <c r="T776" s="127"/>
      <c r="V776" s="125"/>
    </row>
    <row r="777" spans="1:28" ht="20.100000000000001" customHeight="1">
      <c r="M777" s="130"/>
      <c r="O777" s="119"/>
      <c r="P777" s="119"/>
      <c r="Q777" s="119"/>
      <c r="R777" s="119"/>
      <c r="T777" s="127"/>
      <c r="V777" s="125"/>
    </row>
    <row r="778" spans="1:28" ht="20.100000000000001" customHeight="1">
      <c r="M778" s="130"/>
      <c r="O778" s="119"/>
      <c r="P778" s="119"/>
      <c r="Q778" s="119"/>
      <c r="R778" s="119"/>
      <c r="V778" s="125"/>
      <c r="AA778" s="76"/>
      <c r="AB778" s="76"/>
    </row>
    <row r="779" spans="1:28" ht="20.100000000000001" customHeight="1">
      <c r="M779" s="130"/>
      <c r="O779" s="145"/>
      <c r="P779" s="146"/>
      <c r="Q779" s="146"/>
      <c r="R779" s="119"/>
      <c r="V779" s="125"/>
      <c r="AA779" s="76"/>
      <c r="AB779" s="76"/>
    </row>
    <row r="780" spans="1:28" ht="20.100000000000001" customHeight="1">
      <c r="M780" s="130"/>
      <c r="O780" s="145"/>
      <c r="P780" s="146"/>
      <c r="Q780" s="146"/>
      <c r="R780" s="119"/>
      <c r="V780" s="125"/>
      <c r="AA780" s="76"/>
      <c r="AB780" s="76"/>
    </row>
    <row r="781" spans="1:28" s="76" customFormat="1" ht="20.100000000000001" customHeight="1">
      <c r="A781" s="236"/>
      <c r="B781" s="97"/>
      <c r="C781" s="97"/>
      <c r="D781" s="97"/>
      <c r="E781" s="97"/>
      <c r="F781" s="97"/>
      <c r="G781" s="97"/>
      <c r="H781" s="97"/>
      <c r="I781" s="271"/>
      <c r="J781" s="97"/>
      <c r="K781" s="97"/>
      <c r="L781" s="97"/>
      <c r="M781" s="130"/>
      <c r="N781" s="124"/>
      <c r="O781" s="145"/>
      <c r="P781" s="146"/>
      <c r="Q781" s="146"/>
      <c r="R781" s="119"/>
      <c r="S781" s="124"/>
      <c r="T781" s="124"/>
      <c r="U781" s="124"/>
      <c r="V781" s="125"/>
      <c r="W781" s="124"/>
      <c r="X781" s="124"/>
      <c r="Y781" s="124"/>
      <c r="Z781" s="124"/>
    </row>
    <row r="782" spans="1:28" s="76" customFormat="1" ht="20.100000000000001" customHeight="1">
      <c r="A782" s="236"/>
      <c r="B782" s="97"/>
      <c r="C782" s="97"/>
      <c r="D782" s="97"/>
      <c r="E782" s="97"/>
      <c r="F782" s="97"/>
      <c r="G782" s="97"/>
      <c r="H782" s="97"/>
      <c r="I782" s="271"/>
      <c r="J782" s="97"/>
      <c r="K782" s="97"/>
      <c r="L782" s="97"/>
      <c r="M782" s="130"/>
      <c r="N782" s="124"/>
      <c r="O782" s="145"/>
      <c r="P782" s="146"/>
      <c r="Q782" s="146"/>
      <c r="R782" s="119"/>
      <c r="S782" s="124"/>
      <c r="T782" s="124"/>
      <c r="U782" s="124"/>
      <c r="V782" s="125"/>
      <c r="W782" s="124"/>
      <c r="X782" s="124"/>
      <c r="Y782" s="124"/>
      <c r="Z782" s="124"/>
    </row>
    <row r="783" spans="1:28" s="76" customFormat="1" ht="20.100000000000001" customHeight="1">
      <c r="A783" s="236"/>
      <c r="B783" s="97"/>
      <c r="C783" s="97"/>
      <c r="D783" s="97"/>
      <c r="E783" s="97"/>
      <c r="F783" s="97"/>
      <c r="G783" s="97"/>
      <c r="H783" s="97"/>
      <c r="I783" s="271"/>
      <c r="J783" s="97"/>
      <c r="K783" s="97"/>
      <c r="L783" s="97"/>
      <c r="M783" s="130"/>
      <c r="N783" s="124"/>
      <c r="O783" s="145"/>
      <c r="P783" s="146"/>
      <c r="Q783" s="146"/>
      <c r="R783" s="119"/>
      <c r="S783" s="124"/>
      <c r="T783" s="124"/>
      <c r="U783" s="124"/>
      <c r="V783" s="124"/>
      <c r="W783" s="124"/>
      <c r="X783" s="124"/>
      <c r="Y783" s="124"/>
      <c r="Z783" s="124"/>
    </row>
    <row r="784" spans="1:28" s="76" customFormat="1" ht="20.100000000000001" customHeight="1">
      <c r="A784" s="236"/>
      <c r="B784" s="97"/>
      <c r="C784" s="97"/>
      <c r="D784" s="97"/>
      <c r="E784" s="97"/>
      <c r="F784" s="97"/>
      <c r="G784" s="97"/>
      <c r="H784" s="97"/>
      <c r="I784" s="271"/>
      <c r="J784" s="97"/>
      <c r="K784" s="97"/>
      <c r="L784" s="97"/>
      <c r="M784" s="130"/>
      <c r="N784" s="124"/>
      <c r="O784" s="145"/>
      <c r="P784" s="146"/>
      <c r="Q784" s="146"/>
      <c r="R784" s="119"/>
      <c r="S784" s="124"/>
      <c r="T784" s="124"/>
      <c r="U784" s="124"/>
      <c r="V784" s="124"/>
      <c r="W784" s="124"/>
      <c r="X784" s="124"/>
      <c r="Y784" s="124"/>
      <c r="Z784" s="124"/>
    </row>
    <row r="785" spans="1:28" s="76" customFormat="1" ht="20.100000000000001" customHeight="1">
      <c r="A785" s="236"/>
      <c r="B785" s="97"/>
      <c r="C785" s="97"/>
      <c r="D785" s="97"/>
      <c r="E785" s="97"/>
      <c r="F785" s="97"/>
      <c r="G785" s="97"/>
      <c r="H785" s="97"/>
      <c r="I785" s="271"/>
      <c r="J785" s="97"/>
      <c r="K785" s="97"/>
      <c r="L785" s="97"/>
      <c r="M785" s="130"/>
      <c r="N785" s="124"/>
      <c r="O785" s="145"/>
      <c r="P785" s="146"/>
      <c r="Q785" s="146"/>
      <c r="R785" s="119"/>
      <c r="S785" s="124"/>
      <c r="T785" s="124"/>
      <c r="U785" s="124"/>
      <c r="V785" s="124"/>
      <c r="W785" s="124"/>
      <c r="X785" s="124"/>
      <c r="Y785" s="124"/>
      <c r="Z785" s="124"/>
    </row>
    <row r="786" spans="1:28" s="76" customFormat="1" ht="20.100000000000001" customHeight="1">
      <c r="A786" s="236"/>
      <c r="B786" s="97"/>
      <c r="C786" s="97"/>
      <c r="D786" s="97"/>
      <c r="E786" s="97"/>
      <c r="F786" s="97"/>
      <c r="G786" s="97"/>
      <c r="H786" s="97"/>
      <c r="I786" s="271"/>
      <c r="J786" s="97"/>
      <c r="K786" s="97"/>
      <c r="L786" s="97"/>
      <c r="M786" s="130"/>
      <c r="N786" s="124"/>
      <c r="O786" s="119"/>
      <c r="P786" s="119"/>
      <c r="Q786" s="119"/>
      <c r="R786" s="119"/>
      <c r="S786" s="124"/>
      <c r="T786" s="124"/>
      <c r="U786" s="124"/>
      <c r="V786" s="124"/>
      <c r="W786" s="124"/>
      <c r="X786" s="124"/>
      <c r="Y786" s="124"/>
      <c r="Z786" s="124"/>
    </row>
    <row r="787" spans="1:28" s="76" customFormat="1" ht="20.100000000000001" customHeight="1">
      <c r="A787" s="236"/>
      <c r="B787" s="97"/>
      <c r="C787" s="97"/>
      <c r="D787" s="97"/>
      <c r="E787" s="97"/>
      <c r="F787" s="97"/>
      <c r="G787" s="97"/>
      <c r="H787" s="97"/>
      <c r="I787" s="271"/>
      <c r="J787" s="97"/>
      <c r="K787" s="97"/>
      <c r="L787" s="97"/>
      <c r="M787" s="130"/>
      <c r="N787" s="124"/>
      <c r="O787" s="119"/>
      <c r="P787" s="119"/>
      <c r="Q787" s="119"/>
      <c r="R787" s="119"/>
      <c r="S787" s="124"/>
      <c r="T787" s="124"/>
      <c r="U787" s="124"/>
      <c r="V787" s="124"/>
      <c r="W787" s="124"/>
      <c r="X787" s="124"/>
      <c r="Y787" s="124"/>
      <c r="Z787" s="124"/>
    </row>
    <row r="788" spans="1:28" s="76" customFormat="1" ht="20.100000000000001" customHeight="1">
      <c r="A788" s="236"/>
      <c r="B788" s="97"/>
      <c r="C788" s="97"/>
      <c r="D788" s="97"/>
      <c r="E788" s="97"/>
      <c r="F788" s="97"/>
      <c r="G788" s="97"/>
      <c r="H788" s="97"/>
      <c r="I788" s="271"/>
      <c r="J788" s="97"/>
      <c r="K788" s="97"/>
      <c r="L788" s="97"/>
      <c r="M788" s="130"/>
      <c r="N788" s="119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spans="1:28" s="76" customFormat="1" ht="20.100000000000001" customHeight="1">
      <c r="A789" s="236"/>
      <c r="B789" s="97"/>
      <c r="C789" s="97"/>
      <c r="D789" s="97"/>
      <c r="E789" s="97"/>
      <c r="F789" s="97"/>
      <c r="G789" s="97"/>
      <c r="H789" s="97"/>
      <c r="I789" s="271"/>
      <c r="J789" s="97"/>
      <c r="K789" s="97"/>
      <c r="L789" s="97"/>
      <c r="M789" s="130"/>
      <c r="N789" s="119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  <c r="AA789" s="124"/>
      <c r="AB789" s="124"/>
    </row>
    <row r="790" spans="1:28" s="76" customFormat="1" ht="20.100000000000001" customHeight="1">
      <c r="A790" s="236"/>
      <c r="B790" s="97"/>
      <c r="C790" s="97"/>
      <c r="D790" s="97"/>
      <c r="E790" s="97"/>
      <c r="F790" s="97"/>
      <c r="G790" s="97"/>
      <c r="H790" s="97"/>
      <c r="I790" s="271"/>
      <c r="J790" s="97"/>
      <c r="K790" s="97"/>
      <c r="L790" s="97"/>
      <c r="M790" s="130"/>
      <c r="N790" s="145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spans="1:28" s="76" customFormat="1" ht="20.100000000000001" customHeight="1">
      <c r="A791" s="236"/>
      <c r="B791" s="97"/>
      <c r="C791" s="97"/>
      <c r="D791" s="97"/>
      <c r="E791" s="97"/>
      <c r="F791" s="97"/>
      <c r="G791" s="97"/>
      <c r="H791" s="97"/>
      <c r="I791" s="271"/>
      <c r="J791" s="97"/>
      <c r="K791" s="97"/>
      <c r="L791" s="97"/>
      <c r="M791" s="130"/>
      <c r="N791" s="145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spans="1:28" ht="20.100000000000001" customHeight="1">
      <c r="M792" s="130"/>
      <c r="N792" s="145"/>
      <c r="AA792" s="76"/>
      <c r="AB792" s="76"/>
    </row>
    <row r="793" spans="1:28" s="76" customFormat="1" ht="20.100000000000001" customHeight="1">
      <c r="A793" s="236"/>
      <c r="B793" s="97"/>
      <c r="C793" s="97"/>
      <c r="D793" s="97"/>
      <c r="E793" s="97"/>
      <c r="F793" s="97"/>
      <c r="G793" s="97"/>
      <c r="H793" s="97"/>
      <c r="I793" s="271"/>
      <c r="J793" s="97"/>
      <c r="K793" s="97"/>
      <c r="L793" s="97"/>
      <c r="M793" s="130"/>
      <c r="N793" s="145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spans="1:28" s="76" customFormat="1" ht="20.100000000000001" customHeight="1">
      <c r="A794" s="236"/>
      <c r="B794" s="97"/>
      <c r="C794" s="97"/>
      <c r="D794" s="97"/>
      <c r="E794" s="97"/>
      <c r="F794" s="97"/>
      <c r="G794" s="97"/>
      <c r="H794" s="97"/>
      <c r="I794" s="271"/>
      <c r="J794" s="97"/>
      <c r="K794" s="97"/>
      <c r="L794" s="97"/>
      <c r="M794" s="130"/>
      <c r="N794" s="145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spans="1:28" s="76" customFormat="1" ht="20.100000000000001" customHeight="1">
      <c r="A795" s="236"/>
      <c r="B795" s="97"/>
      <c r="C795" s="97"/>
      <c r="D795" s="97"/>
      <c r="E795" s="97"/>
      <c r="F795" s="97"/>
      <c r="G795" s="97"/>
      <c r="H795" s="97"/>
      <c r="I795" s="271"/>
      <c r="J795" s="97"/>
      <c r="K795" s="97"/>
      <c r="L795" s="97"/>
      <c r="M795" s="130"/>
      <c r="N795" s="145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spans="1:28" s="76" customFormat="1" ht="20.100000000000001" customHeight="1">
      <c r="A796" s="236"/>
      <c r="B796" s="97"/>
      <c r="C796" s="97"/>
      <c r="D796" s="97"/>
      <c r="E796" s="97"/>
      <c r="F796" s="97"/>
      <c r="G796" s="97"/>
      <c r="H796" s="97"/>
      <c r="I796" s="271"/>
      <c r="J796" s="97"/>
      <c r="K796" s="97"/>
      <c r="L796" s="97"/>
      <c r="M796" s="130"/>
      <c r="N796" s="145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spans="1:28" s="76" customFormat="1" ht="20.100000000000001" customHeight="1">
      <c r="A797" s="236"/>
      <c r="B797" s="97"/>
      <c r="C797" s="97"/>
      <c r="D797" s="97"/>
      <c r="E797" s="97"/>
      <c r="F797" s="97"/>
      <c r="G797" s="97"/>
      <c r="H797" s="97"/>
      <c r="I797" s="271"/>
      <c r="J797" s="97"/>
      <c r="K797" s="97"/>
      <c r="L797" s="97"/>
      <c r="M797" s="130"/>
      <c r="N797" s="119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spans="1:28" s="76" customFormat="1" ht="20.100000000000001" customHeight="1">
      <c r="A798" s="236"/>
      <c r="B798" s="97"/>
      <c r="C798" s="97"/>
      <c r="D798" s="97"/>
      <c r="E798" s="97"/>
      <c r="F798" s="97"/>
      <c r="G798" s="97"/>
      <c r="H798" s="97"/>
      <c r="I798" s="271"/>
      <c r="J798" s="97"/>
      <c r="K798" s="97"/>
      <c r="L798" s="97"/>
      <c r="M798" s="130"/>
      <c r="N798" s="119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spans="1:28" s="76" customFormat="1" ht="20.100000000000001" customHeight="1">
      <c r="A799" s="236"/>
      <c r="B799" s="97"/>
      <c r="C799" s="97"/>
      <c r="D799" s="97"/>
      <c r="E799" s="97"/>
      <c r="F799" s="97"/>
      <c r="G799" s="97"/>
      <c r="H799" s="97"/>
      <c r="I799" s="271"/>
      <c r="J799" s="97"/>
      <c r="K799" s="97"/>
      <c r="L799" s="97"/>
      <c r="M799" s="130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spans="1:28" s="76" customFormat="1" ht="20.100000000000001" customHeight="1">
      <c r="A800" s="236"/>
      <c r="B800" s="97"/>
      <c r="C800" s="97"/>
      <c r="D800" s="97"/>
      <c r="E800" s="97"/>
      <c r="F800" s="97"/>
      <c r="G800" s="97"/>
      <c r="H800" s="97"/>
      <c r="I800" s="271"/>
      <c r="J800" s="97"/>
      <c r="K800" s="97"/>
      <c r="L800" s="97"/>
      <c r="M800" s="130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spans="1:26" s="76" customFormat="1" ht="20.100000000000001" customHeight="1">
      <c r="A801" s="236"/>
      <c r="B801" s="97"/>
      <c r="C801" s="97"/>
      <c r="D801" s="97"/>
      <c r="E801" s="97"/>
      <c r="F801" s="97"/>
      <c r="G801" s="97"/>
      <c r="H801" s="97"/>
      <c r="I801" s="271"/>
      <c r="J801" s="97"/>
      <c r="K801" s="97"/>
      <c r="L801" s="97"/>
      <c r="M801" s="130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spans="1:26" s="76" customFormat="1" ht="20.100000000000001" customHeight="1">
      <c r="A802" s="236"/>
      <c r="B802" s="97"/>
      <c r="C802" s="97"/>
      <c r="D802" s="97"/>
      <c r="E802" s="97"/>
      <c r="F802" s="97"/>
      <c r="G802" s="97"/>
      <c r="H802" s="97"/>
      <c r="I802" s="271"/>
      <c r="J802" s="97"/>
      <c r="K802" s="97"/>
      <c r="L802" s="97"/>
      <c r="M802" s="130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spans="1:26" s="76" customFormat="1" ht="20.100000000000001" customHeight="1">
      <c r="A803" s="236"/>
      <c r="B803" s="97"/>
      <c r="C803" s="97"/>
      <c r="D803" s="97"/>
      <c r="E803" s="97"/>
      <c r="F803" s="97"/>
      <c r="G803" s="97"/>
      <c r="H803" s="97"/>
      <c r="I803" s="271"/>
      <c r="J803" s="97"/>
      <c r="K803" s="97"/>
      <c r="L803" s="97"/>
      <c r="M803" s="130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spans="1:26" s="76" customFormat="1" ht="20.100000000000001" customHeight="1">
      <c r="A804" s="236"/>
      <c r="B804" s="97"/>
      <c r="C804" s="97"/>
      <c r="D804" s="97"/>
      <c r="E804" s="97"/>
      <c r="F804" s="97"/>
      <c r="G804" s="97"/>
      <c r="H804" s="97"/>
      <c r="I804" s="271"/>
      <c r="J804" s="97"/>
      <c r="K804" s="97"/>
      <c r="L804" s="97"/>
      <c r="M804" s="130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spans="1:26" s="76" customFormat="1" ht="20.100000000000001" customHeight="1">
      <c r="A805" s="236"/>
      <c r="B805" s="97"/>
      <c r="C805" s="97"/>
      <c r="D805" s="97"/>
      <c r="E805" s="97"/>
      <c r="F805" s="97"/>
      <c r="G805" s="97"/>
      <c r="H805" s="97"/>
      <c r="I805" s="271"/>
      <c r="J805" s="97"/>
      <c r="K805" s="97"/>
      <c r="L805" s="97"/>
      <c r="M805" s="130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spans="1:26" s="76" customFormat="1" ht="20.100000000000001" customHeight="1">
      <c r="A806" s="236"/>
      <c r="B806" s="97"/>
      <c r="C806" s="97"/>
      <c r="D806" s="97"/>
      <c r="E806" s="97"/>
      <c r="F806" s="97"/>
      <c r="G806" s="97"/>
      <c r="H806" s="97"/>
      <c r="I806" s="271"/>
      <c r="J806" s="97"/>
      <c r="K806" s="97"/>
      <c r="L806" s="97"/>
      <c r="M806" s="130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spans="1:26" s="76" customFormat="1" ht="20.100000000000001" customHeight="1">
      <c r="A807" s="236"/>
      <c r="B807" s="97"/>
      <c r="C807" s="97"/>
      <c r="D807" s="97"/>
      <c r="E807" s="97"/>
      <c r="F807" s="97"/>
      <c r="G807" s="97"/>
      <c r="H807" s="97"/>
      <c r="I807" s="271"/>
      <c r="J807" s="97"/>
      <c r="K807" s="97"/>
      <c r="L807" s="97"/>
      <c r="M807" s="130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6" s="76" customFormat="1" ht="20.100000000000001" customHeight="1">
      <c r="A808" s="236"/>
      <c r="B808" s="97"/>
      <c r="C808" s="97"/>
      <c r="D808" s="97"/>
      <c r="E808" s="97"/>
      <c r="F808" s="97"/>
      <c r="G808" s="97"/>
      <c r="H808" s="97"/>
      <c r="I808" s="271"/>
      <c r="J808" s="97"/>
      <c r="K808" s="97"/>
      <c r="L808" s="97"/>
      <c r="M808" s="130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spans="1:26" s="76" customFormat="1" ht="20.100000000000001" customHeight="1">
      <c r="A809" s="236"/>
      <c r="B809" s="97"/>
      <c r="C809" s="97"/>
      <c r="D809" s="97"/>
      <c r="E809" s="97"/>
      <c r="F809" s="97"/>
      <c r="G809" s="97"/>
      <c r="H809" s="97"/>
      <c r="I809" s="271"/>
      <c r="J809" s="97"/>
      <c r="K809" s="97"/>
      <c r="L809" s="97"/>
      <c r="M809" s="130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6" s="76" customFormat="1" ht="20.100000000000001" customHeight="1">
      <c r="A810" s="236"/>
      <c r="B810" s="97"/>
      <c r="C810" s="97"/>
      <c r="D810" s="97"/>
      <c r="E810" s="97"/>
      <c r="F810" s="97"/>
      <c r="G810" s="97"/>
      <c r="H810" s="97"/>
      <c r="I810" s="271"/>
      <c r="J810" s="97"/>
      <c r="K810" s="97"/>
      <c r="L810" s="97"/>
      <c r="M810" s="130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6" s="76" customFormat="1" ht="20.100000000000001" customHeight="1">
      <c r="A811" s="236"/>
      <c r="B811" s="97"/>
      <c r="C811" s="97"/>
      <c r="D811" s="97"/>
      <c r="E811" s="97"/>
      <c r="F811" s="97"/>
      <c r="G811" s="97"/>
      <c r="H811" s="97"/>
      <c r="I811" s="271"/>
      <c r="J811" s="97"/>
      <c r="K811" s="97"/>
      <c r="L811" s="97"/>
      <c r="M811" s="130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6" s="76" customFormat="1" ht="20.100000000000001" customHeight="1">
      <c r="A812" s="236"/>
      <c r="B812" s="97"/>
      <c r="C812" s="97"/>
      <c r="D812" s="97"/>
      <c r="E812" s="97"/>
      <c r="F812" s="97"/>
      <c r="G812" s="97"/>
      <c r="H812" s="97"/>
      <c r="I812" s="271"/>
      <c r="J812" s="97"/>
      <c r="K812" s="97"/>
      <c r="L812" s="97"/>
      <c r="M812" s="130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6" s="76" customFormat="1" ht="20.100000000000001" customHeight="1">
      <c r="A813" s="236"/>
      <c r="B813" s="97"/>
      <c r="C813" s="97"/>
      <c r="D813" s="97"/>
      <c r="E813" s="97"/>
      <c r="F813" s="97"/>
      <c r="G813" s="97"/>
      <c r="H813" s="97"/>
      <c r="I813" s="271"/>
      <c r="J813" s="97"/>
      <c r="K813" s="97"/>
      <c r="L813" s="97"/>
      <c r="M813" s="130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6" s="76" customFormat="1" ht="20.100000000000001" customHeight="1">
      <c r="A814" s="236"/>
      <c r="B814" s="97"/>
      <c r="C814" s="97"/>
      <c r="D814" s="97"/>
      <c r="E814" s="97"/>
      <c r="F814" s="97"/>
      <c r="G814" s="97"/>
      <c r="H814" s="97"/>
      <c r="I814" s="271"/>
      <c r="J814" s="97"/>
      <c r="K814" s="97"/>
      <c r="L814" s="97"/>
      <c r="M814" s="130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6" s="76" customFormat="1" ht="20.100000000000001" customHeight="1">
      <c r="A815" s="236"/>
      <c r="B815" s="97"/>
      <c r="C815" s="97"/>
      <c r="D815" s="97"/>
      <c r="E815" s="97"/>
      <c r="F815" s="97"/>
      <c r="G815" s="97"/>
      <c r="H815" s="97"/>
      <c r="I815" s="271"/>
      <c r="J815" s="97"/>
      <c r="K815" s="97"/>
      <c r="L815" s="97"/>
      <c r="M815" s="130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6" s="76" customFormat="1" ht="20.100000000000001" customHeight="1">
      <c r="A816" s="236"/>
      <c r="B816" s="97"/>
      <c r="C816" s="97"/>
      <c r="D816" s="97"/>
      <c r="E816" s="97"/>
      <c r="F816" s="97"/>
      <c r="G816" s="97"/>
      <c r="H816" s="97"/>
      <c r="I816" s="271"/>
      <c r="J816" s="97"/>
      <c r="K816" s="97"/>
      <c r="L816" s="97"/>
      <c r="M816" s="130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8" s="76" customFormat="1" ht="20.100000000000001" customHeight="1">
      <c r="A817" s="236"/>
      <c r="B817" s="97"/>
      <c r="C817" s="97"/>
      <c r="D817" s="97"/>
      <c r="E817" s="97"/>
      <c r="F817" s="97"/>
      <c r="G817" s="97"/>
      <c r="H817" s="97"/>
      <c r="I817" s="271"/>
      <c r="J817" s="97"/>
      <c r="K817" s="97"/>
      <c r="L817" s="97"/>
      <c r="M817" s="130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8" s="76" customFormat="1" ht="20.100000000000001" customHeight="1">
      <c r="A818" s="236"/>
      <c r="B818" s="97"/>
      <c r="C818" s="97"/>
      <c r="D818" s="97"/>
      <c r="E818" s="97"/>
      <c r="F818" s="97"/>
      <c r="G818" s="97"/>
      <c r="H818" s="97"/>
      <c r="I818" s="271"/>
      <c r="J818" s="97"/>
      <c r="K818" s="97"/>
      <c r="L818" s="97"/>
      <c r="M818" s="130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8" s="76" customFormat="1" ht="20.100000000000001" customHeight="1">
      <c r="A819" s="236"/>
      <c r="B819" s="97"/>
      <c r="C819" s="97"/>
      <c r="D819" s="97"/>
      <c r="E819" s="97"/>
      <c r="F819" s="97"/>
      <c r="G819" s="97"/>
      <c r="H819" s="97"/>
      <c r="I819" s="271"/>
      <c r="J819" s="97"/>
      <c r="K819" s="97"/>
      <c r="L819" s="97"/>
      <c r="M819" s="130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8" s="76" customFormat="1" ht="20.100000000000001" customHeight="1">
      <c r="A820" s="236"/>
      <c r="B820" s="97"/>
      <c r="C820" s="97"/>
      <c r="D820" s="97"/>
      <c r="E820" s="97"/>
      <c r="F820" s="97"/>
      <c r="G820" s="97"/>
      <c r="H820" s="97"/>
      <c r="I820" s="271"/>
      <c r="J820" s="97"/>
      <c r="K820" s="97"/>
      <c r="L820" s="97"/>
      <c r="M820" s="130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8" s="76" customFormat="1" ht="20.100000000000001" customHeight="1">
      <c r="A821" s="236"/>
      <c r="B821" s="97"/>
      <c r="C821" s="97"/>
      <c r="D821" s="97"/>
      <c r="E821" s="97"/>
      <c r="F821" s="97"/>
      <c r="G821" s="97"/>
      <c r="H821" s="97"/>
      <c r="I821" s="271"/>
      <c r="J821" s="97"/>
      <c r="K821" s="97"/>
      <c r="L821" s="97"/>
      <c r="M821" s="130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8" s="76" customFormat="1" ht="20.100000000000001" customHeight="1">
      <c r="A822" s="236"/>
      <c r="B822" s="97"/>
      <c r="C822" s="97"/>
      <c r="D822" s="97"/>
      <c r="E822" s="97"/>
      <c r="F822" s="97"/>
      <c r="G822" s="97"/>
      <c r="H822" s="97"/>
      <c r="I822" s="271"/>
      <c r="J822" s="97"/>
      <c r="K822" s="97"/>
      <c r="L822" s="97"/>
      <c r="M822" s="130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8" s="76" customFormat="1" ht="20.100000000000001" customHeight="1">
      <c r="A823" s="236"/>
      <c r="B823" s="97"/>
      <c r="C823" s="97"/>
      <c r="D823" s="97"/>
      <c r="E823" s="97"/>
      <c r="F823" s="97"/>
      <c r="G823" s="97"/>
      <c r="H823" s="97"/>
      <c r="I823" s="271"/>
      <c r="J823" s="97"/>
      <c r="K823" s="97"/>
      <c r="L823" s="97"/>
      <c r="M823" s="130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8" s="76" customFormat="1" ht="20.100000000000001" customHeight="1">
      <c r="A824" s="236"/>
      <c r="B824" s="97"/>
      <c r="C824" s="97"/>
      <c r="D824" s="97"/>
      <c r="E824" s="97"/>
      <c r="F824" s="97"/>
      <c r="G824" s="97"/>
      <c r="H824" s="97"/>
      <c r="I824" s="271"/>
      <c r="J824" s="97"/>
      <c r="K824" s="97"/>
      <c r="L824" s="97"/>
      <c r="M824" s="130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8" s="76" customFormat="1" ht="20.100000000000001" customHeight="1">
      <c r="A825" s="236"/>
      <c r="B825" s="97"/>
      <c r="C825" s="97"/>
      <c r="D825" s="97"/>
      <c r="E825" s="97"/>
      <c r="F825" s="97"/>
      <c r="G825" s="97"/>
      <c r="H825" s="97"/>
      <c r="I825" s="271"/>
      <c r="J825" s="97"/>
      <c r="K825" s="97"/>
      <c r="L825" s="97"/>
      <c r="M825" s="130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8" s="76" customFormat="1" ht="20.100000000000001" customHeight="1">
      <c r="A826" s="236"/>
      <c r="B826" s="97"/>
      <c r="C826" s="97"/>
      <c r="D826" s="97"/>
      <c r="E826" s="97"/>
      <c r="F826" s="97"/>
      <c r="G826" s="97"/>
      <c r="H826" s="97"/>
      <c r="I826" s="271"/>
      <c r="J826" s="97"/>
      <c r="K826" s="97"/>
      <c r="L826" s="97"/>
      <c r="M826" s="130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8" s="76" customFormat="1" ht="20.100000000000001" customHeight="1">
      <c r="A827" s="236"/>
      <c r="B827" s="97"/>
      <c r="C827" s="97"/>
      <c r="D827" s="97"/>
      <c r="E827" s="97"/>
      <c r="F827" s="97"/>
      <c r="G827" s="97"/>
      <c r="H827" s="97"/>
      <c r="I827" s="271"/>
      <c r="J827" s="97"/>
      <c r="K827" s="97"/>
      <c r="L827" s="97"/>
      <c r="M827" s="130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8" s="76" customFormat="1" ht="20.100000000000001" customHeight="1">
      <c r="A828" s="236"/>
      <c r="B828" s="97"/>
      <c r="C828" s="97"/>
      <c r="D828" s="97"/>
      <c r="E828" s="97"/>
      <c r="F828" s="97"/>
      <c r="G828" s="97"/>
      <c r="H828" s="97"/>
      <c r="I828" s="271"/>
      <c r="J828" s="97"/>
      <c r="K828" s="97"/>
      <c r="L828" s="97"/>
      <c r="M828" s="130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8" s="76" customFormat="1" ht="20.100000000000001" customHeight="1">
      <c r="A829" s="236"/>
      <c r="B829" s="97"/>
      <c r="C829" s="97"/>
      <c r="D829" s="97"/>
      <c r="E829" s="97"/>
      <c r="F829" s="97"/>
      <c r="G829" s="97"/>
      <c r="H829" s="97"/>
      <c r="I829" s="271"/>
      <c r="J829" s="97"/>
      <c r="K829" s="97"/>
      <c r="L829" s="97"/>
      <c r="M829" s="130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8" s="76" customFormat="1" ht="20.100000000000001" customHeight="1">
      <c r="A830" s="236"/>
      <c r="B830" s="97"/>
      <c r="C830" s="97"/>
      <c r="D830" s="97"/>
      <c r="E830" s="97"/>
      <c r="F830" s="97"/>
      <c r="G830" s="97"/>
      <c r="H830" s="97"/>
      <c r="I830" s="271"/>
      <c r="J830" s="97"/>
      <c r="K830" s="97"/>
      <c r="L830" s="97"/>
      <c r="M830" s="130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4"/>
      <c r="AB830" s="124"/>
    </row>
    <row r="831" spans="1:28" s="76" customFormat="1" ht="20.100000000000001" customHeight="1">
      <c r="A831" s="236"/>
      <c r="B831" s="97"/>
      <c r="C831" s="97"/>
      <c r="D831" s="97"/>
      <c r="E831" s="97"/>
      <c r="F831" s="97"/>
      <c r="G831" s="97"/>
      <c r="H831" s="97"/>
      <c r="I831" s="271"/>
      <c r="J831" s="97"/>
      <c r="K831" s="97"/>
      <c r="L831" s="97"/>
      <c r="M831" s="130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  <c r="AA831" s="124"/>
      <c r="AB831" s="124"/>
    </row>
    <row r="832" spans="1:28" s="76" customFormat="1" ht="20.100000000000001" customHeight="1">
      <c r="A832" s="236"/>
      <c r="B832" s="97"/>
      <c r="C832" s="97"/>
      <c r="D832" s="97"/>
      <c r="E832" s="97"/>
      <c r="F832" s="97"/>
      <c r="G832" s="97"/>
      <c r="H832" s="97"/>
      <c r="I832" s="271"/>
      <c r="J832" s="97"/>
      <c r="K832" s="97"/>
      <c r="L832" s="97"/>
      <c r="M832" s="130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  <c r="AA832" s="124"/>
      <c r="AB832" s="124"/>
    </row>
    <row r="833" spans="1:28" ht="20.100000000000001" customHeight="1">
      <c r="M833" s="130"/>
      <c r="AA833" s="76"/>
      <c r="AB833" s="76"/>
    </row>
    <row r="834" spans="1:28" ht="20.100000000000001" customHeight="1">
      <c r="M834" s="130"/>
      <c r="AA834" s="76"/>
      <c r="AB834" s="76"/>
    </row>
    <row r="835" spans="1:28" ht="20.100000000000001" customHeight="1">
      <c r="M835" s="130"/>
      <c r="AA835" s="76"/>
      <c r="AB835" s="76"/>
    </row>
    <row r="836" spans="1:28" s="76" customFormat="1" ht="20.100000000000001" customHeight="1">
      <c r="A836" s="236"/>
      <c r="B836" s="97"/>
      <c r="C836" s="97"/>
      <c r="D836" s="97"/>
      <c r="E836" s="97"/>
      <c r="F836" s="97"/>
      <c r="G836" s="97"/>
      <c r="H836" s="97"/>
      <c r="I836" s="271"/>
      <c r="J836" s="97"/>
      <c r="K836" s="97"/>
      <c r="L836" s="97"/>
      <c r="M836" s="130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8" s="76" customFormat="1" ht="20.100000000000001" customHeight="1">
      <c r="A837" s="236"/>
      <c r="B837" s="97"/>
      <c r="C837" s="97"/>
      <c r="D837" s="97"/>
      <c r="E837" s="97"/>
      <c r="F837" s="97"/>
      <c r="G837" s="97"/>
      <c r="H837" s="97"/>
      <c r="I837" s="271"/>
      <c r="J837" s="97"/>
      <c r="K837" s="97"/>
      <c r="L837" s="97"/>
      <c r="M837" s="130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8" s="76" customFormat="1" ht="20.100000000000001" customHeight="1">
      <c r="A838" s="236"/>
      <c r="B838" s="97"/>
      <c r="C838" s="97"/>
      <c r="D838" s="97"/>
      <c r="E838" s="97"/>
      <c r="F838" s="97"/>
      <c r="G838" s="97"/>
      <c r="H838" s="97"/>
      <c r="I838" s="271"/>
      <c r="J838" s="97"/>
      <c r="K838" s="97"/>
      <c r="L838" s="97"/>
      <c r="M838" s="130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8" s="76" customFormat="1" ht="20.100000000000001" customHeight="1">
      <c r="A839" s="236"/>
      <c r="B839" s="97"/>
      <c r="C839" s="97"/>
      <c r="D839" s="97"/>
      <c r="E839" s="97"/>
      <c r="F839" s="97"/>
      <c r="G839" s="97"/>
      <c r="H839" s="97"/>
      <c r="I839" s="271"/>
      <c r="J839" s="97"/>
      <c r="K839" s="97"/>
      <c r="L839" s="97"/>
      <c r="M839" s="130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spans="1:28" s="76" customFormat="1" ht="20.100000000000001" customHeight="1">
      <c r="A840" s="236"/>
      <c r="B840" s="97"/>
      <c r="C840" s="97"/>
      <c r="D840" s="97"/>
      <c r="E840" s="97"/>
      <c r="F840" s="97"/>
      <c r="G840" s="97"/>
      <c r="H840" s="97"/>
      <c r="I840" s="271"/>
      <c r="J840" s="97"/>
      <c r="K840" s="97"/>
      <c r="L840" s="97"/>
      <c r="M840" s="121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spans="1:28" s="76" customFormat="1" ht="20.100000000000001" customHeight="1">
      <c r="A841" s="236"/>
      <c r="B841" s="97"/>
      <c r="C841" s="97"/>
      <c r="D841" s="97"/>
      <c r="E841" s="97"/>
      <c r="F841" s="97"/>
      <c r="G841" s="97"/>
      <c r="H841" s="97"/>
      <c r="I841" s="271"/>
      <c r="J841" s="97"/>
      <c r="K841" s="97"/>
      <c r="L841" s="97"/>
      <c r="M841" s="121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spans="1:28" s="76" customFormat="1" ht="20.100000000000001" customHeight="1">
      <c r="A842" s="236"/>
      <c r="B842" s="97"/>
      <c r="C842" s="97"/>
      <c r="D842" s="97"/>
      <c r="E842" s="97"/>
      <c r="F842" s="97"/>
      <c r="G842" s="97"/>
      <c r="H842" s="97"/>
      <c r="I842" s="271"/>
      <c r="J842" s="97"/>
      <c r="K842" s="97"/>
      <c r="L842" s="97"/>
      <c r="M842" s="121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124"/>
      <c r="AB842" s="124"/>
    </row>
    <row r="843" spans="1:28" s="76" customFormat="1" ht="20.100000000000001" customHeight="1">
      <c r="A843" s="236"/>
      <c r="B843" s="97"/>
      <c r="C843" s="97"/>
      <c r="D843" s="97"/>
      <c r="E843" s="97"/>
      <c r="F843" s="97"/>
      <c r="G843" s="97"/>
      <c r="H843" s="97"/>
      <c r="I843" s="271"/>
      <c r="J843" s="97"/>
      <c r="K843" s="97"/>
      <c r="L843" s="97"/>
      <c r="M843" s="121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  <c r="AA843" s="124"/>
      <c r="AB843" s="124"/>
    </row>
    <row r="844" spans="1:28" s="76" customFormat="1" ht="20.100000000000001" customHeight="1">
      <c r="A844" s="236"/>
      <c r="B844" s="97"/>
      <c r="C844" s="97"/>
      <c r="D844" s="97"/>
      <c r="E844" s="97"/>
      <c r="F844" s="97"/>
      <c r="G844" s="97"/>
      <c r="H844" s="97"/>
      <c r="I844" s="271"/>
      <c r="J844" s="97"/>
      <c r="K844" s="97"/>
      <c r="L844" s="97"/>
      <c r="M844" s="121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  <c r="AA844" s="124"/>
      <c r="AB844" s="124"/>
    </row>
  </sheetData>
  <autoFilter ref="A3:V722"/>
  <mergeCells count="13">
    <mergeCell ref="K3:L3"/>
    <mergeCell ref="O12:P12"/>
    <mergeCell ref="T31:U31"/>
    <mergeCell ref="O35:O36"/>
    <mergeCell ref="T35:T36"/>
    <mergeCell ref="U35:U36"/>
    <mergeCell ref="K138:L138"/>
    <mergeCell ref="V35:V36"/>
    <mergeCell ref="K71:L71"/>
    <mergeCell ref="K81:L81"/>
    <mergeCell ref="K90:L90"/>
    <mergeCell ref="K109:L109"/>
    <mergeCell ref="K119:L119"/>
  </mergeCells>
  <phoneticPr fontId="3" type="noConversion"/>
  <conditionalFormatting sqref="D100:H101 D120:H121 D130:H131 E91:H92 D82:H83 D4:H24 D38:H54 D72:H73 D56:H60 D62:H62">
    <cfRule type="cellIs" dxfId="128" priority="14" operator="greaterThan">
      <formula>0</formula>
    </cfRule>
  </conditionalFormatting>
  <conditionalFormatting sqref="D100:H101 D120:H121 D130:H131 D82:H83">
    <cfRule type="cellIs" dxfId="127" priority="12" operator="greaterThan">
      <formula>0</formula>
    </cfRule>
    <cfRule type="expression" dxfId="126" priority="13">
      <formula>"&gt;0"</formula>
    </cfRule>
  </conditionalFormatting>
  <conditionalFormatting sqref="D110:H111">
    <cfRule type="cellIs" dxfId="125" priority="4" operator="greaterThan">
      <formula>0</formula>
    </cfRule>
    <cfRule type="cellIs" dxfId="124" priority="5" operator="greaterThan">
      <formula>0</formula>
    </cfRule>
    <cfRule type="expression" dxfId="123" priority="9">
      <formula>"&gt;=1"</formula>
    </cfRule>
    <cfRule type="cellIs" dxfId="122" priority="10" operator="greaterThan">
      <formula>1</formula>
    </cfRule>
    <cfRule type="cellIs" dxfId="121" priority="11" operator="greaterThan">
      <formula>1</formula>
    </cfRule>
  </conditionalFormatting>
  <conditionalFormatting sqref="P779:Q785">
    <cfRule type="expression" dxfId="120" priority="6">
      <formula>"&gt;=1"</formula>
    </cfRule>
    <cfRule type="cellIs" dxfId="119" priority="7" operator="greaterThan">
      <formula>1</formula>
    </cfRule>
    <cfRule type="cellIs" dxfId="118" priority="8" operator="greaterThan">
      <formula>1</formula>
    </cfRule>
  </conditionalFormatting>
  <conditionalFormatting sqref="D25:H37">
    <cfRule type="cellIs" dxfId="117" priority="3" operator="greaterThan">
      <formula>0</formula>
    </cfRule>
  </conditionalFormatting>
  <conditionalFormatting sqref="D55:H55">
    <cfRule type="cellIs" dxfId="116" priority="2" operator="greaterThan">
      <formula>0</formula>
    </cfRule>
  </conditionalFormatting>
  <conditionalFormatting sqref="D61:H61">
    <cfRule type="cellIs" dxfId="115" priority="1" operator="greaterThan">
      <formula>0</formula>
    </cfRule>
  </conditionalFormatting>
  <printOptions horizontalCentered="1"/>
  <pageMargins left="0.31496062992125984" right="0.31496062992125984" top="0.55118110236220474" bottom="0.55118110236220474" header="0.31496062992125984" footer="0.31496062992125984"/>
  <pageSetup paperSize="9" scale="7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44"/>
  <sheetViews>
    <sheetView zoomScaleNormal="100" workbookViewId="0">
      <pane ySplit="3" topLeftCell="A4" activePane="bottomLeft" state="frozen"/>
      <selection activeCell="N11" sqref="N11"/>
      <selection pane="bottomLeft" activeCell="N11" sqref="N11"/>
    </sheetView>
  </sheetViews>
  <sheetFormatPr defaultColWidth="9" defaultRowHeight="20.100000000000001" customHeight="1"/>
  <cols>
    <col min="1" max="1" width="10.125" style="236" customWidth="1"/>
    <col min="2" max="2" width="18.625" style="97" customWidth="1"/>
    <col min="3" max="3" width="11.625" style="97" customWidth="1"/>
    <col min="4" max="8" width="8.125" style="97" customWidth="1"/>
    <col min="9" max="9" width="8.75" style="271" customWidth="1"/>
    <col min="10" max="12" width="8.75" style="97" customWidth="1"/>
    <col min="13" max="13" width="7.625" style="121" customWidth="1"/>
    <col min="14" max="14" width="7.625" style="124" customWidth="1"/>
    <col min="15" max="22" width="8.625" style="124" customWidth="1"/>
    <col min="23" max="16384" width="9" style="124"/>
  </cols>
  <sheetData>
    <row r="1" spans="1:22" ht="25.15" customHeight="1">
      <c r="A1" s="164" t="s">
        <v>1001</v>
      </c>
      <c r="B1" s="165"/>
      <c r="C1" s="165"/>
      <c r="D1" s="100"/>
      <c r="E1" s="100"/>
      <c r="F1" s="100"/>
      <c r="G1" s="100"/>
      <c r="H1" s="100"/>
      <c r="I1" s="248"/>
      <c r="J1" s="100"/>
      <c r="K1" s="100"/>
      <c r="L1" s="100"/>
      <c r="M1" s="77"/>
      <c r="O1" s="14" t="s">
        <v>1002</v>
      </c>
      <c r="P1" s="18"/>
      <c r="Q1" s="18"/>
      <c r="R1" s="19"/>
      <c r="S1" s="19"/>
      <c r="T1" s="19"/>
      <c r="U1" s="19"/>
      <c r="V1" s="19"/>
    </row>
    <row r="2" spans="1:22" ht="20.100000000000001" customHeight="1" thickBot="1">
      <c r="A2" s="139"/>
      <c r="B2" s="131"/>
      <c r="C2" s="132"/>
      <c r="D2" s="166"/>
      <c r="E2" s="166"/>
      <c r="F2" s="166"/>
      <c r="G2" s="166"/>
      <c r="H2" s="166"/>
      <c r="I2" s="249"/>
      <c r="J2" s="101"/>
      <c r="K2" s="101"/>
      <c r="L2" s="101"/>
      <c r="M2" s="13"/>
      <c r="O2" s="14"/>
      <c r="P2" s="18"/>
      <c r="Q2" s="18"/>
      <c r="R2" s="19"/>
      <c r="S2" s="19"/>
      <c r="T2" s="19"/>
      <c r="U2" s="19"/>
      <c r="V2" s="19"/>
    </row>
    <row r="3" spans="1:22" s="74" customFormat="1" ht="20.100000000000001" customHeight="1" thickTop="1" thickBot="1">
      <c r="A3" s="161" t="s">
        <v>0</v>
      </c>
      <c r="B3" s="162" t="s">
        <v>1</v>
      </c>
      <c r="C3" s="162" t="s">
        <v>2</v>
      </c>
      <c r="D3" s="384" t="s">
        <v>3</v>
      </c>
      <c r="E3" s="384" t="s">
        <v>4</v>
      </c>
      <c r="F3" s="384" t="s">
        <v>5</v>
      </c>
      <c r="G3" s="384" t="s">
        <v>6</v>
      </c>
      <c r="H3" s="384" t="s">
        <v>1003</v>
      </c>
      <c r="I3" s="250" t="s">
        <v>8</v>
      </c>
      <c r="J3" s="384" t="s">
        <v>9</v>
      </c>
      <c r="K3" s="422" t="s">
        <v>10</v>
      </c>
      <c r="L3" s="423"/>
      <c r="M3" s="17"/>
      <c r="O3" s="81" t="s">
        <v>1004</v>
      </c>
      <c r="P3" s="82"/>
      <c r="Q3" s="83" t="s">
        <v>3</v>
      </c>
      <c r="R3" s="83" t="s">
        <v>4</v>
      </c>
      <c r="S3" s="83" t="s">
        <v>5</v>
      </c>
      <c r="T3" s="83" t="s">
        <v>6</v>
      </c>
      <c r="U3" s="114" t="s">
        <v>103</v>
      </c>
      <c r="V3" s="84" t="s">
        <v>1005</v>
      </c>
    </row>
    <row r="4" spans="1:22" ht="20.100000000000001" customHeight="1">
      <c r="A4" s="272">
        <v>44632</v>
      </c>
      <c r="B4" s="279" t="s">
        <v>1006</v>
      </c>
      <c r="C4" s="280" t="s">
        <v>1007</v>
      </c>
      <c r="D4" s="281">
        <v>64</v>
      </c>
      <c r="E4" s="281">
        <v>0</v>
      </c>
      <c r="F4" s="281">
        <v>0</v>
      </c>
      <c r="G4" s="281">
        <v>32</v>
      </c>
      <c r="H4" s="281">
        <v>0</v>
      </c>
      <c r="I4" s="282" t="s">
        <v>700</v>
      </c>
      <c r="J4" s="283" t="s">
        <v>1008</v>
      </c>
      <c r="K4" s="283" t="s">
        <v>1009</v>
      </c>
      <c r="L4" s="284"/>
      <c r="M4" s="75"/>
      <c r="O4" s="85" t="s">
        <v>1010</v>
      </c>
      <c r="P4" s="86"/>
      <c r="Q4" s="6">
        <f t="shared" ref="Q4:U6" si="0">D82</f>
        <v>67</v>
      </c>
      <c r="R4" s="6">
        <f t="shared" si="0"/>
        <v>0</v>
      </c>
      <c r="S4" s="6">
        <f t="shared" si="0"/>
        <v>0</v>
      </c>
      <c r="T4" s="6">
        <f t="shared" si="0"/>
        <v>34</v>
      </c>
      <c r="U4" s="6">
        <f t="shared" si="0"/>
        <v>0</v>
      </c>
      <c r="V4" s="87"/>
    </row>
    <row r="5" spans="1:22" ht="20.100000000000001" customHeight="1" thickBot="1">
      <c r="A5" s="278">
        <v>44632</v>
      </c>
      <c r="B5" s="285" t="s">
        <v>1006</v>
      </c>
      <c r="C5" s="286" t="s">
        <v>1011</v>
      </c>
      <c r="D5" s="287">
        <v>3</v>
      </c>
      <c r="E5" s="287">
        <v>0</v>
      </c>
      <c r="F5" s="287">
        <v>0</v>
      </c>
      <c r="G5" s="287">
        <v>2</v>
      </c>
      <c r="H5" s="287">
        <v>0</v>
      </c>
      <c r="I5" s="288" t="s">
        <v>700</v>
      </c>
      <c r="J5" s="289" t="s">
        <v>1012</v>
      </c>
      <c r="K5" s="289" t="s">
        <v>1009</v>
      </c>
      <c r="L5" s="290"/>
      <c r="M5" s="130"/>
      <c r="O5" s="88" t="s">
        <v>1013</v>
      </c>
      <c r="P5" s="89"/>
      <c r="Q5" s="7">
        <f t="shared" si="0"/>
        <v>2110</v>
      </c>
      <c r="R5" s="7">
        <f t="shared" si="0"/>
        <v>83</v>
      </c>
      <c r="S5" s="7">
        <f t="shared" si="0"/>
        <v>79</v>
      </c>
      <c r="T5" s="7">
        <f t="shared" si="0"/>
        <v>2186</v>
      </c>
      <c r="U5" s="7">
        <f t="shared" si="0"/>
        <v>0</v>
      </c>
      <c r="V5" s="90"/>
    </row>
    <row r="6" spans="1:22" ht="20.100000000000001" customHeight="1" thickBot="1">
      <c r="A6" s="167" t="s">
        <v>1014</v>
      </c>
      <c r="B6" s="168"/>
      <c r="C6" s="169"/>
      <c r="D6" s="170">
        <f>SUM(D4:D5)</f>
        <v>67</v>
      </c>
      <c r="E6" s="170">
        <f>SUM(E4:E5)</f>
        <v>0</v>
      </c>
      <c r="F6" s="170">
        <f>SUM(F4:F5)</f>
        <v>0</v>
      </c>
      <c r="G6" s="170">
        <f>SUM(G4:G5)</f>
        <v>34</v>
      </c>
      <c r="H6" s="170">
        <f>SUM(H4:H5)</f>
        <v>0</v>
      </c>
      <c r="I6" s="252"/>
      <c r="J6" s="123"/>
      <c r="K6" s="123"/>
      <c r="L6" s="171"/>
      <c r="M6" s="130"/>
      <c r="O6" s="20" t="s">
        <v>1015</v>
      </c>
      <c r="P6" s="21"/>
      <c r="Q6" s="2">
        <f t="shared" si="0"/>
        <v>2177</v>
      </c>
      <c r="R6" s="2">
        <f t="shared" si="0"/>
        <v>83</v>
      </c>
      <c r="S6" s="2">
        <f t="shared" si="0"/>
        <v>79</v>
      </c>
      <c r="T6" s="2">
        <f t="shared" si="0"/>
        <v>2220</v>
      </c>
      <c r="U6" s="2">
        <f t="shared" si="0"/>
        <v>0</v>
      </c>
      <c r="V6" s="22"/>
    </row>
    <row r="7" spans="1:22" ht="20.100000000000001" customHeight="1" thickTop="1">
      <c r="A7" s="196" t="s">
        <v>12</v>
      </c>
      <c r="B7" s="197"/>
      <c r="C7" s="89"/>
      <c r="D7" s="388">
        <v>2061</v>
      </c>
      <c r="E7" s="388">
        <v>0</v>
      </c>
      <c r="F7" s="388">
        <v>13</v>
      </c>
      <c r="G7" s="388">
        <v>2137</v>
      </c>
      <c r="H7" s="388">
        <v>0</v>
      </c>
      <c r="I7" s="259"/>
      <c r="J7" s="107"/>
      <c r="K7" s="107"/>
      <c r="L7" s="199"/>
      <c r="M7" s="130"/>
      <c r="O7" s="23" t="s">
        <v>1016</v>
      </c>
      <c r="P7" s="24"/>
      <c r="Q7" s="3">
        <f>D29</f>
        <v>45</v>
      </c>
      <c r="R7" s="3">
        <f>E29</f>
        <v>0</v>
      </c>
      <c r="S7" s="3">
        <f>F29</f>
        <v>0</v>
      </c>
      <c r="T7" s="3">
        <f>G29</f>
        <v>55</v>
      </c>
      <c r="U7" s="3">
        <f>H29</f>
        <v>0</v>
      </c>
      <c r="V7" s="25"/>
    </row>
    <row r="8" spans="1:22" ht="20.100000000000001" customHeight="1" thickBot="1">
      <c r="A8" s="177" t="s">
        <v>834</v>
      </c>
      <c r="B8" s="178"/>
      <c r="C8" s="179"/>
      <c r="D8" s="180">
        <f>D6+D7</f>
        <v>2128</v>
      </c>
      <c r="E8" s="180">
        <f>E6+E7</f>
        <v>0</v>
      </c>
      <c r="F8" s="180">
        <f>F6+F7</f>
        <v>13</v>
      </c>
      <c r="G8" s="180">
        <f>G6+G7</f>
        <v>2171</v>
      </c>
      <c r="H8" s="180">
        <f>H6+H7</f>
        <v>0</v>
      </c>
      <c r="I8" s="254"/>
      <c r="J8" s="103"/>
      <c r="K8" s="103"/>
      <c r="L8" s="181"/>
      <c r="M8" s="130"/>
      <c r="O8" s="26" t="s">
        <v>1017</v>
      </c>
      <c r="P8" s="27"/>
      <c r="Q8" s="4">
        <f>SUM(Q6:Q7)</f>
        <v>2222</v>
      </c>
      <c r="R8" s="4">
        <f>SUM(R6:R7)</f>
        <v>83</v>
      </c>
      <c r="S8" s="4">
        <f>SUM(S6:S7)</f>
        <v>79</v>
      </c>
      <c r="T8" s="4">
        <f>SUM(T6:T7)</f>
        <v>2275</v>
      </c>
      <c r="U8" s="4">
        <f>SUM(U6:U7)</f>
        <v>0</v>
      </c>
      <c r="V8" s="28"/>
    </row>
    <row r="9" spans="1:22" ht="20.100000000000001" customHeight="1">
      <c r="A9" s="182" t="s">
        <v>818</v>
      </c>
      <c r="B9" s="183">
        <f t="array" ref="B9">SUM(1/COUNTIF(B4:B5,B4:B5))</f>
        <v>1</v>
      </c>
      <c r="C9" s="184"/>
      <c r="D9" s="125"/>
      <c r="E9" s="125"/>
      <c r="F9" s="125"/>
      <c r="G9" s="125"/>
      <c r="H9" s="125"/>
      <c r="I9" s="255"/>
      <c r="J9" s="104"/>
      <c r="K9" s="104"/>
      <c r="L9" s="108"/>
      <c r="M9" s="130"/>
      <c r="O9" s="16"/>
      <c r="P9" s="16"/>
      <c r="Q9" s="5"/>
      <c r="R9" s="5"/>
      <c r="S9" s="5"/>
      <c r="T9" s="5"/>
      <c r="U9" s="5"/>
      <c r="V9" s="29"/>
    </row>
    <row r="10" spans="1:22" ht="20.100000000000001" customHeight="1">
      <c r="A10" s="182"/>
      <c r="B10" s="183"/>
      <c r="C10" s="184"/>
      <c r="D10" s="125"/>
      <c r="E10" s="125"/>
      <c r="F10" s="125"/>
      <c r="G10" s="125"/>
      <c r="H10" s="125"/>
      <c r="I10" s="255"/>
      <c r="J10" s="104"/>
      <c r="K10" s="13"/>
      <c r="L10" s="13"/>
      <c r="M10" s="130"/>
      <c r="O10" s="14" t="s">
        <v>1018</v>
      </c>
      <c r="P10" s="19"/>
      <c r="Q10" s="19"/>
      <c r="R10" s="19"/>
      <c r="S10" s="19"/>
      <c r="T10" s="19"/>
      <c r="U10" s="19"/>
      <c r="V10" s="30"/>
    </row>
    <row r="11" spans="1:22" ht="20.100000000000001" customHeight="1" thickBot="1">
      <c r="A11" s="185" t="s">
        <v>1019</v>
      </c>
      <c r="B11" s="186"/>
      <c r="C11" s="186"/>
      <c r="D11" s="105"/>
      <c r="E11" s="105"/>
      <c r="F11" s="105"/>
      <c r="G11" s="105"/>
      <c r="H11" s="105"/>
      <c r="I11" s="256"/>
      <c r="J11" s="105"/>
      <c r="K11" s="122"/>
      <c r="L11" s="122"/>
      <c r="M11" s="130"/>
      <c r="O11" s="15"/>
      <c r="P11" s="19"/>
      <c r="Q11" s="19"/>
      <c r="R11" s="19"/>
      <c r="S11" s="19"/>
      <c r="T11" s="19"/>
      <c r="U11" s="19"/>
      <c r="V11" s="29"/>
    </row>
    <row r="12" spans="1:22" ht="20.100000000000001" customHeight="1" thickBot="1">
      <c r="A12" s="187" t="s">
        <v>820</v>
      </c>
      <c r="B12" s="186"/>
      <c r="C12" s="186"/>
      <c r="D12" s="105"/>
      <c r="E12" s="105"/>
      <c r="F12" s="105"/>
      <c r="G12" s="105"/>
      <c r="H12" s="105"/>
      <c r="I12" s="256"/>
      <c r="J12" s="105"/>
      <c r="K12" s="105"/>
      <c r="L12" s="122"/>
      <c r="M12" s="130"/>
      <c r="O12" s="424" t="s">
        <v>1020</v>
      </c>
      <c r="P12" s="422"/>
      <c r="Q12" s="91">
        <f>T12+V12</f>
        <v>67</v>
      </c>
      <c r="R12" s="31"/>
      <c r="S12" s="32" t="s">
        <v>39</v>
      </c>
      <c r="T12" s="33">
        <f>SUM(P14:V14,P17:V17,P20:V20,P23:V23,P26:V26,V29,U29,T29)</f>
        <v>64</v>
      </c>
      <c r="U12" s="34" t="s">
        <v>40</v>
      </c>
      <c r="V12" s="35">
        <f>SUM(P29:S29)</f>
        <v>3</v>
      </c>
    </row>
    <row r="13" spans="1:22" ht="20.100000000000001" customHeight="1" thickBot="1">
      <c r="A13" s="188"/>
      <c r="B13" s="186"/>
      <c r="C13" s="189"/>
      <c r="D13" s="105"/>
      <c r="E13" s="105"/>
      <c r="F13" s="105"/>
      <c r="G13" s="105"/>
      <c r="H13" s="105"/>
      <c r="I13" s="257"/>
      <c r="J13" s="106"/>
      <c r="K13" s="106"/>
      <c r="L13" s="190"/>
      <c r="M13" s="130"/>
      <c r="O13" s="36" t="s">
        <v>1021</v>
      </c>
      <c r="P13" s="37" t="s">
        <v>390</v>
      </c>
      <c r="Q13" s="37" t="s">
        <v>1022</v>
      </c>
      <c r="R13" s="37" t="s">
        <v>1023</v>
      </c>
      <c r="S13" s="37" t="s">
        <v>1024</v>
      </c>
      <c r="T13" s="37" t="s">
        <v>1025</v>
      </c>
      <c r="U13" s="37" t="s">
        <v>1026</v>
      </c>
      <c r="V13" s="38" t="s">
        <v>1027</v>
      </c>
    </row>
    <row r="14" spans="1:22" ht="20.100000000000001" customHeight="1" thickBot="1">
      <c r="A14" s="147" t="s">
        <v>0</v>
      </c>
      <c r="B14" s="148" t="s">
        <v>1</v>
      </c>
      <c r="C14" s="148" t="s">
        <v>2</v>
      </c>
      <c r="D14" s="385" t="s">
        <v>16</v>
      </c>
      <c r="E14" s="191" t="s">
        <v>849</v>
      </c>
      <c r="F14" s="385" t="s">
        <v>18</v>
      </c>
      <c r="G14" s="385" t="s">
        <v>19</v>
      </c>
      <c r="H14" s="385" t="s">
        <v>1028</v>
      </c>
      <c r="I14" s="258" t="s">
        <v>8</v>
      </c>
      <c r="J14" s="385" t="s">
        <v>9</v>
      </c>
      <c r="K14" s="425" t="s">
        <v>10</v>
      </c>
      <c r="L14" s="426"/>
      <c r="M14" s="130"/>
      <c r="O14" s="92" t="s">
        <v>643</v>
      </c>
      <c r="P14" s="93">
        <f t="shared" ref="P14:V14" si="1">SUMIF($C$4:$C$5,P13,$D$4:$D$5)+SUMIF($C$15:$C$16,P13,$D$15:$D$16)+SUMIF($C$34:$C$35,P13,$D$34:$D$35)</f>
        <v>0</v>
      </c>
      <c r="Q14" s="93">
        <f t="shared" si="1"/>
        <v>0</v>
      </c>
      <c r="R14" s="93">
        <f t="shared" si="1"/>
        <v>0</v>
      </c>
      <c r="S14" s="93">
        <f t="shared" si="1"/>
        <v>0</v>
      </c>
      <c r="T14" s="93">
        <f t="shared" si="1"/>
        <v>64</v>
      </c>
      <c r="U14" s="93">
        <f t="shared" si="1"/>
        <v>0</v>
      </c>
      <c r="V14" s="94">
        <f t="shared" si="1"/>
        <v>0</v>
      </c>
    </row>
    <row r="15" spans="1:22" ht="20.100000000000001" customHeight="1">
      <c r="A15" s="278"/>
      <c r="B15" s="326"/>
      <c r="C15" s="285"/>
      <c r="D15" s="287"/>
      <c r="E15" s="287"/>
      <c r="F15" s="287"/>
      <c r="G15" s="287"/>
      <c r="H15" s="287"/>
      <c r="I15" s="288"/>
      <c r="J15" s="289"/>
      <c r="K15" s="289"/>
      <c r="L15" s="290"/>
      <c r="M15" s="130"/>
      <c r="O15" s="39" t="s">
        <v>1029</v>
      </c>
      <c r="P15" s="40">
        <f t="shared" ref="P15:V15" si="2">SUMIF($C$4:$C$5,P13,$G$4:$G$5)+SUMIF($C$15:$C$16,P13,$G$15:$G$16)+SUMIF($C$34:$C$35,P13,$G$34:$G$35)</f>
        <v>0</v>
      </c>
      <c r="Q15" s="40">
        <f t="shared" si="2"/>
        <v>0</v>
      </c>
      <c r="R15" s="40">
        <f t="shared" si="2"/>
        <v>0</v>
      </c>
      <c r="S15" s="40">
        <f t="shared" si="2"/>
        <v>0</v>
      </c>
      <c r="T15" s="40">
        <f t="shared" si="2"/>
        <v>32</v>
      </c>
      <c r="U15" s="40">
        <f t="shared" si="2"/>
        <v>0</v>
      </c>
      <c r="V15" s="41">
        <f t="shared" si="2"/>
        <v>0</v>
      </c>
    </row>
    <row r="16" spans="1:22" ht="20.100000000000001" customHeight="1" thickBot="1">
      <c r="A16" s="314"/>
      <c r="B16" s="316"/>
      <c r="C16" s="316"/>
      <c r="D16" s="317"/>
      <c r="E16" s="317"/>
      <c r="F16" s="317"/>
      <c r="G16" s="317"/>
      <c r="H16" s="317"/>
      <c r="I16" s="318"/>
      <c r="J16" s="319"/>
      <c r="K16" s="319"/>
      <c r="L16" s="320"/>
      <c r="M16" s="130"/>
      <c r="O16" s="42"/>
      <c r="P16" s="43" t="s">
        <v>612</v>
      </c>
      <c r="Q16" s="43" t="s">
        <v>1030</v>
      </c>
      <c r="R16" s="43" t="s">
        <v>1031</v>
      </c>
      <c r="S16" s="43" t="s">
        <v>1032</v>
      </c>
      <c r="T16" s="43" t="s">
        <v>1033</v>
      </c>
      <c r="U16" s="44" t="s">
        <v>399</v>
      </c>
      <c r="V16" s="45" t="s">
        <v>1034</v>
      </c>
    </row>
    <row r="17" spans="1:22" ht="20.100000000000001" customHeight="1">
      <c r="A17" s="167" t="s">
        <v>20</v>
      </c>
      <c r="B17" s="168"/>
      <c r="C17" s="169"/>
      <c r="D17" s="194">
        <f>SUM(D15:D16)</f>
        <v>0</v>
      </c>
      <c r="E17" s="194">
        <f>SUM(E15:E16)</f>
        <v>0</v>
      </c>
      <c r="F17" s="194">
        <f>SUM(F15:F16)</f>
        <v>0</v>
      </c>
      <c r="G17" s="194">
        <f>SUM(G15:G16)</f>
        <v>0</v>
      </c>
      <c r="H17" s="194">
        <f>SUM(H15:H16)</f>
        <v>0</v>
      </c>
      <c r="I17" s="252"/>
      <c r="J17" s="8"/>
      <c r="K17" s="8"/>
      <c r="L17" s="195"/>
      <c r="M17" s="130"/>
      <c r="O17" s="95" t="s">
        <v>1035</v>
      </c>
      <c r="P17" s="93">
        <f t="shared" ref="P17:V17" si="3">SUMIF($C$4:$C$5,P16,$D$4:$D$5)+SUMIF($C$15:$C$16,P16,$D$15:$D$16)+SUMIF($C$34:$C$35,P16,$D$34:$D$35)</f>
        <v>0</v>
      </c>
      <c r="Q17" s="93">
        <f t="shared" si="3"/>
        <v>0</v>
      </c>
      <c r="R17" s="93">
        <f t="shared" si="3"/>
        <v>0</v>
      </c>
      <c r="S17" s="93">
        <f t="shared" si="3"/>
        <v>0</v>
      </c>
      <c r="T17" s="93">
        <f t="shared" si="3"/>
        <v>0</v>
      </c>
      <c r="U17" s="93">
        <f t="shared" si="3"/>
        <v>0</v>
      </c>
      <c r="V17" s="94">
        <f t="shared" si="3"/>
        <v>0</v>
      </c>
    </row>
    <row r="18" spans="1:22" ht="20.100000000000001" customHeight="1">
      <c r="A18" s="196" t="s">
        <v>12</v>
      </c>
      <c r="B18" s="197"/>
      <c r="C18" s="89"/>
      <c r="D18" s="198">
        <v>49</v>
      </c>
      <c r="E18" s="198">
        <v>83</v>
      </c>
      <c r="F18" s="198">
        <v>66</v>
      </c>
      <c r="G18" s="198">
        <v>49</v>
      </c>
      <c r="H18" s="198">
        <v>0</v>
      </c>
      <c r="I18" s="259"/>
      <c r="J18" s="107"/>
      <c r="K18" s="107"/>
      <c r="L18" s="199"/>
      <c r="M18" s="130"/>
      <c r="O18" s="46" t="s">
        <v>660</v>
      </c>
      <c r="P18" s="47">
        <f t="shared" ref="P18:V18" si="4">SUMIF($C$4:$C$5,P16,$G$4:$G$5)+SUMIF($C$15:$C$16,P16,$G$15:$G$16)+SUMIF($C$34:$C$35,P16,$G$34:$G$35)</f>
        <v>0</v>
      </c>
      <c r="Q18" s="47">
        <f t="shared" si="4"/>
        <v>0</v>
      </c>
      <c r="R18" s="47">
        <f t="shared" si="4"/>
        <v>0</v>
      </c>
      <c r="S18" s="47">
        <f t="shared" si="4"/>
        <v>0</v>
      </c>
      <c r="T18" s="47">
        <f t="shared" si="4"/>
        <v>0</v>
      </c>
      <c r="U18" s="47">
        <f t="shared" si="4"/>
        <v>0</v>
      </c>
      <c r="V18" s="48">
        <f t="shared" si="4"/>
        <v>0</v>
      </c>
    </row>
    <row r="19" spans="1:22" ht="20.100000000000001" customHeight="1" thickBot="1">
      <c r="A19" s="177" t="s">
        <v>834</v>
      </c>
      <c r="B19" s="178"/>
      <c r="C19" s="179"/>
      <c r="D19" s="200">
        <f>SUM(D17:D18)</f>
        <v>49</v>
      </c>
      <c r="E19" s="200">
        <f>SUM(E17:E18)</f>
        <v>83</v>
      </c>
      <c r="F19" s="200">
        <f>SUM(F17:F18)</f>
        <v>66</v>
      </c>
      <c r="G19" s="200">
        <f>SUM(G17:G18)</f>
        <v>49</v>
      </c>
      <c r="H19" s="200">
        <f>SUM(H17:H18)</f>
        <v>0</v>
      </c>
      <c r="I19" s="254"/>
      <c r="J19" s="103"/>
      <c r="K19" s="103"/>
      <c r="L19" s="181"/>
      <c r="M19" s="130"/>
      <c r="O19" s="49"/>
      <c r="P19" s="98" t="s">
        <v>41</v>
      </c>
      <c r="Q19" s="50" t="s">
        <v>1036</v>
      </c>
      <c r="R19" s="50" t="s">
        <v>42</v>
      </c>
      <c r="S19" s="50" t="s">
        <v>664</v>
      </c>
      <c r="T19" s="17" t="s">
        <v>767</v>
      </c>
      <c r="U19" s="50" t="s">
        <v>96</v>
      </c>
      <c r="V19" s="51" t="s">
        <v>667</v>
      </c>
    </row>
    <row r="20" spans="1:22" ht="20.100000000000001" customHeight="1">
      <c r="A20" s="182"/>
      <c r="B20" s="183"/>
      <c r="C20" s="201"/>
      <c r="D20" s="125"/>
      <c r="E20" s="125"/>
      <c r="F20" s="125"/>
      <c r="G20" s="125"/>
      <c r="H20" s="125"/>
      <c r="I20" s="255"/>
      <c r="J20" s="104"/>
      <c r="K20" s="104"/>
      <c r="L20" s="104"/>
      <c r="M20" s="130" t="s">
        <v>1037</v>
      </c>
      <c r="O20" s="95" t="s">
        <v>643</v>
      </c>
      <c r="P20" s="93">
        <f t="shared" ref="P20:V20" si="5">SUMIF($C$4:$C$5,P19,$D$4:$D$5)+SUMIF($C$15:$C$16,P19,$D$15:$D$16)+SUMIF($C$34:$C$35,P19,$D$34:$D$35)</f>
        <v>0</v>
      </c>
      <c r="Q20" s="93">
        <f t="shared" si="5"/>
        <v>0</v>
      </c>
      <c r="R20" s="93">
        <f t="shared" si="5"/>
        <v>0</v>
      </c>
      <c r="S20" s="93">
        <f t="shared" si="5"/>
        <v>0</v>
      </c>
      <c r="T20" s="93">
        <f t="shared" si="5"/>
        <v>0</v>
      </c>
      <c r="U20" s="93">
        <f t="shared" si="5"/>
        <v>0</v>
      </c>
      <c r="V20" s="94">
        <f t="shared" si="5"/>
        <v>0</v>
      </c>
    </row>
    <row r="21" spans="1:22" ht="20.100000000000001" customHeight="1">
      <c r="A21" s="185" t="s">
        <v>1038</v>
      </c>
      <c r="B21" s="186"/>
      <c r="C21" s="186"/>
      <c r="D21" s="105"/>
      <c r="E21" s="105"/>
      <c r="F21" s="105"/>
      <c r="G21" s="105"/>
      <c r="H21" s="105"/>
      <c r="I21" s="256"/>
      <c r="J21" s="105"/>
      <c r="K21" s="105"/>
      <c r="L21" s="105"/>
      <c r="M21" s="130"/>
      <c r="O21" s="52" t="s">
        <v>1039</v>
      </c>
      <c r="P21" s="53">
        <f t="shared" ref="P21:V21" si="6">SUMIF($C$4:$C$5,P19,$G$4:$G$5)+SUMIF($C$15:$C$16,P19,$G$15:$G$16)+SUMIF($C$34:$C$35,P19,$G$34:$G$35)</f>
        <v>0</v>
      </c>
      <c r="Q21" s="53">
        <f t="shared" si="6"/>
        <v>0</v>
      </c>
      <c r="R21" s="53">
        <f t="shared" si="6"/>
        <v>0</v>
      </c>
      <c r="S21" s="53">
        <f t="shared" si="6"/>
        <v>0</v>
      </c>
      <c r="T21" s="53">
        <f t="shared" si="6"/>
        <v>0</v>
      </c>
      <c r="U21" s="53">
        <f t="shared" si="6"/>
        <v>0</v>
      </c>
      <c r="V21" s="54">
        <f t="shared" si="6"/>
        <v>0</v>
      </c>
    </row>
    <row r="22" spans="1:22" ht="20.100000000000001" customHeight="1">
      <c r="A22" s="185" t="s">
        <v>1040</v>
      </c>
      <c r="B22" s="186"/>
      <c r="C22" s="186"/>
      <c r="D22" s="105"/>
      <c r="E22" s="105"/>
      <c r="F22" s="105"/>
      <c r="G22" s="105"/>
      <c r="H22" s="105"/>
      <c r="I22" s="256"/>
      <c r="J22" s="105"/>
      <c r="K22" s="105"/>
      <c r="L22" s="105"/>
      <c r="M22" s="130"/>
      <c r="O22" s="55"/>
      <c r="P22" s="43" t="s">
        <v>1041</v>
      </c>
      <c r="Q22" s="43" t="s">
        <v>1042</v>
      </c>
      <c r="R22" s="56" t="s">
        <v>1043</v>
      </c>
      <c r="S22" s="43" t="s">
        <v>1044</v>
      </c>
      <c r="T22" s="43" t="s">
        <v>517</v>
      </c>
      <c r="U22" s="43" t="s">
        <v>1045</v>
      </c>
      <c r="V22" s="45" t="s">
        <v>1046</v>
      </c>
    </row>
    <row r="23" spans="1:22" ht="20.100000000000001" customHeight="1" thickBot="1">
      <c r="A23" s="188"/>
      <c r="B23" s="186"/>
      <c r="C23" s="189"/>
      <c r="D23" s="105"/>
      <c r="E23" s="105"/>
      <c r="F23" s="105"/>
      <c r="G23" s="105"/>
      <c r="H23" s="105"/>
      <c r="I23" s="257"/>
      <c r="J23" s="106"/>
      <c r="K23" s="106"/>
      <c r="L23" s="190"/>
      <c r="M23" s="130"/>
      <c r="O23" s="95" t="s">
        <v>643</v>
      </c>
      <c r="P23" s="93">
        <f t="shared" ref="P23:V23" si="7">SUMIF($C$4:$C$5,P22,$D$4:$D$5)+SUMIF($C$15:$C$16,P22,$D$15:$D$16)+SUMIF($C$34:$C$35,P22,$D$34:$D$35)</f>
        <v>0</v>
      </c>
      <c r="Q23" s="93">
        <f t="shared" si="7"/>
        <v>0</v>
      </c>
      <c r="R23" s="93">
        <f t="shared" si="7"/>
        <v>0</v>
      </c>
      <c r="S23" s="93">
        <f t="shared" si="7"/>
        <v>0</v>
      </c>
      <c r="T23" s="93">
        <f t="shared" si="7"/>
        <v>0</v>
      </c>
      <c r="U23" s="93">
        <f t="shared" si="7"/>
        <v>0</v>
      </c>
      <c r="V23" s="94">
        <f t="shared" si="7"/>
        <v>0</v>
      </c>
    </row>
    <row r="24" spans="1:22" ht="20.100000000000001" customHeight="1" thickBot="1">
      <c r="A24" s="147" t="s">
        <v>0</v>
      </c>
      <c r="B24" s="148" t="s">
        <v>1</v>
      </c>
      <c r="C24" s="148" t="s">
        <v>2</v>
      </c>
      <c r="D24" s="385" t="s">
        <v>643</v>
      </c>
      <c r="E24" s="385" t="s">
        <v>1047</v>
      </c>
      <c r="F24" s="385" t="s">
        <v>846</v>
      </c>
      <c r="G24" s="385" t="s">
        <v>1048</v>
      </c>
      <c r="H24" s="385" t="s">
        <v>7</v>
      </c>
      <c r="I24" s="258" t="s">
        <v>8</v>
      </c>
      <c r="J24" s="385" t="s">
        <v>9</v>
      </c>
      <c r="K24" s="425" t="s">
        <v>10</v>
      </c>
      <c r="L24" s="426"/>
      <c r="M24" s="130"/>
      <c r="O24" s="46" t="s">
        <v>660</v>
      </c>
      <c r="P24" s="47">
        <f t="shared" ref="P24:V24" si="8">SUMIF($C$4:$C$5,P22,$G$4:$G$5)+SUMIF($C$15:$C$16,P22,$G$15:$G$16)+SUMIF($C$34:$C$35,P22,$G$34:$G$35)</f>
        <v>0</v>
      </c>
      <c r="Q24" s="47">
        <f t="shared" si="8"/>
        <v>0</v>
      </c>
      <c r="R24" s="47">
        <f t="shared" si="8"/>
        <v>0</v>
      </c>
      <c r="S24" s="47">
        <f t="shared" si="8"/>
        <v>0</v>
      </c>
      <c r="T24" s="47">
        <f t="shared" si="8"/>
        <v>0</v>
      </c>
      <c r="U24" s="47">
        <f t="shared" si="8"/>
        <v>0</v>
      </c>
      <c r="V24" s="48">
        <f t="shared" si="8"/>
        <v>0</v>
      </c>
    </row>
    <row r="25" spans="1:22" ht="20.100000000000001" customHeight="1">
      <c r="A25" s="143"/>
      <c r="B25" s="115"/>
      <c r="C25" s="297"/>
      <c r="D25" s="134"/>
      <c r="E25" s="134"/>
      <c r="F25" s="134"/>
      <c r="G25" s="134"/>
      <c r="H25" s="134"/>
      <c r="I25" s="245"/>
      <c r="J25" s="141"/>
      <c r="K25" s="141"/>
      <c r="L25" s="116"/>
      <c r="M25" s="130"/>
      <c r="O25" s="55"/>
      <c r="P25" s="50" t="s">
        <v>1049</v>
      </c>
      <c r="Q25" s="99" t="s">
        <v>1050</v>
      </c>
      <c r="R25" s="50" t="s">
        <v>1051</v>
      </c>
      <c r="S25" s="50" t="s">
        <v>695</v>
      </c>
      <c r="T25" s="50" t="s">
        <v>1052</v>
      </c>
      <c r="U25" s="50" t="s">
        <v>1053</v>
      </c>
      <c r="V25" s="51" t="s">
        <v>44</v>
      </c>
    </row>
    <row r="26" spans="1:22" ht="20.100000000000001" customHeight="1" thickBot="1">
      <c r="A26" s="144"/>
      <c r="B26" s="117"/>
      <c r="C26" s="298"/>
      <c r="D26" s="136"/>
      <c r="E26" s="136"/>
      <c r="F26" s="136"/>
      <c r="G26" s="136"/>
      <c r="H26" s="136"/>
      <c r="I26" s="246"/>
      <c r="J26" s="142"/>
      <c r="K26" s="142"/>
      <c r="L26" s="118"/>
      <c r="M26" s="130"/>
      <c r="O26" s="95" t="s">
        <v>1054</v>
      </c>
      <c r="P26" s="93">
        <f t="shared" ref="P26:V26" si="9">SUMIF($C$4:$C$5,P25,$D$4:$D$5)+SUMIF($C$15:$C$16,P25,$D$15:$D$16)+SUMIF($C$34:$C$35,P25,$D$34:$D$35)</f>
        <v>0</v>
      </c>
      <c r="Q26" s="93">
        <f t="shared" si="9"/>
        <v>0</v>
      </c>
      <c r="R26" s="93">
        <f t="shared" si="9"/>
        <v>0</v>
      </c>
      <c r="S26" s="93">
        <f t="shared" si="9"/>
        <v>0</v>
      </c>
      <c r="T26" s="93">
        <f t="shared" si="9"/>
        <v>0</v>
      </c>
      <c r="U26" s="93">
        <f t="shared" si="9"/>
        <v>0</v>
      </c>
      <c r="V26" s="94">
        <f t="shared" si="9"/>
        <v>0</v>
      </c>
    </row>
    <row r="27" spans="1:22" ht="20.100000000000001" customHeight="1">
      <c r="A27" s="167" t="s">
        <v>20</v>
      </c>
      <c r="B27" s="168"/>
      <c r="C27" s="169"/>
      <c r="D27" s="194">
        <f>SUM(D25:D26)</f>
        <v>0</v>
      </c>
      <c r="E27" s="194">
        <f>SUM(E25:E26)</f>
        <v>0</v>
      </c>
      <c r="F27" s="194">
        <f>SUM(F25:F26)</f>
        <v>0</v>
      </c>
      <c r="G27" s="194">
        <f>SUM(G25:G26)</f>
        <v>0</v>
      </c>
      <c r="H27" s="194">
        <f>SUM(H25:H26)</f>
        <v>0</v>
      </c>
      <c r="I27" s="252"/>
      <c r="J27" s="8"/>
      <c r="K27" s="8"/>
      <c r="L27" s="195"/>
      <c r="M27" s="130"/>
      <c r="O27" s="52" t="s">
        <v>660</v>
      </c>
      <c r="P27" s="57">
        <f t="shared" ref="P27:V27" si="10">SUMIF($C$4:$C$5,P25,$G$4:$G$5)+SUMIF($C$15:$C$16,P25,$G$15:$G$16)+SUMIF($C$34:$C$35,P25,$G$34:$G$35)</f>
        <v>0</v>
      </c>
      <c r="Q27" s="57">
        <f t="shared" si="10"/>
        <v>0</v>
      </c>
      <c r="R27" s="57">
        <f t="shared" si="10"/>
        <v>0</v>
      </c>
      <c r="S27" s="57">
        <f t="shared" si="10"/>
        <v>0</v>
      </c>
      <c r="T27" s="57">
        <f t="shared" si="10"/>
        <v>0</v>
      </c>
      <c r="U27" s="57">
        <f t="shared" si="10"/>
        <v>0</v>
      </c>
      <c r="V27" s="58">
        <f t="shared" si="10"/>
        <v>0</v>
      </c>
    </row>
    <row r="28" spans="1:22" ht="20.100000000000001" customHeight="1">
      <c r="A28" s="196" t="s">
        <v>12</v>
      </c>
      <c r="B28" s="197"/>
      <c r="C28" s="89"/>
      <c r="D28" s="198">
        <v>45</v>
      </c>
      <c r="E28" s="198">
        <v>0</v>
      </c>
      <c r="F28" s="198">
        <v>0</v>
      </c>
      <c r="G28" s="198">
        <v>55</v>
      </c>
      <c r="H28" s="198">
        <v>0</v>
      </c>
      <c r="I28" s="259"/>
      <c r="J28" s="107"/>
      <c r="K28" s="107"/>
      <c r="L28" s="199"/>
      <c r="M28" s="130"/>
      <c r="O28" s="55"/>
      <c r="P28" s="43" t="s">
        <v>95</v>
      </c>
      <c r="Q28" s="43" t="s">
        <v>97</v>
      </c>
      <c r="R28" s="43" t="s">
        <v>98</v>
      </c>
      <c r="S28" s="43" t="s">
        <v>45</v>
      </c>
      <c r="T28" s="43" t="s">
        <v>113</v>
      </c>
      <c r="U28" s="43" t="s">
        <v>43</v>
      </c>
      <c r="V28" s="45" t="s">
        <v>114</v>
      </c>
    </row>
    <row r="29" spans="1:22" ht="20.100000000000001" customHeight="1" thickBot="1">
      <c r="A29" s="177" t="s">
        <v>817</v>
      </c>
      <c r="B29" s="178"/>
      <c r="C29" s="179"/>
      <c r="D29" s="200">
        <f>SUM(D27:D28)</f>
        <v>45</v>
      </c>
      <c r="E29" s="200">
        <f>SUM(E27:E28)</f>
        <v>0</v>
      </c>
      <c r="F29" s="200">
        <f>SUM(F27:F28)</f>
        <v>0</v>
      </c>
      <c r="G29" s="200">
        <f>SUM(G27:G28)</f>
        <v>55</v>
      </c>
      <c r="H29" s="200">
        <f>SUM(H27:H28)</f>
        <v>0</v>
      </c>
      <c r="I29" s="254"/>
      <c r="J29" s="103"/>
      <c r="K29" s="103"/>
      <c r="L29" s="181"/>
      <c r="M29" s="130"/>
      <c r="O29" s="95" t="s">
        <v>1035</v>
      </c>
      <c r="P29" s="93">
        <f t="shared" ref="P29:V29" si="11">SUMIF($C$4:$C$5,P28,$D$4:$D$5)+SUMIF($C$15:$C$16,P28,$D$15:$D$16)+SUMIF($C$34:$C$35,P28,$D$34:$D$35)</f>
        <v>0</v>
      </c>
      <c r="Q29" s="93">
        <f t="shared" si="11"/>
        <v>3</v>
      </c>
      <c r="R29" s="93">
        <f t="shared" si="11"/>
        <v>0</v>
      </c>
      <c r="S29" s="93">
        <f t="shared" si="11"/>
        <v>0</v>
      </c>
      <c r="T29" s="93">
        <f t="shared" si="11"/>
        <v>0</v>
      </c>
      <c r="U29" s="93">
        <f t="shared" si="11"/>
        <v>0</v>
      </c>
      <c r="V29" s="94">
        <f t="shared" si="11"/>
        <v>0</v>
      </c>
    </row>
    <row r="30" spans="1:22" ht="20.100000000000001" customHeight="1" thickBot="1">
      <c r="A30" s="182"/>
      <c r="B30" s="183"/>
      <c r="C30" s="201"/>
      <c r="D30" s="125"/>
      <c r="E30" s="125"/>
      <c r="F30" s="125"/>
      <c r="G30" s="125"/>
      <c r="H30" s="125"/>
      <c r="I30" s="255"/>
      <c r="J30" s="104"/>
      <c r="K30" s="104"/>
      <c r="L30" s="104"/>
      <c r="M30" s="130"/>
      <c r="O30" s="59" t="s">
        <v>710</v>
      </c>
      <c r="P30" s="60">
        <f t="shared" ref="P30:V30" si="12">SUMIF($C$4:$C$5,P28,$G$4:$G$5)+SUMIF($C$15:$C$16,P28,$G$15:$G$16)+SUMIF($C$34:$C$35,P28,$G$34:$G$35)</f>
        <v>0</v>
      </c>
      <c r="Q30" s="60">
        <f t="shared" si="12"/>
        <v>2</v>
      </c>
      <c r="R30" s="60">
        <f t="shared" si="12"/>
        <v>0</v>
      </c>
      <c r="S30" s="60">
        <f t="shared" si="12"/>
        <v>0</v>
      </c>
      <c r="T30" s="60">
        <f t="shared" si="12"/>
        <v>0</v>
      </c>
      <c r="U30" s="60">
        <f t="shared" si="12"/>
        <v>0</v>
      </c>
      <c r="V30" s="61">
        <f t="shared" si="12"/>
        <v>0</v>
      </c>
    </row>
    <row r="31" spans="1:22" ht="20.100000000000001" customHeight="1" thickBot="1">
      <c r="A31" s="185" t="s">
        <v>830</v>
      </c>
      <c r="B31" s="186"/>
      <c r="C31" s="186"/>
      <c r="D31" s="105"/>
      <c r="E31" s="105"/>
      <c r="F31" s="105"/>
      <c r="G31" s="105"/>
      <c r="H31" s="105"/>
      <c r="I31" s="256"/>
      <c r="J31" s="105"/>
      <c r="K31" s="105"/>
      <c r="L31" s="105"/>
      <c r="M31" s="130"/>
      <c r="O31" s="125"/>
      <c r="P31" s="125"/>
      <c r="Q31" s="125"/>
      <c r="R31" s="125"/>
      <c r="S31" s="125"/>
      <c r="T31" s="427" t="s">
        <v>1055</v>
      </c>
      <c r="U31" s="428"/>
      <c r="V31" s="96">
        <f>SUM(P15:V15,P18:V18,P21:V21,P24:V24,P27:V27,P30:V30)</f>
        <v>34</v>
      </c>
    </row>
    <row r="32" spans="1:22" ht="20.100000000000001" customHeight="1" thickTop="1" thickBot="1">
      <c r="A32" s="188"/>
      <c r="B32" s="186"/>
      <c r="C32" s="189"/>
      <c r="D32" s="105"/>
      <c r="E32" s="105"/>
      <c r="F32" s="105"/>
      <c r="G32" s="105"/>
      <c r="H32" s="105"/>
      <c r="I32" s="257"/>
      <c r="J32" s="106"/>
      <c r="K32" s="106"/>
      <c r="L32" s="105"/>
      <c r="M32" s="130"/>
      <c r="O32" s="50"/>
      <c r="P32" s="125"/>
      <c r="Q32" s="125"/>
      <c r="R32" s="125"/>
      <c r="S32" s="125"/>
      <c r="T32" s="17"/>
      <c r="U32" s="17"/>
      <c r="V32" s="150"/>
    </row>
    <row r="33" spans="1:26" ht="20.100000000000001" customHeight="1" thickBot="1">
      <c r="A33" s="147" t="s">
        <v>0</v>
      </c>
      <c r="B33" s="148" t="s">
        <v>1</v>
      </c>
      <c r="C33" s="148" t="s">
        <v>2</v>
      </c>
      <c r="D33" s="385" t="s">
        <v>1056</v>
      </c>
      <c r="E33" s="385" t="s">
        <v>849</v>
      </c>
      <c r="F33" s="385" t="s">
        <v>1057</v>
      </c>
      <c r="G33" s="385" t="s">
        <v>660</v>
      </c>
      <c r="H33" s="385" t="s">
        <v>1058</v>
      </c>
      <c r="I33" s="258" t="s">
        <v>8</v>
      </c>
      <c r="J33" s="385" t="s">
        <v>9</v>
      </c>
      <c r="K33" s="425" t="s">
        <v>10</v>
      </c>
      <c r="L33" s="426"/>
      <c r="M33" s="130"/>
      <c r="O33" s="62" t="s">
        <v>1059</v>
      </c>
      <c r="P33" s="62"/>
      <c r="Q33" s="62"/>
      <c r="R33" s="62"/>
      <c r="S33" s="62"/>
      <c r="T33" s="62"/>
      <c r="U33" s="62"/>
      <c r="V33" s="19"/>
    </row>
    <row r="34" spans="1:26" ht="20.100000000000001" customHeight="1" thickBot="1">
      <c r="A34" s="143"/>
      <c r="B34" s="133"/>
      <c r="C34" s="133"/>
      <c r="D34" s="273"/>
      <c r="E34" s="273"/>
      <c r="F34" s="273"/>
      <c r="G34" s="273"/>
      <c r="H34" s="273"/>
      <c r="I34" s="260"/>
      <c r="J34" s="108"/>
      <c r="K34" s="108"/>
      <c r="L34" s="244"/>
      <c r="M34" s="130"/>
      <c r="O34" s="125"/>
      <c r="P34" s="125"/>
      <c r="Q34" s="125"/>
      <c r="R34" s="125"/>
      <c r="S34" s="125"/>
      <c r="T34" s="125"/>
      <c r="U34" s="125"/>
      <c r="V34" s="125"/>
    </row>
    <row r="35" spans="1:26" ht="20.100000000000001" customHeight="1" thickBot="1">
      <c r="A35" s="144"/>
      <c r="B35" s="135"/>
      <c r="C35" s="135"/>
      <c r="D35" s="274"/>
      <c r="E35" s="274"/>
      <c r="F35" s="274"/>
      <c r="G35" s="274"/>
      <c r="H35" s="274"/>
      <c r="I35" s="261"/>
      <c r="J35" s="13"/>
      <c r="K35" s="13"/>
      <c r="L35" s="149"/>
      <c r="M35" s="130"/>
      <c r="N35" s="238"/>
      <c r="O35" s="431"/>
      <c r="P35" s="63" t="s">
        <v>729</v>
      </c>
      <c r="Q35" s="63"/>
      <c r="R35" s="63" t="s">
        <v>1060</v>
      </c>
      <c r="S35" s="63"/>
      <c r="T35" s="433" t="s">
        <v>1061</v>
      </c>
      <c r="U35" s="435" t="s">
        <v>1062</v>
      </c>
      <c r="V35" s="437" t="s">
        <v>1063</v>
      </c>
    </row>
    <row r="36" spans="1:26" ht="20.100000000000001" customHeight="1">
      <c r="A36" s="167" t="s">
        <v>20</v>
      </c>
      <c r="B36" s="168"/>
      <c r="C36" s="169"/>
      <c r="D36" s="275">
        <f>SUM(D34:D35)</f>
        <v>0</v>
      </c>
      <c r="E36" s="275">
        <f>SUM(E34:E35)</f>
        <v>0</v>
      </c>
      <c r="F36" s="275">
        <f>SUM(F34:F35)</f>
        <v>0</v>
      </c>
      <c r="G36" s="275">
        <f>SUM(G34:G35)</f>
        <v>0</v>
      </c>
      <c r="H36" s="275">
        <f>SUM(H34:H35)</f>
        <v>0</v>
      </c>
      <c r="I36" s="252"/>
      <c r="J36" s="8"/>
      <c r="K36" s="8"/>
      <c r="L36" s="195"/>
      <c r="M36" s="78"/>
      <c r="N36" s="79"/>
      <c r="O36" s="432"/>
      <c r="P36" s="64" t="s">
        <v>1064</v>
      </c>
      <c r="Q36" s="64" t="s">
        <v>1065</v>
      </c>
      <c r="R36" s="64" t="s">
        <v>1066</v>
      </c>
      <c r="S36" s="64" t="s">
        <v>1067</v>
      </c>
      <c r="T36" s="434"/>
      <c r="U36" s="436"/>
      <c r="V36" s="438"/>
    </row>
    <row r="37" spans="1:26" ht="20.100000000000001" customHeight="1">
      <c r="A37" s="196" t="s">
        <v>12</v>
      </c>
      <c r="B37" s="197"/>
      <c r="C37" s="89"/>
      <c r="D37" s="276">
        <v>0</v>
      </c>
      <c r="E37" s="276">
        <v>0</v>
      </c>
      <c r="F37" s="276">
        <v>0</v>
      </c>
      <c r="G37" s="276">
        <v>0</v>
      </c>
      <c r="H37" s="276">
        <v>0</v>
      </c>
      <c r="I37" s="259"/>
      <c r="J37" s="107"/>
      <c r="K37" s="107"/>
      <c r="L37" s="199"/>
      <c r="M37" s="291"/>
      <c r="N37" s="158"/>
      <c r="O37" s="292">
        <v>6396</v>
      </c>
      <c r="P37" s="293">
        <v>0</v>
      </c>
      <c r="Q37" s="293">
        <v>0</v>
      </c>
      <c r="R37" s="293">
        <v>0</v>
      </c>
      <c r="S37" s="293">
        <v>0</v>
      </c>
      <c r="T37" s="294">
        <f>SUM(P37:S37)</f>
        <v>0</v>
      </c>
      <c r="U37" s="304"/>
      <c r="V37" s="295"/>
    </row>
    <row r="38" spans="1:26" s="97" customFormat="1" ht="20.100000000000001" customHeight="1" thickBot="1">
      <c r="A38" s="177" t="s">
        <v>817</v>
      </c>
      <c r="B38" s="178"/>
      <c r="C38" s="179"/>
      <c r="D38" s="277">
        <f>D36+D37</f>
        <v>0</v>
      </c>
      <c r="E38" s="277">
        <f>E36+E37</f>
        <v>0</v>
      </c>
      <c r="F38" s="277">
        <f>F36+F37</f>
        <v>0</v>
      </c>
      <c r="G38" s="277">
        <f>G36+G37</f>
        <v>0</v>
      </c>
      <c r="H38" s="277">
        <f>H36+H37</f>
        <v>0</v>
      </c>
      <c r="I38" s="254"/>
      <c r="J38" s="103"/>
      <c r="K38" s="103"/>
      <c r="L38" s="181"/>
      <c r="M38" s="291"/>
      <c r="N38" s="158"/>
      <c r="O38" s="292" t="s">
        <v>120</v>
      </c>
      <c r="P38" s="293">
        <v>0</v>
      </c>
      <c r="Q38" s="293">
        <v>0</v>
      </c>
      <c r="R38" s="293">
        <v>0</v>
      </c>
      <c r="S38" s="293">
        <v>0</v>
      </c>
      <c r="T38" s="294">
        <f t="shared" ref="T38:T43" si="13">SUM(P38:S38)</f>
        <v>0</v>
      </c>
      <c r="U38" s="305"/>
      <c r="V38" s="296"/>
      <c r="W38" s="238"/>
      <c r="X38" s="80"/>
      <c r="Z38" s="124"/>
    </row>
    <row r="39" spans="1:26" ht="20.100000000000001" customHeight="1">
      <c r="A39" s="203"/>
      <c r="B39" s="183"/>
      <c r="C39" s="184"/>
      <c r="D39" s="125"/>
      <c r="E39" s="125"/>
      <c r="F39" s="125"/>
      <c r="G39" s="125"/>
      <c r="H39" s="125"/>
      <c r="I39" s="255"/>
      <c r="J39" s="104"/>
      <c r="K39" s="104"/>
      <c r="L39" s="104"/>
      <c r="M39" s="291"/>
      <c r="N39" s="158"/>
      <c r="O39" s="292" t="s">
        <v>119</v>
      </c>
      <c r="P39" s="293">
        <v>0</v>
      </c>
      <c r="Q39" s="293">
        <v>0</v>
      </c>
      <c r="R39" s="293">
        <v>0</v>
      </c>
      <c r="S39" s="293">
        <v>0</v>
      </c>
      <c r="T39" s="294">
        <f t="shared" si="13"/>
        <v>0</v>
      </c>
      <c r="U39" s="305"/>
      <c r="V39" s="296"/>
      <c r="Z39" s="97"/>
    </row>
    <row r="40" spans="1:26" ht="20.100000000000001" customHeight="1">
      <c r="A40" s="185" t="s">
        <v>1068</v>
      </c>
      <c r="B40" s="186"/>
      <c r="C40" s="186"/>
      <c r="D40" s="105"/>
      <c r="E40" s="105"/>
      <c r="F40" s="105"/>
      <c r="G40" s="105"/>
      <c r="H40" s="105"/>
      <c r="I40" s="256"/>
      <c r="J40" s="105"/>
      <c r="K40" s="105"/>
      <c r="L40" s="105"/>
      <c r="M40" s="291"/>
      <c r="N40" s="158"/>
      <c r="O40" s="292" t="s">
        <v>787</v>
      </c>
      <c r="P40" s="293">
        <v>0</v>
      </c>
      <c r="Q40" s="293">
        <v>0</v>
      </c>
      <c r="R40" s="293">
        <v>0</v>
      </c>
      <c r="S40" s="293">
        <v>0</v>
      </c>
      <c r="T40" s="294">
        <f t="shared" si="13"/>
        <v>0</v>
      </c>
      <c r="U40" s="306"/>
      <c r="V40" s="296"/>
      <c r="W40" s="80"/>
    </row>
    <row r="41" spans="1:26" ht="20.100000000000001" customHeight="1" thickBot="1">
      <c r="A41" s="188"/>
      <c r="B41" s="186"/>
      <c r="C41" s="189"/>
      <c r="D41" s="105"/>
      <c r="E41" s="105"/>
      <c r="F41" s="105"/>
      <c r="G41" s="105"/>
      <c r="H41" s="105"/>
      <c r="I41" s="257"/>
      <c r="J41" s="106"/>
      <c r="K41" s="106"/>
      <c r="L41" s="105"/>
      <c r="M41" s="291"/>
      <c r="N41" s="158"/>
      <c r="O41" s="292" t="s">
        <v>506</v>
      </c>
      <c r="P41" s="293">
        <v>0</v>
      </c>
      <c r="Q41" s="293">
        <v>0</v>
      </c>
      <c r="R41" s="293">
        <v>0</v>
      </c>
      <c r="S41" s="293">
        <v>0</v>
      </c>
      <c r="T41" s="294">
        <f>SUM(P41:S41)</f>
        <v>0</v>
      </c>
      <c r="U41" s="306"/>
      <c r="V41" s="296"/>
      <c r="W41" s="80"/>
    </row>
    <row r="42" spans="1:26" ht="20.100000000000001" customHeight="1" thickBot="1">
      <c r="A42" s="147" t="s">
        <v>0</v>
      </c>
      <c r="B42" s="148" t="s">
        <v>1</v>
      </c>
      <c r="C42" s="148" t="s">
        <v>2</v>
      </c>
      <c r="D42" s="385" t="s">
        <v>29</v>
      </c>
      <c r="E42" s="385" t="s">
        <v>17</v>
      </c>
      <c r="F42" s="385" t="s">
        <v>30</v>
      </c>
      <c r="G42" s="385" t="s">
        <v>19</v>
      </c>
      <c r="H42" s="385" t="s">
        <v>7</v>
      </c>
      <c r="I42" s="258" t="s">
        <v>8</v>
      </c>
      <c r="J42" s="385" t="s">
        <v>9</v>
      </c>
      <c r="K42" s="302"/>
      <c r="L42" s="303" t="s">
        <v>10</v>
      </c>
      <c r="M42" s="291" t="s">
        <v>1008</v>
      </c>
      <c r="N42" s="158"/>
      <c r="O42" s="292" t="s">
        <v>700</v>
      </c>
      <c r="P42" s="293">
        <v>32</v>
      </c>
      <c r="Q42" s="293">
        <v>64</v>
      </c>
      <c r="R42" s="293">
        <v>2</v>
      </c>
      <c r="S42" s="293">
        <v>3</v>
      </c>
      <c r="T42" s="294">
        <f t="shared" si="13"/>
        <v>101</v>
      </c>
      <c r="U42" s="305"/>
      <c r="V42" s="296"/>
      <c r="W42" s="80"/>
    </row>
    <row r="43" spans="1:26" ht="20.100000000000001" customHeight="1" thickBot="1">
      <c r="A43" s="143"/>
      <c r="B43" s="133"/>
      <c r="C43" s="133"/>
      <c r="D43" s="134"/>
      <c r="E43" s="134"/>
      <c r="F43" s="134"/>
      <c r="G43" s="134"/>
      <c r="H43" s="134"/>
      <c r="I43" s="245"/>
      <c r="J43" s="141"/>
      <c r="K43" s="141"/>
      <c r="L43" s="202"/>
      <c r="M43" s="291"/>
      <c r="N43" s="158"/>
      <c r="O43" s="292" t="s">
        <v>811</v>
      </c>
      <c r="P43" s="293">
        <v>0</v>
      </c>
      <c r="Q43" s="293">
        <v>0</v>
      </c>
      <c r="R43" s="293">
        <v>0</v>
      </c>
      <c r="S43" s="293">
        <v>0</v>
      </c>
      <c r="T43" s="294">
        <f t="shared" si="13"/>
        <v>0</v>
      </c>
      <c r="U43" s="305"/>
      <c r="V43" s="296"/>
      <c r="W43" s="80"/>
    </row>
    <row r="44" spans="1:26" ht="20.100000000000001" customHeight="1" thickTop="1" thickBot="1">
      <c r="A44" s="139"/>
      <c r="B44" s="132"/>
      <c r="C44" s="132"/>
      <c r="D44" s="137"/>
      <c r="E44" s="137"/>
      <c r="F44" s="137"/>
      <c r="G44" s="137"/>
      <c r="H44" s="137"/>
      <c r="I44" s="247"/>
      <c r="J44" s="138"/>
      <c r="K44" s="138"/>
      <c r="L44" s="204"/>
      <c r="M44" s="291"/>
      <c r="N44" s="158"/>
      <c r="O44" s="153" t="s">
        <v>109</v>
      </c>
      <c r="P44" s="154">
        <f>SUM(P37:P43)</f>
        <v>32</v>
      </c>
      <c r="Q44" s="154">
        <f>SUM(Q37:Q43)</f>
        <v>64</v>
      </c>
      <c r="R44" s="154">
        <f>SUM(R37:R43)</f>
        <v>2</v>
      </c>
      <c r="S44" s="154">
        <f>SUM(S37:S43)</f>
        <v>3</v>
      </c>
      <c r="T44" s="154">
        <f>SUM(T37:T43)</f>
        <v>101</v>
      </c>
      <c r="U44" s="155"/>
      <c r="V44" s="156"/>
      <c r="W44" s="80"/>
    </row>
    <row r="45" spans="1:26" ht="20.100000000000001" customHeight="1">
      <c r="A45" s="167" t="s">
        <v>20</v>
      </c>
      <c r="B45" s="169"/>
      <c r="C45" s="169"/>
      <c r="D45" s="194">
        <f>SUM(D43:D44)</f>
        <v>0</v>
      </c>
      <c r="E45" s="194">
        <f>SUM(E43:E44)</f>
        <v>0</v>
      </c>
      <c r="F45" s="194">
        <f>SUM(F43:F44)</f>
        <v>0</v>
      </c>
      <c r="G45" s="194">
        <f>SUM(G43:G44)</f>
        <v>0</v>
      </c>
      <c r="H45" s="194">
        <f>SUM(H43:H44)</f>
        <v>0</v>
      </c>
      <c r="I45" s="252"/>
      <c r="J45" s="8"/>
      <c r="K45" s="8"/>
      <c r="L45" s="195"/>
      <c r="M45" s="291"/>
      <c r="N45" s="158"/>
      <c r="O45" s="157"/>
      <c r="P45" s="151"/>
      <c r="Q45" s="151"/>
      <c r="R45" s="151"/>
      <c r="S45" s="151"/>
      <c r="T45" s="151">
        <f>SUM(P45:S45)</f>
        <v>0</v>
      </c>
      <c r="U45" s="152"/>
      <c r="V45" s="206"/>
    </row>
    <row r="46" spans="1:26" ht="20.100000000000001" customHeight="1">
      <c r="A46" s="196" t="s">
        <v>12</v>
      </c>
      <c r="B46" s="89"/>
      <c r="C46" s="89"/>
      <c r="D46" s="198">
        <v>0</v>
      </c>
      <c r="E46" s="198">
        <v>0</v>
      </c>
      <c r="F46" s="198">
        <v>0</v>
      </c>
      <c r="G46" s="198">
        <v>0</v>
      </c>
      <c r="H46" s="198">
        <v>0</v>
      </c>
      <c r="I46" s="259"/>
      <c r="J46" s="107"/>
      <c r="K46" s="107"/>
      <c r="L46" s="199"/>
      <c r="M46" s="291"/>
      <c r="N46" s="158"/>
      <c r="O46" s="157"/>
      <c r="P46" s="151"/>
      <c r="Q46" s="151"/>
      <c r="R46" s="151"/>
      <c r="S46" s="151"/>
      <c r="T46" s="151">
        <f>SUM(P46:S46)</f>
        <v>0</v>
      </c>
      <c r="U46" s="152"/>
      <c r="V46" s="149"/>
    </row>
    <row r="47" spans="1:26" ht="20.100000000000001" customHeight="1" thickBot="1">
      <c r="A47" s="177" t="s">
        <v>834</v>
      </c>
      <c r="B47" s="179"/>
      <c r="C47" s="179"/>
      <c r="D47" s="200">
        <f>SUM(D45:D46)</f>
        <v>0</v>
      </c>
      <c r="E47" s="200">
        <f>SUM(E45:E46)</f>
        <v>0</v>
      </c>
      <c r="F47" s="200">
        <f>SUM(F45:F46)</f>
        <v>0</v>
      </c>
      <c r="G47" s="200">
        <f>SUM(G45:G46)</f>
        <v>0</v>
      </c>
      <c r="H47" s="200">
        <f>SUM(H45:H46)</f>
        <v>0</v>
      </c>
      <c r="I47" s="254"/>
      <c r="J47" s="103"/>
      <c r="K47" s="103"/>
      <c r="L47" s="205"/>
      <c r="M47" s="291"/>
      <c r="N47" s="158"/>
      <c r="O47" s="157"/>
      <c r="P47" s="151"/>
      <c r="Q47" s="151"/>
      <c r="R47" s="151"/>
      <c r="S47" s="151"/>
      <c r="T47" s="151"/>
      <c r="U47" s="152"/>
      <c r="V47" s="149"/>
    </row>
    <row r="48" spans="1:26" ht="20.100000000000001" customHeight="1" thickBot="1">
      <c r="A48" s="182"/>
      <c r="B48" s="183"/>
      <c r="C48" s="184"/>
      <c r="D48" s="125"/>
      <c r="E48" s="125"/>
      <c r="F48" s="125"/>
      <c r="G48" s="125"/>
      <c r="H48" s="125"/>
      <c r="I48" s="255"/>
      <c r="J48" s="104"/>
      <c r="K48" s="104"/>
      <c r="L48" s="104"/>
      <c r="M48" s="291"/>
      <c r="N48" s="158"/>
      <c r="O48" s="157"/>
      <c r="P48" s="151"/>
      <c r="Q48" s="151"/>
      <c r="R48" s="151"/>
      <c r="S48" s="151"/>
      <c r="T48" s="151"/>
      <c r="U48" s="152"/>
      <c r="V48" s="149"/>
    </row>
    <row r="49" spans="1:22" ht="20.100000000000001" customHeight="1" thickTop="1" thickBot="1">
      <c r="A49" s="185" t="s">
        <v>1069</v>
      </c>
      <c r="B49" s="186"/>
      <c r="C49" s="186"/>
      <c r="D49" s="105"/>
      <c r="E49" s="105"/>
      <c r="F49" s="105"/>
      <c r="G49" s="105"/>
      <c r="H49" s="105"/>
      <c r="I49" s="256"/>
      <c r="J49" s="105"/>
      <c r="K49" s="105"/>
      <c r="L49" s="105"/>
      <c r="M49" s="291"/>
      <c r="N49" s="158"/>
      <c r="O49" s="153" t="s">
        <v>764</v>
      </c>
      <c r="P49" s="154">
        <f>SUM(P45:P48)</f>
        <v>0</v>
      </c>
      <c r="Q49" s="65">
        <f>SUM(Q45:Q48)</f>
        <v>0</v>
      </c>
      <c r="R49" s="154">
        <f>SUM(R45:R48)</f>
        <v>0</v>
      </c>
      <c r="S49" s="65">
        <f>SUM(S45:S48)</f>
        <v>0</v>
      </c>
      <c r="T49" s="154">
        <f>SUM(T45:T48)</f>
        <v>0</v>
      </c>
      <c r="U49" s="66"/>
      <c r="V49" s="67"/>
    </row>
    <row r="50" spans="1:22" ht="20.100000000000001" customHeight="1" thickBot="1">
      <c r="A50" s="185" t="s">
        <v>32</v>
      </c>
      <c r="B50" s="186"/>
      <c r="C50" s="186"/>
      <c r="D50" s="105"/>
      <c r="E50" s="105"/>
      <c r="F50" s="105"/>
      <c r="G50" s="105"/>
      <c r="H50" s="105"/>
      <c r="I50" s="256"/>
      <c r="J50" s="105"/>
      <c r="K50" s="105"/>
      <c r="L50" s="105"/>
      <c r="M50" s="291"/>
      <c r="N50" s="158"/>
      <c r="O50" s="68" t="s">
        <v>1070</v>
      </c>
      <c r="P50" s="70">
        <f>P44+P49</f>
        <v>32</v>
      </c>
      <c r="Q50" s="69">
        <f>Q44+Q49</f>
        <v>64</v>
      </c>
      <c r="R50" s="70">
        <f>R44+R49</f>
        <v>2</v>
      </c>
      <c r="S50" s="69">
        <f>S44+S49</f>
        <v>3</v>
      </c>
      <c r="T50" s="70">
        <f>T44+T49</f>
        <v>101</v>
      </c>
      <c r="U50" s="71">
        <f>SUM(U44:U45)</f>
        <v>0</v>
      </c>
      <c r="V50" s="72"/>
    </row>
    <row r="51" spans="1:22" ht="20.100000000000001" customHeight="1" thickBot="1">
      <c r="A51" s="188"/>
      <c r="B51" s="186"/>
      <c r="C51" s="189"/>
      <c r="D51" s="105"/>
      <c r="E51" s="105"/>
      <c r="F51" s="105"/>
      <c r="G51" s="105"/>
      <c r="H51" s="105"/>
      <c r="I51" s="257"/>
      <c r="J51" s="106"/>
      <c r="K51" s="106"/>
      <c r="L51" s="105"/>
      <c r="M51" s="291"/>
      <c r="N51" s="158"/>
      <c r="O51" s="142" t="s">
        <v>118</v>
      </c>
      <c r="P51" s="73"/>
      <c r="Q51" s="126"/>
      <c r="R51" s="126"/>
      <c r="S51" s="126"/>
      <c r="T51" s="126"/>
      <c r="U51" s="125"/>
      <c r="V51" s="125"/>
    </row>
    <row r="52" spans="1:22" ht="20.100000000000001" customHeight="1" thickBot="1">
      <c r="A52" s="147" t="s">
        <v>0</v>
      </c>
      <c r="B52" s="148" t="s">
        <v>1</v>
      </c>
      <c r="C52" s="148" t="s">
        <v>2</v>
      </c>
      <c r="D52" s="385" t="s">
        <v>836</v>
      </c>
      <c r="E52" s="385" t="s">
        <v>1071</v>
      </c>
      <c r="F52" s="385" t="s">
        <v>1072</v>
      </c>
      <c r="G52" s="385" t="s">
        <v>1073</v>
      </c>
      <c r="H52" s="385" t="s">
        <v>841</v>
      </c>
      <c r="I52" s="258" t="s">
        <v>8</v>
      </c>
      <c r="J52" s="385" t="s">
        <v>9</v>
      </c>
      <c r="K52" s="425" t="s">
        <v>10</v>
      </c>
      <c r="L52" s="426"/>
      <c r="M52" s="291"/>
      <c r="N52" s="158"/>
      <c r="O52" s="142" t="s">
        <v>1074</v>
      </c>
      <c r="P52" s="128"/>
      <c r="Q52" s="126"/>
      <c r="R52" s="126"/>
      <c r="S52" s="126"/>
      <c r="T52" s="126"/>
      <c r="U52" s="125"/>
      <c r="V52" s="125"/>
    </row>
    <row r="53" spans="1:22" ht="20.100000000000001" customHeight="1">
      <c r="A53" s="144"/>
      <c r="B53" s="135"/>
      <c r="C53" s="135"/>
      <c r="D53" s="136"/>
      <c r="E53" s="136"/>
      <c r="F53" s="136"/>
      <c r="G53" s="136"/>
      <c r="H53" s="136"/>
      <c r="I53" s="261"/>
      <c r="J53" s="142"/>
      <c r="K53" s="163"/>
      <c r="L53" s="206"/>
      <c r="M53" s="291"/>
      <c r="N53" s="158"/>
      <c r="O53" s="142" t="s">
        <v>772</v>
      </c>
      <c r="P53" s="325"/>
      <c r="Q53" s="325"/>
      <c r="R53" s="126"/>
      <c r="S53" s="126"/>
      <c r="T53" s="126"/>
      <c r="U53" s="125"/>
      <c r="V53" s="125"/>
    </row>
    <row r="54" spans="1:22" ht="20.100000000000001" customHeight="1" thickBot="1">
      <c r="A54" s="144"/>
      <c r="B54" s="135"/>
      <c r="C54" s="135"/>
      <c r="D54" s="136"/>
      <c r="E54" s="136"/>
      <c r="F54" s="136"/>
      <c r="G54" s="136"/>
      <c r="H54" s="136"/>
      <c r="I54" s="261"/>
      <c r="J54" s="142"/>
      <c r="K54" s="163"/>
      <c r="L54" s="206"/>
      <c r="M54" s="291"/>
      <c r="N54" s="324"/>
      <c r="O54" s="130"/>
      <c r="P54" s="160"/>
      <c r="Q54" s="160"/>
      <c r="R54" s="126"/>
      <c r="S54" s="126"/>
      <c r="T54" s="126"/>
      <c r="U54" s="125"/>
      <c r="V54" s="125"/>
    </row>
    <row r="55" spans="1:22" ht="20.100000000000001" customHeight="1">
      <c r="A55" s="207" t="s">
        <v>20</v>
      </c>
      <c r="B55" s="208"/>
      <c r="C55" s="208"/>
      <c r="D55" s="209">
        <f>SUM(D53:D54)</f>
        <v>0</v>
      </c>
      <c r="E55" s="209">
        <f>SUM(E53:E54)</f>
        <v>0</v>
      </c>
      <c r="F55" s="209">
        <f>SUM(F53:F54)</f>
        <v>0</v>
      </c>
      <c r="G55" s="209">
        <f>SUM(G53:G54)</f>
        <v>0</v>
      </c>
      <c r="H55" s="209">
        <f>SUM(H53:H54)</f>
        <v>0</v>
      </c>
      <c r="I55" s="262"/>
      <c r="J55" s="9"/>
      <c r="K55" s="9"/>
      <c r="L55" s="210"/>
      <c r="M55" s="291"/>
      <c r="N55" s="324"/>
      <c r="O55" s="130"/>
      <c r="P55" s="160"/>
      <c r="Q55" s="160"/>
      <c r="R55" s="126"/>
      <c r="S55" s="126"/>
      <c r="T55" s="126"/>
      <c r="U55" s="125"/>
      <c r="V55" s="125"/>
    </row>
    <row r="56" spans="1:22" ht="20.100000000000001" customHeight="1">
      <c r="A56" s="211" t="s">
        <v>12</v>
      </c>
      <c r="B56" s="212"/>
      <c r="C56" s="212"/>
      <c r="D56" s="213">
        <v>0</v>
      </c>
      <c r="E56" s="213">
        <v>0</v>
      </c>
      <c r="F56" s="213">
        <v>0</v>
      </c>
      <c r="G56" s="213">
        <v>0</v>
      </c>
      <c r="H56" s="213">
        <v>0</v>
      </c>
      <c r="I56" s="263"/>
      <c r="J56" s="109"/>
      <c r="K56" s="109"/>
      <c r="L56" s="214"/>
      <c r="M56" s="291"/>
      <c r="N56" s="80"/>
      <c r="O56" s="130"/>
      <c r="P56" s="160"/>
      <c r="Q56" s="160"/>
      <c r="R56" s="126"/>
      <c r="S56" s="126"/>
      <c r="T56" s="126"/>
      <c r="U56" s="125"/>
      <c r="V56" s="125"/>
    </row>
    <row r="57" spans="1:22" ht="20.100000000000001" customHeight="1" thickBot="1">
      <c r="A57" s="215" t="s">
        <v>834</v>
      </c>
      <c r="B57" s="216"/>
      <c r="C57" s="216"/>
      <c r="D57" s="217">
        <f>D55+D56</f>
        <v>0</v>
      </c>
      <c r="E57" s="217">
        <f>E55+E56</f>
        <v>0</v>
      </c>
      <c r="F57" s="217">
        <f>F55+F56</f>
        <v>0</v>
      </c>
      <c r="G57" s="217">
        <f>G55+G56</f>
        <v>0</v>
      </c>
      <c r="H57" s="217">
        <f>H55+H56</f>
        <v>0</v>
      </c>
      <c r="I57" s="264"/>
      <c r="J57" s="110"/>
      <c r="K57" s="110"/>
      <c r="L57" s="218"/>
      <c r="M57" s="291"/>
      <c r="N57" s="80"/>
      <c r="O57" s="130"/>
      <c r="P57" s="160"/>
      <c r="Q57" s="160"/>
      <c r="R57" s="126"/>
      <c r="S57" s="126"/>
      <c r="T57" s="126"/>
      <c r="U57" s="125"/>
      <c r="V57" s="125"/>
    </row>
    <row r="58" spans="1:22" ht="20.100000000000001" customHeight="1">
      <c r="A58" s="219"/>
      <c r="B58" s="16"/>
      <c r="C58" s="98"/>
      <c r="D58" s="1"/>
      <c r="E58" s="1"/>
      <c r="F58" s="1"/>
      <c r="G58" s="1"/>
      <c r="H58" s="1"/>
      <c r="I58" s="265"/>
      <c r="J58" s="17"/>
      <c r="K58" s="17"/>
      <c r="L58" s="17"/>
      <c r="M58" s="291"/>
      <c r="N58" s="80"/>
      <c r="O58" s="130"/>
      <c r="P58" s="160"/>
      <c r="Q58" s="160"/>
      <c r="R58" s="126"/>
      <c r="S58" s="126"/>
      <c r="T58" s="126"/>
      <c r="U58" s="125"/>
      <c r="V58" s="125"/>
    </row>
    <row r="59" spans="1:22" ht="20.100000000000001" customHeight="1">
      <c r="A59" s="185" t="s">
        <v>1075</v>
      </c>
      <c r="B59" s="186"/>
      <c r="C59" s="186"/>
      <c r="D59" s="105"/>
      <c r="E59" s="105"/>
      <c r="F59" s="105"/>
      <c r="G59" s="105"/>
      <c r="H59" s="105"/>
      <c r="I59" s="256"/>
      <c r="J59" s="105"/>
      <c r="K59" s="105"/>
      <c r="L59" s="105"/>
      <c r="M59" s="291"/>
      <c r="N59" s="80"/>
      <c r="O59" s="130"/>
      <c r="P59" s="160"/>
      <c r="Q59" s="160"/>
      <c r="R59" s="126"/>
      <c r="S59" s="126"/>
      <c r="T59" s="126"/>
      <c r="U59" s="125"/>
      <c r="V59" s="125"/>
    </row>
    <row r="60" spans="1:22" ht="20.100000000000001" customHeight="1">
      <c r="A60" s="185" t="s">
        <v>843</v>
      </c>
      <c r="B60" s="186"/>
      <c r="C60" s="186"/>
      <c r="D60" s="105"/>
      <c r="E60" s="105"/>
      <c r="F60" s="105"/>
      <c r="G60" s="105"/>
      <c r="H60" s="105"/>
      <c r="I60" s="256"/>
      <c r="J60" s="105"/>
      <c r="K60" s="105"/>
      <c r="L60" s="105"/>
      <c r="M60" s="291"/>
      <c r="N60" s="80"/>
      <c r="O60" s="130"/>
      <c r="P60" s="160"/>
      <c r="Q60" s="160"/>
      <c r="R60" s="126"/>
      <c r="S60" s="126"/>
      <c r="T60" s="126"/>
      <c r="U60" s="125"/>
      <c r="V60" s="125"/>
    </row>
    <row r="61" spans="1:22" ht="20.100000000000001" customHeight="1" thickBot="1">
      <c r="A61" s="188"/>
      <c r="B61" s="186"/>
      <c r="C61" s="189"/>
      <c r="D61" s="105"/>
      <c r="E61" s="105"/>
      <c r="F61" s="105"/>
      <c r="G61" s="105"/>
      <c r="H61" s="105"/>
      <c r="I61" s="257"/>
      <c r="J61" s="106"/>
      <c r="K61" s="106"/>
      <c r="L61" s="105"/>
      <c r="M61" s="291"/>
      <c r="N61" s="80"/>
      <c r="O61" s="130"/>
      <c r="P61" s="160"/>
      <c r="Q61" s="160"/>
      <c r="R61" s="126"/>
      <c r="S61" s="126"/>
      <c r="T61" s="126"/>
      <c r="U61" s="125"/>
      <c r="V61" s="125"/>
    </row>
    <row r="62" spans="1:22" ht="20.100000000000001" customHeight="1" thickBot="1">
      <c r="A62" s="147" t="s">
        <v>0</v>
      </c>
      <c r="B62" s="148" t="s">
        <v>1</v>
      </c>
      <c r="C62" s="148" t="s">
        <v>2</v>
      </c>
      <c r="D62" s="385" t="s">
        <v>1076</v>
      </c>
      <c r="E62" s="385" t="s">
        <v>821</v>
      </c>
      <c r="F62" s="385" t="s">
        <v>1077</v>
      </c>
      <c r="G62" s="385" t="s">
        <v>660</v>
      </c>
      <c r="H62" s="385" t="s">
        <v>7</v>
      </c>
      <c r="I62" s="258" t="s">
        <v>8</v>
      </c>
      <c r="J62" s="385" t="s">
        <v>9</v>
      </c>
      <c r="K62" s="425" t="s">
        <v>10</v>
      </c>
      <c r="L62" s="426"/>
      <c r="M62" s="291"/>
      <c r="N62" s="80"/>
      <c r="O62" s="130"/>
      <c r="P62" s="160"/>
      <c r="Q62" s="160"/>
      <c r="R62" s="126"/>
      <c r="S62" s="126"/>
      <c r="T62" s="126"/>
      <c r="U62" s="125"/>
      <c r="V62" s="125"/>
    </row>
    <row r="63" spans="1:22" ht="20.100000000000001" customHeight="1">
      <c r="A63" s="143"/>
      <c r="B63" s="133"/>
      <c r="C63" s="133"/>
      <c r="D63" s="134"/>
      <c r="E63" s="134"/>
      <c r="F63" s="134"/>
      <c r="G63" s="134"/>
      <c r="H63" s="134"/>
      <c r="I63" s="245"/>
      <c r="J63" s="141"/>
      <c r="K63" s="141"/>
      <c r="L63" s="192"/>
      <c r="M63" s="291"/>
      <c r="N63" s="80"/>
      <c r="O63" s="130"/>
      <c r="P63" s="160"/>
      <c r="Q63" s="160"/>
      <c r="R63" s="126"/>
      <c r="S63" s="126"/>
      <c r="T63" s="126"/>
      <c r="U63" s="125"/>
      <c r="V63" s="125"/>
    </row>
    <row r="64" spans="1:22" ht="20.100000000000001" customHeight="1" thickBot="1">
      <c r="A64" s="144"/>
      <c r="B64" s="135"/>
      <c r="C64" s="135"/>
      <c r="D64" s="136"/>
      <c r="E64" s="136"/>
      <c r="F64" s="136"/>
      <c r="G64" s="136"/>
      <c r="H64" s="136"/>
      <c r="I64" s="246"/>
      <c r="J64" s="142"/>
      <c r="K64" s="142"/>
      <c r="L64" s="193"/>
      <c r="M64" s="291"/>
      <c r="N64" s="80"/>
      <c r="O64" s="130"/>
      <c r="P64" s="160"/>
      <c r="Q64" s="160"/>
      <c r="R64" s="126"/>
      <c r="S64" s="126"/>
      <c r="T64" s="126"/>
      <c r="U64" s="125"/>
      <c r="V64" s="125"/>
    </row>
    <row r="65" spans="1:22" ht="20.100000000000001" customHeight="1">
      <c r="A65" s="207" t="s">
        <v>20</v>
      </c>
      <c r="B65" s="208"/>
      <c r="C65" s="208"/>
      <c r="D65" s="209">
        <f>SUM(D63:D64)</f>
        <v>0</v>
      </c>
      <c r="E65" s="209">
        <f>SUM(E63:E64)</f>
        <v>0</v>
      </c>
      <c r="F65" s="209">
        <f>SUM(F63:F64)</f>
        <v>0</v>
      </c>
      <c r="G65" s="209">
        <f>SUM(G63:G64)</f>
        <v>0</v>
      </c>
      <c r="H65" s="209">
        <f>SUM(H63:H64)</f>
        <v>0</v>
      </c>
      <c r="I65" s="262"/>
      <c r="J65" s="9"/>
      <c r="K65" s="9"/>
      <c r="L65" s="210"/>
      <c r="M65" s="291"/>
      <c r="N65" s="80"/>
      <c r="O65" s="130"/>
      <c r="P65" s="160"/>
      <c r="Q65" s="160"/>
      <c r="R65" s="126"/>
      <c r="S65" s="126"/>
      <c r="T65" s="126"/>
      <c r="U65" s="125"/>
      <c r="V65" s="125"/>
    </row>
    <row r="66" spans="1:22" ht="20.100000000000001" customHeight="1">
      <c r="A66" s="211" t="s">
        <v>12</v>
      </c>
      <c r="B66" s="212"/>
      <c r="C66" s="212"/>
      <c r="D66" s="213">
        <v>0</v>
      </c>
      <c r="E66" s="213">
        <v>0</v>
      </c>
      <c r="F66" s="213">
        <v>0</v>
      </c>
      <c r="G66" s="213">
        <v>0</v>
      </c>
      <c r="H66" s="213">
        <v>0</v>
      </c>
      <c r="I66" s="263"/>
      <c r="J66" s="109"/>
      <c r="K66" s="109"/>
      <c r="L66" s="214"/>
      <c r="M66" s="291"/>
      <c r="N66" s="80"/>
      <c r="O66" s="130"/>
      <c r="P66" s="160"/>
      <c r="Q66" s="160"/>
      <c r="R66" s="126"/>
      <c r="S66" s="126"/>
      <c r="T66" s="126"/>
      <c r="U66" s="125"/>
      <c r="V66" s="125"/>
    </row>
    <row r="67" spans="1:22" ht="20.100000000000001" customHeight="1" thickBot="1">
      <c r="A67" s="215" t="s">
        <v>834</v>
      </c>
      <c r="B67" s="216"/>
      <c r="C67" s="216"/>
      <c r="D67" s="217">
        <f>D65+D66</f>
        <v>0</v>
      </c>
      <c r="E67" s="217">
        <f>E65+E66</f>
        <v>0</v>
      </c>
      <c r="F67" s="217">
        <f>F65+F66</f>
        <v>0</v>
      </c>
      <c r="G67" s="217">
        <f>G65+G66</f>
        <v>0</v>
      </c>
      <c r="H67" s="217">
        <f>H65+H66</f>
        <v>0</v>
      </c>
      <c r="I67" s="264"/>
      <c r="J67" s="110"/>
      <c r="K67" s="110"/>
      <c r="L67" s="218"/>
      <c r="M67" s="291"/>
      <c r="N67" s="80"/>
      <c r="O67" s="130"/>
      <c r="P67" s="160"/>
      <c r="Q67" s="160"/>
      <c r="R67" s="126"/>
      <c r="S67" s="126"/>
      <c r="T67" s="126"/>
      <c r="U67" s="125"/>
      <c r="V67" s="125"/>
    </row>
    <row r="68" spans="1:22" ht="20.100000000000001" customHeight="1">
      <c r="A68" s="219"/>
      <c r="B68" s="16"/>
      <c r="C68" s="98"/>
      <c r="D68" s="1"/>
      <c r="E68" s="1"/>
      <c r="F68" s="1"/>
      <c r="G68" s="1"/>
      <c r="H68" s="1"/>
      <c r="I68" s="265"/>
      <c r="J68" s="17"/>
      <c r="K68" s="17"/>
      <c r="L68" s="17"/>
      <c r="M68" s="291"/>
      <c r="N68" s="80"/>
      <c r="O68" s="130"/>
      <c r="P68" s="160"/>
      <c r="Q68" s="160"/>
      <c r="R68" s="126"/>
      <c r="S68" s="126"/>
      <c r="T68" s="126"/>
      <c r="U68" s="125"/>
      <c r="V68" s="125"/>
    </row>
    <row r="69" spans="1:22" ht="20.100000000000001" customHeight="1">
      <c r="A69" s="185" t="s">
        <v>1078</v>
      </c>
      <c r="B69" s="186"/>
      <c r="C69" s="186"/>
      <c r="D69" s="105"/>
      <c r="E69" s="105"/>
      <c r="F69" s="105"/>
      <c r="G69" s="105"/>
      <c r="H69" s="105"/>
      <c r="I69" s="256"/>
      <c r="J69" s="105"/>
      <c r="K69" s="105"/>
      <c r="L69" s="105"/>
      <c r="M69" s="291"/>
      <c r="N69" s="80"/>
      <c r="O69" s="130"/>
      <c r="P69" s="160"/>
      <c r="Q69" s="160"/>
      <c r="R69" s="126"/>
      <c r="S69" s="126"/>
      <c r="T69" s="126"/>
      <c r="U69" s="125"/>
      <c r="V69" s="125"/>
    </row>
    <row r="70" spans="1:22" ht="20.100000000000001" customHeight="1">
      <c r="A70" s="185" t="s">
        <v>1079</v>
      </c>
      <c r="B70" s="186"/>
      <c r="C70" s="186"/>
      <c r="D70" s="105"/>
      <c r="E70" s="105"/>
      <c r="F70" s="105"/>
      <c r="G70" s="105"/>
      <c r="H70" s="105"/>
      <c r="I70" s="256"/>
      <c r="J70" s="105"/>
      <c r="K70" s="105"/>
      <c r="L70" s="105"/>
      <c r="M70" s="291"/>
      <c r="N70" s="80"/>
      <c r="O70" s="130"/>
      <c r="P70" s="160"/>
      <c r="Q70" s="160"/>
      <c r="R70" s="126"/>
      <c r="S70" s="126"/>
      <c r="T70" s="126"/>
      <c r="U70" s="125"/>
      <c r="V70" s="125"/>
    </row>
    <row r="71" spans="1:22" ht="20.100000000000001" customHeight="1" thickBot="1">
      <c r="A71" s="188"/>
      <c r="B71" s="186"/>
      <c r="C71" s="189"/>
      <c r="D71" s="105"/>
      <c r="E71" s="105"/>
      <c r="F71" s="105"/>
      <c r="G71" s="105"/>
      <c r="H71" s="105"/>
      <c r="I71" s="257"/>
      <c r="J71" s="106"/>
      <c r="K71" s="106"/>
      <c r="L71" s="105"/>
      <c r="M71" s="291"/>
      <c r="N71" s="80"/>
      <c r="O71" s="130"/>
      <c r="P71" s="160"/>
      <c r="Q71" s="160"/>
      <c r="R71" s="126"/>
      <c r="S71" s="126"/>
      <c r="T71" s="126"/>
      <c r="U71" s="125"/>
      <c r="V71" s="125"/>
    </row>
    <row r="72" spans="1:22" ht="20.100000000000001" customHeight="1" thickBot="1">
      <c r="A72" s="147" t="s">
        <v>0</v>
      </c>
      <c r="B72" s="148" t="s">
        <v>1</v>
      </c>
      <c r="C72" s="148" t="s">
        <v>2</v>
      </c>
      <c r="D72" s="385" t="s">
        <v>1054</v>
      </c>
      <c r="E72" s="385" t="s">
        <v>849</v>
      </c>
      <c r="F72" s="385" t="s">
        <v>1077</v>
      </c>
      <c r="G72" s="385" t="s">
        <v>710</v>
      </c>
      <c r="H72" s="385" t="s">
        <v>7</v>
      </c>
      <c r="I72" s="258" t="s">
        <v>8</v>
      </c>
      <c r="J72" s="385" t="s">
        <v>9</v>
      </c>
      <c r="K72" s="385"/>
      <c r="L72" s="303" t="s">
        <v>10</v>
      </c>
      <c r="M72" s="291"/>
      <c r="N72" s="80"/>
      <c r="O72" s="130"/>
      <c r="P72" s="160"/>
      <c r="Q72" s="160"/>
      <c r="R72" s="126"/>
      <c r="S72" s="126"/>
      <c r="T72" s="126"/>
      <c r="U72" s="125"/>
      <c r="V72" s="125"/>
    </row>
    <row r="73" spans="1:22" ht="20.100000000000001" customHeight="1">
      <c r="A73" s="143"/>
      <c r="B73" s="133"/>
      <c r="C73" s="133"/>
      <c r="D73" s="301"/>
      <c r="E73" s="134"/>
      <c r="F73" s="301"/>
      <c r="G73" s="301"/>
      <c r="H73" s="301"/>
      <c r="I73" s="245"/>
      <c r="J73" s="141"/>
      <c r="K73" s="141"/>
      <c r="L73" s="192"/>
      <c r="M73" s="291"/>
      <c r="N73" s="80"/>
      <c r="O73" s="130"/>
      <c r="P73" s="160"/>
      <c r="Q73" s="160"/>
      <c r="R73" s="126"/>
      <c r="S73" s="126"/>
      <c r="T73" s="126"/>
      <c r="U73" s="125"/>
      <c r="V73" s="125"/>
    </row>
    <row r="74" spans="1:22" ht="20.100000000000001" customHeight="1" thickBot="1">
      <c r="A74" s="144"/>
      <c r="B74" s="135"/>
      <c r="C74" s="135"/>
      <c r="D74" s="220"/>
      <c r="E74" s="136"/>
      <c r="F74" s="220"/>
      <c r="G74" s="220"/>
      <c r="H74" s="220"/>
      <c r="I74" s="246"/>
      <c r="J74" s="142"/>
      <c r="K74" s="142"/>
      <c r="L74" s="193"/>
      <c r="M74" s="291"/>
      <c r="N74" s="80"/>
      <c r="O74" s="130"/>
      <c r="P74" s="160"/>
      <c r="Q74" s="160"/>
      <c r="R74" s="126"/>
      <c r="S74" s="126"/>
      <c r="T74" s="126"/>
      <c r="U74" s="125"/>
      <c r="V74" s="125"/>
    </row>
    <row r="75" spans="1:22" ht="20.100000000000001" customHeight="1">
      <c r="A75" s="207" t="s">
        <v>20</v>
      </c>
      <c r="B75" s="208"/>
      <c r="C75" s="208"/>
      <c r="D75" s="209">
        <f>SUM(D73:D74)</f>
        <v>0</v>
      </c>
      <c r="E75" s="209">
        <f>SUM(E73:E74)</f>
        <v>0</v>
      </c>
      <c r="F75" s="209">
        <f>SUM(F73:F74)</f>
        <v>0</v>
      </c>
      <c r="G75" s="209">
        <f>SUM(G73:G74)</f>
        <v>0</v>
      </c>
      <c r="H75" s="209">
        <f>SUM(H73:H74)</f>
        <v>0</v>
      </c>
      <c r="I75" s="262"/>
      <c r="J75" s="9"/>
      <c r="K75" s="9"/>
      <c r="L75" s="210"/>
      <c r="M75" s="291"/>
      <c r="N75" s="80"/>
      <c r="O75" s="130"/>
      <c r="P75" s="160"/>
      <c r="Q75" s="160"/>
      <c r="R75" s="126"/>
      <c r="S75" s="126"/>
      <c r="T75" s="126"/>
      <c r="U75" s="125"/>
      <c r="V75" s="125"/>
    </row>
    <row r="76" spans="1:22" ht="20.100000000000001" customHeight="1">
      <c r="A76" s="211" t="s">
        <v>12</v>
      </c>
      <c r="B76" s="212"/>
      <c r="C76" s="212"/>
      <c r="D76" s="213">
        <v>0</v>
      </c>
      <c r="E76" s="213">
        <v>0</v>
      </c>
      <c r="F76" s="213">
        <v>0</v>
      </c>
      <c r="G76" s="213">
        <v>0</v>
      </c>
      <c r="H76" s="213">
        <v>0</v>
      </c>
      <c r="I76" s="263"/>
      <c r="J76" s="109"/>
      <c r="K76" s="109"/>
      <c r="L76" s="214"/>
      <c r="M76" s="291"/>
      <c r="N76" s="80"/>
      <c r="O76" s="130"/>
      <c r="P76" s="160"/>
      <c r="Q76" s="160"/>
      <c r="R76" s="126"/>
      <c r="S76" s="126"/>
      <c r="T76" s="126"/>
      <c r="U76" s="125"/>
      <c r="V76" s="125"/>
    </row>
    <row r="77" spans="1:22" ht="20.100000000000001" customHeight="1" thickBot="1">
      <c r="A77" s="215" t="s">
        <v>817</v>
      </c>
      <c r="B77" s="216"/>
      <c r="C77" s="216"/>
      <c r="D77" s="217">
        <f>D75+D76</f>
        <v>0</v>
      </c>
      <c r="E77" s="217">
        <f>E75+E76</f>
        <v>0</v>
      </c>
      <c r="F77" s="217">
        <f>F75+F76</f>
        <v>0</v>
      </c>
      <c r="G77" s="217">
        <f>G75+G76</f>
        <v>0</v>
      </c>
      <c r="H77" s="217">
        <f>H75+H76</f>
        <v>0</v>
      </c>
      <c r="I77" s="264"/>
      <c r="J77" s="110"/>
      <c r="K77" s="110"/>
      <c r="L77" s="218"/>
      <c r="M77" s="291"/>
      <c r="N77" s="80"/>
      <c r="O77" s="130"/>
      <c r="P77" s="160"/>
      <c r="Q77" s="160"/>
      <c r="R77" s="126"/>
      <c r="S77" s="126"/>
      <c r="T77" s="126"/>
      <c r="U77" s="125"/>
      <c r="V77" s="125"/>
    </row>
    <row r="78" spans="1:22" ht="20.100000000000001" customHeight="1">
      <c r="A78" s="221"/>
      <c r="B78" s="16"/>
      <c r="C78" s="16"/>
      <c r="D78" s="1"/>
      <c r="E78" s="1"/>
      <c r="F78" s="1"/>
      <c r="G78" s="1"/>
      <c r="H78" s="1"/>
      <c r="I78" s="265"/>
      <c r="J78" s="17"/>
      <c r="K78" s="17"/>
      <c r="L78" s="17"/>
      <c r="M78" s="291"/>
      <c r="N78" s="80"/>
      <c r="O78" s="130"/>
      <c r="P78" s="160"/>
      <c r="Q78" s="160"/>
      <c r="R78" s="126"/>
      <c r="S78" s="126"/>
      <c r="T78" s="126"/>
      <c r="U78" s="125"/>
      <c r="V78" s="125"/>
    </row>
    <row r="79" spans="1:22" ht="20.100000000000001" customHeight="1">
      <c r="A79" s="185" t="s">
        <v>1080</v>
      </c>
      <c r="B79" s="18"/>
      <c r="C79" s="18"/>
      <c r="D79" s="19"/>
      <c r="E79" s="19"/>
      <c r="F79" s="19"/>
      <c r="G79" s="19"/>
      <c r="H79" s="19"/>
      <c r="I79" s="266"/>
      <c r="J79" s="19"/>
      <c r="K79" s="19"/>
      <c r="L79" s="19"/>
      <c r="M79" s="291"/>
      <c r="N79" s="80"/>
      <c r="O79" s="130"/>
      <c r="P79" s="160"/>
      <c r="Q79" s="160"/>
      <c r="R79" s="126"/>
      <c r="S79" s="126"/>
      <c r="T79" s="126"/>
      <c r="U79" s="125"/>
      <c r="V79" s="125"/>
    </row>
    <row r="80" spans="1:22" ht="20.100000000000001" customHeight="1" thickBot="1">
      <c r="A80" s="182"/>
      <c r="B80" s="183"/>
      <c r="C80" s="184"/>
      <c r="D80" s="125"/>
      <c r="E80" s="125"/>
      <c r="F80" s="125"/>
      <c r="G80" s="125"/>
      <c r="H80" s="125"/>
      <c r="I80" s="255"/>
      <c r="J80" s="104"/>
      <c r="K80" s="104"/>
      <c r="L80" s="104"/>
      <c r="M80" s="291"/>
      <c r="N80" s="80"/>
      <c r="O80" s="130"/>
      <c r="P80" s="160"/>
      <c r="Q80" s="160"/>
      <c r="R80" s="126"/>
      <c r="S80" s="126"/>
      <c r="T80" s="126"/>
      <c r="U80" s="125"/>
      <c r="V80" s="125"/>
    </row>
    <row r="81" spans="1:22" ht="20.100000000000001" customHeight="1" thickBot="1">
      <c r="A81" s="222" t="s">
        <v>0</v>
      </c>
      <c r="B81" s="223" t="s">
        <v>1</v>
      </c>
      <c r="C81" s="223" t="s">
        <v>2</v>
      </c>
      <c r="D81" s="111" t="s">
        <v>3</v>
      </c>
      <c r="E81" s="111" t="s">
        <v>4</v>
      </c>
      <c r="F81" s="111" t="s">
        <v>5</v>
      </c>
      <c r="G81" s="111" t="s">
        <v>6</v>
      </c>
      <c r="H81" s="111" t="s">
        <v>7</v>
      </c>
      <c r="I81" s="267" t="s">
        <v>8</v>
      </c>
      <c r="J81" s="111" t="s">
        <v>9</v>
      </c>
      <c r="K81" s="429" t="s">
        <v>10</v>
      </c>
      <c r="L81" s="430"/>
      <c r="M81" s="291"/>
      <c r="N81" s="80"/>
      <c r="O81" s="130"/>
      <c r="P81" s="160"/>
      <c r="Q81" s="160"/>
      <c r="R81" s="126"/>
      <c r="S81" s="126"/>
      <c r="T81" s="126"/>
      <c r="U81" s="125"/>
      <c r="V81" s="125"/>
    </row>
    <row r="82" spans="1:22" ht="20.100000000000001" customHeight="1">
      <c r="A82" s="224" t="s">
        <v>20</v>
      </c>
      <c r="B82" s="225"/>
      <c r="C82" s="225"/>
      <c r="D82" s="226">
        <f t="shared" ref="D82:H84" si="14">SUM(D6,D17,D36,D45)</f>
        <v>67</v>
      </c>
      <c r="E82" s="226">
        <f t="shared" si="14"/>
        <v>0</v>
      </c>
      <c r="F82" s="226">
        <f t="shared" si="14"/>
        <v>0</v>
      </c>
      <c r="G82" s="226">
        <f t="shared" si="14"/>
        <v>34</v>
      </c>
      <c r="H82" s="226">
        <f t="shared" si="14"/>
        <v>0</v>
      </c>
      <c r="I82" s="268"/>
      <c r="J82" s="10"/>
      <c r="K82" s="10"/>
      <c r="L82" s="227"/>
      <c r="M82" s="291"/>
      <c r="N82" s="80"/>
      <c r="O82" s="130"/>
      <c r="P82" s="160"/>
      <c r="Q82" s="160"/>
      <c r="R82" s="126"/>
      <c r="S82" s="126"/>
      <c r="T82" s="126"/>
      <c r="U82" s="125"/>
      <c r="V82" s="125"/>
    </row>
    <row r="83" spans="1:22" ht="20.100000000000001" customHeight="1">
      <c r="A83" s="228" t="s">
        <v>12</v>
      </c>
      <c r="B83" s="229"/>
      <c r="C83" s="229"/>
      <c r="D83" s="230">
        <f t="shared" si="14"/>
        <v>2110</v>
      </c>
      <c r="E83" s="230">
        <f t="shared" si="14"/>
        <v>83</v>
      </c>
      <c r="F83" s="230">
        <f t="shared" si="14"/>
        <v>79</v>
      </c>
      <c r="G83" s="230">
        <f t="shared" si="14"/>
        <v>2186</v>
      </c>
      <c r="H83" s="230">
        <f t="shared" si="14"/>
        <v>0</v>
      </c>
      <c r="I83" s="269"/>
      <c r="J83" s="112"/>
      <c r="K83" s="112"/>
      <c r="L83" s="231"/>
      <c r="M83" s="291"/>
      <c r="N83" s="80"/>
      <c r="O83" s="130"/>
      <c r="P83" s="160"/>
      <c r="Q83" s="160"/>
      <c r="R83" s="126"/>
      <c r="S83" s="126"/>
      <c r="T83" s="126"/>
      <c r="U83" s="125"/>
      <c r="V83" s="125"/>
    </row>
    <row r="84" spans="1:22" ht="20.100000000000001" customHeight="1" thickBot="1">
      <c r="A84" s="232" t="s">
        <v>834</v>
      </c>
      <c r="B84" s="233"/>
      <c r="C84" s="233"/>
      <c r="D84" s="234">
        <f t="shared" si="14"/>
        <v>2177</v>
      </c>
      <c r="E84" s="234">
        <f t="shared" si="14"/>
        <v>83</v>
      </c>
      <c r="F84" s="234">
        <f t="shared" si="14"/>
        <v>79</v>
      </c>
      <c r="G84" s="234">
        <f t="shared" si="14"/>
        <v>2220</v>
      </c>
      <c r="H84" s="234">
        <f t="shared" si="14"/>
        <v>0</v>
      </c>
      <c r="I84" s="270"/>
      <c r="J84" s="113"/>
      <c r="K84" s="113"/>
      <c r="L84" s="235"/>
      <c r="M84" s="291"/>
      <c r="N84" s="80"/>
      <c r="O84" s="130"/>
      <c r="P84" s="160"/>
      <c r="Q84" s="160"/>
      <c r="R84" s="126"/>
      <c r="S84" s="126"/>
      <c r="T84" s="126"/>
      <c r="U84" s="125"/>
      <c r="V84" s="125"/>
    </row>
    <row r="85" spans="1:22" ht="20.100000000000001" customHeight="1">
      <c r="M85" s="291"/>
      <c r="N85" s="80"/>
      <c r="O85" s="130"/>
      <c r="P85" s="160"/>
      <c r="Q85" s="160"/>
      <c r="R85" s="126"/>
      <c r="S85" s="126"/>
      <c r="T85" s="126"/>
      <c r="U85" s="125"/>
      <c r="V85" s="125"/>
    </row>
    <row r="86" spans="1:22" ht="20.100000000000001" customHeight="1">
      <c r="M86" s="291"/>
      <c r="N86" s="80"/>
      <c r="O86" s="130"/>
      <c r="P86" s="160"/>
      <c r="Q86" s="160"/>
      <c r="R86" s="126"/>
      <c r="S86" s="126"/>
      <c r="T86" s="126"/>
      <c r="U86" s="125"/>
      <c r="V86" s="125"/>
    </row>
    <row r="87" spans="1:22" ht="20.100000000000001" customHeight="1">
      <c r="M87" s="291"/>
      <c r="N87" s="80"/>
      <c r="O87" s="130"/>
      <c r="P87" s="160"/>
      <c r="Q87" s="160"/>
      <c r="R87" s="126"/>
      <c r="S87" s="126"/>
      <c r="T87" s="126"/>
      <c r="U87" s="125"/>
      <c r="V87" s="125"/>
    </row>
    <row r="88" spans="1:22" ht="20.100000000000001" customHeight="1">
      <c r="M88" s="291"/>
      <c r="N88" s="80"/>
      <c r="O88" s="130"/>
      <c r="P88" s="160"/>
      <c r="Q88" s="160"/>
      <c r="R88" s="126"/>
      <c r="S88" s="126"/>
      <c r="T88" s="126"/>
      <c r="U88" s="125"/>
      <c r="V88" s="125"/>
    </row>
    <row r="89" spans="1:22" ht="20.100000000000001" customHeight="1">
      <c r="M89" s="291"/>
      <c r="N89" s="80"/>
      <c r="O89" s="130"/>
      <c r="P89" s="160"/>
      <c r="Q89" s="160"/>
      <c r="R89" s="126"/>
      <c r="S89" s="126"/>
      <c r="T89" s="126"/>
      <c r="U89" s="125"/>
      <c r="V89" s="125"/>
    </row>
    <row r="90" spans="1:22" ht="20.100000000000001" customHeight="1">
      <c r="M90" s="291"/>
      <c r="N90" s="80"/>
      <c r="O90" s="130"/>
      <c r="P90" s="160"/>
      <c r="Q90" s="160"/>
      <c r="R90" s="126"/>
      <c r="S90" s="126"/>
      <c r="T90" s="126"/>
      <c r="U90" s="125"/>
      <c r="V90" s="125"/>
    </row>
    <row r="91" spans="1:22" ht="20.100000000000001" customHeight="1">
      <c r="M91" s="291"/>
      <c r="N91" s="80"/>
      <c r="O91" s="130"/>
      <c r="P91" s="160"/>
      <c r="Q91" s="160"/>
      <c r="R91" s="126"/>
      <c r="S91" s="126"/>
      <c r="T91" s="126"/>
      <c r="U91" s="125"/>
      <c r="V91" s="125"/>
    </row>
    <row r="92" spans="1:22" ht="20.100000000000001" customHeight="1">
      <c r="M92" s="291"/>
      <c r="N92" s="80"/>
      <c r="O92" s="130"/>
      <c r="P92" s="160"/>
      <c r="Q92" s="160"/>
      <c r="R92" s="126"/>
      <c r="S92" s="126"/>
      <c r="T92" s="126"/>
      <c r="U92" s="125"/>
      <c r="V92" s="125"/>
    </row>
    <row r="93" spans="1:22" ht="20.100000000000001" customHeight="1">
      <c r="M93" s="291"/>
      <c r="N93" s="80"/>
      <c r="O93" s="130"/>
      <c r="P93" s="160"/>
      <c r="Q93" s="160"/>
      <c r="R93" s="126"/>
      <c r="S93" s="126"/>
      <c r="T93" s="126"/>
      <c r="U93" s="125"/>
      <c r="V93" s="125"/>
    </row>
    <row r="94" spans="1:22" ht="19.5" customHeight="1">
      <c r="M94" s="291"/>
      <c r="N94" s="80"/>
      <c r="O94" s="130"/>
      <c r="P94" s="160"/>
      <c r="Q94" s="160"/>
      <c r="R94" s="126"/>
      <c r="S94" s="126"/>
      <c r="T94" s="126"/>
      <c r="U94" s="125"/>
      <c r="V94" s="125"/>
    </row>
    <row r="95" spans="1:22" ht="19.5" customHeight="1">
      <c r="M95" s="291"/>
      <c r="N95" s="239"/>
      <c r="O95" s="130"/>
      <c r="P95" s="160"/>
      <c r="Q95" s="160"/>
      <c r="R95" s="126"/>
      <c r="S95" s="126"/>
      <c r="T95" s="126"/>
      <c r="U95" s="125"/>
      <c r="V95" s="125"/>
    </row>
    <row r="96" spans="1:22" ht="19.5" customHeight="1">
      <c r="M96" s="291"/>
      <c r="N96" s="239"/>
      <c r="O96" s="130"/>
      <c r="P96" s="160"/>
      <c r="Q96" s="160"/>
      <c r="R96" s="126"/>
      <c r="S96" s="126"/>
      <c r="T96" s="126"/>
      <c r="U96" s="125"/>
      <c r="V96" s="125"/>
    </row>
    <row r="97" spans="13:22" ht="19.5" customHeight="1">
      <c r="M97" s="291"/>
      <c r="N97" s="239"/>
      <c r="O97" s="130"/>
      <c r="P97" s="160"/>
      <c r="Q97" s="160"/>
      <c r="R97" s="126"/>
      <c r="S97" s="126"/>
      <c r="T97" s="126"/>
      <c r="U97" s="125"/>
      <c r="V97" s="125"/>
    </row>
    <row r="98" spans="13:22" ht="19.5" customHeight="1">
      <c r="M98" s="291"/>
      <c r="N98" s="239"/>
      <c r="O98" s="130"/>
      <c r="P98" s="160"/>
      <c r="Q98" s="160"/>
      <c r="R98" s="126"/>
      <c r="S98" s="126"/>
      <c r="T98" s="126"/>
      <c r="U98" s="125"/>
      <c r="V98" s="125"/>
    </row>
    <row r="99" spans="13:22" ht="19.5" customHeight="1">
      <c r="M99" s="291"/>
      <c r="N99" s="239"/>
      <c r="O99" s="130"/>
      <c r="P99" s="160"/>
      <c r="Q99" s="160"/>
      <c r="R99" s="126"/>
      <c r="S99" s="126"/>
      <c r="T99" s="126"/>
      <c r="U99" s="125"/>
      <c r="V99" s="125"/>
    </row>
    <row r="100" spans="13:22" ht="19.5" customHeight="1">
      <c r="M100" s="291"/>
      <c r="N100" s="239"/>
      <c r="O100" s="130"/>
      <c r="P100" s="160"/>
      <c r="Q100" s="160"/>
      <c r="R100" s="126"/>
      <c r="S100" s="126"/>
      <c r="T100" s="126"/>
      <c r="U100" s="125"/>
      <c r="V100" s="125"/>
    </row>
    <row r="101" spans="13:22" ht="19.5" customHeight="1">
      <c r="M101" s="291"/>
      <c r="N101" s="239"/>
      <c r="O101" s="130"/>
      <c r="P101" s="160"/>
      <c r="Q101" s="160"/>
      <c r="R101" s="126"/>
      <c r="S101" s="126"/>
      <c r="T101" s="126"/>
      <c r="U101" s="125"/>
      <c r="V101" s="125"/>
    </row>
    <row r="102" spans="13:22" ht="19.5" customHeight="1">
      <c r="M102" s="291"/>
      <c r="N102" s="239"/>
      <c r="O102" s="130"/>
      <c r="P102" s="160"/>
      <c r="Q102" s="160"/>
      <c r="R102" s="126"/>
      <c r="S102" s="126"/>
      <c r="T102" s="126"/>
      <c r="U102" s="125"/>
      <c r="V102" s="125"/>
    </row>
    <row r="103" spans="13:22" ht="19.5" customHeight="1">
      <c r="M103" s="291"/>
      <c r="N103" s="239"/>
      <c r="O103" s="130"/>
      <c r="P103" s="160"/>
      <c r="Q103" s="160"/>
      <c r="R103" s="126"/>
      <c r="S103" s="126"/>
      <c r="T103" s="126"/>
      <c r="U103" s="125"/>
      <c r="V103" s="125"/>
    </row>
    <row r="104" spans="13:22" ht="19.5" customHeight="1">
      <c r="M104" s="159"/>
      <c r="N104" s="239"/>
      <c r="O104" s="130"/>
      <c r="P104" s="160"/>
      <c r="Q104" s="160"/>
      <c r="R104" s="126"/>
      <c r="S104" s="126"/>
      <c r="T104" s="126"/>
      <c r="U104" s="125"/>
      <c r="V104" s="125"/>
    </row>
    <row r="105" spans="13:22" ht="19.5" customHeight="1">
      <c r="M105" s="159"/>
      <c r="N105" s="239"/>
      <c r="O105" s="130"/>
      <c r="P105" s="160"/>
      <c r="Q105" s="160"/>
      <c r="R105" s="126"/>
      <c r="S105" s="126"/>
      <c r="T105" s="126"/>
      <c r="U105" s="125"/>
      <c r="V105" s="125"/>
    </row>
    <row r="106" spans="13:22" ht="19.5" customHeight="1">
      <c r="M106" s="159"/>
      <c r="N106" s="239"/>
      <c r="O106" s="130"/>
      <c r="P106" s="160"/>
      <c r="Q106" s="160"/>
      <c r="R106" s="126"/>
      <c r="S106" s="126"/>
      <c r="T106" s="126"/>
      <c r="U106" s="125"/>
      <c r="V106" s="125"/>
    </row>
    <row r="107" spans="13:22" ht="19.5" customHeight="1">
      <c r="M107" s="159"/>
      <c r="N107" s="239"/>
      <c r="O107" s="130"/>
      <c r="P107" s="160"/>
      <c r="Q107" s="160"/>
      <c r="R107" s="126"/>
      <c r="S107" s="126"/>
      <c r="T107" s="126"/>
      <c r="U107" s="125"/>
      <c r="V107" s="125"/>
    </row>
    <row r="108" spans="13:22" ht="19.5" customHeight="1">
      <c r="M108" s="159"/>
      <c r="N108" s="239"/>
      <c r="O108" s="130"/>
      <c r="P108" s="160"/>
      <c r="Q108" s="160"/>
      <c r="R108" s="126"/>
      <c r="S108" s="126"/>
      <c r="T108" s="126"/>
      <c r="U108" s="125"/>
      <c r="V108" s="125"/>
    </row>
    <row r="109" spans="13:22" ht="19.5" customHeight="1">
      <c r="M109" s="159"/>
      <c r="N109" s="239"/>
      <c r="O109" s="130"/>
      <c r="P109" s="160"/>
      <c r="Q109" s="160"/>
      <c r="R109" s="126"/>
      <c r="S109" s="126"/>
      <c r="T109" s="126"/>
      <c r="U109" s="125"/>
      <c r="V109" s="125"/>
    </row>
    <row r="110" spans="13:22" ht="19.5" customHeight="1">
      <c r="M110" s="159"/>
      <c r="N110" s="239"/>
      <c r="O110" s="130"/>
      <c r="P110" s="160"/>
      <c r="Q110" s="160"/>
      <c r="R110" s="126"/>
      <c r="S110" s="126"/>
      <c r="T110" s="126"/>
      <c r="U110" s="125"/>
      <c r="V110" s="125"/>
    </row>
    <row r="111" spans="13:22" ht="19.5" customHeight="1">
      <c r="M111" s="159"/>
      <c r="N111" s="239"/>
      <c r="O111" s="130"/>
      <c r="P111" s="160"/>
      <c r="Q111" s="160"/>
      <c r="R111" s="126"/>
      <c r="S111" s="126"/>
      <c r="T111" s="126"/>
      <c r="U111" s="125"/>
      <c r="V111" s="125"/>
    </row>
    <row r="112" spans="13:22" ht="19.5" customHeight="1">
      <c r="M112" s="159"/>
      <c r="N112" s="239"/>
      <c r="O112" s="130"/>
      <c r="P112" s="160"/>
      <c r="Q112" s="160"/>
      <c r="R112" s="126"/>
      <c r="S112" s="126"/>
      <c r="T112" s="126"/>
      <c r="U112" s="125"/>
      <c r="V112" s="125"/>
    </row>
    <row r="113" spans="13:22" ht="19.5" customHeight="1">
      <c r="M113" s="159"/>
      <c r="N113" s="239"/>
      <c r="O113" s="130"/>
      <c r="P113" s="160"/>
      <c r="Q113" s="160"/>
      <c r="R113" s="126"/>
      <c r="S113" s="126"/>
      <c r="T113" s="126"/>
      <c r="U113" s="125"/>
      <c r="V113" s="125"/>
    </row>
    <row r="114" spans="13:22" ht="19.5" customHeight="1">
      <c r="M114" s="159"/>
      <c r="N114" s="239"/>
      <c r="O114" s="130"/>
      <c r="P114" s="160"/>
      <c r="Q114" s="160"/>
      <c r="R114" s="126"/>
      <c r="S114" s="126"/>
      <c r="T114" s="126"/>
      <c r="U114" s="125"/>
      <c r="V114" s="125"/>
    </row>
    <row r="115" spans="13:22" ht="19.5" customHeight="1">
      <c r="M115" s="159"/>
      <c r="N115" s="239"/>
      <c r="O115" s="130"/>
      <c r="P115" s="160"/>
      <c r="Q115" s="160"/>
      <c r="R115" s="126"/>
      <c r="S115" s="126"/>
      <c r="T115" s="126"/>
      <c r="U115" s="125"/>
      <c r="V115" s="125"/>
    </row>
    <row r="116" spans="13:22" ht="19.5" customHeight="1">
      <c r="M116" s="159"/>
      <c r="N116" s="239"/>
      <c r="O116" s="130"/>
      <c r="P116" s="160"/>
      <c r="Q116" s="160"/>
      <c r="R116" s="126"/>
      <c r="S116" s="126"/>
      <c r="T116" s="126"/>
      <c r="U116" s="125"/>
      <c r="V116" s="125"/>
    </row>
    <row r="117" spans="13:22" ht="19.5" customHeight="1">
      <c r="M117" s="159"/>
      <c r="N117" s="239"/>
      <c r="O117" s="130"/>
      <c r="P117" s="160"/>
      <c r="Q117" s="160"/>
      <c r="R117" s="126"/>
      <c r="S117" s="126"/>
      <c r="T117" s="126"/>
      <c r="U117" s="125"/>
      <c r="V117" s="125"/>
    </row>
    <row r="118" spans="13:22" ht="19.5" customHeight="1">
      <c r="M118" s="159"/>
      <c r="N118" s="239"/>
      <c r="O118" s="130"/>
      <c r="P118" s="160"/>
      <c r="Q118" s="160"/>
      <c r="R118" s="126"/>
      <c r="S118" s="126"/>
      <c r="T118" s="126"/>
      <c r="U118" s="125"/>
      <c r="V118" s="125"/>
    </row>
    <row r="119" spans="13:22" ht="19.5" customHeight="1">
      <c r="M119" s="159"/>
      <c r="N119" s="239"/>
      <c r="O119" s="130"/>
      <c r="P119" s="160"/>
      <c r="Q119" s="160"/>
      <c r="R119" s="126"/>
      <c r="S119" s="126"/>
      <c r="T119" s="126"/>
      <c r="U119" s="125"/>
      <c r="V119" s="125"/>
    </row>
    <row r="120" spans="13:22" ht="19.5" customHeight="1">
      <c r="M120" s="159"/>
      <c r="N120" s="239"/>
      <c r="O120" s="130"/>
      <c r="P120" s="160"/>
      <c r="Q120" s="160"/>
      <c r="R120" s="126"/>
      <c r="S120" s="126"/>
      <c r="T120" s="126"/>
      <c r="U120" s="125"/>
      <c r="V120" s="125"/>
    </row>
    <row r="121" spans="13:22" ht="19.5" customHeight="1">
      <c r="M121" s="159"/>
      <c r="N121" s="239"/>
      <c r="O121" s="130"/>
      <c r="P121" s="160"/>
      <c r="Q121" s="160"/>
      <c r="R121" s="126"/>
      <c r="S121" s="126"/>
      <c r="T121" s="126"/>
      <c r="U121" s="125"/>
      <c r="V121" s="125"/>
    </row>
    <row r="122" spans="13:22" ht="19.5" customHeight="1">
      <c r="M122" s="159"/>
      <c r="N122" s="239"/>
      <c r="O122" s="130"/>
      <c r="P122" s="160"/>
      <c r="Q122" s="160"/>
      <c r="R122" s="126"/>
      <c r="S122" s="126"/>
      <c r="T122" s="126"/>
      <c r="U122" s="125"/>
      <c r="V122" s="125"/>
    </row>
    <row r="123" spans="13:22" ht="19.5" customHeight="1">
      <c r="M123" s="159"/>
      <c r="N123" s="239"/>
      <c r="O123" s="130"/>
      <c r="P123" s="160"/>
      <c r="Q123" s="160"/>
      <c r="R123" s="126"/>
      <c r="S123" s="126"/>
      <c r="T123" s="126"/>
      <c r="U123" s="125"/>
      <c r="V123" s="125"/>
    </row>
    <row r="124" spans="13:22" ht="19.5" customHeight="1">
      <c r="M124" s="159"/>
      <c r="N124" s="239"/>
      <c r="O124" s="130"/>
      <c r="P124" s="160"/>
      <c r="Q124" s="160"/>
      <c r="R124" s="126"/>
      <c r="S124" s="126"/>
      <c r="T124" s="126"/>
      <c r="U124" s="125"/>
      <c r="V124" s="125"/>
    </row>
    <row r="125" spans="13:22" ht="19.5" customHeight="1">
      <c r="M125" s="159"/>
      <c r="N125" s="239"/>
      <c r="O125" s="130"/>
      <c r="P125" s="160"/>
      <c r="Q125" s="160"/>
      <c r="R125" s="126"/>
      <c r="S125" s="126"/>
      <c r="T125" s="126"/>
      <c r="U125" s="125"/>
      <c r="V125" s="125"/>
    </row>
    <row r="126" spans="13:22" ht="19.5" customHeight="1">
      <c r="M126" s="159"/>
      <c r="N126" s="239"/>
      <c r="O126" s="130"/>
      <c r="P126" s="160"/>
      <c r="Q126" s="160"/>
      <c r="R126" s="126"/>
      <c r="S126" s="126"/>
      <c r="T126" s="126"/>
      <c r="U126" s="125"/>
      <c r="V126" s="125"/>
    </row>
    <row r="127" spans="13:22" ht="19.5" customHeight="1">
      <c r="M127" s="159"/>
      <c r="N127" s="239"/>
      <c r="O127" s="130"/>
      <c r="P127" s="160"/>
      <c r="Q127" s="160"/>
      <c r="R127" s="126"/>
      <c r="S127" s="126"/>
      <c r="T127" s="126"/>
      <c r="U127" s="125"/>
      <c r="V127" s="125"/>
    </row>
    <row r="128" spans="13:22" ht="19.5" customHeight="1">
      <c r="M128" s="159"/>
      <c r="N128" s="239"/>
      <c r="O128" s="130"/>
      <c r="P128" s="160"/>
      <c r="Q128" s="160"/>
      <c r="R128" s="126"/>
      <c r="S128" s="126"/>
      <c r="T128" s="126"/>
      <c r="U128" s="125"/>
      <c r="V128" s="125"/>
    </row>
    <row r="129" spans="13:22" ht="19.5" customHeight="1">
      <c r="M129" s="159"/>
      <c r="N129" s="239"/>
      <c r="O129" s="130"/>
      <c r="P129" s="160"/>
      <c r="Q129" s="160"/>
      <c r="R129" s="126"/>
      <c r="S129" s="126"/>
      <c r="T129" s="126"/>
      <c r="U129" s="125"/>
      <c r="V129" s="125"/>
    </row>
    <row r="130" spans="13:22" ht="19.5" customHeight="1">
      <c r="M130" s="159"/>
      <c r="N130" s="239"/>
      <c r="O130" s="130"/>
      <c r="P130" s="160"/>
      <c r="Q130" s="160"/>
      <c r="R130" s="126"/>
      <c r="S130" s="126"/>
      <c r="T130" s="126"/>
      <c r="U130" s="125"/>
      <c r="V130" s="125"/>
    </row>
    <row r="131" spans="13:22" ht="19.5" customHeight="1">
      <c r="M131" s="159"/>
      <c r="N131" s="239"/>
      <c r="O131" s="130"/>
      <c r="P131" s="160"/>
      <c r="Q131" s="160"/>
      <c r="R131" s="126"/>
      <c r="S131" s="126"/>
      <c r="T131" s="126"/>
      <c r="U131" s="125"/>
      <c r="V131" s="125"/>
    </row>
    <row r="132" spans="13:22" ht="19.5" customHeight="1">
      <c r="M132" s="159"/>
      <c r="N132" s="239"/>
      <c r="O132" s="130"/>
      <c r="P132" s="160"/>
      <c r="Q132" s="160"/>
      <c r="R132" s="126"/>
      <c r="S132" s="126"/>
      <c r="T132" s="126"/>
      <c r="U132" s="125"/>
      <c r="V132" s="125"/>
    </row>
    <row r="133" spans="13:22" ht="19.5" customHeight="1">
      <c r="M133" s="159"/>
      <c r="N133" s="239"/>
      <c r="O133" s="130"/>
      <c r="P133" s="160"/>
      <c r="Q133" s="160"/>
      <c r="R133" s="126"/>
      <c r="S133" s="126"/>
      <c r="T133" s="126"/>
      <c r="U133" s="125"/>
      <c r="V133" s="125"/>
    </row>
    <row r="134" spans="13:22" ht="19.5" customHeight="1">
      <c r="M134" s="159"/>
      <c r="N134" s="239"/>
      <c r="O134" s="130"/>
      <c r="P134" s="160"/>
      <c r="Q134" s="160"/>
      <c r="R134" s="126"/>
      <c r="S134" s="126"/>
      <c r="T134" s="126"/>
      <c r="U134" s="125"/>
      <c r="V134" s="125"/>
    </row>
    <row r="135" spans="13:22" ht="19.5" customHeight="1">
      <c r="M135" s="159"/>
      <c r="N135" s="239"/>
      <c r="O135" s="130"/>
      <c r="P135" s="160"/>
      <c r="Q135" s="160"/>
      <c r="R135" s="126"/>
      <c r="S135" s="126"/>
      <c r="T135" s="126"/>
      <c r="U135" s="125"/>
      <c r="V135" s="125"/>
    </row>
    <row r="136" spans="13:22" ht="19.5" customHeight="1">
      <c r="M136" s="159"/>
      <c r="N136" s="239"/>
      <c r="O136" s="130"/>
      <c r="P136" s="160"/>
      <c r="Q136" s="160"/>
      <c r="R136" s="126"/>
      <c r="S136" s="126"/>
      <c r="T136" s="126"/>
      <c r="U136" s="125"/>
      <c r="V136" s="125"/>
    </row>
    <row r="137" spans="13:22" ht="19.5" customHeight="1">
      <c r="M137" s="159"/>
      <c r="N137" s="239"/>
      <c r="O137" s="130"/>
      <c r="P137" s="160"/>
      <c r="Q137" s="160"/>
      <c r="R137" s="126"/>
      <c r="S137" s="126"/>
      <c r="T137" s="126"/>
      <c r="U137" s="125"/>
      <c r="V137" s="125"/>
    </row>
    <row r="138" spans="13:22" ht="19.5" customHeight="1">
      <c r="M138" s="159"/>
      <c r="N138" s="239"/>
      <c r="O138" s="130"/>
      <c r="P138" s="160"/>
      <c r="Q138" s="160"/>
      <c r="R138" s="126"/>
      <c r="S138" s="126"/>
      <c r="T138" s="126"/>
      <c r="U138" s="125"/>
      <c r="V138" s="125"/>
    </row>
    <row r="139" spans="13:22" ht="19.5" customHeight="1">
      <c r="M139" s="159"/>
      <c r="N139" s="239"/>
      <c r="O139" s="130"/>
      <c r="P139" s="160"/>
      <c r="Q139" s="160"/>
      <c r="R139" s="126"/>
      <c r="S139" s="126"/>
      <c r="T139" s="126"/>
      <c r="U139" s="125"/>
      <c r="V139" s="125"/>
    </row>
    <row r="140" spans="13:22" ht="19.5" customHeight="1">
      <c r="M140" s="159"/>
      <c r="N140" s="239"/>
      <c r="O140" s="130"/>
      <c r="P140" s="160"/>
      <c r="Q140" s="160"/>
      <c r="R140" s="126"/>
      <c r="S140" s="126"/>
      <c r="T140" s="126"/>
      <c r="U140" s="125"/>
      <c r="V140" s="125"/>
    </row>
    <row r="141" spans="13:22" ht="19.5" customHeight="1">
      <c r="M141" s="159"/>
      <c r="N141" s="239"/>
      <c r="O141" s="130"/>
      <c r="P141" s="160"/>
      <c r="Q141" s="160"/>
      <c r="R141" s="126"/>
      <c r="S141" s="126"/>
      <c r="T141" s="126"/>
      <c r="U141" s="125"/>
      <c r="V141" s="125"/>
    </row>
    <row r="142" spans="13:22" ht="19.5" customHeight="1">
      <c r="M142" s="159"/>
      <c r="N142" s="239"/>
      <c r="O142" s="130"/>
      <c r="P142" s="160"/>
      <c r="Q142" s="160"/>
      <c r="R142" s="126"/>
      <c r="S142" s="126"/>
      <c r="T142" s="126"/>
      <c r="U142" s="125"/>
      <c r="V142" s="125"/>
    </row>
    <row r="143" spans="13:22" ht="19.5" customHeight="1">
      <c r="M143" s="159"/>
      <c r="N143" s="239"/>
      <c r="O143" s="130"/>
      <c r="P143" s="160"/>
      <c r="Q143" s="160"/>
      <c r="R143" s="126"/>
      <c r="S143" s="126"/>
      <c r="T143" s="126"/>
      <c r="U143" s="125"/>
      <c r="V143" s="125"/>
    </row>
    <row r="144" spans="13:22" ht="19.5" customHeight="1">
      <c r="M144" s="159"/>
      <c r="N144" s="239"/>
      <c r="O144" s="130"/>
      <c r="P144" s="160"/>
      <c r="Q144" s="160"/>
      <c r="R144" s="126"/>
      <c r="S144" s="126"/>
      <c r="T144" s="126"/>
      <c r="U144" s="125"/>
      <c r="V144" s="125"/>
    </row>
    <row r="145" spans="13:22" ht="19.5" customHeight="1">
      <c r="M145" s="159"/>
      <c r="N145" s="239"/>
      <c r="O145" s="130"/>
      <c r="P145" s="160"/>
      <c r="Q145" s="160"/>
      <c r="R145" s="126"/>
      <c r="S145" s="126"/>
      <c r="T145" s="126"/>
      <c r="U145" s="125"/>
      <c r="V145" s="125"/>
    </row>
    <row r="146" spans="13:22" ht="19.5" customHeight="1">
      <c r="M146" s="159"/>
      <c r="N146" s="239"/>
      <c r="O146" s="130"/>
      <c r="P146" s="160"/>
      <c r="Q146" s="160"/>
      <c r="R146" s="126"/>
      <c r="S146" s="126"/>
      <c r="T146" s="126"/>
      <c r="U146" s="125"/>
      <c r="V146" s="125"/>
    </row>
    <row r="147" spans="13:22" ht="20.100000000000001" customHeight="1">
      <c r="M147" s="159"/>
      <c r="N147" s="239"/>
      <c r="O147" s="130"/>
      <c r="P147" s="160"/>
      <c r="Q147" s="160"/>
      <c r="R147" s="126"/>
      <c r="S147" s="126"/>
      <c r="T147" s="126"/>
      <c r="U147" s="125"/>
      <c r="V147" s="125"/>
    </row>
    <row r="148" spans="13:22" ht="20.100000000000001" customHeight="1">
      <c r="M148" s="159"/>
      <c r="N148" s="239"/>
      <c r="O148" s="130"/>
      <c r="P148" s="160"/>
      <c r="Q148" s="160"/>
      <c r="R148" s="126"/>
      <c r="S148" s="126"/>
      <c r="T148" s="126"/>
      <c r="U148" s="125"/>
      <c r="V148" s="125"/>
    </row>
    <row r="149" spans="13:22" ht="20.100000000000001" customHeight="1">
      <c r="M149" s="159"/>
      <c r="N149" s="239"/>
      <c r="O149" s="130"/>
      <c r="P149" s="160"/>
      <c r="Q149" s="160"/>
      <c r="R149" s="126"/>
      <c r="S149" s="126"/>
      <c r="T149" s="126"/>
      <c r="U149" s="125"/>
      <c r="V149" s="125"/>
    </row>
    <row r="150" spans="13:22" ht="20.100000000000001" customHeight="1">
      <c r="M150" s="159"/>
      <c r="N150" s="239"/>
      <c r="O150" s="130"/>
      <c r="P150" s="160"/>
      <c r="Q150" s="160"/>
      <c r="R150" s="126"/>
      <c r="S150" s="126"/>
      <c r="T150" s="126"/>
      <c r="U150" s="125"/>
      <c r="V150" s="125"/>
    </row>
    <row r="151" spans="13:22" ht="20.100000000000001" customHeight="1">
      <c r="M151" s="159"/>
      <c r="N151" s="239"/>
      <c r="O151" s="130"/>
      <c r="P151" s="160"/>
      <c r="Q151" s="160"/>
      <c r="R151" s="126"/>
      <c r="S151" s="126"/>
      <c r="T151" s="126"/>
      <c r="U151" s="125"/>
      <c r="V151" s="125"/>
    </row>
    <row r="152" spans="13:22" ht="20.100000000000001" customHeight="1">
      <c r="M152" s="159"/>
      <c r="N152" s="239"/>
      <c r="O152" s="130"/>
      <c r="P152" s="160"/>
      <c r="Q152" s="160"/>
      <c r="R152" s="126"/>
      <c r="S152" s="126"/>
      <c r="T152" s="126"/>
      <c r="U152" s="125"/>
      <c r="V152" s="125"/>
    </row>
    <row r="153" spans="13:22" ht="20.100000000000001" customHeight="1">
      <c r="M153" s="159"/>
      <c r="O153" s="130"/>
      <c r="P153" s="160"/>
      <c r="Q153" s="160"/>
      <c r="R153" s="126"/>
      <c r="S153" s="126"/>
      <c r="T153" s="126"/>
      <c r="U153" s="125"/>
      <c r="V153" s="125"/>
    </row>
    <row r="154" spans="13:22" ht="20.100000000000001" customHeight="1">
      <c r="M154" s="159"/>
      <c r="O154" s="130"/>
      <c r="P154" s="160"/>
      <c r="Q154" s="160"/>
      <c r="R154" s="126"/>
      <c r="S154" s="126"/>
      <c r="T154" s="126"/>
      <c r="U154" s="125"/>
      <c r="V154" s="125"/>
    </row>
    <row r="155" spans="13:22" ht="20.100000000000001" customHeight="1">
      <c r="M155" s="159"/>
      <c r="O155" s="130"/>
      <c r="P155" s="160"/>
      <c r="Q155" s="160"/>
      <c r="R155" s="126"/>
      <c r="S155" s="126"/>
      <c r="T155" s="126"/>
      <c r="U155" s="125"/>
      <c r="V155" s="125"/>
    </row>
    <row r="156" spans="13:22" ht="20.100000000000001" customHeight="1">
      <c r="M156" s="159"/>
      <c r="O156" s="130"/>
      <c r="P156" s="160"/>
      <c r="Q156" s="160"/>
      <c r="R156" s="126"/>
      <c r="S156" s="126"/>
      <c r="T156" s="126"/>
      <c r="U156" s="125"/>
      <c r="V156" s="125"/>
    </row>
    <row r="157" spans="13:22" ht="20.100000000000001" customHeight="1">
      <c r="M157" s="159"/>
      <c r="O157" s="130"/>
      <c r="P157" s="160"/>
      <c r="Q157" s="160"/>
      <c r="R157" s="126"/>
      <c r="S157" s="126"/>
      <c r="T157" s="126"/>
      <c r="U157" s="125"/>
      <c r="V157" s="125"/>
    </row>
    <row r="158" spans="13:22" ht="20.100000000000001" customHeight="1">
      <c r="M158" s="159"/>
      <c r="O158" s="130"/>
      <c r="P158" s="160"/>
      <c r="Q158" s="160"/>
      <c r="R158" s="126"/>
      <c r="S158" s="126"/>
      <c r="T158" s="126"/>
      <c r="U158" s="125"/>
      <c r="V158" s="125"/>
    </row>
    <row r="159" spans="13:22" ht="20.100000000000001" customHeight="1">
      <c r="M159" s="159"/>
      <c r="O159" s="130"/>
      <c r="P159" s="160"/>
      <c r="Q159" s="160"/>
      <c r="R159" s="126"/>
      <c r="S159" s="126"/>
      <c r="T159" s="126"/>
      <c r="U159" s="125"/>
      <c r="V159" s="125"/>
    </row>
    <row r="160" spans="13:22" ht="20.100000000000001" customHeight="1">
      <c r="M160" s="159"/>
      <c r="O160" s="130"/>
      <c r="P160" s="160"/>
      <c r="Q160" s="160"/>
      <c r="R160" s="126"/>
      <c r="S160" s="126"/>
      <c r="T160" s="126"/>
      <c r="U160" s="125"/>
      <c r="V160" s="125"/>
    </row>
    <row r="161" spans="13:22" ht="20.100000000000001" customHeight="1">
      <c r="M161" s="159"/>
      <c r="O161" s="130"/>
      <c r="P161" s="160"/>
      <c r="Q161" s="160"/>
      <c r="R161" s="126"/>
      <c r="S161" s="126"/>
      <c r="T161" s="126"/>
      <c r="U161" s="125"/>
      <c r="V161" s="125"/>
    </row>
    <row r="162" spans="13:22" ht="20.100000000000001" customHeight="1">
      <c r="M162" s="159"/>
      <c r="O162" s="130"/>
      <c r="P162" s="160"/>
      <c r="Q162" s="160"/>
      <c r="R162" s="126"/>
      <c r="S162" s="126"/>
      <c r="T162" s="126"/>
      <c r="U162" s="125"/>
      <c r="V162" s="125"/>
    </row>
    <row r="163" spans="13:22" ht="20.100000000000001" customHeight="1">
      <c r="M163" s="159"/>
      <c r="O163" s="130"/>
      <c r="P163" s="160"/>
      <c r="Q163" s="160"/>
      <c r="R163" s="126"/>
      <c r="S163" s="126"/>
      <c r="T163" s="126"/>
      <c r="U163" s="125"/>
      <c r="V163" s="125"/>
    </row>
    <row r="164" spans="13:22" ht="20.100000000000001" customHeight="1">
      <c r="M164" s="159"/>
      <c r="O164" s="130"/>
      <c r="P164" s="160"/>
      <c r="Q164" s="160"/>
      <c r="R164" s="126"/>
      <c r="S164" s="126"/>
      <c r="T164" s="126"/>
      <c r="U164" s="125"/>
      <c r="V164" s="125"/>
    </row>
    <row r="165" spans="13:22" ht="20.100000000000001" customHeight="1">
      <c r="M165" s="159"/>
      <c r="O165" s="130"/>
      <c r="P165" s="160"/>
      <c r="Q165" s="160"/>
      <c r="R165" s="126"/>
      <c r="S165" s="126"/>
      <c r="T165" s="126"/>
      <c r="U165" s="125"/>
      <c r="V165" s="125"/>
    </row>
    <row r="166" spans="13:22" ht="20.100000000000001" customHeight="1">
      <c r="M166" s="159"/>
      <c r="O166" s="130"/>
      <c r="P166" s="160"/>
      <c r="Q166" s="160"/>
      <c r="R166" s="126"/>
      <c r="S166" s="126"/>
      <c r="T166" s="126"/>
      <c r="U166" s="125"/>
      <c r="V166" s="125"/>
    </row>
    <row r="167" spans="13:22" ht="20.100000000000001" customHeight="1">
      <c r="M167" s="159"/>
      <c r="O167" s="130"/>
      <c r="P167" s="160"/>
      <c r="Q167" s="160"/>
      <c r="R167" s="126"/>
      <c r="S167" s="126"/>
      <c r="T167" s="126"/>
      <c r="U167" s="125"/>
      <c r="V167" s="125"/>
    </row>
    <row r="168" spans="13:22" ht="20.100000000000001" customHeight="1">
      <c r="M168" s="159"/>
      <c r="O168" s="130"/>
      <c r="P168" s="160"/>
      <c r="Q168" s="160"/>
      <c r="R168" s="126"/>
      <c r="S168" s="126"/>
      <c r="T168" s="126"/>
      <c r="U168" s="125"/>
      <c r="V168" s="125"/>
    </row>
    <row r="169" spans="13:22" ht="20.100000000000001" customHeight="1">
      <c r="M169" s="159"/>
      <c r="O169" s="130"/>
      <c r="P169" s="160"/>
      <c r="Q169" s="160"/>
      <c r="R169" s="126"/>
      <c r="S169" s="126"/>
      <c r="T169" s="126"/>
      <c r="U169" s="125"/>
      <c r="V169" s="125"/>
    </row>
    <row r="170" spans="13:22" ht="20.100000000000001" customHeight="1">
      <c r="M170" s="159"/>
      <c r="O170" s="130"/>
      <c r="P170" s="160"/>
      <c r="Q170" s="160"/>
      <c r="R170" s="126"/>
      <c r="S170" s="126"/>
      <c r="T170" s="126"/>
      <c r="U170" s="125"/>
      <c r="V170" s="125"/>
    </row>
    <row r="171" spans="13:22" ht="20.100000000000001" customHeight="1">
      <c r="M171" s="159"/>
      <c r="O171" s="130"/>
      <c r="P171" s="160"/>
      <c r="Q171" s="160"/>
      <c r="R171" s="126"/>
      <c r="S171" s="126"/>
      <c r="T171" s="126"/>
      <c r="U171" s="125"/>
      <c r="V171" s="125"/>
    </row>
    <row r="172" spans="13:22" ht="20.100000000000001" customHeight="1">
      <c r="M172" s="159"/>
      <c r="O172" s="130"/>
      <c r="P172" s="160"/>
      <c r="Q172" s="160"/>
      <c r="R172" s="126"/>
      <c r="S172" s="126"/>
      <c r="T172" s="126"/>
      <c r="U172" s="125"/>
      <c r="V172" s="125"/>
    </row>
    <row r="173" spans="13:22" ht="20.100000000000001" customHeight="1">
      <c r="M173" s="159"/>
      <c r="O173" s="130"/>
      <c r="P173" s="160"/>
      <c r="Q173" s="160"/>
      <c r="R173" s="126"/>
      <c r="S173" s="126"/>
      <c r="T173" s="126"/>
      <c r="U173" s="125"/>
      <c r="V173" s="125"/>
    </row>
    <row r="174" spans="13:22" ht="20.100000000000001" customHeight="1">
      <c r="M174" s="159"/>
      <c r="O174" s="130"/>
      <c r="P174" s="160"/>
      <c r="Q174" s="160"/>
      <c r="R174" s="126"/>
      <c r="S174" s="126"/>
      <c r="T174" s="126"/>
      <c r="U174" s="125"/>
      <c r="V174" s="125"/>
    </row>
    <row r="175" spans="13:22" ht="20.100000000000001" customHeight="1">
      <c r="M175" s="159"/>
      <c r="O175" s="130"/>
      <c r="P175" s="160"/>
      <c r="Q175" s="160"/>
      <c r="R175" s="126"/>
      <c r="S175" s="126"/>
      <c r="T175" s="126"/>
      <c r="U175" s="125"/>
      <c r="V175" s="125"/>
    </row>
    <row r="176" spans="13:22" ht="20.100000000000001" customHeight="1">
      <c r="M176" s="159"/>
      <c r="O176" s="130"/>
      <c r="P176" s="160"/>
      <c r="Q176" s="160"/>
      <c r="R176" s="126"/>
      <c r="S176" s="126"/>
      <c r="T176" s="126"/>
      <c r="U176" s="125"/>
      <c r="V176" s="125"/>
    </row>
    <row r="177" spans="13:22" ht="20.100000000000001" customHeight="1">
      <c r="M177" s="159"/>
      <c r="O177" s="130"/>
      <c r="P177" s="160"/>
      <c r="Q177" s="160"/>
      <c r="R177" s="126"/>
      <c r="S177" s="126"/>
      <c r="T177" s="126"/>
      <c r="U177" s="125"/>
      <c r="V177" s="125"/>
    </row>
    <row r="178" spans="13:22" ht="20.100000000000001" customHeight="1">
      <c r="M178" s="159"/>
      <c r="O178" s="130"/>
      <c r="P178" s="160"/>
      <c r="Q178" s="160"/>
      <c r="R178" s="126"/>
      <c r="S178" s="126"/>
      <c r="T178" s="126"/>
      <c r="U178" s="125"/>
      <c r="V178" s="125"/>
    </row>
    <row r="179" spans="13:22" ht="20.100000000000001" customHeight="1">
      <c r="M179" s="159"/>
      <c r="O179" s="130"/>
      <c r="P179" s="160"/>
      <c r="Q179" s="160"/>
      <c r="R179" s="126"/>
      <c r="S179" s="126"/>
      <c r="T179" s="126"/>
      <c r="U179" s="125"/>
      <c r="V179" s="125"/>
    </row>
    <row r="180" spans="13:22" ht="20.100000000000001" customHeight="1">
      <c r="M180" s="159"/>
      <c r="O180" s="130"/>
      <c r="P180" s="160"/>
      <c r="Q180" s="160"/>
      <c r="R180" s="126"/>
      <c r="S180" s="126"/>
      <c r="T180" s="126"/>
      <c r="U180" s="125"/>
      <c r="V180" s="125"/>
    </row>
    <row r="181" spans="13:22" ht="20.100000000000001" customHeight="1">
      <c r="M181" s="159"/>
      <c r="O181" s="130"/>
      <c r="P181" s="160"/>
      <c r="Q181" s="160"/>
      <c r="R181" s="126"/>
      <c r="S181" s="126"/>
      <c r="T181" s="126"/>
      <c r="U181" s="125"/>
      <c r="V181" s="125"/>
    </row>
    <row r="182" spans="13:22" ht="20.100000000000001" customHeight="1">
      <c r="M182" s="159"/>
      <c r="O182" s="130"/>
      <c r="P182" s="160"/>
      <c r="Q182" s="160"/>
      <c r="R182" s="126"/>
      <c r="S182" s="126"/>
      <c r="T182" s="126"/>
      <c r="U182" s="125"/>
      <c r="V182" s="125"/>
    </row>
    <row r="183" spans="13:22" ht="20.100000000000001" customHeight="1">
      <c r="M183" s="159"/>
      <c r="O183" s="130"/>
      <c r="P183" s="160"/>
      <c r="Q183" s="160"/>
      <c r="R183" s="126"/>
      <c r="S183" s="126"/>
      <c r="T183" s="126"/>
      <c r="U183" s="125"/>
      <c r="V183" s="125"/>
    </row>
    <row r="184" spans="13:22" ht="20.100000000000001" customHeight="1">
      <c r="M184" s="159"/>
      <c r="O184" s="130"/>
      <c r="P184" s="160"/>
      <c r="Q184" s="160"/>
      <c r="R184" s="126"/>
      <c r="S184" s="126"/>
      <c r="T184" s="126"/>
      <c r="U184" s="125"/>
      <c r="V184" s="125"/>
    </row>
    <row r="185" spans="13:22" ht="20.100000000000001" customHeight="1">
      <c r="M185" s="159"/>
      <c r="O185" s="130"/>
      <c r="P185" s="160"/>
      <c r="Q185" s="160"/>
      <c r="R185" s="126"/>
      <c r="S185" s="126"/>
      <c r="T185" s="126"/>
      <c r="U185" s="125"/>
      <c r="V185" s="125"/>
    </row>
    <row r="186" spans="13:22" ht="20.100000000000001" customHeight="1">
      <c r="M186" s="159"/>
      <c r="O186" s="130"/>
      <c r="P186" s="160"/>
      <c r="Q186" s="160"/>
      <c r="R186" s="126"/>
      <c r="S186" s="126"/>
      <c r="T186" s="126"/>
      <c r="U186" s="125"/>
      <c r="V186" s="125"/>
    </row>
    <row r="187" spans="13:22" ht="20.100000000000001" customHeight="1">
      <c r="M187" s="159"/>
      <c r="O187" s="130"/>
      <c r="P187" s="160"/>
      <c r="Q187" s="160"/>
      <c r="R187" s="126"/>
      <c r="S187" s="126"/>
      <c r="T187" s="126"/>
      <c r="U187" s="125"/>
      <c r="V187" s="125"/>
    </row>
    <row r="188" spans="13:22" ht="20.100000000000001" customHeight="1">
      <c r="M188" s="159"/>
      <c r="O188" s="130"/>
      <c r="P188" s="160"/>
      <c r="Q188" s="160"/>
      <c r="R188" s="126"/>
      <c r="S188" s="126"/>
      <c r="T188" s="126"/>
      <c r="U188" s="125"/>
      <c r="V188" s="125"/>
    </row>
    <row r="189" spans="13:22" ht="20.100000000000001" customHeight="1">
      <c r="M189" s="159"/>
      <c r="O189" s="130"/>
      <c r="P189" s="160"/>
      <c r="Q189" s="160"/>
      <c r="R189" s="126"/>
      <c r="S189" s="126"/>
      <c r="T189" s="126"/>
      <c r="U189" s="125"/>
      <c r="V189" s="125"/>
    </row>
    <row r="190" spans="13:22" ht="20.100000000000001" customHeight="1">
      <c r="M190" s="159"/>
      <c r="O190" s="130"/>
      <c r="P190" s="160"/>
      <c r="Q190" s="160"/>
      <c r="R190" s="126"/>
      <c r="S190" s="126"/>
      <c r="T190" s="126"/>
      <c r="U190" s="125"/>
      <c r="V190" s="125"/>
    </row>
    <row r="191" spans="13:22" ht="20.100000000000001" customHeight="1">
      <c r="M191" s="159"/>
      <c r="O191" s="130"/>
      <c r="P191" s="160"/>
      <c r="Q191" s="160"/>
      <c r="R191" s="126"/>
      <c r="S191" s="126"/>
      <c r="T191" s="126"/>
      <c r="U191" s="125"/>
      <c r="V191" s="125"/>
    </row>
    <row r="192" spans="13:22" ht="20.100000000000001" customHeight="1">
      <c r="M192" s="159"/>
      <c r="O192" s="130"/>
      <c r="P192" s="160"/>
      <c r="Q192" s="160"/>
      <c r="R192" s="126"/>
      <c r="S192" s="126"/>
      <c r="T192" s="126"/>
      <c r="U192" s="125"/>
      <c r="V192" s="125"/>
    </row>
    <row r="193" spans="13:22" ht="20.100000000000001" customHeight="1">
      <c r="M193" s="159"/>
      <c r="O193" s="130"/>
      <c r="P193" s="160"/>
      <c r="Q193" s="160"/>
      <c r="R193" s="126"/>
      <c r="S193" s="126"/>
      <c r="T193" s="126"/>
      <c r="U193" s="125"/>
      <c r="V193" s="125"/>
    </row>
    <row r="194" spans="13:22" ht="20.100000000000001" customHeight="1">
      <c r="M194" s="159"/>
      <c r="O194" s="130"/>
      <c r="P194" s="160"/>
      <c r="Q194" s="160"/>
      <c r="R194" s="126"/>
      <c r="S194" s="126"/>
      <c r="T194" s="126"/>
      <c r="U194" s="125"/>
      <c r="V194" s="125"/>
    </row>
    <row r="195" spans="13:22" ht="20.100000000000001" customHeight="1">
      <c r="M195" s="159"/>
      <c r="O195" s="130"/>
      <c r="P195" s="160"/>
      <c r="Q195" s="160"/>
      <c r="R195" s="126"/>
      <c r="S195" s="126"/>
      <c r="T195" s="126"/>
      <c r="U195" s="125"/>
      <c r="V195" s="125"/>
    </row>
    <row r="196" spans="13:22" ht="20.100000000000001" customHeight="1">
      <c r="M196" s="159"/>
      <c r="O196" s="130"/>
      <c r="P196" s="160"/>
      <c r="Q196" s="160"/>
      <c r="R196" s="126"/>
      <c r="S196" s="126"/>
      <c r="T196" s="126"/>
      <c r="U196" s="125"/>
      <c r="V196" s="125"/>
    </row>
    <row r="197" spans="13:22" ht="20.100000000000001" customHeight="1">
      <c r="M197" s="159"/>
      <c r="O197" s="130"/>
      <c r="P197" s="160"/>
      <c r="Q197" s="160"/>
      <c r="R197" s="126"/>
      <c r="S197" s="126"/>
      <c r="T197" s="126"/>
      <c r="U197" s="125"/>
      <c r="V197" s="125"/>
    </row>
    <row r="198" spans="13:22" ht="20.100000000000001" customHeight="1">
      <c r="M198" s="159"/>
      <c r="O198" s="130"/>
      <c r="P198" s="160"/>
      <c r="Q198" s="160"/>
      <c r="R198" s="126"/>
      <c r="S198" s="126"/>
      <c r="T198" s="126"/>
      <c r="U198" s="125"/>
      <c r="V198" s="125"/>
    </row>
    <row r="199" spans="13:22" ht="20.100000000000001" customHeight="1">
      <c r="M199" s="159"/>
      <c r="O199" s="130"/>
      <c r="P199" s="160"/>
      <c r="Q199" s="160"/>
      <c r="R199" s="126"/>
      <c r="S199" s="126"/>
      <c r="T199" s="126"/>
      <c r="U199" s="125"/>
      <c r="V199" s="125"/>
    </row>
    <row r="200" spans="13:22" ht="20.100000000000001" customHeight="1">
      <c r="M200" s="159"/>
      <c r="O200" s="130"/>
      <c r="P200" s="160"/>
      <c r="Q200" s="160"/>
      <c r="R200" s="126"/>
      <c r="S200" s="126"/>
      <c r="T200" s="126"/>
      <c r="U200" s="125"/>
      <c r="V200" s="125"/>
    </row>
    <row r="201" spans="13:22" ht="20.100000000000001" customHeight="1">
      <c r="M201" s="159"/>
      <c r="O201" s="130"/>
      <c r="P201" s="160"/>
      <c r="Q201" s="160"/>
      <c r="R201" s="126"/>
      <c r="S201" s="126"/>
      <c r="T201" s="126"/>
      <c r="U201" s="125"/>
      <c r="V201" s="125"/>
    </row>
    <row r="202" spans="13:22" ht="20.100000000000001" customHeight="1">
      <c r="M202" s="159"/>
      <c r="O202" s="130"/>
      <c r="P202" s="160"/>
      <c r="Q202" s="160"/>
      <c r="R202" s="126"/>
      <c r="S202" s="126"/>
      <c r="T202" s="126"/>
      <c r="U202" s="125"/>
      <c r="V202" s="125"/>
    </row>
    <row r="203" spans="13:22" ht="20.100000000000001" customHeight="1">
      <c r="M203" s="159"/>
      <c r="O203" s="130"/>
      <c r="P203" s="160"/>
      <c r="Q203" s="160"/>
      <c r="R203" s="126"/>
      <c r="S203" s="126"/>
      <c r="T203" s="126"/>
      <c r="U203" s="125"/>
      <c r="V203" s="125"/>
    </row>
    <row r="204" spans="13:22" ht="20.100000000000001" customHeight="1">
      <c r="M204" s="159"/>
      <c r="O204" s="130"/>
      <c r="P204" s="160"/>
      <c r="Q204" s="160"/>
      <c r="R204" s="126"/>
      <c r="S204" s="126"/>
      <c r="T204" s="126"/>
      <c r="U204" s="125"/>
      <c r="V204" s="125"/>
    </row>
    <row r="205" spans="13:22" ht="20.100000000000001" customHeight="1">
      <c r="M205" s="159"/>
      <c r="O205" s="130"/>
      <c r="P205" s="160"/>
      <c r="Q205" s="160"/>
      <c r="R205" s="126"/>
      <c r="S205" s="126"/>
      <c r="T205" s="126"/>
      <c r="U205" s="125"/>
      <c r="V205" s="125"/>
    </row>
    <row r="206" spans="13:22" ht="20.100000000000001" customHeight="1">
      <c r="M206" s="159"/>
      <c r="O206" s="130"/>
      <c r="P206" s="160"/>
      <c r="Q206" s="160"/>
      <c r="R206" s="126"/>
      <c r="S206" s="126"/>
      <c r="T206" s="126"/>
      <c r="U206" s="125"/>
      <c r="V206" s="125"/>
    </row>
    <row r="207" spans="13:22" ht="20.100000000000001" customHeight="1">
      <c r="M207" s="159"/>
      <c r="O207" s="130"/>
      <c r="P207" s="160"/>
      <c r="Q207" s="160"/>
      <c r="R207" s="126"/>
      <c r="S207" s="126"/>
      <c r="T207" s="126"/>
      <c r="U207" s="125"/>
      <c r="V207" s="125"/>
    </row>
    <row r="208" spans="13:22" ht="20.100000000000001" customHeight="1">
      <c r="M208" s="159"/>
      <c r="O208" s="130"/>
      <c r="P208" s="160"/>
      <c r="Q208" s="160"/>
      <c r="R208" s="126"/>
      <c r="S208" s="126"/>
      <c r="T208" s="126"/>
      <c r="U208" s="125"/>
      <c r="V208" s="125"/>
    </row>
    <row r="209" spans="13:22" ht="20.100000000000001" customHeight="1">
      <c r="M209" s="159"/>
      <c r="O209" s="130"/>
      <c r="P209" s="160"/>
      <c r="Q209" s="160"/>
      <c r="R209" s="126"/>
      <c r="S209" s="126"/>
      <c r="T209" s="126"/>
      <c r="U209" s="125"/>
      <c r="V209" s="125"/>
    </row>
    <row r="210" spans="13:22" ht="20.100000000000001" customHeight="1">
      <c r="M210" s="159"/>
      <c r="O210" s="130"/>
      <c r="P210" s="160"/>
      <c r="Q210" s="160"/>
      <c r="R210" s="126"/>
      <c r="S210" s="126"/>
      <c r="T210" s="126"/>
      <c r="U210" s="125"/>
      <c r="V210" s="125"/>
    </row>
    <row r="211" spans="13:22" ht="20.100000000000001" customHeight="1">
      <c r="M211" s="159"/>
      <c r="O211" s="130"/>
      <c r="P211" s="160"/>
      <c r="Q211" s="160"/>
      <c r="R211" s="126"/>
      <c r="S211" s="126"/>
      <c r="T211" s="126"/>
      <c r="U211" s="125"/>
      <c r="V211" s="125"/>
    </row>
    <row r="212" spans="13:22" ht="20.100000000000001" customHeight="1">
      <c r="M212" s="159"/>
      <c r="O212" s="130"/>
      <c r="P212" s="160"/>
      <c r="Q212" s="160"/>
      <c r="R212" s="126"/>
      <c r="S212" s="126"/>
      <c r="T212" s="126"/>
      <c r="U212" s="125"/>
      <c r="V212" s="125"/>
    </row>
    <row r="213" spans="13:22" ht="20.100000000000001" customHeight="1">
      <c r="M213" s="159"/>
      <c r="O213" s="130"/>
      <c r="P213" s="160"/>
      <c r="Q213" s="160"/>
      <c r="R213" s="126"/>
      <c r="S213" s="126"/>
      <c r="T213" s="126"/>
      <c r="U213" s="125"/>
      <c r="V213" s="125"/>
    </row>
    <row r="214" spans="13:22" ht="20.100000000000001" customHeight="1">
      <c r="M214" s="159"/>
      <c r="O214" s="130"/>
      <c r="P214" s="160"/>
      <c r="Q214" s="160"/>
      <c r="R214" s="126"/>
      <c r="S214" s="126"/>
      <c r="T214" s="126"/>
      <c r="U214" s="125"/>
      <c r="V214" s="125"/>
    </row>
    <row r="215" spans="13:22" ht="20.100000000000001" customHeight="1">
      <c r="M215" s="159"/>
      <c r="O215" s="130"/>
      <c r="P215" s="160"/>
      <c r="Q215" s="160"/>
      <c r="R215" s="126"/>
      <c r="S215" s="126"/>
      <c r="T215" s="126"/>
      <c r="U215" s="125"/>
      <c r="V215" s="125"/>
    </row>
    <row r="216" spans="13:22" ht="20.100000000000001" customHeight="1">
      <c r="M216" s="159"/>
      <c r="O216" s="130"/>
      <c r="P216" s="160"/>
      <c r="Q216" s="160"/>
      <c r="R216" s="126"/>
      <c r="S216" s="126"/>
      <c r="T216" s="126"/>
      <c r="U216" s="125"/>
      <c r="V216" s="125"/>
    </row>
    <row r="217" spans="13:22" ht="20.100000000000001" customHeight="1">
      <c r="M217" s="159"/>
      <c r="O217" s="130"/>
      <c r="P217" s="160"/>
      <c r="Q217" s="160"/>
      <c r="R217" s="126"/>
      <c r="S217" s="126"/>
      <c r="T217" s="126"/>
      <c r="U217" s="125"/>
      <c r="V217" s="125"/>
    </row>
    <row r="218" spans="13:22" ht="20.100000000000001" customHeight="1">
      <c r="M218" s="159"/>
      <c r="O218" s="130"/>
      <c r="P218" s="160"/>
      <c r="Q218" s="160"/>
      <c r="R218" s="126"/>
      <c r="S218" s="126"/>
      <c r="T218" s="126"/>
      <c r="U218" s="125"/>
      <c r="V218" s="125"/>
    </row>
    <row r="219" spans="13:22" ht="20.100000000000001" customHeight="1">
      <c r="M219" s="159"/>
      <c r="O219" s="130"/>
      <c r="P219" s="160"/>
      <c r="Q219" s="160"/>
      <c r="R219" s="126"/>
      <c r="S219" s="126"/>
      <c r="T219" s="126"/>
      <c r="U219" s="125"/>
      <c r="V219" s="125"/>
    </row>
    <row r="220" spans="13:22" ht="20.100000000000001" customHeight="1">
      <c r="M220" s="159"/>
      <c r="O220" s="130"/>
      <c r="P220" s="160"/>
      <c r="Q220" s="160"/>
      <c r="R220" s="126"/>
      <c r="S220" s="126"/>
      <c r="T220" s="126"/>
      <c r="U220" s="125"/>
      <c r="V220" s="125"/>
    </row>
    <row r="221" spans="13:22" ht="20.100000000000001" customHeight="1">
      <c r="M221" s="159"/>
      <c r="O221" s="130"/>
      <c r="P221" s="160"/>
      <c r="Q221" s="160"/>
      <c r="R221" s="126"/>
      <c r="S221" s="126"/>
      <c r="T221" s="126"/>
      <c r="U221" s="125"/>
      <c r="V221" s="125"/>
    </row>
    <row r="222" spans="13:22" ht="20.100000000000001" customHeight="1">
      <c r="M222" s="159"/>
      <c r="O222" s="130"/>
      <c r="P222" s="160"/>
      <c r="Q222" s="160"/>
      <c r="R222" s="126"/>
      <c r="S222" s="126"/>
      <c r="T222" s="126"/>
      <c r="U222" s="125"/>
      <c r="V222" s="125"/>
    </row>
    <row r="223" spans="13:22" ht="20.100000000000001" customHeight="1">
      <c r="M223" s="159"/>
      <c r="O223" s="130"/>
      <c r="P223" s="160"/>
      <c r="Q223" s="160"/>
      <c r="R223" s="126"/>
      <c r="S223" s="126"/>
      <c r="T223" s="126"/>
      <c r="U223" s="125"/>
      <c r="V223" s="125"/>
    </row>
    <row r="224" spans="13:22" ht="20.100000000000001" customHeight="1">
      <c r="M224" s="159"/>
      <c r="O224" s="130"/>
      <c r="P224" s="160"/>
      <c r="Q224" s="160"/>
      <c r="R224" s="126"/>
      <c r="S224" s="126"/>
      <c r="T224" s="126"/>
      <c r="U224" s="125"/>
      <c r="V224" s="125"/>
    </row>
    <row r="225" spans="13:22" ht="20.100000000000001" customHeight="1">
      <c r="M225" s="159"/>
      <c r="O225" s="130"/>
      <c r="P225" s="160"/>
      <c r="Q225" s="160"/>
      <c r="R225" s="126"/>
      <c r="S225" s="126"/>
      <c r="T225" s="126"/>
      <c r="U225" s="125"/>
      <c r="V225" s="125"/>
    </row>
    <row r="226" spans="13:22" ht="20.100000000000001" customHeight="1">
      <c r="M226" s="159"/>
      <c r="O226" s="130"/>
      <c r="P226" s="160"/>
      <c r="Q226" s="160"/>
      <c r="R226" s="126"/>
      <c r="S226" s="126"/>
      <c r="T226" s="126"/>
      <c r="U226" s="125"/>
      <c r="V226" s="125"/>
    </row>
    <row r="227" spans="13:22" ht="20.100000000000001" customHeight="1">
      <c r="M227" s="159"/>
      <c r="O227" s="130"/>
      <c r="P227" s="160"/>
      <c r="Q227" s="160"/>
      <c r="R227" s="126"/>
      <c r="S227" s="126"/>
      <c r="T227" s="126"/>
      <c r="U227" s="125"/>
      <c r="V227" s="125"/>
    </row>
    <row r="228" spans="13:22" ht="20.100000000000001" customHeight="1">
      <c r="M228" s="159"/>
      <c r="O228" s="130"/>
      <c r="P228" s="160"/>
      <c r="Q228" s="160"/>
      <c r="R228" s="126"/>
      <c r="S228" s="126"/>
      <c r="T228" s="126"/>
      <c r="U228" s="125"/>
      <c r="V228" s="125"/>
    </row>
    <row r="229" spans="13:22" ht="20.100000000000001" customHeight="1">
      <c r="M229" s="159"/>
      <c r="O229" s="130"/>
      <c r="P229" s="160"/>
      <c r="Q229" s="160"/>
      <c r="R229" s="126"/>
      <c r="S229" s="126"/>
      <c r="T229" s="126"/>
      <c r="U229" s="125"/>
      <c r="V229" s="125"/>
    </row>
    <row r="230" spans="13:22" ht="20.100000000000001" customHeight="1">
      <c r="M230" s="159"/>
      <c r="O230" s="130"/>
      <c r="P230" s="160"/>
      <c r="Q230" s="160"/>
      <c r="R230" s="126"/>
      <c r="S230" s="126"/>
      <c r="T230" s="126"/>
      <c r="U230" s="125"/>
      <c r="V230" s="125"/>
    </row>
    <row r="231" spans="13:22" ht="20.100000000000001" customHeight="1">
      <c r="M231" s="159"/>
      <c r="O231" s="130"/>
      <c r="P231" s="160"/>
      <c r="Q231" s="160"/>
      <c r="R231" s="126"/>
      <c r="S231" s="126"/>
      <c r="T231" s="126"/>
      <c r="U231" s="125"/>
      <c r="V231" s="125"/>
    </row>
    <row r="232" spans="13:22" ht="20.100000000000001" customHeight="1">
      <c r="M232" s="159"/>
      <c r="O232" s="130"/>
      <c r="P232" s="160"/>
      <c r="Q232" s="160"/>
      <c r="R232" s="126"/>
      <c r="S232" s="126"/>
      <c r="T232" s="126"/>
      <c r="U232" s="125"/>
      <c r="V232" s="125"/>
    </row>
    <row r="233" spans="13:22" ht="20.100000000000001" customHeight="1">
      <c r="M233" s="159"/>
      <c r="O233" s="130"/>
      <c r="P233" s="160"/>
      <c r="Q233" s="160"/>
      <c r="R233" s="126"/>
      <c r="S233" s="126"/>
      <c r="T233" s="126"/>
      <c r="U233" s="125"/>
      <c r="V233" s="125"/>
    </row>
    <row r="234" spans="13:22" ht="20.100000000000001" customHeight="1">
      <c r="M234" s="159"/>
      <c r="O234" s="130"/>
      <c r="P234" s="160"/>
      <c r="Q234" s="160"/>
      <c r="R234" s="126"/>
      <c r="S234" s="126"/>
      <c r="T234" s="126"/>
      <c r="U234" s="125"/>
      <c r="V234" s="125"/>
    </row>
    <row r="235" spans="13:22" ht="20.100000000000001" customHeight="1">
      <c r="M235" s="159"/>
      <c r="O235" s="130"/>
      <c r="P235" s="160"/>
      <c r="Q235" s="160"/>
      <c r="R235" s="126"/>
      <c r="S235" s="126"/>
      <c r="T235" s="126"/>
      <c r="U235" s="125"/>
      <c r="V235" s="125"/>
    </row>
    <row r="236" spans="13:22" ht="20.100000000000001" customHeight="1">
      <c r="M236" s="159"/>
      <c r="O236" s="130"/>
      <c r="P236" s="160"/>
      <c r="Q236" s="160"/>
      <c r="R236" s="126"/>
      <c r="S236" s="126"/>
      <c r="T236" s="126"/>
      <c r="U236" s="125"/>
      <c r="V236" s="125"/>
    </row>
    <row r="237" spans="13:22" ht="20.100000000000001" customHeight="1">
      <c r="M237" s="159"/>
      <c r="O237" s="130"/>
      <c r="P237" s="160"/>
      <c r="Q237" s="160"/>
      <c r="R237" s="126"/>
      <c r="S237" s="126"/>
      <c r="T237" s="126"/>
      <c r="U237" s="125"/>
      <c r="V237" s="125"/>
    </row>
    <row r="238" spans="13:22" ht="20.100000000000001" customHeight="1">
      <c r="M238" s="159"/>
      <c r="O238" s="130"/>
      <c r="P238" s="160"/>
      <c r="Q238" s="160"/>
      <c r="R238" s="126"/>
      <c r="S238" s="126"/>
      <c r="T238" s="126"/>
      <c r="U238" s="125"/>
      <c r="V238" s="125"/>
    </row>
    <row r="239" spans="13:22" ht="20.100000000000001" customHeight="1">
      <c r="M239" s="159"/>
      <c r="O239" s="130"/>
      <c r="P239" s="160"/>
      <c r="Q239" s="160"/>
      <c r="R239" s="126"/>
      <c r="S239" s="126"/>
      <c r="T239" s="126"/>
      <c r="U239" s="125"/>
      <c r="V239" s="125"/>
    </row>
    <row r="240" spans="13:22" ht="20.100000000000001" customHeight="1">
      <c r="M240" s="159"/>
      <c r="O240" s="130"/>
      <c r="P240" s="160"/>
      <c r="Q240" s="160"/>
      <c r="R240" s="126"/>
      <c r="S240" s="126"/>
      <c r="T240" s="126"/>
      <c r="U240" s="125"/>
      <c r="V240" s="125"/>
    </row>
    <row r="241" spans="13:22" ht="20.100000000000001" customHeight="1">
      <c r="M241" s="159"/>
      <c r="O241" s="130"/>
      <c r="P241" s="160"/>
      <c r="Q241" s="160"/>
      <c r="R241" s="126"/>
      <c r="S241" s="126"/>
      <c r="T241" s="126"/>
      <c r="U241" s="125"/>
      <c r="V241" s="125"/>
    </row>
    <row r="242" spans="13:22" ht="20.100000000000001" customHeight="1">
      <c r="M242" s="159"/>
      <c r="O242" s="130"/>
      <c r="P242" s="160"/>
      <c r="Q242" s="160"/>
      <c r="R242" s="126"/>
      <c r="S242" s="126"/>
      <c r="T242" s="126"/>
      <c r="U242" s="125"/>
      <c r="V242" s="125"/>
    </row>
    <row r="243" spans="13:22" ht="20.100000000000001" customHeight="1">
      <c r="M243" s="159"/>
      <c r="O243" s="130"/>
      <c r="P243" s="160"/>
      <c r="Q243" s="160"/>
      <c r="R243" s="126"/>
      <c r="S243" s="126"/>
      <c r="T243" s="126"/>
      <c r="U243" s="125"/>
      <c r="V243" s="125"/>
    </row>
    <row r="244" spans="13:22" ht="20.100000000000001" customHeight="1">
      <c r="M244" s="159"/>
      <c r="O244" s="130"/>
      <c r="P244" s="160"/>
      <c r="Q244" s="160"/>
      <c r="R244" s="126"/>
      <c r="S244" s="126"/>
      <c r="T244" s="126"/>
      <c r="U244" s="125"/>
      <c r="V244" s="125"/>
    </row>
    <row r="245" spans="13:22" ht="20.100000000000001" customHeight="1">
      <c r="M245" s="159"/>
      <c r="O245" s="130"/>
      <c r="P245" s="160"/>
      <c r="Q245" s="160"/>
      <c r="R245" s="126"/>
      <c r="S245" s="126"/>
      <c r="T245" s="126"/>
      <c r="U245" s="125"/>
      <c r="V245" s="125"/>
    </row>
    <row r="246" spans="13:22" ht="20.100000000000001" customHeight="1">
      <c r="M246" s="159"/>
      <c r="O246" s="130"/>
      <c r="P246" s="160"/>
      <c r="Q246" s="160"/>
      <c r="R246" s="126"/>
      <c r="S246" s="126"/>
      <c r="T246" s="126"/>
      <c r="U246" s="125"/>
      <c r="V246" s="125"/>
    </row>
    <row r="247" spans="13:22" ht="20.100000000000001" customHeight="1">
      <c r="M247" s="159"/>
      <c r="O247" s="130"/>
      <c r="P247" s="160"/>
      <c r="Q247" s="160"/>
      <c r="R247" s="126"/>
      <c r="S247" s="126"/>
      <c r="T247" s="126"/>
      <c r="U247" s="125"/>
      <c r="V247" s="125"/>
    </row>
    <row r="248" spans="13:22" ht="20.100000000000001" customHeight="1">
      <c r="M248" s="159"/>
      <c r="O248" s="130"/>
      <c r="P248" s="160"/>
      <c r="Q248" s="160"/>
      <c r="R248" s="126"/>
      <c r="S248" s="126"/>
      <c r="T248" s="126"/>
      <c r="U248" s="125"/>
      <c r="V248" s="125"/>
    </row>
    <row r="249" spans="13:22" ht="20.100000000000001" customHeight="1">
      <c r="M249" s="159"/>
      <c r="O249" s="130"/>
      <c r="P249" s="160"/>
      <c r="Q249" s="160"/>
      <c r="R249" s="126"/>
      <c r="S249" s="126"/>
      <c r="T249" s="126"/>
      <c r="U249" s="125"/>
      <c r="V249" s="125"/>
    </row>
    <row r="250" spans="13:22" ht="20.100000000000001" customHeight="1">
      <c r="M250" s="159"/>
      <c r="O250" s="130"/>
      <c r="P250" s="160"/>
      <c r="Q250" s="160"/>
      <c r="R250" s="126"/>
      <c r="S250" s="126"/>
      <c r="T250" s="126"/>
      <c r="U250" s="125"/>
      <c r="V250" s="125"/>
    </row>
    <row r="251" spans="13:22" ht="20.100000000000001" customHeight="1">
      <c r="M251" s="159"/>
      <c r="O251" s="130"/>
      <c r="P251" s="160"/>
      <c r="Q251" s="160"/>
      <c r="R251" s="126"/>
      <c r="S251" s="126"/>
      <c r="T251" s="126"/>
      <c r="U251" s="125"/>
      <c r="V251" s="125"/>
    </row>
    <row r="252" spans="13:22" ht="20.100000000000001" customHeight="1">
      <c r="M252" s="159"/>
      <c r="O252" s="130"/>
      <c r="P252" s="160"/>
      <c r="Q252" s="160"/>
      <c r="R252" s="126"/>
      <c r="S252" s="126"/>
      <c r="T252" s="126"/>
      <c r="U252" s="125"/>
      <c r="V252" s="125"/>
    </row>
    <row r="253" spans="13:22" ht="20.100000000000001" customHeight="1">
      <c r="M253" s="159"/>
      <c r="O253" s="130"/>
      <c r="P253" s="160"/>
      <c r="Q253" s="160"/>
      <c r="R253" s="126"/>
      <c r="S253" s="126"/>
      <c r="T253" s="126"/>
      <c r="U253" s="125"/>
      <c r="V253" s="125"/>
    </row>
    <row r="254" spans="13:22" ht="20.100000000000001" customHeight="1">
      <c r="M254" s="159"/>
      <c r="O254" s="130"/>
      <c r="P254" s="160"/>
      <c r="Q254" s="160"/>
      <c r="R254" s="126"/>
      <c r="S254" s="126"/>
      <c r="T254" s="126"/>
      <c r="U254" s="125"/>
      <c r="V254" s="125"/>
    </row>
    <row r="255" spans="13:22" ht="20.100000000000001" customHeight="1">
      <c r="M255" s="159"/>
      <c r="O255" s="130"/>
      <c r="P255" s="160"/>
      <c r="Q255" s="160"/>
      <c r="R255" s="126"/>
      <c r="S255" s="126"/>
      <c r="T255" s="126"/>
      <c r="U255" s="125"/>
      <c r="V255" s="125"/>
    </row>
    <row r="256" spans="13:22" ht="20.100000000000001" customHeight="1">
      <c r="M256" s="159"/>
      <c r="O256" s="130"/>
      <c r="P256" s="160"/>
      <c r="Q256" s="160"/>
      <c r="R256" s="126"/>
      <c r="S256" s="126"/>
      <c r="T256" s="126"/>
      <c r="U256" s="125"/>
      <c r="V256" s="125"/>
    </row>
    <row r="257" spans="13:22" ht="20.100000000000001" customHeight="1">
      <c r="M257" s="159"/>
      <c r="O257" s="130"/>
      <c r="P257" s="160"/>
      <c r="Q257" s="160"/>
      <c r="R257" s="126"/>
      <c r="S257" s="126"/>
      <c r="T257" s="126"/>
      <c r="U257" s="125"/>
      <c r="V257" s="125"/>
    </row>
    <row r="258" spans="13:22" ht="20.100000000000001" customHeight="1">
      <c r="M258" s="159"/>
      <c r="O258" s="130"/>
      <c r="P258" s="160"/>
      <c r="Q258" s="160"/>
      <c r="R258" s="126"/>
      <c r="S258" s="126"/>
      <c r="T258" s="126"/>
      <c r="U258" s="125"/>
      <c r="V258" s="125"/>
    </row>
    <row r="259" spans="13:22" ht="20.100000000000001" customHeight="1">
      <c r="M259" s="159"/>
      <c r="O259" s="130"/>
      <c r="P259" s="160"/>
      <c r="Q259" s="160"/>
      <c r="R259" s="126"/>
      <c r="S259" s="126"/>
      <c r="T259" s="126"/>
      <c r="U259" s="125"/>
      <c r="V259" s="125"/>
    </row>
    <row r="260" spans="13:22" ht="20.100000000000001" customHeight="1">
      <c r="M260" s="159"/>
      <c r="O260" s="130"/>
      <c r="P260" s="160"/>
      <c r="Q260" s="160"/>
      <c r="R260" s="126"/>
      <c r="S260" s="126"/>
      <c r="T260" s="126"/>
      <c r="U260" s="125"/>
      <c r="V260" s="125"/>
    </row>
    <row r="261" spans="13:22" ht="20.100000000000001" customHeight="1">
      <c r="M261" s="159"/>
      <c r="O261" s="130"/>
      <c r="P261" s="160"/>
      <c r="Q261" s="160"/>
      <c r="R261" s="126"/>
      <c r="S261" s="126"/>
      <c r="T261" s="126"/>
      <c r="U261" s="125"/>
      <c r="V261" s="125"/>
    </row>
    <row r="262" spans="13:22" ht="20.100000000000001" customHeight="1">
      <c r="M262" s="159"/>
      <c r="O262" s="130"/>
      <c r="P262" s="160"/>
      <c r="Q262" s="160"/>
      <c r="R262" s="126"/>
      <c r="S262" s="126"/>
      <c r="T262" s="126"/>
      <c r="U262" s="125"/>
      <c r="V262" s="125"/>
    </row>
    <row r="263" spans="13:22" ht="20.100000000000001" customHeight="1">
      <c r="M263" s="159"/>
      <c r="O263" s="130"/>
      <c r="P263" s="160"/>
      <c r="Q263" s="160"/>
      <c r="R263" s="126"/>
      <c r="S263" s="126"/>
      <c r="T263" s="126"/>
      <c r="U263" s="125"/>
      <c r="V263" s="125"/>
    </row>
    <row r="264" spans="13:22" ht="20.100000000000001" customHeight="1">
      <c r="M264" s="159"/>
      <c r="O264" s="130"/>
      <c r="P264" s="160"/>
      <c r="Q264" s="160"/>
      <c r="R264" s="126"/>
      <c r="S264" s="126"/>
      <c r="T264" s="126"/>
      <c r="U264" s="125"/>
      <c r="V264" s="125"/>
    </row>
    <row r="265" spans="13:22" ht="20.100000000000001" customHeight="1">
      <c r="M265" s="159"/>
      <c r="O265" s="130"/>
      <c r="P265" s="160"/>
      <c r="Q265" s="160"/>
      <c r="R265" s="126"/>
      <c r="S265" s="126"/>
      <c r="T265" s="126"/>
      <c r="U265" s="125"/>
      <c r="V265" s="125"/>
    </row>
    <row r="266" spans="13:22" ht="20.100000000000001" customHeight="1">
      <c r="M266" s="159"/>
      <c r="O266" s="130"/>
      <c r="P266" s="160"/>
      <c r="Q266" s="160"/>
      <c r="R266" s="126"/>
      <c r="S266" s="126"/>
      <c r="T266" s="126"/>
      <c r="U266" s="125"/>
      <c r="V266" s="125"/>
    </row>
    <row r="267" spans="13:22" ht="20.100000000000001" customHeight="1">
      <c r="M267" s="159"/>
      <c r="O267" s="130"/>
      <c r="P267" s="160"/>
      <c r="Q267" s="160"/>
      <c r="R267" s="126"/>
      <c r="S267" s="126"/>
      <c r="T267" s="126"/>
      <c r="U267" s="125"/>
      <c r="V267" s="125"/>
    </row>
    <row r="268" spans="13:22" ht="20.100000000000001" customHeight="1">
      <c r="M268" s="159"/>
      <c r="O268" s="130"/>
      <c r="P268" s="160"/>
      <c r="Q268" s="160"/>
      <c r="R268" s="126"/>
      <c r="S268" s="126"/>
      <c r="T268" s="126"/>
      <c r="U268" s="125"/>
      <c r="V268" s="125"/>
    </row>
    <row r="269" spans="13:22" ht="20.100000000000001" customHeight="1">
      <c r="M269" s="159"/>
      <c r="O269" s="130"/>
      <c r="P269" s="160"/>
      <c r="Q269" s="160"/>
      <c r="R269" s="126"/>
      <c r="S269" s="126"/>
      <c r="T269" s="126"/>
      <c r="U269" s="125"/>
      <c r="V269" s="125"/>
    </row>
    <row r="270" spans="13:22" ht="20.100000000000001" customHeight="1">
      <c r="M270" s="159"/>
      <c r="O270" s="130"/>
      <c r="P270" s="160"/>
      <c r="Q270" s="160"/>
      <c r="R270" s="126"/>
      <c r="S270" s="126"/>
      <c r="T270" s="126"/>
      <c r="U270" s="125"/>
      <c r="V270" s="125"/>
    </row>
    <row r="271" spans="13:22" ht="20.100000000000001" customHeight="1">
      <c r="M271" s="159"/>
      <c r="O271" s="130"/>
      <c r="P271" s="160"/>
      <c r="Q271" s="160"/>
      <c r="R271" s="126"/>
      <c r="S271" s="126"/>
      <c r="T271" s="126"/>
      <c r="U271" s="125"/>
      <c r="V271" s="125"/>
    </row>
    <row r="272" spans="13:22" ht="20.100000000000001" customHeight="1">
      <c r="M272" s="159"/>
      <c r="O272" s="130"/>
      <c r="P272" s="160"/>
      <c r="Q272" s="160"/>
      <c r="R272" s="126"/>
      <c r="S272" s="126"/>
      <c r="T272" s="126"/>
      <c r="U272" s="125"/>
      <c r="V272" s="125"/>
    </row>
    <row r="273" spans="13:22" ht="20.100000000000001" customHeight="1">
      <c r="M273" s="159"/>
      <c r="O273" s="130"/>
      <c r="P273" s="160"/>
      <c r="Q273" s="160"/>
      <c r="R273" s="126"/>
      <c r="S273" s="126"/>
      <c r="T273" s="126"/>
      <c r="U273" s="125"/>
      <c r="V273" s="125"/>
    </row>
    <row r="274" spans="13:22" ht="20.100000000000001" customHeight="1">
      <c r="M274" s="159"/>
      <c r="O274" s="130"/>
      <c r="P274" s="160"/>
      <c r="Q274" s="160"/>
      <c r="R274" s="126"/>
      <c r="S274" s="126"/>
      <c r="T274" s="126"/>
      <c r="U274" s="125"/>
      <c r="V274" s="125"/>
    </row>
    <row r="275" spans="13:22" ht="20.100000000000001" customHeight="1">
      <c r="M275" s="159"/>
      <c r="O275" s="130"/>
      <c r="P275" s="160"/>
      <c r="Q275" s="160"/>
      <c r="R275" s="126"/>
      <c r="S275" s="126"/>
      <c r="T275" s="126"/>
      <c r="U275" s="125"/>
      <c r="V275" s="125"/>
    </row>
    <row r="276" spans="13:22" ht="20.100000000000001" customHeight="1">
      <c r="M276" s="159"/>
      <c r="O276" s="130"/>
      <c r="P276" s="160"/>
      <c r="Q276" s="160"/>
      <c r="R276" s="126"/>
      <c r="S276" s="126"/>
      <c r="T276" s="126"/>
      <c r="U276" s="125"/>
      <c r="V276" s="125"/>
    </row>
    <row r="277" spans="13:22" ht="20.100000000000001" customHeight="1">
      <c r="M277" s="159"/>
      <c r="O277" s="130"/>
      <c r="P277" s="160"/>
      <c r="Q277" s="160"/>
      <c r="R277" s="126"/>
      <c r="S277" s="126"/>
      <c r="T277" s="126"/>
      <c r="U277" s="125"/>
      <c r="V277" s="125"/>
    </row>
    <row r="278" spans="13:22" ht="20.100000000000001" customHeight="1">
      <c r="M278" s="159"/>
      <c r="O278" s="130"/>
      <c r="P278" s="160"/>
      <c r="Q278" s="160"/>
      <c r="R278" s="126"/>
      <c r="S278" s="126"/>
      <c r="T278" s="126"/>
      <c r="U278" s="125"/>
      <c r="V278" s="125"/>
    </row>
    <row r="279" spans="13:22" ht="20.100000000000001" customHeight="1">
      <c r="M279" s="159"/>
      <c r="O279" s="130"/>
      <c r="P279" s="160"/>
      <c r="Q279" s="160"/>
      <c r="R279" s="126"/>
      <c r="S279" s="126"/>
      <c r="T279" s="126"/>
      <c r="U279" s="125"/>
      <c r="V279" s="125"/>
    </row>
    <row r="280" spans="13:22" ht="20.100000000000001" customHeight="1">
      <c r="M280" s="159"/>
      <c r="O280" s="130"/>
      <c r="P280" s="160"/>
      <c r="Q280" s="160"/>
      <c r="R280" s="126"/>
      <c r="S280" s="126"/>
      <c r="T280" s="126"/>
      <c r="U280" s="125"/>
      <c r="V280" s="125"/>
    </row>
    <row r="281" spans="13:22" ht="20.100000000000001" customHeight="1">
      <c r="M281" s="159"/>
      <c r="O281" s="130"/>
      <c r="P281" s="160"/>
      <c r="Q281" s="160"/>
      <c r="R281" s="126"/>
      <c r="S281" s="126"/>
      <c r="T281" s="126"/>
      <c r="U281" s="125"/>
      <c r="V281" s="125"/>
    </row>
    <row r="282" spans="13:22" ht="20.100000000000001" customHeight="1">
      <c r="M282" s="159"/>
      <c r="O282" s="130"/>
      <c r="P282" s="160"/>
      <c r="Q282" s="160"/>
      <c r="R282" s="126"/>
      <c r="S282" s="126"/>
      <c r="T282" s="126"/>
      <c r="U282" s="125"/>
      <c r="V282" s="125"/>
    </row>
    <row r="283" spans="13:22" ht="20.100000000000001" customHeight="1">
      <c r="M283" s="159"/>
      <c r="O283" s="130"/>
      <c r="P283" s="160"/>
      <c r="Q283" s="160"/>
      <c r="R283" s="126"/>
      <c r="S283" s="126"/>
      <c r="T283" s="126"/>
      <c r="U283" s="125"/>
      <c r="V283" s="125"/>
    </row>
    <row r="284" spans="13:22" ht="20.100000000000001" customHeight="1">
      <c r="M284" s="159"/>
      <c r="O284" s="130"/>
      <c r="P284" s="160"/>
      <c r="Q284" s="160"/>
      <c r="R284" s="126"/>
      <c r="S284" s="126"/>
      <c r="T284" s="126"/>
      <c r="U284" s="125"/>
      <c r="V284" s="125"/>
    </row>
    <row r="285" spans="13:22" ht="20.100000000000001" customHeight="1">
      <c r="M285" s="159"/>
      <c r="O285" s="130"/>
      <c r="P285" s="160"/>
      <c r="Q285" s="160"/>
      <c r="R285" s="126"/>
      <c r="S285" s="126"/>
      <c r="T285" s="126"/>
      <c r="U285" s="125"/>
      <c r="V285" s="125"/>
    </row>
    <row r="286" spans="13:22" ht="20.100000000000001" customHeight="1">
      <c r="M286" s="159"/>
      <c r="O286" s="130"/>
      <c r="P286" s="160"/>
      <c r="Q286" s="160"/>
      <c r="R286" s="126"/>
      <c r="S286" s="126"/>
      <c r="T286" s="126"/>
      <c r="U286" s="125"/>
      <c r="V286" s="125"/>
    </row>
    <row r="287" spans="13:22" ht="20.100000000000001" customHeight="1">
      <c r="M287" s="159"/>
      <c r="O287" s="130"/>
      <c r="P287" s="160"/>
      <c r="Q287" s="160"/>
      <c r="R287" s="126"/>
      <c r="S287" s="126"/>
      <c r="T287" s="126"/>
      <c r="U287" s="125"/>
      <c r="V287" s="125"/>
    </row>
    <row r="288" spans="13:22" ht="20.100000000000001" customHeight="1">
      <c r="M288" s="159"/>
      <c r="O288" s="130"/>
      <c r="P288" s="160"/>
      <c r="Q288" s="160"/>
      <c r="R288" s="126"/>
      <c r="S288" s="126"/>
      <c r="T288" s="126"/>
      <c r="U288" s="125"/>
      <c r="V288" s="125"/>
    </row>
    <row r="289" spans="13:22" ht="20.100000000000001" customHeight="1">
      <c r="M289" s="159"/>
      <c r="O289" s="130"/>
      <c r="P289" s="160"/>
      <c r="Q289" s="160"/>
      <c r="R289" s="126"/>
      <c r="S289" s="126"/>
      <c r="T289" s="126"/>
      <c r="U289" s="125"/>
      <c r="V289" s="125"/>
    </row>
    <row r="290" spans="13:22" ht="20.100000000000001" customHeight="1">
      <c r="M290" s="159"/>
      <c r="O290" s="130"/>
      <c r="P290" s="160"/>
      <c r="Q290" s="160"/>
      <c r="R290" s="126"/>
      <c r="S290" s="126"/>
      <c r="T290" s="126"/>
      <c r="U290" s="125"/>
      <c r="V290" s="125"/>
    </row>
    <row r="291" spans="13:22" ht="20.100000000000001" customHeight="1">
      <c r="M291" s="159"/>
      <c r="O291" s="130"/>
      <c r="P291" s="160"/>
      <c r="Q291" s="160"/>
      <c r="R291" s="126"/>
      <c r="S291" s="126"/>
      <c r="T291" s="126"/>
      <c r="U291" s="125"/>
      <c r="V291" s="125"/>
    </row>
    <row r="292" spans="13:22" ht="20.100000000000001" customHeight="1">
      <c r="M292" s="159"/>
      <c r="O292" s="130"/>
      <c r="P292" s="160"/>
      <c r="Q292" s="160"/>
      <c r="R292" s="126"/>
      <c r="S292" s="126"/>
      <c r="T292" s="126"/>
      <c r="U292" s="125"/>
      <c r="V292" s="125"/>
    </row>
    <row r="293" spans="13:22" ht="20.100000000000001" customHeight="1">
      <c r="M293" s="159"/>
      <c r="O293" s="130"/>
      <c r="P293" s="160"/>
      <c r="Q293" s="160"/>
      <c r="R293" s="126"/>
      <c r="S293" s="126"/>
      <c r="T293" s="126"/>
      <c r="U293" s="125"/>
      <c r="V293" s="125"/>
    </row>
    <row r="294" spans="13:22" ht="20.100000000000001" customHeight="1">
      <c r="M294" s="159"/>
      <c r="O294" s="130"/>
      <c r="P294" s="160"/>
      <c r="Q294" s="160"/>
      <c r="R294" s="126"/>
      <c r="S294" s="126"/>
      <c r="T294" s="126"/>
      <c r="U294" s="125"/>
      <c r="V294" s="125"/>
    </row>
    <row r="295" spans="13:22" ht="20.100000000000001" customHeight="1">
      <c r="M295" s="159"/>
      <c r="O295" s="130"/>
      <c r="P295" s="160"/>
      <c r="Q295" s="160"/>
      <c r="R295" s="126"/>
      <c r="S295" s="126"/>
      <c r="T295" s="126"/>
      <c r="U295" s="125"/>
      <c r="V295" s="125"/>
    </row>
    <row r="296" spans="13:22" ht="20.100000000000001" customHeight="1">
      <c r="M296" s="159"/>
      <c r="O296" s="130"/>
      <c r="P296" s="160"/>
      <c r="Q296" s="160"/>
      <c r="R296" s="126"/>
      <c r="S296" s="126"/>
      <c r="T296" s="126"/>
      <c r="U296" s="125"/>
      <c r="V296" s="125"/>
    </row>
    <row r="297" spans="13:22" ht="20.100000000000001" customHeight="1">
      <c r="M297" s="159"/>
      <c r="O297" s="130"/>
      <c r="P297" s="160"/>
      <c r="Q297" s="160"/>
      <c r="R297" s="126"/>
      <c r="S297" s="126"/>
      <c r="T297" s="126"/>
      <c r="U297" s="125"/>
      <c r="V297" s="125"/>
    </row>
    <row r="298" spans="13:22" ht="20.100000000000001" customHeight="1">
      <c r="M298" s="159"/>
      <c r="O298" s="130"/>
      <c r="P298" s="160"/>
      <c r="Q298" s="160"/>
      <c r="R298" s="126"/>
      <c r="S298" s="126"/>
      <c r="T298" s="126"/>
      <c r="U298" s="125"/>
      <c r="V298" s="125"/>
    </row>
    <row r="299" spans="13:22" ht="20.100000000000001" customHeight="1">
      <c r="M299" s="159"/>
      <c r="O299" s="130"/>
      <c r="P299" s="160"/>
      <c r="Q299" s="160"/>
      <c r="R299" s="126"/>
      <c r="S299" s="126"/>
      <c r="T299" s="126"/>
      <c r="U299" s="125"/>
      <c r="V299" s="125"/>
    </row>
    <row r="300" spans="13:22" ht="20.100000000000001" customHeight="1">
      <c r="M300" s="159"/>
      <c r="O300" s="130"/>
      <c r="P300" s="160"/>
      <c r="Q300" s="160"/>
      <c r="R300" s="126"/>
      <c r="S300" s="126"/>
      <c r="T300" s="126"/>
      <c r="U300" s="125"/>
      <c r="V300" s="125"/>
    </row>
    <row r="301" spans="13:22" ht="20.100000000000001" customHeight="1">
      <c r="M301" s="159"/>
      <c r="O301" s="130"/>
      <c r="P301" s="160"/>
      <c r="Q301" s="160"/>
      <c r="R301" s="126"/>
      <c r="S301" s="126"/>
      <c r="T301" s="126"/>
      <c r="U301" s="125"/>
      <c r="V301" s="125"/>
    </row>
    <row r="302" spans="13:22" ht="20.100000000000001" customHeight="1">
      <c r="M302" s="159"/>
      <c r="O302" s="130"/>
      <c r="P302" s="160"/>
      <c r="Q302" s="160"/>
      <c r="R302" s="126"/>
      <c r="S302" s="126"/>
      <c r="T302" s="126"/>
      <c r="U302" s="125"/>
      <c r="V302" s="125"/>
    </row>
    <row r="303" spans="13:22" ht="20.100000000000001" customHeight="1">
      <c r="M303" s="159"/>
      <c r="O303" s="130"/>
      <c r="P303" s="160"/>
      <c r="Q303" s="160"/>
      <c r="R303" s="126"/>
      <c r="S303" s="126"/>
      <c r="T303" s="126"/>
      <c r="U303" s="125"/>
      <c r="V303" s="125"/>
    </row>
    <row r="304" spans="13:22" ht="20.100000000000001" customHeight="1">
      <c r="M304" s="159"/>
      <c r="O304" s="130"/>
      <c r="P304" s="160"/>
      <c r="Q304" s="160"/>
      <c r="R304" s="126"/>
      <c r="S304" s="126"/>
      <c r="T304" s="126"/>
      <c r="U304" s="125"/>
      <c r="V304" s="125"/>
    </row>
    <row r="305" spans="13:22" ht="20.100000000000001" customHeight="1">
      <c r="M305" s="159"/>
      <c r="O305" s="130"/>
      <c r="P305" s="160"/>
      <c r="Q305" s="160"/>
      <c r="R305" s="126"/>
      <c r="S305" s="126"/>
      <c r="T305" s="126"/>
      <c r="U305" s="125"/>
      <c r="V305" s="125"/>
    </row>
    <row r="306" spans="13:22" ht="20.100000000000001" customHeight="1">
      <c r="M306" s="159"/>
      <c r="O306" s="130"/>
      <c r="P306" s="160"/>
      <c r="Q306" s="160"/>
      <c r="R306" s="126"/>
      <c r="S306" s="126"/>
      <c r="T306" s="126"/>
      <c r="U306" s="125"/>
      <c r="V306" s="125"/>
    </row>
    <row r="307" spans="13:22" ht="20.100000000000001" customHeight="1">
      <c r="M307" s="159"/>
      <c r="O307" s="130"/>
      <c r="P307" s="160"/>
      <c r="Q307" s="160"/>
      <c r="R307" s="126"/>
      <c r="S307" s="126"/>
      <c r="T307" s="126"/>
      <c r="U307" s="125"/>
      <c r="V307" s="125"/>
    </row>
    <row r="308" spans="13:22" ht="20.100000000000001" customHeight="1">
      <c r="M308" s="159"/>
      <c r="O308" s="130"/>
      <c r="P308" s="160"/>
      <c r="Q308" s="160"/>
      <c r="R308" s="126"/>
      <c r="S308" s="126"/>
      <c r="T308" s="126"/>
      <c r="U308" s="125"/>
      <c r="V308" s="125"/>
    </row>
    <row r="309" spans="13:22" ht="20.100000000000001" customHeight="1">
      <c r="M309" s="159"/>
      <c r="O309" s="130"/>
      <c r="P309" s="160"/>
      <c r="Q309" s="160"/>
      <c r="R309" s="126"/>
      <c r="S309" s="126"/>
      <c r="T309" s="126"/>
      <c r="U309" s="125"/>
      <c r="V309" s="125"/>
    </row>
    <row r="310" spans="13:22" ht="20.100000000000001" customHeight="1">
      <c r="M310" s="159"/>
      <c r="O310" s="130"/>
      <c r="P310" s="160"/>
      <c r="Q310" s="160"/>
      <c r="R310" s="126"/>
      <c r="S310" s="126"/>
      <c r="T310" s="126"/>
      <c r="U310" s="125"/>
      <c r="V310" s="125"/>
    </row>
    <row r="311" spans="13:22" ht="20.100000000000001" customHeight="1">
      <c r="M311" s="159"/>
      <c r="O311" s="130"/>
      <c r="P311" s="160"/>
      <c r="Q311" s="160"/>
      <c r="R311" s="126"/>
      <c r="S311" s="126"/>
      <c r="T311" s="126"/>
      <c r="U311" s="125"/>
      <c r="V311" s="125"/>
    </row>
    <row r="312" spans="13:22" ht="20.100000000000001" customHeight="1">
      <c r="M312" s="159"/>
      <c r="O312" s="130"/>
      <c r="P312" s="160"/>
      <c r="Q312" s="160"/>
      <c r="R312" s="126"/>
      <c r="S312" s="126"/>
      <c r="T312" s="126"/>
      <c r="U312" s="125"/>
      <c r="V312" s="125"/>
    </row>
    <row r="313" spans="13:22" ht="20.100000000000001" customHeight="1">
      <c r="M313" s="159"/>
      <c r="O313" s="130"/>
      <c r="P313" s="160"/>
      <c r="Q313" s="160"/>
      <c r="R313" s="126"/>
      <c r="S313" s="126"/>
      <c r="T313" s="126"/>
      <c r="U313" s="125"/>
      <c r="V313" s="125"/>
    </row>
    <row r="314" spans="13:22" ht="20.100000000000001" customHeight="1">
      <c r="M314" s="159"/>
      <c r="O314" s="130"/>
      <c r="P314" s="160"/>
      <c r="Q314" s="160"/>
      <c r="R314" s="126"/>
      <c r="S314" s="126"/>
      <c r="T314" s="126"/>
      <c r="U314" s="125"/>
      <c r="V314" s="125"/>
    </row>
    <row r="315" spans="13:22" ht="20.100000000000001" customHeight="1">
      <c r="M315" s="159"/>
      <c r="O315" s="130"/>
      <c r="P315" s="160"/>
      <c r="Q315" s="160"/>
      <c r="R315" s="126"/>
      <c r="S315" s="126"/>
      <c r="T315" s="126"/>
      <c r="U315" s="125"/>
      <c r="V315" s="125"/>
    </row>
    <row r="316" spans="13:22" ht="20.100000000000001" customHeight="1">
      <c r="M316" s="159"/>
      <c r="O316" s="130"/>
      <c r="P316" s="160"/>
      <c r="Q316" s="160"/>
      <c r="R316" s="126"/>
      <c r="S316" s="126"/>
      <c r="T316" s="126"/>
      <c r="U316" s="125"/>
      <c r="V316" s="125"/>
    </row>
    <row r="317" spans="13:22" ht="20.100000000000001" customHeight="1">
      <c r="M317" s="159"/>
      <c r="O317" s="130"/>
      <c r="P317" s="160"/>
      <c r="Q317" s="160"/>
      <c r="R317" s="126"/>
      <c r="S317" s="126"/>
      <c r="T317" s="126"/>
      <c r="U317" s="125"/>
      <c r="V317" s="125"/>
    </row>
    <row r="318" spans="13:22" ht="20.100000000000001" customHeight="1">
      <c r="M318" s="159"/>
      <c r="O318" s="130"/>
      <c r="P318" s="160"/>
      <c r="Q318" s="160"/>
      <c r="R318" s="126"/>
      <c r="S318" s="126"/>
      <c r="T318" s="126"/>
      <c r="U318" s="125"/>
      <c r="V318" s="125"/>
    </row>
    <row r="319" spans="13:22" ht="20.100000000000001" customHeight="1">
      <c r="M319" s="159"/>
      <c r="O319" s="130"/>
      <c r="P319" s="160"/>
      <c r="Q319" s="160"/>
      <c r="R319" s="126"/>
      <c r="S319" s="126"/>
      <c r="T319" s="126"/>
      <c r="U319" s="125"/>
      <c r="V319" s="125"/>
    </row>
    <row r="320" spans="13:22" ht="20.100000000000001" customHeight="1">
      <c r="M320" s="159"/>
      <c r="O320" s="130"/>
      <c r="P320" s="160"/>
      <c r="Q320" s="160"/>
      <c r="R320" s="126"/>
      <c r="S320" s="126"/>
      <c r="T320" s="126"/>
      <c r="U320" s="125"/>
      <c r="V320" s="125"/>
    </row>
    <row r="321" spans="13:22" ht="20.100000000000001" customHeight="1">
      <c r="M321" s="159"/>
      <c r="O321" s="130"/>
      <c r="P321" s="160"/>
      <c r="Q321" s="160"/>
      <c r="R321" s="126"/>
      <c r="S321" s="126"/>
      <c r="T321" s="126"/>
      <c r="U321" s="125"/>
      <c r="V321" s="125"/>
    </row>
    <row r="322" spans="13:22" ht="20.100000000000001" customHeight="1">
      <c r="M322" s="159"/>
      <c r="O322" s="130"/>
      <c r="P322" s="160"/>
      <c r="Q322" s="160"/>
      <c r="R322" s="126"/>
      <c r="S322" s="126"/>
      <c r="T322" s="126"/>
      <c r="U322" s="125"/>
      <c r="V322" s="125"/>
    </row>
    <row r="323" spans="13:22" ht="20.100000000000001" customHeight="1">
      <c r="M323" s="159"/>
      <c r="O323" s="130"/>
      <c r="P323" s="160"/>
      <c r="Q323" s="160"/>
      <c r="R323" s="126"/>
      <c r="S323" s="126"/>
      <c r="T323" s="126"/>
      <c r="U323" s="125"/>
      <c r="V323" s="125"/>
    </row>
    <row r="324" spans="13:22" ht="20.100000000000001" customHeight="1">
      <c r="M324" s="159"/>
      <c r="O324" s="130"/>
      <c r="P324" s="160"/>
      <c r="Q324" s="160"/>
      <c r="R324" s="126"/>
      <c r="S324" s="126"/>
      <c r="T324" s="126"/>
      <c r="U324" s="125"/>
      <c r="V324" s="125"/>
    </row>
    <row r="325" spans="13:22" ht="20.100000000000001" customHeight="1">
      <c r="M325" s="159"/>
      <c r="O325" s="130"/>
      <c r="P325" s="160"/>
      <c r="Q325" s="160"/>
      <c r="R325" s="126"/>
      <c r="S325" s="126"/>
      <c r="T325" s="126"/>
      <c r="U325" s="125"/>
      <c r="V325" s="125"/>
    </row>
    <row r="326" spans="13:22" ht="20.100000000000001" customHeight="1">
      <c r="M326" s="159"/>
      <c r="O326" s="130"/>
      <c r="P326" s="160"/>
      <c r="Q326" s="160"/>
      <c r="R326" s="126"/>
      <c r="S326" s="126"/>
      <c r="T326" s="126"/>
      <c r="U326" s="125"/>
      <c r="V326" s="125"/>
    </row>
    <row r="327" spans="13:22" ht="20.100000000000001" customHeight="1">
      <c r="M327" s="159"/>
      <c r="O327" s="130"/>
      <c r="P327" s="160"/>
      <c r="Q327" s="160"/>
      <c r="R327" s="126"/>
      <c r="S327" s="126"/>
      <c r="T327" s="126"/>
      <c r="U327" s="125"/>
      <c r="V327" s="125"/>
    </row>
    <row r="328" spans="13:22" ht="20.100000000000001" customHeight="1">
      <c r="M328" s="159"/>
      <c r="O328" s="130"/>
      <c r="P328" s="160"/>
      <c r="Q328" s="160"/>
      <c r="R328" s="126"/>
      <c r="S328" s="126"/>
      <c r="T328" s="126"/>
      <c r="U328" s="125"/>
      <c r="V328" s="125"/>
    </row>
    <row r="329" spans="13:22" ht="20.100000000000001" customHeight="1">
      <c r="M329" s="159"/>
      <c r="O329" s="130"/>
      <c r="P329" s="160"/>
      <c r="Q329" s="160"/>
      <c r="R329" s="126"/>
      <c r="S329" s="126"/>
      <c r="T329" s="126"/>
      <c r="U329" s="125"/>
      <c r="V329" s="125"/>
    </row>
    <row r="330" spans="13:22" ht="20.100000000000001" customHeight="1">
      <c r="M330" s="159"/>
      <c r="O330" s="130"/>
      <c r="P330" s="160"/>
      <c r="Q330" s="160"/>
      <c r="R330" s="126"/>
      <c r="S330" s="126"/>
      <c r="T330" s="126"/>
      <c r="U330" s="125"/>
      <c r="V330" s="125"/>
    </row>
    <row r="331" spans="13:22" ht="20.100000000000001" customHeight="1">
      <c r="M331" s="159"/>
      <c r="O331" s="130"/>
      <c r="P331" s="160"/>
      <c r="Q331" s="160"/>
      <c r="R331" s="126"/>
      <c r="S331" s="126"/>
      <c r="T331" s="126"/>
      <c r="U331" s="125"/>
      <c r="V331" s="125"/>
    </row>
    <row r="332" spans="13:22" ht="20.100000000000001" customHeight="1">
      <c r="M332" s="159"/>
      <c r="O332" s="130"/>
      <c r="P332" s="160"/>
      <c r="Q332" s="160"/>
      <c r="R332" s="126"/>
      <c r="S332" s="126"/>
      <c r="T332" s="126"/>
      <c r="U332" s="125"/>
      <c r="V332" s="125"/>
    </row>
    <row r="333" spans="13:22" ht="20.100000000000001" customHeight="1">
      <c r="M333" s="159"/>
      <c r="O333" s="130"/>
      <c r="P333" s="160"/>
      <c r="Q333" s="160"/>
      <c r="R333" s="126"/>
      <c r="S333" s="126"/>
      <c r="T333" s="126"/>
      <c r="U333" s="125"/>
      <c r="V333" s="125"/>
    </row>
    <row r="334" spans="13:22" ht="20.100000000000001" customHeight="1">
      <c r="M334" s="159"/>
      <c r="O334" s="130"/>
      <c r="P334" s="160"/>
      <c r="Q334" s="160"/>
      <c r="R334" s="126"/>
      <c r="S334" s="126"/>
      <c r="T334" s="126"/>
      <c r="U334" s="125"/>
      <c r="V334" s="125"/>
    </row>
    <row r="335" spans="13:22" ht="20.100000000000001" customHeight="1">
      <c r="M335" s="159"/>
      <c r="O335" s="130"/>
      <c r="P335" s="160"/>
      <c r="Q335" s="160"/>
      <c r="R335" s="126"/>
      <c r="S335" s="126"/>
      <c r="T335" s="126"/>
      <c r="U335" s="125"/>
      <c r="V335" s="125"/>
    </row>
    <row r="336" spans="13:22" ht="20.100000000000001" customHeight="1">
      <c r="M336" s="159"/>
      <c r="O336" s="130"/>
      <c r="P336" s="160"/>
      <c r="Q336" s="160"/>
      <c r="R336" s="126"/>
      <c r="S336" s="126"/>
      <c r="T336" s="126"/>
      <c r="U336" s="125"/>
      <c r="V336" s="125"/>
    </row>
    <row r="337" spans="1:28" ht="20.100000000000001" customHeight="1">
      <c r="M337" s="159"/>
      <c r="O337" s="130"/>
      <c r="P337" s="160"/>
      <c r="Q337" s="160"/>
      <c r="R337" s="126"/>
      <c r="S337" s="126"/>
      <c r="T337" s="126"/>
      <c r="U337" s="125"/>
      <c r="V337" s="125"/>
    </row>
    <row r="338" spans="1:28" ht="20.100000000000001" customHeight="1">
      <c r="M338" s="159"/>
      <c r="O338" s="130"/>
      <c r="P338" s="160"/>
      <c r="Q338" s="160"/>
      <c r="R338" s="126"/>
      <c r="S338" s="126"/>
      <c r="T338" s="126"/>
      <c r="U338" s="125"/>
      <c r="V338" s="125"/>
    </row>
    <row r="339" spans="1:28" ht="20.100000000000001" customHeight="1">
      <c r="M339" s="159"/>
      <c r="O339" s="130"/>
      <c r="P339" s="160"/>
      <c r="Q339" s="160"/>
      <c r="R339" s="126"/>
      <c r="S339" s="126"/>
      <c r="T339" s="126"/>
      <c r="U339" s="125"/>
      <c r="V339" s="125"/>
    </row>
    <row r="340" spans="1:28" ht="20.100000000000001" customHeight="1">
      <c r="M340" s="159"/>
      <c r="O340" s="130"/>
      <c r="P340" s="237"/>
      <c r="Q340" s="237"/>
      <c r="R340" s="128"/>
      <c r="S340" s="128"/>
      <c r="T340" s="126"/>
      <c r="U340" s="125"/>
      <c r="V340" s="125"/>
    </row>
    <row r="341" spans="1:28" ht="20.100000000000001" customHeight="1">
      <c r="M341" s="159"/>
      <c r="O341" s="130"/>
      <c r="P341" s="237"/>
      <c r="Q341" s="237"/>
      <c r="R341" s="128"/>
      <c r="S341" s="128"/>
      <c r="T341" s="126"/>
      <c r="U341" s="125"/>
      <c r="V341" s="125"/>
    </row>
    <row r="342" spans="1:28" ht="20.100000000000001" customHeight="1">
      <c r="M342" s="159"/>
      <c r="O342" s="130"/>
      <c r="P342" s="160"/>
      <c r="Q342" s="160"/>
      <c r="R342" s="126"/>
      <c r="S342" s="126"/>
      <c r="T342" s="126"/>
      <c r="U342" s="125"/>
      <c r="V342" s="125"/>
    </row>
    <row r="343" spans="1:28" ht="20.100000000000001" customHeight="1">
      <c r="M343" s="159"/>
      <c r="O343" s="130"/>
      <c r="P343" s="160"/>
      <c r="Q343" s="160"/>
      <c r="R343" s="126"/>
      <c r="S343" s="126"/>
      <c r="T343" s="126"/>
      <c r="U343" s="125"/>
      <c r="V343" s="125"/>
    </row>
    <row r="344" spans="1:28" ht="20.100000000000001" customHeight="1">
      <c r="M344" s="159"/>
      <c r="O344" s="130"/>
      <c r="P344" s="160"/>
      <c r="Q344" s="160"/>
      <c r="R344" s="126"/>
      <c r="S344" s="126"/>
      <c r="T344" s="126"/>
      <c r="U344" s="125"/>
      <c r="V344" s="125"/>
      <c r="AA344" s="119"/>
      <c r="AB344" s="119"/>
    </row>
    <row r="345" spans="1:28" ht="20.100000000000001" customHeight="1">
      <c r="M345" s="159"/>
      <c r="O345" s="130"/>
      <c r="P345" s="160"/>
      <c r="Q345" s="160"/>
      <c r="R345" s="126"/>
      <c r="S345" s="126"/>
      <c r="T345" s="126"/>
      <c r="U345" s="125"/>
      <c r="V345" s="125"/>
      <c r="AA345" s="119"/>
      <c r="AB345" s="119"/>
    </row>
    <row r="346" spans="1:28" s="119" customFormat="1" ht="20.100000000000001" customHeight="1">
      <c r="A346" s="236"/>
      <c r="B346" s="97"/>
      <c r="C346" s="97"/>
      <c r="D346" s="97"/>
      <c r="E346" s="97"/>
      <c r="F346" s="97"/>
      <c r="G346" s="97"/>
      <c r="H346" s="97"/>
      <c r="I346" s="271"/>
      <c r="J346" s="97"/>
      <c r="K346" s="97"/>
      <c r="L346" s="97"/>
      <c r="M346" s="159"/>
      <c r="N346" s="124"/>
      <c r="O346" s="130"/>
      <c r="P346" s="160"/>
      <c r="Q346" s="160"/>
      <c r="R346" s="126"/>
      <c r="S346" s="126"/>
      <c r="T346" s="128"/>
      <c r="U346" s="29"/>
      <c r="V346" s="29"/>
      <c r="W346" s="124"/>
      <c r="Y346" s="124"/>
      <c r="Z346" s="124"/>
      <c r="AA346" s="124"/>
      <c r="AB346" s="124"/>
    </row>
    <row r="347" spans="1:28" s="119" customFormat="1" ht="20.100000000000001" customHeight="1">
      <c r="A347" s="236"/>
      <c r="B347" s="97"/>
      <c r="C347" s="97"/>
      <c r="D347" s="97"/>
      <c r="E347" s="97"/>
      <c r="F347" s="97"/>
      <c r="G347" s="97"/>
      <c r="H347" s="97"/>
      <c r="I347" s="271"/>
      <c r="J347" s="97"/>
      <c r="K347" s="97"/>
      <c r="L347" s="97"/>
      <c r="M347" s="159"/>
      <c r="O347" s="130"/>
      <c r="P347" s="160"/>
      <c r="Q347" s="160"/>
      <c r="R347" s="126"/>
      <c r="S347" s="126"/>
      <c r="T347" s="128"/>
      <c r="U347" s="29"/>
      <c r="V347" s="29"/>
      <c r="W347" s="124"/>
      <c r="Y347" s="124"/>
      <c r="AA347" s="124"/>
      <c r="AB347" s="124"/>
    </row>
    <row r="348" spans="1:28" ht="20.100000000000001" customHeight="1">
      <c r="M348" s="159"/>
      <c r="N348" s="119"/>
      <c r="O348" s="130"/>
      <c r="P348" s="160"/>
      <c r="Q348" s="160"/>
      <c r="R348" s="126"/>
      <c r="S348" s="126"/>
      <c r="T348" s="126"/>
      <c r="U348" s="125"/>
      <c r="V348" s="125"/>
      <c r="W348" s="119"/>
      <c r="X348" s="119"/>
      <c r="Y348" s="119"/>
      <c r="Z348" s="119"/>
    </row>
    <row r="349" spans="1:28" ht="20.100000000000001" customHeight="1">
      <c r="M349" s="159"/>
      <c r="O349" s="130"/>
      <c r="P349" s="160"/>
      <c r="Q349" s="160"/>
      <c r="R349" s="126"/>
      <c r="S349" s="126"/>
      <c r="T349" s="126"/>
      <c r="U349" s="125"/>
      <c r="V349" s="125"/>
      <c r="W349" s="119"/>
      <c r="X349" s="119"/>
      <c r="Y349" s="119"/>
    </row>
    <row r="350" spans="1:28" ht="20.100000000000001" customHeight="1">
      <c r="M350" s="159"/>
      <c r="O350" s="130"/>
      <c r="P350" s="160"/>
      <c r="Q350" s="160"/>
      <c r="R350" s="126"/>
      <c r="S350" s="126"/>
      <c r="T350" s="126"/>
      <c r="U350" s="125"/>
      <c r="V350" s="125"/>
      <c r="X350" s="119"/>
      <c r="Y350" s="119"/>
    </row>
    <row r="351" spans="1:28" ht="20.100000000000001" customHeight="1">
      <c r="M351" s="159"/>
      <c r="O351" s="130"/>
      <c r="P351" s="160"/>
      <c r="Q351" s="160"/>
      <c r="R351" s="126"/>
      <c r="S351" s="126"/>
      <c r="T351" s="126"/>
      <c r="U351" s="125"/>
      <c r="V351" s="125"/>
      <c r="X351" s="119"/>
      <c r="Y351" s="119"/>
    </row>
    <row r="352" spans="1:28" ht="20.100000000000001" customHeight="1">
      <c r="M352" s="159"/>
      <c r="O352" s="130"/>
      <c r="P352" s="160"/>
      <c r="Q352" s="160"/>
      <c r="R352" s="126"/>
      <c r="S352" s="126"/>
      <c r="T352" s="126"/>
      <c r="U352" s="125"/>
      <c r="V352" s="125"/>
      <c r="X352" s="119"/>
      <c r="Y352" s="119"/>
    </row>
    <row r="353" spans="13:25" ht="20.100000000000001" customHeight="1">
      <c r="M353" s="159"/>
      <c r="O353" s="130"/>
      <c r="P353" s="160"/>
      <c r="Q353" s="160"/>
      <c r="R353" s="126"/>
      <c r="S353" s="126"/>
      <c r="T353" s="126"/>
      <c r="U353" s="125"/>
      <c r="V353" s="125"/>
      <c r="X353" s="119"/>
      <c r="Y353" s="119"/>
    </row>
    <row r="354" spans="13:25" ht="20.100000000000001" customHeight="1">
      <c r="M354" s="159"/>
      <c r="O354" s="130"/>
      <c r="P354" s="160"/>
      <c r="Q354" s="160"/>
      <c r="R354" s="126"/>
      <c r="S354" s="126"/>
      <c r="T354" s="126"/>
      <c r="U354" s="125"/>
      <c r="V354" s="125"/>
      <c r="X354" s="119"/>
      <c r="Y354" s="119"/>
    </row>
    <row r="355" spans="13:25" ht="20.100000000000001" customHeight="1">
      <c r="M355" s="159"/>
      <c r="O355" s="130"/>
      <c r="P355" s="160"/>
      <c r="Q355" s="160"/>
      <c r="R355" s="126"/>
      <c r="S355" s="126"/>
      <c r="T355" s="126"/>
      <c r="U355" s="125"/>
      <c r="V355" s="125"/>
      <c r="Y355" s="119"/>
    </row>
    <row r="356" spans="13:25" ht="20.100000000000001" customHeight="1">
      <c r="M356" s="159"/>
      <c r="O356" s="130"/>
      <c r="P356" s="160"/>
      <c r="Q356" s="160"/>
      <c r="R356" s="126"/>
      <c r="S356" s="126"/>
      <c r="T356" s="126"/>
      <c r="U356" s="125"/>
      <c r="V356" s="125"/>
      <c r="Y356" s="119"/>
    </row>
    <row r="357" spans="13:25" ht="20.100000000000001" customHeight="1">
      <c r="M357" s="159"/>
      <c r="O357" s="130"/>
      <c r="P357" s="160"/>
      <c r="Q357" s="160"/>
      <c r="R357" s="126"/>
      <c r="S357" s="126"/>
      <c r="T357" s="126"/>
      <c r="U357" s="125"/>
      <c r="V357" s="125"/>
    </row>
    <row r="358" spans="13:25" ht="20.100000000000001" customHeight="1">
      <c r="M358" s="159"/>
      <c r="O358" s="130"/>
      <c r="P358" s="160"/>
      <c r="Q358" s="160"/>
      <c r="R358" s="126"/>
      <c r="S358" s="126"/>
      <c r="T358" s="126"/>
      <c r="U358" s="125"/>
      <c r="V358" s="125"/>
    </row>
    <row r="359" spans="13:25" ht="20.100000000000001" customHeight="1">
      <c r="M359" s="159"/>
      <c r="O359" s="130"/>
      <c r="P359" s="160"/>
      <c r="Q359" s="160"/>
      <c r="R359" s="126"/>
      <c r="S359" s="126"/>
      <c r="T359" s="126"/>
      <c r="U359" s="125"/>
      <c r="V359" s="125"/>
    </row>
    <row r="360" spans="13:25" ht="20.100000000000001" customHeight="1">
      <c r="M360" s="159"/>
      <c r="O360" s="130"/>
      <c r="P360" s="160"/>
      <c r="Q360" s="160"/>
      <c r="R360" s="126"/>
      <c r="S360" s="126"/>
      <c r="T360" s="126"/>
      <c r="U360" s="125"/>
      <c r="V360" s="125"/>
    </row>
    <row r="361" spans="13:25" ht="20.100000000000001" customHeight="1">
      <c r="M361" s="159"/>
      <c r="O361" s="130"/>
      <c r="P361" s="160"/>
      <c r="Q361" s="160"/>
      <c r="R361" s="126"/>
      <c r="S361" s="126"/>
      <c r="T361" s="126"/>
      <c r="U361" s="125"/>
      <c r="V361" s="125"/>
    </row>
    <row r="362" spans="13:25" ht="20.100000000000001" customHeight="1">
      <c r="M362" s="159"/>
      <c r="O362" s="130"/>
      <c r="P362" s="160"/>
      <c r="Q362" s="160"/>
      <c r="R362" s="126"/>
      <c r="S362" s="126"/>
      <c r="T362" s="126"/>
      <c r="U362" s="125"/>
      <c r="V362" s="125"/>
    </row>
    <row r="363" spans="13:25" ht="20.100000000000001" customHeight="1">
      <c r="M363" s="159"/>
      <c r="O363" s="130"/>
      <c r="P363" s="160"/>
      <c r="Q363" s="160"/>
      <c r="R363" s="126"/>
      <c r="S363" s="126"/>
      <c r="T363" s="126"/>
      <c r="U363" s="125"/>
      <c r="V363" s="125"/>
    </row>
    <row r="364" spans="13:25" ht="20.100000000000001" customHeight="1">
      <c r="M364" s="159"/>
      <c r="O364" s="130"/>
      <c r="P364" s="160"/>
      <c r="Q364" s="160"/>
      <c r="R364" s="126"/>
      <c r="S364" s="126"/>
      <c r="T364" s="126"/>
      <c r="U364" s="125"/>
      <c r="V364" s="125"/>
    </row>
    <row r="365" spans="13:25" ht="20.100000000000001" customHeight="1">
      <c r="M365" s="159"/>
      <c r="O365" s="130"/>
      <c r="P365" s="160"/>
      <c r="Q365" s="160"/>
      <c r="R365" s="126"/>
      <c r="S365" s="126"/>
      <c r="T365" s="126"/>
      <c r="U365" s="125"/>
      <c r="V365" s="125"/>
    </row>
    <row r="366" spans="13:25" ht="20.100000000000001" customHeight="1">
      <c r="M366" s="159"/>
      <c r="O366" s="130"/>
      <c r="P366" s="160"/>
      <c r="Q366" s="160"/>
      <c r="R366" s="126"/>
      <c r="S366" s="126"/>
      <c r="T366" s="126"/>
      <c r="U366" s="125"/>
      <c r="V366" s="125"/>
    </row>
    <row r="367" spans="13:25" ht="20.100000000000001" customHeight="1">
      <c r="M367" s="159"/>
      <c r="O367" s="130"/>
      <c r="P367" s="160"/>
      <c r="Q367" s="160"/>
      <c r="R367" s="126"/>
      <c r="S367" s="126"/>
      <c r="T367" s="126"/>
      <c r="U367" s="125"/>
      <c r="V367" s="125"/>
    </row>
    <row r="368" spans="13:25" ht="20.100000000000001" customHeight="1">
      <c r="M368" s="159"/>
      <c r="O368" s="130"/>
      <c r="P368" s="160"/>
      <c r="Q368" s="160"/>
      <c r="R368" s="126"/>
      <c r="S368" s="126"/>
      <c r="T368" s="126"/>
      <c r="U368" s="125"/>
      <c r="V368" s="125"/>
    </row>
    <row r="369" spans="13:22" ht="20.100000000000001" customHeight="1">
      <c r="M369" s="159"/>
      <c r="O369" s="130"/>
      <c r="P369" s="160"/>
      <c r="Q369" s="160"/>
      <c r="R369" s="126"/>
      <c r="S369" s="126"/>
      <c r="T369" s="126"/>
      <c r="U369" s="125"/>
      <c r="V369" s="125"/>
    </row>
    <row r="370" spans="13:22" ht="20.100000000000001" customHeight="1">
      <c r="M370" s="159"/>
      <c r="O370" s="130"/>
      <c r="P370" s="160"/>
      <c r="Q370" s="160"/>
      <c r="R370" s="126"/>
      <c r="S370" s="126"/>
      <c r="T370" s="126"/>
      <c r="U370" s="125"/>
      <c r="V370" s="125"/>
    </row>
    <row r="371" spans="13:22" ht="20.100000000000001" customHeight="1">
      <c r="M371" s="159"/>
      <c r="O371" s="130"/>
      <c r="P371" s="160"/>
      <c r="Q371" s="160"/>
      <c r="R371" s="126"/>
      <c r="S371" s="126"/>
      <c r="T371" s="126"/>
      <c r="U371" s="125"/>
      <c r="V371" s="125"/>
    </row>
    <row r="372" spans="13:22" ht="20.100000000000001" customHeight="1">
      <c r="M372" s="159"/>
      <c r="O372" s="130"/>
      <c r="P372" s="160"/>
      <c r="Q372" s="160"/>
      <c r="R372" s="126"/>
      <c r="S372" s="126"/>
      <c r="T372" s="126"/>
      <c r="U372" s="125"/>
      <c r="V372" s="125"/>
    </row>
    <row r="373" spans="13:22" ht="20.100000000000001" customHeight="1">
      <c r="M373" s="159"/>
      <c r="O373" s="130"/>
      <c r="P373" s="160"/>
      <c r="Q373" s="160"/>
      <c r="R373" s="126"/>
      <c r="S373" s="126"/>
      <c r="T373" s="126"/>
      <c r="U373" s="125"/>
      <c r="V373" s="125"/>
    </row>
    <row r="374" spans="13:22" ht="20.100000000000001" customHeight="1">
      <c r="M374" s="159"/>
      <c r="O374" s="130"/>
      <c r="P374" s="160"/>
      <c r="Q374" s="160"/>
      <c r="R374" s="126"/>
      <c r="S374" s="126"/>
      <c r="T374" s="126"/>
      <c r="U374" s="125"/>
      <c r="V374" s="125"/>
    </row>
    <row r="375" spans="13:22" ht="20.100000000000001" customHeight="1">
      <c r="M375" s="159"/>
      <c r="O375" s="130"/>
      <c r="P375" s="160"/>
      <c r="Q375" s="160"/>
      <c r="R375" s="126"/>
      <c r="S375" s="126"/>
      <c r="T375" s="126"/>
      <c r="U375" s="125"/>
      <c r="V375" s="125"/>
    </row>
    <row r="376" spans="13:22" ht="20.100000000000001" customHeight="1">
      <c r="M376" s="159"/>
      <c r="O376" s="130"/>
      <c r="P376" s="160"/>
      <c r="Q376" s="160"/>
      <c r="R376" s="126"/>
      <c r="S376" s="126"/>
      <c r="T376" s="126"/>
      <c r="U376" s="125"/>
      <c r="V376" s="125"/>
    </row>
    <row r="377" spans="13:22" ht="20.100000000000001" customHeight="1">
      <c r="M377" s="159"/>
      <c r="O377" s="130"/>
      <c r="P377" s="160"/>
      <c r="Q377" s="160"/>
      <c r="R377" s="126"/>
      <c r="S377" s="126"/>
      <c r="T377" s="126"/>
      <c r="U377" s="125"/>
      <c r="V377" s="125"/>
    </row>
    <row r="378" spans="13:22" ht="20.100000000000001" customHeight="1">
      <c r="M378" s="159"/>
      <c r="O378" s="130"/>
      <c r="P378" s="160"/>
      <c r="Q378" s="160"/>
      <c r="R378" s="126"/>
      <c r="S378" s="126"/>
      <c r="T378" s="126"/>
      <c r="U378" s="125"/>
      <c r="V378" s="125"/>
    </row>
    <row r="379" spans="13:22" ht="20.100000000000001" customHeight="1">
      <c r="M379" s="159"/>
      <c r="O379" s="130"/>
      <c r="P379" s="160"/>
      <c r="Q379" s="160"/>
      <c r="R379" s="126"/>
      <c r="S379" s="126"/>
      <c r="T379" s="126"/>
      <c r="U379" s="125"/>
      <c r="V379" s="125"/>
    </row>
    <row r="380" spans="13:22" ht="20.100000000000001" customHeight="1">
      <c r="M380" s="159"/>
      <c r="O380" s="130"/>
      <c r="P380" s="160"/>
      <c r="Q380" s="160"/>
      <c r="R380" s="126"/>
      <c r="S380" s="126"/>
      <c r="T380" s="126"/>
      <c r="U380" s="125"/>
      <c r="V380" s="125"/>
    </row>
    <row r="381" spans="13:22" ht="20.100000000000001" customHeight="1">
      <c r="M381" s="159"/>
      <c r="O381" s="130"/>
      <c r="P381" s="160"/>
      <c r="Q381" s="160"/>
      <c r="R381" s="126"/>
      <c r="S381" s="126"/>
      <c r="T381" s="126"/>
      <c r="U381" s="125"/>
      <c r="V381" s="125"/>
    </row>
    <row r="382" spans="13:22" ht="20.100000000000001" customHeight="1">
      <c r="M382" s="159"/>
      <c r="O382" s="130"/>
      <c r="P382" s="160"/>
      <c r="Q382" s="160"/>
      <c r="R382" s="126"/>
      <c r="S382" s="126"/>
      <c r="T382" s="126"/>
      <c r="U382" s="125"/>
      <c r="V382" s="125"/>
    </row>
    <row r="383" spans="13:22" ht="20.100000000000001" customHeight="1">
      <c r="M383" s="159"/>
      <c r="O383" s="130"/>
      <c r="P383" s="160"/>
      <c r="Q383" s="160"/>
      <c r="R383" s="126"/>
      <c r="S383" s="126"/>
      <c r="T383" s="126"/>
      <c r="U383" s="125"/>
      <c r="V383" s="125"/>
    </row>
    <row r="384" spans="13:22" ht="20.100000000000001" customHeight="1">
      <c r="M384" s="159"/>
      <c r="O384" s="130"/>
      <c r="P384" s="160"/>
      <c r="Q384" s="160"/>
      <c r="R384" s="126"/>
      <c r="S384" s="126"/>
      <c r="T384" s="126"/>
      <c r="U384" s="125"/>
      <c r="V384" s="125"/>
    </row>
    <row r="385" spans="13:22" ht="20.100000000000001" customHeight="1">
      <c r="M385" s="159"/>
      <c r="O385" s="130"/>
      <c r="P385" s="160"/>
      <c r="Q385" s="160"/>
      <c r="R385" s="126"/>
      <c r="S385" s="126"/>
      <c r="T385" s="126"/>
      <c r="U385" s="125"/>
      <c r="V385" s="125"/>
    </row>
    <row r="386" spans="13:22" ht="20.100000000000001" customHeight="1">
      <c r="M386" s="159"/>
      <c r="O386" s="130"/>
      <c r="P386" s="160"/>
      <c r="Q386" s="160"/>
      <c r="R386" s="126"/>
      <c r="S386" s="126"/>
      <c r="T386" s="126"/>
      <c r="U386" s="125"/>
      <c r="V386" s="125"/>
    </row>
    <row r="387" spans="13:22" ht="20.100000000000001" customHeight="1">
      <c r="M387" s="159"/>
      <c r="O387" s="130"/>
      <c r="P387" s="160"/>
      <c r="Q387" s="160"/>
      <c r="R387" s="126"/>
      <c r="S387" s="126"/>
      <c r="T387" s="126"/>
      <c r="U387" s="125"/>
      <c r="V387" s="125"/>
    </row>
    <row r="388" spans="13:22" ht="20.100000000000001" customHeight="1">
      <c r="M388" s="159"/>
      <c r="O388" s="130"/>
      <c r="P388" s="160"/>
      <c r="Q388" s="160"/>
      <c r="R388" s="126"/>
      <c r="S388" s="126"/>
      <c r="T388" s="126"/>
      <c r="U388" s="125"/>
      <c r="V388" s="125"/>
    </row>
    <row r="389" spans="13:22" ht="20.100000000000001" customHeight="1">
      <c r="M389" s="159"/>
      <c r="O389" s="130"/>
      <c r="P389" s="160"/>
      <c r="Q389" s="160"/>
      <c r="R389" s="126"/>
      <c r="S389" s="126"/>
      <c r="T389" s="126"/>
      <c r="U389" s="125"/>
      <c r="V389" s="125"/>
    </row>
    <row r="390" spans="13:22" ht="20.100000000000001" customHeight="1">
      <c r="M390" s="159"/>
      <c r="O390" s="130"/>
      <c r="P390" s="160"/>
      <c r="Q390" s="160"/>
      <c r="R390" s="126"/>
      <c r="S390" s="126"/>
      <c r="T390" s="126"/>
      <c r="U390" s="125"/>
      <c r="V390" s="125"/>
    </row>
    <row r="391" spans="13:22" ht="20.100000000000001" customHeight="1">
      <c r="M391" s="159"/>
      <c r="P391" s="12"/>
      <c r="Q391" s="12"/>
      <c r="R391" s="12"/>
      <c r="S391" s="12"/>
      <c r="T391" s="126"/>
      <c r="U391" s="125"/>
      <c r="V391" s="125"/>
    </row>
    <row r="392" spans="13:22" ht="20.100000000000001" customHeight="1">
      <c r="M392" s="159"/>
      <c r="P392" s="12"/>
      <c r="Q392" s="12"/>
      <c r="R392" s="12"/>
      <c r="S392" s="12"/>
      <c r="T392" s="126"/>
      <c r="U392" s="125"/>
      <c r="V392" s="125"/>
    </row>
    <row r="393" spans="13:22" ht="20.100000000000001" customHeight="1">
      <c r="M393" s="159"/>
      <c r="P393" s="12"/>
      <c r="Q393" s="12"/>
      <c r="R393" s="12"/>
      <c r="S393" s="12"/>
      <c r="T393" s="126"/>
      <c r="U393" s="125"/>
      <c r="V393" s="125"/>
    </row>
    <row r="394" spans="13:22" ht="20.100000000000001" customHeight="1">
      <c r="M394" s="159"/>
      <c r="P394" s="12"/>
      <c r="Q394" s="12"/>
      <c r="R394" s="12"/>
      <c r="S394" s="12"/>
      <c r="T394" s="126"/>
      <c r="U394" s="125"/>
      <c r="V394" s="125"/>
    </row>
    <row r="395" spans="13:22" ht="20.100000000000001" customHeight="1">
      <c r="M395" s="159"/>
      <c r="P395" s="12"/>
      <c r="Q395" s="12"/>
      <c r="R395" s="12"/>
      <c r="S395" s="12"/>
      <c r="T395" s="126"/>
      <c r="U395" s="125"/>
      <c r="V395" s="125"/>
    </row>
    <row r="396" spans="13:22" ht="20.100000000000001" customHeight="1">
      <c r="M396" s="159"/>
      <c r="P396" s="12"/>
      <c r="Q396" s="12"/>
      <c r="R396" s="12"/>
      <c r="S396" s="12"/>
      <c r="T396" s="126"/>
      <c r="U396" s="125"/>
      <c r="V396" s="125"/>
    </row>
    <row r="397" spans="13:22" ht="20.100000000000001" customHeight="1">
      <c r="M397" s="159"/>
      <c r="P397" s="12"/>
      <c r="Q397" s="12"/>
      <c r="R397" s="12"/>
      <c r="S397" s="12"/>
      <c r="T397" s="12"/>
    </row>
    <row r="398" spans="13:22" ht="20.100000000000001" customHeight="1">
      <c r="M398" s="159"/>
      <c r="P398" s="12"/>
      <c r="Q398" s="12"/>
      <c r="R398" s="12"/>
      <c r="S398" s="12"/>
      <c r="T398" s="12"/>
    </row>
    <row r="399" spans="13:22" ht="20.100000000000001" customHeight="1">
      <c r="M399" s="159"/>
      <c r="P399" s="12"/>
      <c r="Q399" s="12"/>
      <c r="R399" s="12"/>
      <c r="S399" s="12"/>
      <c r="T399" s="12"/>
    </row>
    <row r="400" spans="13:22" ht="20.100000000000001" customHeight="1">
      <c r="M400" s="159"/>
      <c r="P400" s="12"/>
      <c r="Q400" s="12"/>
      <c r="R400" s="12"/>
      <c r="S400" s="12"/>
      <c r="T400" s="12"/>
    </row>
    <row r="401" spans="13:20" ht="20.100000000000001" customHeight="1">
      <c r="M401" s="159"/>
      <c r="P401" s="12"/>
      <c r="Q401" s="12"/>
      <c r="R401" s="12"/>
      <c r="S401" s="12"/>
      <c r="T401" s="12"/>
    </row>
    <row r="402" spans="13:20" ht="20.100000000000001" customHeight="1">
      <c r="M402" s="159"/>
      <c r="P402" s="12"/>
      <c r="Q402" s="12"/>
      <c r="R402" s="12"/>
      <c r="S402" s="12"/>
      <c r="T402" s="12"/>
    </row>
    <row r="403" spans="13:20" ht="20.100000000000001" customHeight="1">
      <c r="M403" s="159"/>
      <c r="P403" s="12"/>
      <c r="Q403" s="12"/>
      <c r="R403" s="12"/>
      <c r="S403" s="12"/>
      <c r="T403" s="12"/>
    </row>
    <row r="404" spans="13:20" ht="20.100000000000001" customHeight="1">
      <c r="M404" s="159"/>
      <c r="P404" s="12"/>
      <c r="Q404" s="12"/>
      <c r="R404" s="12"/>
      <c r="S404" s="12"/>
      <c r="T404" s="12"/>
    </row>
    <row r="405" spans="13:20" ht="20.100000000000001" customHeight="1">
      <c r="M405" s="159"/>
      <c r="P405" s="12"/>
      <c r="Q405" s="12"/>
      <c r="R405" s="12"/>
      <c r="S405" s="12"/>
      <c r="T405" s="12"/>
    </row>
    <row r="406" spans="13:20" ht="20.100000000000001" customHeight="1">
      <c r="M406" s="159"/>
      <c r="P406" s="12"/>
      <c r="Q406" s="12"/>
      <c r="R406" s="12"/>
      <c r="S406" s="12"/>
      <c r="T406" s="12"/>
    </row>
    <row r="407" spans="13:20" ht="20.100000000000001" customHeight="1">
      <c r="M407" s="159"/>
      <c r="P407" s="12"/>
      <c r="Q407" s="12"/>
      <c r="R407" s="12"/>
      <c r="S407" s="12"/>
      <c r="T407" s="12"/>
    </row>
    <row r="408" spans="13:20" ht="20.100000000000001" customHeight="1">
      <c r="M408" s="159"/>
      <c r="P408" s="12"/>
      <c r="Q408" s="12"/>
      <c r="R408" s="12"/>
      <c r="S408" s="12"/>
      <c r="T408" s="12"/>
    </row>
    <row r="409" spans="13:20" ht="20.100000000000001" customHeight="1">
      <c r="M409" s="159"/>
      <c r="P409" s="12"/>
      <c r="Q409" s="12"/>
      <c r="R409" s="12"/>
      <c r="S409" s="12"/>
      <c r="T409" s="12"/>
    </row>
    <row r="410" spans="13:20" ht="20.100000000000001" customHeight="1">
      <c r="M410" s="159"/>
      <c r="P410" s="12"/>
      <c r="Q410" s="12"/>
      <c r="R410" s="12"/>
      <c r="S410" s="12"/>
      <c r="T410" s="12"/>
    </row>
    <row r="411" spans="13:20" ht="20.100000000000001" customHeight="1">
      <c r="M411" s="159"/>
      <c r="P411" s="12"/>
      <c r="Q411" s="12"/>
      <c r="R411" s="12"/>
      <c r="S411" s="12"/>
      <c r="T411" s="12"/>
    </row>
    <row r="412" spans="13:20" ht="20.100000000000001" customHeight="1">
      <c r="M412" s="159"/>
      <c r="P412" s="12"/>
      <c r="Q412" s="12"/>
      <c r="R412" s="12"/>
      <c r="S412" s="12"/>
      <c r="T412" s="12"/>
    </row>
    <row r="413" spans="13:20" ht="20.100000000000001" customHeight="1">
      <c r="M413" s="159"/>
      <c r="P413" s="12"/>
      <c r="Q413" s="12"/>
      <c r="R413" s="12"/>
      <c r="S413" s="12"/>
      <c r="T413" s="12"/>
    </row>
    <row r="414" spans="13:20" ht="20.100000000000001" customHeight="1">
      <c r="M414" s="159"/>
      <c r="P414" s="12"/>
      <c r="Q414" s="12"/>
      <c r="R414" s="12"/>
      <c r="S414" s="12"/>
      <c r="T414" s="12"/>
    </row>
    <row r="415" spans="13:20" ht="20.100000000000001" customHeight="1">
      <c r="M415" s="159"/>
      <c r="P415" s="12"/>
      <c r="Q415" s="12"/>
      <c r="R415" s="12"/>
      <c r="S415" s="12"/>
      <c r="T415" s="12"/>
    </row>
    <row r="416" spans="13:20" ht="20.100000000000001" customHeight="1">
      <c r="M416" s="159"/>
      <c r="P416" s="12"/>
      <c r="Q416" s="12"/>
      <c r="R416" s="12"/>
      <c r="S416" s="12"/>
      <c r="T416" s="12"/>
    </row>
    <row r="417" spans="13:20" ht="20.100000000000001" customHeight="1">
      <c r="M417" s="159"/>
      <c r="P417" s="12"/>
      <c r="Q417" s="12"/>
      <c r="R417" s="12"/>
      <c r="S417" s="12"/>
      <c r="T417" s="12"/>
    </row>
    <row r="418" spans="13:20" ht="20.100000000000001" customHeight="1">
      <c r="M418" s="159"/>
      <c r="P418" s="12"/>
      <c r="Q418" s="12"/>
      <c r="R418" s="12"/>
      <c r="S418" s="12"/>
      <c r="T418" s="12"/>
    </row>
    <row r="419" spans="13:20" ht="20.100000000000001" customHeight="1">
      <c r="M419" s="159"/>
      <c r="P419" s="12"/>
      <c r="Q419" s="12"/>
      <c r="R419" s="12"/>
      <c r="S419" s="12"/>
      <c r="T419" s="12"/>
    </row>
    <row r="420" spans="13:20" ht="20.100000000000001" customHeight="1">
      <c r="M420" s="159"/>
      <c r="P420" s="12"/>
      <c r="Q420" s="12"/>
      <c r="R420" s="12"/>
      <c r="S420" s="12"/>
      <c r="T420" s="12"/>
    </row>
    <row r="421" spans="13:20" ht="20.100000000000001" customHeight="1">
      <c r="M421" s="159"/>
      <c r="P421" s="12"/>
      <c r="Q421" s="12"/>
      <c r="R421" s="12"/>
      <c r="S421" s="12"/>
      <c r="T421" s="12"/>
    </row>
    <row r="422" spans="13:20" ht="20.100000000000001" customHeight="1">
      <c r="M422" s="159"/>
      <c r="P422" s="12"/>
      <c r="Q422" s="12"/>
      <c r="R422" s="12"/>
      <c r="S422" s="12"/>
      <c r="T422" s="12"/>
    </row>
    <row r="423" spans="13:20" ht="20.100000000000001" customHeight="1">
      <c r="M423" s="159"/>
      <c r="P423" s="12"/>
      <c r="Q423" s="12"/>
      <c r="R423" s="12"/>
      <c r="S423" s="12"/>
      <c r="T423" s="12"/>
    </row>
    <row r="424" spans="13:20" ht="20.100000000000001" customHeight="1">
      <c r="M424" s="159"/>
      <c r="P424" s="12"/>
      <c r="Q424" s="12"/>
      <c r="R424" s="12"/>
      <c r="S424" s="12"/>
      <c r="T424" s="12"/>
    </row>
    <row r="425" spans="13:20" ht="20.100000000000001" customHeight="1">
      <c r="M425" s="159"/>
      <c r="P425" s="12"/>
      <c r="Q425" s="12"/>
      <c r="R425" s="12"/>
      <c r="S425" s="12"/>
      <c r="T425" s="12"/>
    </row>
    <row r="426" spans="13:20" ht="20.100000000000001" customHeight="1">
      <c r="M426" s="159"/>
      <c r="P426" s="12"/>
      <c r="Q426" s="12"/>
      <c r="R426" s="12"/>
      <c r="S426" s="12"/>
      <c r="T426" s="12"/>
    </row>
    <row r="427" spans="13:20" ht="20.100000000000001" customHeight="1">
      <c r="M427" s="159"/>
      <c r="P427" s="12"/>
      <c r="Q427" s="12"/>
      <c r="R427" s="12"/>
      <c r="S427" s="12"/>
      <c r="T427" s="12"/>
    </row>
    <row r="428" spans="13:20" ht="20.100000000000001" customHeight="1">
      <c r="M428" s="159"/>
      <c r="P428" s="12"/>
      <c r="Q428" s="12"/>
      <c r="R428" s="12"/>
      <c r="S428" s="12"/>
      <c r="T428" s="12"/>
    </row>
    <row r="429" spans="13:20" ht="20.100000000000001" customHeight="1">
      <c r="M429" s="159"/>
      <c r="P429" s="12"/>
      <c r="Q429" s="12"/>
      <c r="R429" s="12"/>
      <c r="S429" s="12"/>
      <c r="T429" s="12"/>
    </row>
    <row r="430" spans="13:20" ht="20.100000000000001" customHeight="1">
      <c r="M430" s="159"/>
      <c r="P430" s="12"/>
      <c r="Q430" s="12"/>
      <c r="R430" s="12"/>
      <c r="S430" s="12"/>
      <c r="T430" s="12"/>
    </row>
    <row r="431" spans="13:20" ht="20.100000000000001" customHeight="1">
      <c r="M431" s="159"/>
      <c r="P431" s="12"/>
      <c r="Q431" s="12"/>
      <c r="R431" s="12"/>
      <c r="S431" s="12"/>
      <c r="T431" s="12"/>
    </row>
    <row r="432" spans="13:20" ht="20.100000000000001" customHeight="1">
      <c r="M432" s="159"/>
      <c r="P432" s="12"/>
      <c r="Q432" s="12"/>
      <c r="R432" s="12"/>
      <c r="S432" s="12"/>
      <c r="T432" s="12"/>
    </row>
    <row r="433" spans="13:20" ht="20.100000000000001" customHeight="1">
      <c r="M433" s="159"/>
      <c r="P433" s="12"/>
      <c r="Q433" s="12"/>
      <c r="R433" s="12"/>
      <c r="S433" s="12"/>
      <c r="T433" s="12"/>
    </row>
    <row r="434" spans="13:20" ht="20.100000000000001" customHeight="1">
      <c r="M434" s="159"/>
      <c r="P434" s="12"/>
      <c r="Q434" s="12"/>
      <c r="R434" s="12"/>
      <c r="S434" s="12"/>
      <c r="T434" s="12"/>
    </row>
    <row r="435" spans="13:20" ht="20.100000000000001" customHeight="1">
      <c r="M435" s="159"/>
      <c r="P435" s="12"/>
      <c r="Q435" s="12"/>
      <c r="R435" s="12"/>
      <c r="S435" s="12"/>
      <c r="T435" s="12"/>
    </row>
    <row r="436" spans="13:20" ht="20.100000000000001" customHeight="1">
      <c r="M436" s="159"/>
      <c r="P436" s="12"/>
      <c r="Q436" s="12"/>
      <c r="R436" s="12"/>
      <c r="S436" s="12"/>
      <c r="T436" s="12"/>
    </row>
    <row r="437" spans="13:20" ht="20.100000000000001" customHeight="1">
      <c r="M437" s="159"/>
      <c r="P437" s="12"/>
      <c r="Q437" s="12"/>
      <c r="R437" s="12"/>
      <c r="S437" s="12"/>
      <c r="T437" s="12"/>
    </row>
    <row r="438" spans="13:20" ht="20.100000000000001" customHeight="1">
      <c r="M438" s="159"/>
      <c r="P438" s="12"/>
      <c r="Q438" s="12"/>
      <c r="R438" s="12"/>
      <c r="S438" s="12"/>
      <c r="T438" s="12"/>
    </row>
    <row r="439" spans="13:20" ht="20.100000000000001" customHeight="1">
      <c r="M439" s="159"/>
      <c r="P439" s="12"/>
      <c r="Q439" s="12"/>
      <c r="R439" s="12"/>
      <c r="S439" s="12"/>
      <c r="T439" s="12"/>
    </row>
    <row r="440" spans="13:20" ht="20.100000000000001" customHeight="1">
      <c r="M440" s="159"/>
      <c r="P440" s="12"/>
      <c r="Q440" s="12"/>
      <c r="R440" s="12"/>
      <c r="S440" s="12"/>
      <c r="T440" s="12"/>
    </row>
    <row r="441" spans="13:20" ht="20.100000000000001" customHeight="1">
      <c r="M441" s="159"/>
      <c r="P441" s="12"/>
      <c r="Q441" s="12"/>
      <c r="R441" s="12"/>
      <c r="S441" s="12"/>
      <c r="T441" s="12"/>
    </row>
    <row r="442" spans="13:20" ht="20.100000000000001" customHeight="1">
      <c r="M442" s="159"/>
      <c r="P442" s="12"/>
      <c r="Q442" s="12"/>
      <c r="R442" s="12"/>
      <c r="S442" s="12"/>
      <c r="T442" s="12"/>
    </row>
    <row r="443" spans="13:20" ht="20.100000000000001" customHeight="1">
      <c r="M443" s="159"/>
      <c r="P443" s="12"/>
      <c r="Q443" s="12"/>
      <c r="R443" s="12"/>
      <c r="S443" s="12"/>
      <c r="T443" s="12"/>
    </row>
    <row r="444" spans="13:20" ht="20.100000000000001" customHeight="1">
      <c r="M444" s="159"/>
      <c r="P444" s="12"/>
      <c r="Q444" s="12"/>
      <c r="R444" s="12"/>
      <c r="S444" s="12"/>
      <c r="T444" s="12"/>
    </row>
    <row r="445" spans="13:20" ht="20.100000000000001" customHeight="1">
      <c r="M445" s="159"/>
      <c r="P445" s="12"/>
      <c r="Q445" s="12"/>
      <c r="R445" s="12"/>
      <c r="S445" s="12"/>
      <c r="T445" s="12"/>
    </row>
    <row r="446" spans="13:20" ht="20.100000000000001" customHeight="1">
      <c r="M446" s="159"/>
      <c r="P446" s="12"/>
      <c r="Q446" s="12"/>
      <c r="R446" s="12"/>
      <c r="S446" s="12"/>
      <c r="T446" s="12"/>
    </row>
    <row r="447" spans="13:20" ht="20.100000000000001" customHeight="1">
      <c r="M447" s="159"/>
      <c r="P447" s="12"/>
      <c r="Q447" s="12"/>
      <c r="R447" s="12"/>
      <c r="S447" s="12"/>
      <c r="T447" s="12"/>
    </row>
    <row r="448" spans="13:20" ht="20.100000000000001" customHeight="1">
      <c r="M448" s="159"/>
      <c r="P448" s="12"/>
      <c r="Q448" s="12"/>
      <c r="R448" s="12"/>
      <c r="S448" s="12"/>
      <c r="T448" s="12"/>
    </row>
    <row r="449" spans="13:20" ht="20.100000000000001" customHeight="1">
      <c r="M449" s="124"/>
      <c r="P449" s="12"/>
      <c r="Q449" s="12"/>
      <c r="R449" s="12"/>
      <c r="S449" s="12"/>
      <c r="T449" s="12"/>
    </row>
    <row r="450" spans="13:20" ht="20.100000000000001" customHeight="1">
      <c r="M450" s="124"/>
      <c r="P450" s="12"/>
      <c r="Q450" s="12"/>
      <c r="R450" s="12"/>
      <c r="S450" s="12"/>
      <c r="T450" s="12"/>
    </row>
    <row r="451" spans="13:20" ht="20.100000000000001" customHeight="1">
      <c r="M451" s="124"/>
      <c r="P451" s="12"/>
      <c r="Q451" s="12"/>
      <c r="R451" s="12"/>
      <c r="S451" s="12"/>
      <c r="T451" s="12"/>
    </row>
    <row r="452" spans="13:20" ht="20.100000000000001" customHeight="1">
      <c r="M452" s="124"/>
      <c r="P452" s="12"/>
      <c r="Q452" s="12"/>
      <c r="R452" s="12"/>
      <c r="S452" s="12"/>
      <c r="T452" s="12"/>
    </row>
    <row r="453" spans="13:20" ht="20.100000000000001" customHeight="1">
      <c r="M453" s="124"/>
      <c r="P453" s="12"/>
      <c r="Q453" s="12"/>
      <c r="R453" s="12"/>
      <c r="S453" s="12"/>
      <c r="T453" s="12"/>
    </row>
    <row r="454" spans="13:20" ht="20.100000000000001" customHeight="1">
      <c r="M454" s="124"/>
      <c r="P454" s="12"/>
      <c r="Q454" s="12"/>
      <c r="R454" s="12"/>
      <c r="S454" s="12"/>
      <c r="T454" s="12"/>
    </row>
    <row r="455" spans="13:20" ht="20.100000000000001" customHeight="1">
      <c r="M455" s="124"/>
      <c r="P455" s="12"/>
      <c r="Q455" s="12"/>
      <c r="R455" s="12"/>
      <c r="S455" s="12"/>
      <c r="T455" s="12"/>
    </row>
    <row r="456" spans="13:20" ht="20.100000000000001" customHeight="1">
      <c r="M456" s="124"/>
      <c r="P456" s="12"/>
      <c r="Q456" s="12"/>
      <c r="R456" s="12"/>
      <c r="S456" s="12"/>
      <c r="T456" s="12"/>
    </row>
    <row r="457" spans="13:20" ht="20.100000000000001" customHeight="1">
      <c r="M457" s="124"/>
      <c r="P457" s="12"/>
      <c r="Q457" s="12"/>
      <c r="R457" s="12"/>
      <c r="S457" s="12"/>
      <c r="T457" s="12"/>
    </row>
    <row r="458" spans="13:20" ht="20.100000000000001" customHeight="1">
      <c r="M458" s="124"/>
      <c r="P458" s="12"/>
      <c r="Q458" s="12"/>
      <c r="R458" s="12"/>
      <c r="S458" s="12"/>
      <c r="T458" s="12"/>
    </row>
    <row r="459" spans="13:20" ht="20.100000000000001" customHeight="1">
      <c r="M459" s="124"/>
      <c r="P459" s="12"/>
      <c r="Q459" s="12"/>
      <c r="R459" s="12"/>
      <c r="S459" s="12"/>
      <c r="T459" s="12"/>
    </row>
    <row r="460" spans="13:20" ht="20.100000000000001" customHeight="1">
      <c r="M460" s="124"/>
      <c r="P460" s="12"/>
      <c r="Q460" s="12"/>
      <c r="R460" s="12"/>
      <c r="S460" s="12"/>
      <c r="T460" s="12"/>
    </row>
    <row r="461" spans="13:20" ht="20.100000000000001" customHeight="1">
      <c r="M461" s="124"/>
      <c r="P461" s="12"/>
      <c r="Q461" s="12"/>
      <c r="R461" s="12"/>
      <c r="S461" s="12"/>
      <c r="T461" s="12"/>
    </row>
    <row r="462" spans="13:20" ht="20.100000000000001" customHeight="1">
      <c r="M462" s="124"/>
      <c r="P462" s="12"/>
      <c r="Q462" s="12"/>
      <c r="R462" s="12"/>
      <c r="S462" s="12"/>
      <c r="T462" s="12"/>
    </row>
    <row r="463" spans="13:20" ht="20.100000000000001" customHeight="1">
      <c r="M463" s="124"/>
      <c r="P463" s="12"/>
      <c r="Q463" s="12"/>
      <c r="R463" s="12"/>
      <c r="S463" s="12"/>
      <c r="T463" s="12"/>
    </row>
    <row r="464" spans="13:20" ht="20.100000000000001" customHeight="1">
      <c r="M464" s="124"/>
      <c r="P464" s="12"/>
      <c r="Q464" s="12"/>
      <c r="R464" s="12"/>
      <c r="S464" s="12"/>
      <c r="T464" s="12"/>
    </row>
    <row r="465" spans="13:20" ht="20.100000000000001" customHeight="1">
      <c r="M465" s="124"/>
      <c r="P465" s="12"/>
      <c r="Q465" s="12"/>
      <c r="R465" s="12"/>
      <c r="S465" s="12"/>
      <c r="T465" s="12"/>
    </row>
    <row r="466" spans="13:20" ht="20.100000000000001" customHeight="1">
      <c r="M466" s="124"/>
      <c r="P466" s="12"/>
      <c r="Q466" s="12"/>
      <c r="R466" s="12"/>
      <c r="S466" s="12"/>
      <c r="T466" s="12"/>
    </row>
    <row r="467" spans="13:20" ht="20.100000000000001" customHeight="1">
      <c r="M467" s="124"/>
      <c r="P467" s="12"/>
      <c r="Q467" s="12"/>
      <c r="R467" s="12"/>
      <c r="S467" s="12"/>
      <c r="T467" s="12"/>
    </row>
    <row r="468" spans="13:20" ht="20.100000000000001" customHeight="1">
      <c r="M468" s="124"/>
      <c r="P468" s="12"/>
      <c r="Q468" s="12"/>
      <c r="R468" s="12"/>
      <c r="S468" s="12"/>
      <c r="T468" s="12"/>
    </row>
    <row r="469" spans="13:20" ht="20.100000000000001" customHeight="1">
      <c r="M469" s="124"/>
      <c r="P469" s="12"/>
      <c r="Q469" s="12"/>
      <c r="R469" s="12"/>
      <c r="S469" s="12"/>
      <c r="T469" s="12"/>
    </row>
    <row r="470" spans="13:20" ht="20.100000000000001" customHeight="1">
      <c r="M470" s="124"/>
      <c r="P470" s="12"/>
      <c r="Q470" s="12"/>
      <c r="R470" s="12"/>
      <c r="S470" s="12"/>
      <c r="T470" s="12"/>
    </row>
    <row r="471" spans="13:20" ht="20.100000000000001" customHeight="1">
      <c r="M471" s="124"/>
      <c r="P471" s="12"/>
      <c r="Q471" s="12"/>
      <c r="R471" s="12"/>
      <c r="S471" s="12"/>
      <c r="T471" s="12"/>
    </row>
    <row r="472" spans="13:20" ht="20.100000000000001" customHeight="1">
      <c r="M472" s="124"/>
      <c r="P472" s="12"/>
      <c r="Q472" s="12"/>
      <c r="R472" s="12"/>
      <c r="S472" s="12"/>
      <c r="T472" s="12"/>
    </row>
    <row r="473" spans="13:20" ht="20.100000000000001" customHeight="1">
      <c r="M473" s="124"/>
      <c r="P473" s="12"/>
      <c r="Q473" s="12"/>
      <c r="R473" s="12"/>
      <c r="S473" s="12"/>
      <c r="T473" s="12"/>
    </row>
    <row r="474" spans="13:20" ht="20.100000000000001" customHeight="1">
      <c r="M474" s="124"/>
      <c r="P474" s="12"/>
      <c r="Q474" s="12"/>
      <c r="R474" s="12"/>
      <c r="S474" s="12"/>
      <c r="T474" s="12"/>
    </row>
    <row r="475" spans="13:20" ht="20.100000000000001" customHeight="1">
      <c r="M475" s="124"/>
      <c r="P475" s="12"/>
      <c r="Q475" s="12"/>
      <c r="R475" s="12"/>
      <c r="S475" s="12"/>
      <c r="T475" s="12"/>
    </row>
    <row r="476" spans="13:20" ht="20.100000000000001" customHeight="1">
      <c r="M476" s="124"/>
      <c r="P476" s="12"/>
      <c r="Q476" s="12"/>
      <c r="R476" s="12"/>
      <c r="S476" s="12"/>
      <c r="T476" s="12"/>
    </row>
    <row r="477" spans="13:20" ht="20.100000000000001" customHeight="1">
      <c r="M477" s="124"/>
      <c r="P477" s="12"/>
      <c r="Q477" s="12"/>
      <c r="R477" s="12"/>
      <c r="S477" s="12"/>
      <c r="T477" s="12"/>
    </row>
    <row r="478" spans="13:20" ht="20.100000000000001" customHeight="1">
      <c r="M478" s="124"/>
      <c r="P478" s="12"/>
      <c r="Q478" s="12"/>
      <c r="R478" s="12"/>
      <c r="S478" s="12"/>
      <c r="T478" s="12"/>
    </row>
    <row r="479" spans="13:20" ht="20.100000000000001" customHeight="1">
      <c r="M479" s="124"/>
      <c r="P479" s="12"/>
      <c r="Q479" s="12"/>
      <c r="R479" s="12"/>
      <c r="S479" s="12"/>
      <c r="T479" s="12"/>
    </row>
    <row r="480" spans="13:20" ht="20.100000000000001" customHeight="1">
      <c r="M480" s="124"/>
      <c r="P480" s="12"/>
      <c r="Q480" s="12"/>
      <c r="R480" s="12"/>
      <c r="S480" s="12"/>
      <c r="T480" s="12"/>
    </row>
    <row r="481" spans="13:20" ht="20.100000000000001" customHeight="1">
      <c r="M481" s="124"/>
      <c r="P481" s="12"/>
      <c r="Q481" s="12"/>
      <c r="R481" s="12"/>
      <c r="S481" s="12"/>
      <c r="T481" s="12"/>
    </row>
    <row r="482" spans="13:20" ht="20.100000000000001" customHeight="1">
      <c r="M482" s="124"/>
      <c r="P482" s="12"/>
      <c r="Q482" s="12"/>
      <c r="R482" s="12"/>
      <c r="S482" s="12"/>
      <c r="T482" s="12"/>
    </row>
    <row r="483" spans="13:20" ht="20.100000000000001" customHeight="1">
      <c r="M483" s="124"/>
      <c r="P483" s="12"/>
      <c r="Q483" s="12"/>
      <c r="R483" s="12"/>
      <c r="S483" s="12"/>
      <c r="T483" s="12"/>
    </row>
    <row r="484" spans="13:20" ht="20.100000000000001" customHeight="1">
      <c r="M484" s="124"/>
      <c r="P484" s="12"/>
      <c r="Q484" s="12"/>
      <c r="R484" s="12"/>
      <c r="S484" s="12"/>
      <c r="T484" s="12"/>
    </row>
    <row r="485" spans="13:20" ht="20.100000000000001" customHeight="1">
      <c r="M485" s="124"/>
      <c r="P485" s="12"/>
      <c r="Q485" s="12"/>
      <c r="R485" s="12"/>
      <c r="S485" s="12"/>
      <c r="T485" s="12"/>
    </row>
    <row r="486" spans="13:20" ht="20.100000000000001" customHeight="1">
      <c r="M486" s="124"/>
      <c r="P486" s="12"/>
      <c r="Q486" s="12"/>
      <c r="R486" s="12"/>
      <c r="S486" s="12"/>
      <c r="T486" s="12"/>
    </row>
    <row r="487" spans="13:20" ht="20.100000000000001" customHeight="1">
      <c r="M487" s="124"/>
      <c r="P487" s="12"/>
      <c r="Q487" s="12"/>
      <c r="R487" s="12"/>
      <c r="S487" s="12"/>
      <c r="T487" s="12"/>
    </row>
    <row r="488" spans="13:20" ht="20.100000000000001" customHeight="1">
      <c r="M488" s="124"/>
      <c r="P488" s="12"/>
      <c r="Q488" s="12"/>
      <c r="R488" s="12"/>
      <c r="S488" s="12"/>
      <c r="T488" s="12"/>
    </row>
    <row r="489" spans="13:20" ht="20.100000000000001" customHeight="1">
      <c r="M489" s="124"/>
      <c r="P489" s="12"/>
      <c r="Q489" s="12"/>
      <c r="R489" s="12"/>
      <c r="S489" s="12"/>
      <c r="T489" s="12"/>
    </row>
    <row r="490" spans="13:20" ht="20.100000000000001" customHeight="1">
      <c r="M490" s="124"/>
      <c r="P490" s="12"/>
      <c r="Q490" s="12"/>
      <c r="R490" s="12"/>
      <c r="S490" s="12"/>
      <c r="T490" s="12"/>
    </row>
    <row r="491" spans="13:20" ht="20.100000000000001" customHeight="1">
      <c r="M491" s="124"/>
      <c r="P491" s="12"/>
      <c r="Q491" s="12"/>
      <c r="R491" s="12"/>
      <c r="S491" s="12"/>
      <c r="T491" s="12"/>
    </row>
    <row r="492" spans="13:20" ht="20.100000000000001" customHeight="1">
      <c r="M492" s="124"/>
      <c r="P492" s="12"/>
      <c r="Q492" s="12"/>
      <c r="R492" s="12"/>
      <c r="S492" s="12"/>
      <c r="T492" s="12"/>
    </row>
    <row r="493" spans="13:20" ht="20.100000000000001" customHeight="1">
      <c r="M493" s="124"/>
      <c r="P493" s="12"/>
      <c r="Q493" s="12"/>
      <c r="R493" s="12"/>
      <c r="S493" s="12"/>
      <c r="T493" s="12"/>
    </row>
    <row r="494" spans="13:20" ht="20.100000000000001" customHeight="1">
      <c r="M494" s="124"/>
      <c r="P494" s="12"/>
      <c r="Q494" s="12"/>
      <c r="R494" s="12"/>
      <c r="S494" s="12"/>
      <c r="T494" s="12"/>
    </row>
    <row r="495" spans="13:20" ht="20.100000000000001" customHeight="1">
      <c r="M495" s="124"/>
      <c r="P495" s="12"/>
      <c r="Q495" s="12"/>
      <c r="R495" s="12"/>
      <c r="S495" s="12"/>
      <c r="T495" s="12"/>
    </row>
    <row r="496" spans="13:20" ht="20.100000000000001" customHeight="1">
      <c r="M496" s="124"/>
      <c r="P496" s="12"/>
      <c r="Q496" s="12"/>
      <c r="R496" s="12"/>
      <c r="S496" s="12"/>
      <c r="T496" s="12"/>
    </row>
    <row r="497" spans="13:20" ht="20.100000000000001" customHeight="1">
      <c r="M497" s="124"/>
      <c r="P497" s="12"/>
      <c r="Q497" s="12"/>
      <c r="R497" s="12"/>
      <c r="S497" s="12"/>
      <c r="T497" s="12"/>
    </row>
    <row r="498" spans="13:20" ht="20.100000000000001" customHeight="1">
      <c r="M498" s="124"/>
      <c r="P498" s="12"/>
      <c r="Q498" s="12"/>
      <c r="R498" s="12"/>
      <c r="S498" s="12"/>
      <c r="T498" s="12"/>
    </row>
    <row r="499" spans="13:20" ht="20.100000000000001" customHeight="1">
      <c r="M499" s="124"/>
      <c r="P499" s="12"/>
      <c r="Q499" s="12"/>
      <c r="R499" s="12"/>
      <c r="S499" s="12"/>
      <c r="T499" s="12"/>
    </row>
    <row r="500" spans="13:20" ht="20.100000000000001" customHeight="1">
      <c r="M500" s="124"/>
      <c r="P500" s="12"/>
      <c r="Q500" s="12"/>
      <c r="R500" s="12"/>
      <c r="S500" s="12"/>
      <c r="T500" s="12"/>
    </row>
    <row r="501" spans="13:20" ht="20.100000000000001" customHeight="1">
      <c r="M501" s="124"/>
      <c r="P501" s="12"/>
      <c r="Q501" s="12"/>
      <c r="R501" s="12"/>
      <c r="S501" s="12"/>
      <c r="T501" s="12"/>
    </row>
    <row r="502" spans="13:20" ht="20.100000000000001" customHeight="1">
      <c r="M502" s="124"/>
      <c r="P502" s="12"/>
      <c r="Q502" s="12"/>
      <c r="R502" s="12"/>
      <c r="S502" s="12"/>
      <c r="T502" s="12"/>
    </row>
    <row r="503" spans="13:20" ht="20.100000000000001" customHeight="1">
      <c r="M503" s="124"/>
      <c r="P503" s="12"/>
      <c r="Q503" s="12"/>
      <c r="R503" s="12"/>
      <c r="S503" s="12"/>
      <c r="T503" s="12"/>
    </row>
    <row r="504" spans="13:20" ht="20.100000000000001" customHeight="1">
      <c r="M504" s="124"/>
      <c r="P504" s="12"/>
      <c r="Q504" s="12"/>
      <c r="R504" s="12"/>
      <c r="S504" s="12"/>
      <c r="T504" s="12"/>
    </row>
    <row r="505" spans="13:20" ht="20.100000000000001" customHeight="1">
      <c r="M505" s="124"/>
      <c r="P505" s="12"/>
      <c r="Q505" s="12"/>
      <c r="R505" s="12"/>
      <c r="S505" s="12"/>
      <c r="T505" s="12"/>
    </row>
    <row r="506" spans="13:20" ht="20.100000000000001" customHeight="1">
      <c r="M506" s="124"/>
      <c r="P506" s="12"/>
      <c r="Q506" s="12"/>
      <c r="R506" s="12"/>
      <c r="S506" s="12"/>
      <c r="T506" s="12"/>
    </row>
    <row r="507" spans="13:20" ht="20.100000000000001" customHeight="1">
      <c r="M507" s="124"/>
      <c r="P507" s="12"/>
      <c r="Q507" s="12"/>
      <c r="R507" s="12"/>
      <c r="S507" s="12"/>
      <c r="T507" s="12"/>
    </row>
    <row r="508" spans="13:20" ht="20.100000000000001" customHeight="1">
      <c r="M508" s="124"/>
      <c r="P508" s="12"/>
      <c r="Q508" s="12"/>
      <c r="R508" s="12"/>
      <c r="S508" s="12"/>
      <c r="T508" s="12"/>
    </row>
    <row r="509" spans="13:20" ht="20.100000000000001" customHeight="1">
      <c r="M509" s="124"/>
      <c r="P509" s="12"/>
      <c r="Q509" s="12"/>
      <c r="R509" s="12"/>
      <c r="S509" s="12"/>
      <c r="T509" s="12"/>
    </row>
    <row r="510" spans="13:20" ht="20.100000000000001" customHeight="1">
      <c r="M510" s="124"/>
      <c r="P510" s="12"/>
      <c r="Q510" s="12"/>
      <c r="R510" s="12"/>
      <c r="S510" s="12"/>
      <c r="T510" s="12"/>
    </row>
    <row r="511" spans="13:20" ht="20.100000000000001" customHeight="1">
      <c r="M511" s="124"/>
      <c r="P511" s="12"/>
      <c r="Q511" s="12"/>
      <c r="R511" s="12"/>
      <c r="S511" s="12"/>
      <c r="T511" s="12"/>
    </row>
    <row r="512" spans="13:20" ht="20.100000000000001" customHeight="1">
      <c r="M512" s="124"/>
      <c r="P512" s="12"/>
      <c r="Q512" s="12"/>
      <c r="R512" s="12"/>
      <c r="S512" s="12"/>
      <c r="T512" s="12"/>
    </row>
    <row r="513" spans="13:20" ht="20.100000000000001" customHeight="1">
      <c r="M513" s="124"/>
      <c r="P513" s="12"/>
      <c r="Q513" s="12"/>
      <c r="R513" s="12"/>
      <c r="S513" s="12"/>
      <c r="T513" s="12"/>
    </row>
    <row r="514" spans="13:20" ht="20.100000000000001" customHeight="1">
      <c r="M514" s="124"/>
      <c r="P514" s="12"/>
      <c r="Q514" s="12"/>
      <c r="R514" s="12"/>
      <c r="S514" s="12"/>
      <c r="T514" s="12"/>
    </row>
    <row r="515" spans="13:20" ht="20.100000000000001" customHeight="1">
      <c r="M515" s="124"/>
      <c r="P515" s="12"/>
      <c r="Q515" s="12"/>
      <c r="R515" s="12"/>
      <c r="S515" s="12"/>
      <c r="T515" s="12"/>
    </row>
    <row r="516" spans="13:20" ht="20.100000000000001" customHeight="1">
      <c r="M516" s="124"/>
      <c r="P516" s="12"/>
      <c r="Q516" s="12"/>
      <c r="R516" s="12"/>
      <c r="S516" s="12"/>
      <c r="T516" s="12"/>
    </row>
    <row r="517" spans="13:20" ht="20.100000000000001" customHeight="1">
      <c r="M517" s="124"/>
      <c r="P517" s="12"/>
      <c r="Q517" s="12"/>
      <c r="R517" s="12"/>
      <c r="S517" s="12"/>
      <c r="T517" s="12"/>
    </row>
    <row r="518" spans="13:20" ht="20.100000000000001" customHeight="1">
      <c r="M518" s="124"/>
      <c r="P518" s="12"/>
      <c r="Q518" s="12"/>
      <c r="R518" s="12"/>
      <c r="S518" s="12"/>
      <c r="T518" s="12"/>
    </row>
    <row r="519" spans="13:20" ht="20.100000000000001" customHeight="1">
      <c r="M519" s="124"/>
      <c r="P519" s="12"/>
      <c r="Q519" s="12"/>
      <c r="R519" s="12"/>
      <c r="S519" s="12"/>
      <c r="T519" s="12"/>
    </row>
    <row r="520" spans="13:20" ht="20.100000000000001" customHeight="1">
      <c r="M520" s="124"/>
      <c r="P520" s="12"/>
      <c r="Q520" s="12"/>
      <c r="R520" s="12"/>
      <c r="S520" s="12"/>
      <c r="T520" s="12"/>
    </row>
    <row r="521" spans="13:20" ht="20.100000000000001" customHeight="1">
      <c r="M521" s="124"/>
      <c r="P521" s="12"/>
      <c r="Q521" s="12"/>
      <c r="R521" s="12"/>
      <c r="S521" s="12"/>
      <c r="T521" s="12"/>
    </row>
    <row r="522" spans="13:20" ht="20.100000000000001" customHeight="1">
      <c r="M522" s="124"/>
      <c r="P522" s="12"/>
      <c r="Q522" s="12"/>
      <c r="R522" s="12"/>
      <c r="S522" s="12"/>
      <c r="T522" s="12"/>
    </row>
    <row r="523" spans="13:20" ht="20.100000000000001" customHeight="1">
      <c r="M523" s="124"/>
      <c r="P523" s="12"/>
      <c r="Q523" s="12"/>
      <c r="R523" s="12"/>
      <c r="S523" s="12"/>
      <c r="T523" s="12"/>
    </row>
    <row r="524" spans="13:20" ht="20.100000000000001" customHeight="1">
      <c r="M524" s="124"/>
      <c r="T524" s="12"/>
    </row>
    <row r="525" spans="13:20" ht="20.100000000000001" customHeight="1">
      <c r="M525" s="124"/>
      <c r="T525" s="12"/>
    </row>
    <row r="526" spans="13:20" ht="20.100000000000001" customHeight="1">
      <c r="M526" s="124"/>
      <c r="T526" s="12"/>
    </row>
    <row r="527" spans="13:20" ht="20.100000000000001" customHeight="1">
      <c r="M527" s="124"/>
      <c r="T527" s="12"/>
    </row>
    <row r="528" spans="13:20" ht="20.100000000000001" customHeight="1">
      <c r="M528" s="124"/>
      <c r="T528" s="12"/>
    </row>
    <row r="529" spans="13:22" ht="20.100000000000001" customHeight="1">
      <c r="M529" s="124"/>
      <c r="T529" s="12"/>
    </row>
    <row r="530" spans="13:22" ht="20.100000000000001" customHeight="1">
      <c r="M530" s="124"/>
      <c r="U530" s="125"/>
      <c r="V530" s="125"/>
    </row>
    <row r="531" spans="13:22" ht="20.100000000000001" customHeight="1">
      <c r="M531" s="124"/>
      <c r="U531" s="125"/>
      <c r="V531" s="125"/>
    </row>
    <row r="532" spans="13:22" ht="20.100000000000001" customHeight="1">
      <c r="M532" s="124"/>
      <c r="U532" s="125"/>
      <c r="V532" s="125"/>
    </row>
    <row r="533" spans="13:22" ht="20.100000000000001" customHeight="1">
      <c r="M533" s="124"/>
      <c r="U533" s="125"/>
      <c r="V533" s="125"/>
    </row>
    <row r="534" spans="13:22" ht="20.100000000000001" customHeight="1">
      <c r="M534" s="124"/>
      <c r="U534" s="125"/>
      <c r="V534" s="125"/>
    </row>
    <row r="535" spans="13:22" ht="20.100000000000001" customHeight="1">
      <c r="M535" s="124"/>
      <c r="U535" s="125"/>
      <c r="V535" s="125"/>
    </row>
    <row r="536" spans="13:22" ht="20.100000000000001" customHeight="1">
      <c r="M536" s="124"/>
      <c r="U536" s="125"/>
      <c r="V536" s="125"/>
    </row>
    <row r="537" spans="13:22" ht="20.100000000000001" customHeight="1">
      <c r="M537" s="124"/>
      <c r="U537" s="125"/>
      <c r="V537" s="125"/>
    </row>
    <row r="538" spans="13:22" ht="20.100000000000001" customHeight="1">
      <c r="M538" s="124"/>
      <c r="U538" s="125"/>
      <c r="V538" s="125"/>
    </row>
    <row r="539" spans="13:22" ht="20.100000000000001" customHeight="1">
      <c r="M539" s="124"/>
      <c r="O539" s="129"/>
      <c r="P539" s="128"/>
      <c r="Q539" s="126"/>
      <c r="R539" s="126"/>
      <c r="S539" s="126"/>
      <c r="U539" s="125"/>
      <c r="V539" s="125"/>
    </row>
    <row r="540" spans="13:22" ht="20.100000000000001" customHeight="1">
      <c r="M540" s="124"/>
      <c r="O540" s="129"/>
      <c r="P540" s="128"/>
      <c r="Q540" s="126"/>
      <c r="R540" s="126"/>
      <c r="S540" s="126"/>
      <c r="U540" s="125"/>
      <c r="V540" s="125"/>
    </row>
    <row r="541" spans="13:22" ht="20.100000000000001" customHeight="1">
      <c r="M541" s="124"/>
      <c r="O541" s="129"/>
      <c r="P541" s="128"/>
      <c r="Q541" s="126"/>
      <c r="R541" s="126"/>
      <c r="S541" s="126"/>
      <c r="U541" s="125"/>
      <c r="V541" s="125"/>
    </row>
    <row r="542" spans="13:22" ht="20.100000000000001" customHeight="1">
      <c r="M542" s="124"/>
      <c r="O542" s="129"/>
      <c r="P542" s="128"/>
      <c r="Q542" s="126"/>
      <c r="R542" s="126"/>
      <c r="S542" s="126"/>
      <c r="U542" s="125"/>
      <c r="V542" s="125"/>
    </row>
    <row r="543" spans="13:22" ht="20.100000000000001" customHeight="1">
      <c r="M543" s="124"/>
      <c r="O543" s="129"/>
      <c r="P543" s="128"/>
      <c r="Q543" s="126"/>
      <c r="R543" s="126"/>
      <c r="S543" s="126"/>
      <c r="U543" s="125"/>
      <c r="V543" s="125"/>
    </row>
    <row r="544" spans="13:22" ht="20.100000000000001" customHeight="1">
      <c r="M544" s="124"/>
      <c r="O544" s="129"/>
      <c r="P544" s="128"/>
      <c r="Q544" s="126"/>
      <c r="R544" s="126"/>
      <c r="S544" s="126"/>
      <c r="U544" s="125"/>
      <c r="V544" s="125"/>
    </row>
    <row r="545" spans="13:22" ht="20.100000000000001" customHeight="1">
      <c r="M545" s="124"/>
      <c r="O545" s="129"/>
      <c r="P545" s="128"/>
      <c r="Q545" s="126"/>
      <c r="R545" s="126"/>
      <c r="S545" s="126"/>
      <c r="T545" s="127"/>
      <c r="U545" s="125"/>
      <c r="V545" s="125"/>
    </row>
    <row r="546" spans="13:22" ht="20.100000000000001" customHeight="1">
      <c r="M546" s="124"/>
      <c r="O546" s="129"/>
      <c r="P546" s="128"/>
      <c r="Q546" s="126"/>
      <c r="R546" s="126"/>
      <c r="S546" s="126"/>
      <c r="T546" s="127"/>
      <c r="U546" s="125"/>
      <c r="V546" s="125"/>
    </row>
    <row r="547" spans="13:22" ht="20.100000000000001" customHeight="1">
      <c r="M547" s="124"/>
      <c r="O547" s="129"/>
      <c r="P547" s="128"/>
      <c r="Q547" s="126"/>
      <c r="R547" s="126"/>
      <c r="S547" s="126"/>
      <c r="T547" s="127"/>
      <c r="U547" s="125"/>
      <c r="V547" s="125"/>
    </row>
    <row r="548" spans="13:22" ht="20.100000000000001" customHeight="1">
      <c r="M548" s="124"/>
      <c r="O548" s="129"/>
      <c r="P548" s="128"/>
      <c r="Q548" s="126"/>
      <c r="R548" s="126"/>
      <c r="S548" s="126"/>
      <c r="T548" s="127"/>
      <c r="U548" s="125"/>
      <c r="V548" s="125"/>
    </row>
    <row r="549" spans="13:22" ht="20.100000000000001" customHeight="1">
      <c r="M549" s="124"/>
      <c r="O549" s="129"/>
      <c r="P549" s="128"/>
      <c r="Q549" s="126"/>
      <c r="R549" s="126"/>
      <c r="S549" s="126"/>
      <c r="T549" s="127"/>
      <c r="U549" s="125"/>
      <c r="V549" s="125"/>
    </row>
    <row r="550" spans="13:22" ht="20.100000000000001" customHeight="1">
      <c r="M550" s="124"/>
      <c r="O550" s="129"/>
      <c r="P550" s="128"/>
      <c r="Q550" s="126"/>
      <c r="R550" s="126"/>
      <c r="S550" s="126"/>
      <c r="T550" s="127"/>
      <c r="U550" s="125"/>
      <c r="V550" s="125"/>
    </row>
    <row r="551" spans="13:22" ht="20.100000000000001" customHeight="1">
      <c r="M551" s="124"/>
      <c r="O551" s="129"/>
      <c r="P551" s="128"/>
      <c r="Q551" s="126"/>
      <c r="R551" s="126"/>
      <c r="S551" s="126"/>
      <c r="T551" s="127"/>
      <c r="U551" s="125"/>
      <c r="V551" s="125"/>
    </row>
    <row r="552" spans="13:22" ht="20.100000000000001" customHeight="1">
      <c r="M552" s="124"/>
      <c r="O552" s="129"/>
      <c r="P552" s="128"/>
      <c r="Q552" s="126"/>
      <c r="R552" s="126"/>
      <c r="S552" s="126"/>
      <c r="T552" s="127"/>
      <c r="U552" s="125"/>
      <c r="V552" s="125"/>
    </row>
    <row r="553" spans="13:22" ht="20.100000000000001" customHeight="1">
      <c r="M553" s="124"/>
      <c r="O553" s="129"/>
      <c r="P553" s="128"/>
      <c r="Q553" s="126"/>
      <c r="R553" s="126"/>
      <c r="S553" s="126"/>
      <c r="T553" s="127"/>
      <c r="U553" s="125"/>
      <c r="V553" s="125"/>
    </row>
    <row r="554" spans="13:22" ht="20.100000000000001" customHeight="1">
      <c r="M554" s="124"/>
      <c r="O554" s="129"/>
      <c r="P554" s="128"/>
      <c r="Q554" s="126"/>
      <c r="R554" s="126"/>
      <c r="S554" s="126"/>
      <c r="T554" s="127"/>
      <c r="U554" s="125"/>
      <c r="V554" s="125"/>
    </row>
    <row r="555" spans="13:22" ht="20.100000000000001" customHeight="1">
      <c r="M555" s="124"/>
      <c r="O555" s="129"/>
      <c r="P555" s="128"/>
      <c r="Q555" s="126"/>
      <c r="R555" s="126"/>
      <c r="S555" s="126"/>
      <c r="T555" s="127"/>
      <c r="U555" s="125"/>
      <c r="V555" s="125"/>
    </row>
    <row r="556" spans="13:22" ht="20.100000000000001" customHeight="1">
      <c r="M556" s="124"/>
      <c r="O556" s="129"/>
      <c r="P556" s="128"/>
      <c r="Q556" s="126"/>
      <c r="R556" s="126"/>
      <c r="S556" s="126"/>
      <c r="T556" s="127"/>
      <c r="U556" s="125"/>
      <c r="V556" s="125"/>
    </row>
    <row r="557" spans="13:22" ht="20.100000000000001" customHeight="1">
      <c r="M557" s="124"/>
      <c r="O557" s="129"/>
      <c r="P557" s="128"/>
      <c r="Q557" s="126"/>
      <c r="R557" s="126"/>
      <c r="S557" s="126"/>
      <c r="T557" s="127"/>
      <c r="U557" s="125"/>
      <c r="V557" s="125"/>
    </row>
    <row r="558" spans="13:22" ht="20.100000000000001" customHeight="1">
      <c r="M558" s="124"/>
      <c r="O558" s="129"/>
      <c r="P558" s="128"/>
      <c r="Q558" s="126"/>
      <c r="R558" s="126"/>
      <c r="S558" s="126"/>
      <c r="T558" s="127"/>
      <c r="U558" s="125"/>
      <c r="V558" s="125"/>
    </row>
    <row r="559" spans="13:22" ht="20.100000000000001" customHeight="1">
      <c r="M559" s="124"/>
      <c r="O559" s="129"/>
      <c r="P559" s="128"/>
      <c r="Q559" s="126"/>
      <c r="R559" s="126"/>
      <c r="S559" s="126"/>
      <c r="T559" s="127"/>
      <c r="U559" s="125"/>
      <c r="V559" s="125"/>
    </row>
    <row r="560" spans="13:22" ht="20.100000000000001" customHeight="1">
      <c r="M560" s="124"/>
      <c r="O560" s="129"/>
      <c r="P560" s="128"/>
      <c r="Q560" s="126"/>
      <c r="R560" s="126"/>
      <c r="S560" s="126"/>
      <c r="T560" s="127"/>
      <c r="U560" s="125"/>
      <c r="V560" s="125"/>
    </row>
    <row r="561" spans="13:22" ht="20.100000000000001" customHeight="1">
      <c r="M561" s="124"/>
      <c r="O561" s="129"/>
      <c r="P561" s="128"/>
      <c r="Q561" s="126"/>
      <c r="R561" s="126"/>
      <c r="S561" s="126"/>
      <c r="T561" s="127"/>
      <c r="U561" s="125"/>
      <c r="V561" s="125"/>
    </row>
    <row r="562" spans="13:22" ht="20.100000000000001" customHeight="1">
      <c r="M562" s="124"/>
      <c r="O562" s="129"/>
      <c r="P562" s="128"/>
      <c r="Q562" s="126"/>
      <c r="R562" s="126"/>
      <c r="S562" s="126"/>
      <c r="T562" s="127"/>
      <c r="U562" s="125"/>
      <c r="V562" s="125"/>
    </row>
    <row r="563" spans="13:22" ht="20.100000000000001" customHeight="1">
      <c r="M563" s="124"/>
      <c r="O563" s="129"/>
      <c r="P563" s="128"/>
      <c r="Q563" s="126"/>
      <c r="R563" s="126"/>
      <c r="S563" s="126"/>
      <c r="T563" s="127"/>
      <c r="U563" s="125"/>
      <c r="V563" s="125"/>
    </row>
    <row r="564" spans="13:22" ht="20.100000000000001" customHeight="1">
      <c r="M564" s="124"/>
      <c r="O564" s="129"/>
      <c r="P564" s="128"/>
      <c r="Q564" s="126"/>
      <c r="R564" s="126"/>
      <c r="S564" s="126"/>
      <c r="T564" s="127"/>
      <c r="U564" s="125"/>
      <c r="V564" s="125"/>
    </row>
    <row r="565" spans="13:22" ht="20.100000000000001" customHeight="1">
      <c r="M565" s="124"/>
      <c r="O565" s="129"/>
      <c r="P565" s="128"/>
      <c r="Q565" s="126"/>
      <c r="R565" s="126"/>
      <c r="S565" s="126"/>
      <c r="T565" s="127"/>
      <c r="U565" s="125"/>
      <c r="V565" s="125"/>
    </row>
    <row r="566" spans="13:22" ht="20.100000000000001" customHeight="1">
      <c r="M566" s="124"/>
      <c r="O566" s="129"/>
      <c r="P566" s="128"/>
      <c r="Q566" s="126"/>
      <c r="R566" s="126"/>
      <c r="S566" s="126"/>
      <c r="T566" s="127"/>
      <c r="U566" s="125"/>
      <c r="V566" s="125"/>
    </row>
    <row r="567" spans="13:22" ht="20.100000000000001" customHeight="1">
      <c r="M567" s="124"/>
      <c r="O567" s="129"/>
      <c r="P567" s="128"/>
      <c r="Q567" s="126"/>
      <c r="R567" s="126"/>
      <c r="S567" s="126"/>
      <c r="T567" s="127"/>
      <c r="U567" s="125"/>
      <c r="V567" s="125"/>
    </row>
    <row r="568" spans="13:22" ht="20.100000000000001" customHeight="1">
      <c r="M568" s="124"/>
      <c r="O568" s="129"/>
      <c r="P568" s="128"/>
      <c r="Q568" s="126"/>
      <c r="R568" s="126"/>
      <c r="S568" s="126"/>
      <c r="T568" s="127"/>
      <c r="U568" s="125"/>
      <c r="V568" s="125"/>
    </row>
    <row r="569" spans="13:22" ht="20.100000000000001" customHeight="1">
      <c r="M569" s="124"/>
      <c r="O569" s="129"/>
      <c r="P569" s="128"/>
      <c r="Q569" s="126"/>
      <c r="R569" s="126"/>
      <c r="S569" s="126"/>
      <c r="T569" s="127"/>
      <c r="U569" s="125"/>
      <c r="V569" s="125"/>
    </row>
    <row r="570" spans="13:22" ht="20.100000000000001" customHeight="1">
      <c r="M570" s="124"/>
      <c r="O570" s="129"/>
      <c r="P570" s="128"/>
      <c r="Q570" s="126"/>
      <c r="R570" s="126"/>
      <c r="S570" s="126"/>
      <c r="T570" s="127"/>
      <c r="U570" s="125"/>
      <c r="V570" s="125"/>
    </row>
    <row r="571" spans="13:22" ht="20.100000000000001" customHeight="1">
      <c r="M571" s="124"/>
      <c r="O571" s="129"/>
      <c r="P571" s="128"/>
      <c r="Q571" s="126"/>
      <c r="R571" s="126"/>
      <c r="S571" s="126"/>
      <c r="T571" s="127"/>
      <c r="U571" s="125"/>
      <c r="V571" s="125"/>
    </row>
    <row r="572" spans="13:22" ht="20.100000000000001" customHeight="1">
      <c r="M572" s="124"/>
      <c r="O572" s="129"/>
      <c r="P572" s="128"/>
      <c r="Q572" s="126"/>
      <c r="R572" s="126"/>
      <c r="S572" s="126"/>
      <c r="T572" s="127"/>
      <c r="U572" s="125"/>
      <c r="V572" s="125"/>
    </row>
    <row r="573" spans="13:22" ht="20.100000000000001" customHeight="1">
      <c r="M573" s="124"/>
      <c r="O573" s="129"/>
      <c r="P573" s="128"/>
      <c r="Q573" s="126"/>
      <c r="R573" s="126"/>
      <c r="S573" s="126"/>
      <c r="T573" s="127"/>
      <c r="U573" s="125"/>
      <c r="V573" s="125"/>
    </row>
    <row r="574" spans="13:22" ht="20.100000000000001" customHeight="1">
      <c r="M574" s="124"/>
      <c r="O574" s="129"/>
      <c r="P574" s="128"/>
      <c r="Q574" s="126"/>
      <c r="R574" s="126"/>
      <c r="S574" s="126"/>
      <c r="T574" s="127"/>
      <c r="U574" s="125"/>
      <c r="V574" s="125"/>
    </row>
    <row r="575" spans="13:22" ht="20.100000000000001" customHeight="1">
      <c r="M575" s="124"/>
      <c r="O575" s="129"/>
      <c r="P575" s="128"/>
      <c r="Q575" s="126"/>
      <c r="R575" s="126"/>
      <c r="S575" s="126"/>
      <c r="T575" s="127"/>
      <c r="U575" s="125"/>
      <c r="V575" s="125"/>
    </row>
    <row r="576" spans="13:22" ht="20.100000000000001" customHeight="1">
      <c r="M576" s="124"/>
      <c r="O576" s="129"/>
      <c r="P576" s="128"/>
      <c r="Q576" s="126"/>
      <c r="R576" s="126"/>
      <c r="S576" s="126"/>
      <c r="T576" s="127"/>
      <c r="U576" s="125"/>
      <c r="V576" s="125"/>
    </row>
    <row r="577" spans="13:22" ht="20.100000000000001" customHeight="1">
      <c r="M577" s="124"/>
      <c r="O577" s="129"/>
      <c r="P577" s="128"/>
      <c r="Q577" s="126"/>
      <c r="R577" s="126"/>
      <c r="S577" s="126"/>
      <c r="T577" s="127"/>
      <c r="U577" s="125"/>
      <c r="V577" s="125"/>
    </row>
    <row r="578" spans="13:22" ht="20.100000000000001" customHeight="1">
      <c r="M578" s="124"/>
      <c r="O578" s="129"/>
      <c r="P578" s="128"/>
      <c r="Q578" s="126"/>
      <c r="R578" s="126"/>
      <c r="S578" s="126"/>
      <c r="T578" s="127"/>
      <c r="U578" s="125"/>
      <c r="V578" s="125"/>
    </row>
    <row r="579" spans="13:22" ht="20.100000000000001" customHeight="1">
      <c r="M579" s="124"/>
      <c r="O579" s="129"/>
      <c r="P579" s="128"/>
      <c r="Q579" s="126"/>
      <c r="R579" s="126"/>
      <c r="S579" s="126"/>
      <c r="T579" s="127"/>
      <c r="U579" s="125"/>
      <c r="V579" s="125"/>
    </row>
    <row r="580" spans="13:22" ht="20.100000000000001" customHeight="1">
      <c r="M580" s="124"/>
      <c r="O580" s="129"/>
      <c r="P580" s="128"/>
      <c r="Q580" s="126"/>
      <c r="R580" s="126"/>
      <c r="S580" s="126"/>
      <c r="T580" s="127"/>
      <c r="U580" s="125"/>
      <c r="V580" s="125"/>
    </row>
    <row r="581" spans="13:22" ht="20.100000000000001" customHeight="1">
      <c r="M581" s="120"/>
      <c r="O581" s="129"/>
      <c r="P581" s="128"/>
      <c r="Q581" s="126"/>
      <c r="R581" s="126"/>
      <c r="S581" s="126"/>
      <c r="T581" s="127"/>
      <c r="U581" s="125"/>
      <c r="V581" s="125"/>
    </row>
    <row r="582" spans="13:22" ht="20.100000000000001" customHeight="1">
      <c r="M582" s="120"/>
      <c r="O582" s="129"/>
      <c r="P582" s="128"/>
      <c r="Q582" s="126"/>
      <c r="R582" s="126"/>
      <c r="S582" s="126"/>
      <c r="T582" s="127"/>
      <c r="U582" s="125"/>
      <c r="V582" s="125"/>
    </row>
    <row r="583" spans="13:22" ht="20.100000000000001" customHeight="1">
      <c r="M583" s="120"/>
      <c r="O583" s="129"/>
      <c r="P583" s="128"/>
      <c r="Q583" s="126"/>
      <c r="R583" s="126"/>
      <c r="S583" s="126"/>
      <c r="T583" s="127"/>
      <c r="U583" s="125"/>
      <c r="V583" s="125"/>
    </row>
    <row r="584" spans="13:22" ht="20.100000000000001" customHeight="1">
      <c r="M584" s="120"/>
      <c r="O584" s="129"/>
      <c r="P584" s="128"/>
      <c r="Q584" s="126"/>
      <c r="R584" s="126"/>
      <c r="S584" s="126"/>
      <c r="T584" s="127"/>
      <c r="U584" s="125"/>
      <c r="V584" s="125"/>
    </row>
    <row r="585" spans="13:22" ht="20.100000000000001" customHeight="1">
      <c r="M585" s="120"/>
      <c r="O585" s="129"/>
      <c r="P585" s="128"/>
      <c r="Q585" s="126"/>
      <c r="R585" s="126"/>
      <c r="S585" s="126"/>
      <c r="T585" s="127"/>
      <c r="U585" s="125"/>
      <c r="V585" s="125"/>
    </row>
    <row r="586" spans="13:22" ht="20.100000000000001" customHeight="1">
      <c r="M586" s="120"/>
      <c r="O586" s="129"/>
      <c r="P586" s="128"/>
      <c r="Q586" s="126"/>
      <c r="R586" s="126"/>
      <c r="S586" s="126"/>
      <c r="T586" s="127"/>
      <c r="U586" s="125"/>
      <c r="V586" s="125"/>
    </row>
    <row r="587" spans="13:22" ht="20.100000000000001" customHeight="1">
      <c r="M587" s="120"/>
      <c r="O587" s="129"/>
      <c r="P587" s="128"/>
      <c r="Q587" s="126"/>
      <c r="R587" s="126"/>
      <c r="S587" s="126"/>
      <c r="T587" s="127"/>
      <c r="U587" s="125"/>
      <c r="V587" s="125"/>
    </row>
    <row r="588" spans="13:22" ht="20.100000000000001" customHeight="1">
      <c r="M588" s="120"/>
      <c r="O588" s="129"/>
      <c r="P588" s="128"/>
      <c r="Q588" s="126"/>
      <c r="R588" s="126"/>
      <c r="S588" s="126"/>
      <c r="T588" s="127"/>
      <c r="U588" s="125"/>
      <c r="V588" s="125"/>
    </row>
    <row r="589" spans="13:22" ht="20.100000000000001" customHeight="1">
      <c r="M589" s="120"/>
      <c r="O589" s="129"/>
      <c r="P589" s="128"/>
      <c r="Q589" s="126"/>
      <c r="R589" s="126"/>
      <c r="S589" s="126"/>
      <c r="T589" s="127"/>
      <c r="U589" s="125"/>
      <c r="V589" s="125"/>
    </row>
    <row r="590" spans="13:22" ht="20.100000000000001" customHeight="1">
      <c r="M590" s="120"/>
      <c r="O590" s="129"/>
      <c r="P590" s="128"/>
      <c r="Q590" s="126"/>
      <c r="R590" s="126"/>
      <c r="S590" s="126"/>
      <c r="T590" s="127"/>
      <c r="U590" s="125"/>
      <c r="V590" s="125"/>
    </row>
    <row r="591" spans="13:22" ht="20.100000000000001" customHeight="1">
      <c r="M591" s="120"/>
      <c r="O591" s="129"/>
      <c r="P591" s="128"/>
      <c r="Q591" s="126"/>
      <c r="R591" s="126"/>
      <c r="S591" s="126"/>
      <c r="T591" s="127"/>
      <c r="U591" s="125"/>
      <c r="V591" s="125"/>
    </row>
    <row r="592" spans="13:22" ht="20.100000000000001" customHeight="1">
      <c r="M592" s="120"/>
      <c r="O592" s="129"/>
      <c r="P592" s="128"/>
      <c r="Q592" s="126"/>
      <c r="R592" s="126"/>
      <c r="S592" s="126"/>
      <c r="T592" s="127"/>
      <c r="U592" s="125"/>
      <c r="V592" s="125"/>
    </row>
    <row r="593" spans="13:22" ht="20.100000000000001" customHeight="1">
      <c r="M593" s="120"/>
      <c r="O593" s="129"/>
      <c r="P593" s="128"/>
      <c r="Q593" s="126"/>
      <c r="R593" s="126"/>
      <c r="S593" s="126"/>
      <c r="T593" s="127"/>
      <c r="U593" s="125"/>
      <c r="V593" s="125"/>
    </row>
    <row r="594" spans="13:22" ht="20.100000000000001" customHeight="1">
      <c r="M594" s="120"/>
      <c r="O594" s="129"/>
      <c r="P594" s="128"/>
      <c r="Q594" s="126"/>
      <c r="R594" s="126"/>
      <c r="S594" s="126"/>
      <c r="T594" s="127"/>
      <c r="U594" s="125"/>
      <c r="V594" s="125"/>
    </row>
    <row r="595" spans="13:22" ht="20.100000000000001" customHeight="1">
      <c r="M595" s="120"/>
      <c r="O595" s="129"/>
      <c r="P595" s="128"/>
      <c r="Q595" s="126"/>
      <c r="R595" s="126"/>
      <c r="S595" s="126"/>
      <c r="T595" s="127"/>
      <c r="U595" s="125"/>
      <c r="V595" s="125"/>
    </row>
    <row r="596" spans="13:22" ht="20.100000000000001" customHeight="1">
      <c r="M596" s="120"/>
      <c r="O596" s="129"/>
      <c r="P596" s="128"/>
      <c r="Q596" s="126"/>
      <c r="R596" s="126"/>
      <c r="S596" s="126"/>
      <c r="T596" s="127"/>
      <c r="U596" s="125"/>
      <c r="V596" s="125"/>
    </row>
    <row r="597" spans="13:22" ht="20.100000000000001" customHeight="1">
      <c r="M597" s="120"/>
      <c r="O597" s="129"/>
      <c r="P597" s="128"/>
      <c r="Q597" s="126"/>
      <c r="R597" s="126"/>
      <c r="S597" s="126"/>
      <c r="T597" s="127"/>
      <c r="U597" s="125"/>
      <c r="V597" s="125"/>
    </row>
    <row r="598" spans="13:22" ht="20.100000000000001" customHeight="1">
      <c r="M598" s="120"/>
      <c r="O598" s="129"/>
      <c r="P598" s="128"/>
      <c r="Q598" s="126"/>
      <c r="R598" s="126"/>
      <c r="S598" s="126"/>
      <c r="T598" s="127"/>
      <c r="U598" s="125"/>
      <c r="V598" s="125"/>
    </row>
    <row r="599" spans="13:22" ht="20.100000000000001" customHeight="1">
      <c r="M599" s="120"/>
      <c r="O599" s="129"/>
      <c r="P599" s="128"/>
      <c r="Q599" s="126"/>
      <c r="R599" s="126"/>
      <c r="S599" s="126"/>
      <c r="T599" s="127"/>
      <c r="U599" s="125"/>
      <c r="V599" s="125"/>
    </row>
    <row r="600" spans="13:22" ht="20.100000000000001" customHeight="1">
      <c r="M600" s="120"/>
      <c r="O600" s="129"/>
      <c r="P600" s="128"/>
      <c r="Q600" s="126"/>
      <c r="R600" s="126"/>
      <c r="S600" s="126"/>
      <c r="T600" s="127"/>
      <c r="U600" s="125"/>
      <c r="V600" s="125"/>
    </row>
    <row r="601" spans="13:22" ht="20.100000000000001" customHeight="1">
      <c r="M601" s="120"/>
      <c r="O601" s="129"/>
      <c r="P601" s="128"/>
      <c r="Q601" s="126"/>
      <c r="R601" s="126"/>
      <c r="S601" s="126"/>
      <c r="T601" s="127"/>
      <c r="U601" s="125"/>
      <c r="V601" s="125"/>
    </row>
    <row r="602" spans="13:22" ht="20.100000000000001" customHeight="1">
      <c r="M602" s="130"/>
      <c r="O602" s="129"/>
      <c r="P602" s="128"/>
      <c r="Q602" s="126"/>
      <c r="R602" s="126"/>
      <c r="S602" s="126"/>
      <c r="T602" s="127"/>
      <c r="U602" s="125"/>
      <c r="V602" s="125"/>
    </row>
    <row r="603" spans="13:22" ht="20.100000000000001" customHeight="1">
      <c r="M603" s="130"/>
      <c r="O603" s="129"/>
      <c r="P603" s="128"/>
      <c r="Q603" s="126"/>
      <c r="R603" s="126"/>
      <c r="S603" s="126"/>
      <c r="T603" s="127"/>
      <c r="U603" s="125"/>
      <c r="V603" s="125"/>
    </row>
    <row r="604" spans="13:22" ht="20.100000000000001" customHeight="1">
      <c r="M604" s="130"/>
      <c r="O604" s="129"/>
      <c r="P604" s="128"/>
      <c r="Q604" s="126"/>
      <c r="R604" s="126"/>
      <c r="S604" s="126"/>
      <c r="T604" s="127"/>
      <c r="U604" s="125"/>
      <c r="V604" s="125"/>
    </row>
    <row r="605" spans="13:22" ht="20.100000000000001" customHeight="1">
      <c r="M605" s="130"/>
      <c r="O605" s="129"/>
      <c r="P605" s="128"/>
      <c r="Q605" s="126"/>
      <c r="R605" s="126"/>
      <c r="S605" s="126"/>
      <c r="T605" s="127"/>
      <c r="U605" s="125"/>
      <c r="V605" s="125"/>
    </row>
    <row r="606" spans="13:22" ht="20.100000000000001" customHeight="1">
      <c r="M606" s="130"/>
      <c r="O606" s="129"/>
      <c r="P606" s="128"/>
      <c r="Q606" s="126"/>
      <c r="R606" s="126"/>
      <c r="S606" s="126"/>
      <c r="T606" s="127"/>
      <c r="U606" s="125"/>
      <c r="V606" s="125"/>
    </row>
    <row r="607" spans="13:22" ht="20.100000000000001" customHeight="1">
      <c r="M607" s="130"/>
      <c r="O607" s="129"/>
      <c r="P607" s="128"/>
      <c r="Q607" s="126"/>
      <c r="R607" s="126"/>
      <c r="S607" s="126"/>
      <c r="T607" s="127"/>
      <c r="U607" s="125"/>
      <c r="V607" s="125"/>
    </row>
    <row r="608" spans="13:22" ht="20.100000000000001" customHeight="1">
      <c r="M608" s="130"/>
      <c r="O608" s="129"/>
      <c r="P608" s="128"/>
      <c r="Q608" s="126"/>
      <c r="R608" s="126"/>
      <c r="S608" s="126"/>
      <c r="T608" s="127"/>
      <c r="U608" s="125"/>
      <c r="V608" s="125"/>
    </row>
    <row r="609" spans="13:22" ht="20.100000000000001" customHeight="1">
      <c r="M609" s="130"/>
      <c r="O609" s="129"/>
      <c r="P609" s="128"/>
      <c r="Q609" s="126"/>
      <c r="R609" s="126"/>
      <c r="S609" s="126"/>
      <c r="T609" s="127"/>
      <c r="U609" s="125"/>
      <c r="V609" s="125"/>
    </row>
    <row r="610" spans="13:22" ht="20.100000000000001" customHeight="1">
      <c r="M610" s="130"/>
      <c r="O610" s="129"/>
      <c r="P610" s="128"/>
      <c r="Q610" s="126"/>
      <c r="R610" s="126"/>
      <c r="S610" s="126"/>
      <c r="T610" s="127"/>
      <c r="U610" s="125"/>
      <c r="V610" s="125"/>
    </row>
    <row r="611" spans="13:22" ht="20.100000000000001" customHeight="1">
      <c r="M611" s="130"/>
      <c r="O611" s="129"/>
      <c r="P611" s="128"/>
      <c r="Q611" s="126"/>
      <c r="R611" s="126"/>
      <c r="S611" s="126"/>
      <c r="T611" s="127"/>
      <c r="U611" s="125"/>
      <c r="V611" s="125"/>
    </row>
    <row r="612" spans="13:22" ht="20.100000000000001" customHeight="1">
      <c r="M612" s="130"/>
      <c r="O612" s="129"/>
      <c r="P612" s="128"/>
      <c r="Q612" s="126"/>
      <c r="R612" s="126"/>
      <c r="S612" s="126"/>
      <c r="T612" s="127"/>
      <c r="U612" s="125"/>
      <c r="V612" s="125"/>
    </row>
    <row r="613" spans="13:22" ht="20.100000000000001" customHeight="1">
      <c r="M613" s="130"/>
      <c r="O613" s="129"/>
      <c r="P613" s="128"/>
      <c r="Q613" s="126"/>
      <c r="R613" s="126"/>
      <c r="S613" s="126"/>
      <c r="T613" s="127"/>
      <c r="U613" s="125"/>
      <c r="V613" s="125"/>
    </row>
    <row r="614" spans="13:22" ht="20.100000000000001" customHeight="1">
      <c r="M614" s="130"/>
      <c r="O614" s="129"/>
      <c r="P614" s="128"/>
      <c r="Q614" s="126"/>
      <c r="R614" s="126"/>
      <c r="S614" s="126"/>
      <c r="T614" s="127"/>
      <c r="U614" s="125"/>
      <c r="V614" s="125"/>
    </row>
    <row r="615" spans="13:22" ht="20.100000000000001" customHeight="1">
      <c r="M615" s="130"/>
      <c r="O615" s="129"/>
      <c r="P615" s="128"/>
      <c r="Q615" s="126"/>
      <c r="R615" s="126"/>
      <c r="S615" s="126"/>
      <c r="T615" s="127"/>
      <c r="U615" s="125"/>
      <c r="V615" s="125"/>
    </row>
    <row r="616" spans="13:22" ht="20.100000000000001" customHeight="1">
      <c r="M616" s="130"/>
      <c r="O616" s="129"/>
      <c r="P616" s="128"/>
      <c r="Q616" s="126"/>
      <c r="R616" s="126"/>
      <c r="S616" s="126"/>
      <c r="T616" s="127"/>
      <c r="U616" s="125"/>
      <c r="V616" s="125"/>
    </row>
    <row r="617" spans="13:22" ht="20.100000000000001" customHeight="1">
      <c r="M617" s="130"/>
      <c r="O617" s="129"/>
      <c r="P617" s="128"/>
      <c r="Q617" s="126"/>
      <c r="R617" s="126"/>
      <c r="S617" s="126"/>
      <c r="T617" s="127"/>
      <c r="U617" s="125"/>
      <c r="V617" s="125"/>
    </row>
    <row r="618" spans="13:22" ht="20.100000000000001" customHeight="1">
      <c r="M618" s="130"/>
      <c r="O618" s="129"/>
      <c r="P618" s="128"/>
      <c r="Q618" s="126"/>
      <c r="R618" s="126"/>
      <c r="S618" s="126"/>
      <c r="T618" s="127"/>
      <c r="U618" s="125"/>
      <c r="V618" s="125"/>
    </row>
    <row r="619" spans="13:22" ht="20.100000000000001" customHeight="1">
      <c r="M619" s="130"/>
      <c r="O619" s="129"/>
      <c r="P619" s="128"/>
      <c r="Q619" s="126"/>
      <c r="R619" s="126"/>
      <c r="S619" s="126"/>
      <c r="T619" s="127"/>
      <c r="U619" s="125"/>
      <c r="V619" s="125"/>
    </row>
    <row r="620" spans="13:22" ht="20.100000000000001" customHeight="1">
      <c r="M620" s="130"/>
      <c r="O620" s="129"/>
      <c r="P620" s="128"/>
      <c r="Q620" s="126"/>
      <c r="R620" s="126"/>
      <c r="S620" s="126"/>
      <c r="T620" s="127"/>
      <c r="U620" s="125"/>
      <c r="V620" s="125"/>
    </row>
    <row r="621" spans="13:22" ht="20.100000000000001" customHeight="1">
      <c r="M621" s="130"/>
      <c r="O621" s="129"/>
      <c r="P621" s="128"/>
      <c r="Q621" s="126"/>
      <c r="R621" s="126"/>
      <c r="S621" s="126"/>
      <c r="T621" s="127"/>
      <c r="U621" s="125"/>
      <c r="V621" s="125"/>
    </row>
    <row r="622" spans="13:22" ht="20.100000000000001" customHeight="1">
      <c r="M622" s="130"/>
      <c r="O622" s="129"/>
      <c r="P622" s="128"/>
      <c r="Q622" s="126"/>
      <c r="R622" s="126"/>
      <c r="S622" s="126"/>
      <c r="T622" s="127"/>
      <c r="U622" s="125"/>
      <c r="V622" s="125"/>
    </row>
    <row r="623" spans="13:22" ht="20.100000000000001" customHeight="1">
      <c r="M623" s="130"/>
      <c r="O623" s="129"/>
      <c r="P623" s="128"/>
      <c r="Q623" s="126"/>
      <c r="R623" s="126"/>
      <c r="S623" s="126"/>
      <c r="T623" s="127"/>
      <c r="U623" s="125"/>
      <c r="V623" s="125"/>
    </row>
    <row r="624" spans="13:22" ht="20.100000000000001" customHeight="1">
      <c r="M624" s="130"/>
      <c r="O624" s="129"/>
      <c r="P624" s="128"/>
      <c r="Q624" s="126"/>
      <c r="R624" s="126"/>
      <c r="S624" s="126"/>
      <c r="T624" s="127"/>
      <c r="U624" s="125"/>
      <c r="V624" s="125"/>
    </row>
    <row r="625" spans="13:22" ht="20.100000000000001" customHeight="1">
      <c r="M625" s="130"/>
      <c r="O625" s="129"/>
      <c r="P625" s="128"/>
      <c r="Q625" s="126"/>
      <c r="R625" s="126"/>
      <c r="S625" s="126"/>
      <c r="T625" s="127"/>
      <c r="U625" s="125"/>
      <c r="V625" s="125"/>
    </row>
    <row r="626" spans="13:22" ht="20.100000000000001" customHeight="1">
      <c r="M626" s="130"/>
      <c r="O626" s="129"/>
      <c r="P626" s="128"/>
      <c r="Q626" s="126"/>
      <c r="R626" s="126"/>
      <c r="S626" s="126"/>
      <c r="T626" s="127"/>
      <c r="U626" s="125"/>
      <c r="V626" s="125"/>
    </row>
    <row r="627" spans="13:22" ht="20.100000000000001" customHeight="1">
      <c r="M627" s="130"/>
      <c r="O627" s="129"/>
      <c r="P627" s="128"/>
      <c r="Q627" s="126"/>
      <c r="R627" s="126"/>
      <c r="S627" s="126"/>
      <c r="T627" s="127"/>
      <c r="U627" s="125"/>
      <c r="V627" s="125"/>
    </row>
    <row r="628" spans="13:22" ht="20.100000000000001" customHeight="1">
      <c r="M628" s="130"/>
      <c r="O628" s="129"/>
      <c r="P628" s="128"/>
      <c r="Q628" s="126"/>
      <c r="R628" s="126"/>
      <c r="S628" s="126"/>
      <c r="T628" s="127"/>
      <c r="U628" s="125"/>
      <c r="V628" s="125"/>
    </row>
    <row r="629" spans="13:22" ht="20.100000000000001" customHeight="1">
      <c r="M629" s="130"/>
      <c r="O629" s="129"/>
      <c r="P629" s="128"/>
      <c r="Q629" s="126"/>
      <c r="R629" s="126"/>
      <c r="S629" s="126"/>
      <c r="T629" s="127"/>
      <c r="U629" s="125"/>
      <c r="V629" s="125"/>
    </row>
    <row r="630" spans="13:22" ht="20.100000000000001" customHeight="1">
      <c r="M630" s="130"/>
      <c r="O630" s="129"/>
      <c r="P630" s="128"/>
      <c r="Q630" s="126"/>
      <c r="R630" s="126"/>
      <c r="S630" s="126"/>
      <c r="T630" s="127"/>
      <c r="U630" s="125"/>
      <c r="V630" s="125"/>
    </row>
    <row r="631" spans="13:22" ht="20.100000000000001" customHeight="1">
      <c r="M631" s="130"/>
      <c r="O631" s="129"/>
      <c r="P631" s="128"/>
      <c r="Q631" s="126"/>
      <c r="R631" s="126"/>
      <c r="S631" s="126"/>
      <c r="T631" s="127"/>
      <c r="U631" s="125"/>
      <c r="V631" s="125"/>
    </row>
    <row r="632" spans="13:22" ht="20.100000000000001" customHeight="1">
      <c r="M632" s="130"/>
      <c r="O632" s="129"/>
      <c r="P632" s="128"/>
      <c r="Q632" s="126"/>
      <c r="R632" s="126"/>
      <c r="S632" s="126"/>
      <c r="T632" s="127"/>
      <c r="U632" s="125"/>
      <c r="V632" s="125"/>
    </row>
    <row r="633" spans="13:22" ht="20.100000000000001" customHeight="1">
      <c r="M633" s="130"/>
      <c r="O633" s="129"/>
      <c r="P633" s="128"/>
      <c r="Q633" s="126"/>
      <c r="R633" s="126"/>
      <c r="S633" s="126"/>
      <c r="T633" s="127"/>
      <c r="U633" s="125"/>
      <c r="V633" s="125"/>
    </row>
    <row r="634" spans="13:22" ht="20.100000000000001" customHeight="1">
      <c r="M634" s="130"/>
      <c r="O634" s="129"/>
      <c r="P634" s="128"/>
      <c r="Q634" s="126"/>
      <c r="R634" s="126"/>
      <c r="S634" s="126"/>
      <c r="T634" s="127"/>
      <c r="U634" s="125"/>
      <c r="V634" s="125"/>
    </row>
    <row r="635" spans="13:22" ht="20.100000000000001" customHeight="1">
      <c r="M635" s="130"/>
      <c r="O635" s="129"/>
      <c r="P635" s="128"/>
      <c r="Q635" s="126"/>
      <c r="R635" s="126"/>
      <c r="S635" s="126"/>
      <c r="T635" s="127"/>
      <c r="U635" s="125"/>
      <c r="V635" s="125"/>
    </row>
    <row r="636" spans="13:22" ht="20.100000000000001" customHeight="1">
      <c r="M636" s="130"/>
      <c r="O636" s="129"/>
      <c r="P636" s="128"/>
      <c r="Q636" s="126"/>
      <c r="R636" s="126"/>
      <c r="S636" s="126"/>
      <c r="T636" s="127"/>
      <c r="U636" s="125"/>
      <c r="V636" s="125"/>
    </row>
    <row r="637" spans="13:22" ht="20.100000000000001" customHeight="1">
      <c r="M637" s="130"/>
      <c r="O637" s="129"/>
      <c r="P637" s="128"/>
      <c r="Q637" s="126"/>
      <c r="R637" s="126"/>
      <c r="S637" s="126"/>
      <c r="T637" s="127"/>
      <c r="U637" s="125"/>
      <c r="V637" s="125"/>
    </row>
    <row r="638" spans="13:22" ht="20.100000000000001" customHeight="1">
      <c r="M638" s="130"/>
      <c r="O638" s="129"/>
      <c r="P638" s="128"/>
      <c r="Q638" s="126"/>
      <c r="R638" s="126"/>
      <c r="S638" s="126"/>
      <c r="T638" s="127"/>
      <c r="U638" s="125"/>
      <c r="V638" s="125"/>
    </row>
    <row r="639" spans="13:22" ht="20.100000000000001" customHeight="1">
      <c r="M639" s="130"/>
      <c r="O639" s="129"/>
      <c r="P639" s="128"/>
      <c r="Q639" s="126"/>
      <c r="R639" s="126"/>
      <c r="S639" s="126"/>
      <c r="T639" s="127"/>
      <c r="U639" s="125"/>
      <c r="V639" s="125"/>
    </row>
    <row r="640" spans="13:22" ht="20.100000000000001" customHeight="1">
      <c r="M640" s="130"/>
      <c r="O640" s="129"/>
      <c r="P640" s="128"/>
      <c r="Q640" s="126"/>
      <c r="R640" s="126"/>
      <c r="S640" s="126"/>
      <c r="T640" s="127"/>
      <c r="U640" s="125"/>
      <c r="V640" s="125"/>
    </row>
    <row r="641" spans="13:22" ht="20.100000000000001" customHeight="1">
      <c r="M641" s="130"/>
      <c r="O641" s="129"/>
      <c r="P641" s="128"/>
      <c r="Q641" s="126"/>
      <c r="R641" s="126"/>
      <c r="S641" s="126"/>
      <c r="T641" s="127"/>
      <c r="U641" s="125"/>
      <c r="V641" s="125"/>
    </row>
    <row r="642" spans="13:22" ht="20.100000000000001" customHeight="1">
      <c r="M642" s="130"/>
      <c r="O642" s="129"/>
      <c r="P642" s="128"/>
      <c r="Q642" s="126"/>
      <c r="R642" s="126"/>
      <c r="S642" s="126"/>
      <c r="T642" s="127"/>
      <c r="U642" s="125"/>
      <c r="V642" s="125"/>
    </row>
    <row r="643" spans="13:22" ht="20.100000000000001" customHeight="1">
      <c r="M643" s="130"/>
      <c r="O643" s="129"/>
      <c r="P643" s="128"/>
      <c r="Q643" s="126"/>
      <c r="R643" s="126"/>
      <c r="S643" s="126"/>
      <c r="T643" s="127"/>
      <c r="U643" s="125"/>
      <c r="V643" s="125"/>
    </row>
    <row r="644" spans="13:22" ht="20.100000000000001" customHeight="1">
      <c r="M644" s="130"/>
      <c r="O644" s="129"/>
      <c r="P644" s="128"/>
      <c r="Q644" s="126"/>
      <c r="R644" s="126"/>
      <c r="S644" s="126"/>
      <c r="T644" s="127"/>
      <c r="U644" s="125"/>
      <c r="V644" s="125"/>
    </row>
    <row r="645" spans="13:22" ht="20.100000000000001" customHeight="1">
      <c r="M645" s="130"/>
      <c r="O645" s="129"/>
      <c r="P645" s="128"/>
      <c r="Q645" s="126"/>
      <c r="R645" s="126"/>
      <c r="S645" s="126"/>
      <c r="T645" s="127"/>
      <c r="U645" s="125"/>
      <c r="V645" s="125"/>
    </row>
    <row r="646" spans="13:22" ht="20.100000000000001" customHeight="1">
      <c r="M646" s="130"/>
      <c r="O646" s="129"/>
      <c r="P646" s="128"/>
      <c r="Q646" s="126"/>
      <c r="R646" s="126"/>
      <c r="S646" s="126"/>
      <c r="T646" s="127"/>
      <c r="U646" s="125"/>
      <c r="V646" s="125"/>
    </row>
    <row r="647" spans="13:22" ht="20.100000000000001" customHeight="1">
      <c r="M647" s="130"/>
      <c r="O647" s="129"/>
      <c r="P647" s="128"/>
      <c r="Q647" s="126"/>
      <c r="R647" s="126"/>
      <c r="S647" s="126"/>
      <c r="T647" s="127"/>
      <c r="U647" s="125"/>
      <c r="V647" s="125"/>
    </row>
    <row r="648" spans="13:22" ht="20.100000000000001" customHeight="1">
      <c r="M648" s="130"/>
      <c r="O648" s="129"/>
      <c r="P648" s="128"/>
      <c r="Q648" s="126"/>
      <c r="R648" s="126"/>
      <c r="S648" s="126"/>
      <c r="T648" s="127"/>
      <c r="U648" s="125"/>
      <c r="V648" s="125"/>
    </row>
    <row r="649" spans="13:22" ht="20.100000000000001" customHeight="1">
      <c r="M649" s="130"/>
      <c r="O649" s="129"/>
      <c r="P649" s="128"/>
      <c r="Q649" s="126"/>
      <c r="R649" s="126"/>
      <c r="S649" s="126"/>
      <c r="T649" s="127"/>
      <c r="U649" s="125"/>
      <c r="V649" s="125"/>
    </row>
    <row r="650" spans="13:22" ht="20.100000000000001" customHeight="1">
      <c r="M650" s="130"/>
      <c r="O650" s="129"/>
      <c r="P650" s="128"/>
      <c r="Q650" s="126"/>
      <c r="R650" s="126"/>
      <c r="S650" s="126"/>
      <c r="T650" s="127"/>
      <c r="U650" s="125"/>
      <c r="V650" s="125"/>
    </row>
    <row r="651" spans="13:22" ht="20.100000000000001" customHeight="1">
      <c r="M651" s="130"/>
      <c r="O651" s="129"/>
      <c r="P651" s="128"/>
      <c r="Q651" s="126"/>
      <c r="R651" s="126"/>
      <c r="S651" s="126"/>
      <c r="T651" s="127"/>
      <c r="U651" s="125"/>
      <c r="V651" s="125"/>
    </row>
    <row r="652" spans="13:22" ht="20.100000000000001" customHeight="1">
      <c r="M652" s="130"/>
      <c r="O652" s="129"/>
      <c r="P652" s="128"/>
      <c r="Q652" s="126"/>
      <c r="R652" s="126"/>
      <c r="S652" s="126"/>
      <c r="T652" s="127"/>
      <c r="U652" s="125"/>
      <c r="V652" s="125"/>
    </row>
    <row r="653" spans="13:22" ht="20.100000000000001" customHeight="1">
      <c r="M653" s="130"/>
      <c r="O653" s="129"/>
      <c r="P653" s="128"/>
      <c r="Q653" s="126"/>
      <c r="R653" s="126"/>
      <c r="S653" s="126"/>
      <c r="T653" s="127"/>
      <c r="U653" s="125"/>
      <c r="V653" s="125"/>
    </row>
    <row r="654" spans="13:22" ht="20.100000000000001" customHeight="1">
      <c r="M654" s="130"/>
      <c r="O654" s="129"/>
      <c r="P654" s="128"/>
      <c r="Q654" s="126"/>
      <c r="R654" s="126"/>
      <c r="S654" s="126"/>
      <c r="T654" s="127"/>
      <c r="U654" s="125"/>
      <c r="V654" s="125"/>
    </row>
    <row r="655" spans="13:22" ht="20.100000000000001" customHeight="1">
      <c r="M655" s="130"/>
      <c r="O655" s="129"/>
      <c r="P655" s="128"/>
      <c r="Q655" s="126"/>
      <c r="R655" s="126"/>
      <c r="S655" s="126"/>
      <c r="T655" s="127"/>
      <c r="U655" s="125"/>
      <c r="V655" s="125"/>
    </row>
    <row r="656" spans="13:22" ht="20.100000000000001" customHeight="1">
      <c r="M656" s="130"/>
      <c r="O656" s="129"/>
      <c r="P656" s="128"/>
      <c r="Q656" s="126"/>
      <c r="R656" s="126"/>
      <c r="S656" s="126"/>
      <c r="T656" s="127"/>
      <c r="U656" s="125"/>
      <c r="V656" s="125"/>
    </row>
    <row r="657" spans="13:22" ht="20.100000000000001" customHeight="1">
      <c r="M657" s="130"/>
      <c r="O657" s="129"/>
      <c r="P657" s="128"/>
      <c r="Q657" s="126"/>
      <c r="R657" s="126"/>
      <c r="S657" s="126"/>
      <c r="T657" s="127"/>
      <c r="U657" s="125"/>
      <c r="V657" s="125"/>
    </row>
    <row r="658" spans="13:22" ht="20.100000000000001" customHeight="1">
      <c r="M658" s="130"/>
      <c r="O658" s="129"/>
      <c r="P658" s="128"/>
      <c r="Q658" s="126"/>
      <c r="R658" s="126"/>
      <c r="S658" s="126"/>
      <c r="T658" s="127"/>
      <c r="U658" s="125"/>
      <c r="V658" s="125"/>
    </row>
    <row r="659" spans="13:22" ht="20.100000000000001" customHeight="1">
      <c r="M659" s="130"/>
      <c r="O659" s="129"/>
      <c r="P659" s="128"/>
      <c r="Q659" s="126"/>
      <c r="R659" s="126"/>
      <c r="S659" s="126"/>
      <c r="T659" s="127"/>
      <c r="U659" s="125"/>
      <c r="V659" s="125"/>
    </row>
    <row r="660" spans="13:22" ht="20.100000000000001" customHeight="1">
      <c r="M660" s="130"/>
      <c r="O660" s="129"/>
      <c r="P660" s="128"/>
      <c r="Q660" s="126"/>
      <c r="R660" s="126"/>
      <c r="S660" s="126"/>
      <c r="T660" s="127"/>
      <c r="U660" s="125"/>
      <c r="V660" s="125"/>
    </row>
    <row r="661" spans="13:22" ht="20.100000000000001" customHeight="1">
      <c r="M661" s="130"/>
      <c r="O661" s="129"/>
      <c r="P661" s="128"/>
      <c r="Q661" s="126"/>
      <c r="R661" s="126"/>
      <c r="S661" s="126"/>
      <c r="T661" s="127"/>
      <c r="U661" s="125"/>
      <c r="V661" s="125"/>
    </row>
    <row r="662" spans="13:22" ht="20.100000000000001" customHeight="1">
      <c r="M662" s="130"/>
      <c r="O662" s="129"/>
      <c r="P662" s="128"/>
      <c r="Q662" s="126"/>
      <c r="R662" s="126"/>
      <c r="S662" s="126"/>
      <c r="T662" s="127"/>
      <c r="U662" s="125"/>
      <c r="V662" s="125"/>
    </row>
    <row r="663" spans="13:22" ht="20.100000000000001" customHeight="1">
      <c r="M663" s="130"/>
      <c r="O663" s="129"/>
      <c r="P663" s="128"/>
      <c r="Q663" s="126"/>
      <c r="R663" s="126"/>
      <c r="S663" s="126"/>
      <c r="T663" s="127"/>
      <c r="U663" s="125"/>
      <c r="V663" s="125"/>
    </row>
    <row r="664" spans="13:22" ht="20.100000000000001" customHeight="1">
      <c r="M664" s="130"/>
      <c r="O664" s="129"/>
      <c r="P664" s="128"/>
      <c r="Q664" s="126"/>
      <c r="R664" s="126"/>
      <c r="S664" s="126"/>
      <c r="T664" s="127"/>
      <c r="U664" s="125"/>
      <c r="V664" s="125"/>
    </row>
    <row r="665" spans="13:22" ht="20.100000000000001" customHeight="1">
      <c r="M665" s="130"/>
      <c r="O665" s="129"/>
      <c r="P665" s="128"/>
      <c r="Q665" s="126"/>
      <c r="R665" s="126"/>
      <c r="S665" s="126"/>
      <c r="T665" s="127"/>
      <c r="U665" s="125"/>
      <c r="V665" s="125"/>
    </row>
    <row r="666" spans="13:22" ht="20.100000000000001" customHeight="1">
      <c r="M666" s="130"/>
      <c r="O666" s="129"/>
      <c r="P666" s="128"/>
      <c r="Q666" s="126"/>
      <c r="R666" s="126"/>
      <c r="S666" s="126"/>
      <c r="T666" s="127"/>
      <c r="U666" s="125"/>
      <c r="V666" s="125"/>
    </row>
    <row r="667" spans="13:22" ht="20.100000000000001" customHeight="1">
      <c r="M667" s="130"/>
      <c r="O667" s="129"/>
      <c r="P667" s="128"/>
      <c r="Q667" s="126"/>
      <c r="R667" s="126"/>
      <c r="S667" s="126"/>
      <c r="T667" s="127"/>
      <c r="U667" s="125"/>
      <c r="V667" s="125"/>
    </row>
    <row r="668" spans="13:22" ht="20.100000000000001" customHeight="1">
      <c r="M668" s="130"/>
      <c r="O668" s="129"/>
      <c r="P668" s="128"/>
      <c r="Q668" s="126"/>
      <c r="R668" s="126"/>
      <c r="S668" s="126"/>
      <c r="T668" s="127"/>
      <c r="U668" s="125"/>
      <c r="V668" s="125"/>
    </row>
    <row r="669" spans="13:22" ht="20.100000000000001" customHeight="1">
      <c r="M669" s="130"/>
      <c r="O669" s="129"/>
      <c r="P669" s="128"/>
      <c r="Q669" s="126"/>
      <c r="R669" s="126"/>
      <c r="S669" s="126"/>
      <c r="T669" s="127"/>
      <c r="U669" s="125"/>
      <c r="V669" s="125"/>
    </row>
    <row r="670" spans="13:22" ht="20.100000000000001" customHeight="1">
      <c r="M670" s="130"/>
      <c r="O670" s="129"/>
      <c r="P670" s="128"/>
      <c r="Q670" s="126"/>
      <c r="R670" s="126"/>
      <c r="S670" s="126"/>
      <c r="T670" s="127"/>
      <c r="U670" s="125"/>
      <c r="V670" s="125"/>
    </row>
    <row r="671" spans="13:22" ht="20.100000000000001" customHeight="1">
      <c r="M671" s="130"/>
      <c r="O671" s="129"/>
      <c r="P671" s="128"/>
      <c r="Q671" s="126"/>
      <c r="R671" s="126"/>
      <c r="S671" s="126"/>
      <c r="T671" s="127"/>
      <c r="U671" s="125"/>
      <c r="V671" s="125"/>
    </row>
    <row r="672" spans="13:22" ht="20.100000000000001" customHeight="1">
      <c r="M672" s="130"/>
      <c r="O672" s="129"/>
      <c r="P672" s="128"/>
      <c r="Q672" s="126"/>
      <c r="R672" s="126"/>
      <c r="S672" s="126"/>
      <c r="T672" s="127"/>
      <c r="U672" s="125"/>
      <c r="V672" s="125"/>
    </row>
    <row r="673" spans="13:22" ht="20.100000000000001" customHeight="1">
      <c r="M673" s="130"/>
      <c r="O673" s="129"/>
      <c r="P673" s="128"/>
      <c r="Q673" s="126"/>
      <c r="R673" s="126"/>
      <c r="S673" s="126"/>
      <c r="T673" s="127"/>
      <c r="U673" s="125"/>
      <c r="V673" s="125"/>
    </row>
    <row r="674" spans="13:22" ht="20.100000000000001" customHeight="1">
      <c r="M674" s="130"/>
      <c r="O674" s="129"/>
      <c r="P674" s="128"/>
      <c r="Q674" s="126"/>
      <c r="R674" s="126"/>
      <c r="S674" s="126"/>
      <c r="T674" s="127"/>
      <c r="U674" s="125"/>
      <c r="V674" s="125"/>
    </row>
    <row r="675" spans="13:22" ht="20.100000000000001" customHeight="1">
      <c r="M675" s="130"/>
      <c r="O675" s="129"/>
      <c r="P675" s="128"/>
      <c r="Q675" s="126"/>
      <c r="R675" s="126"/>
      <c r="S675" s="126"/>
      <c r="T675" s="127"/>
      <c r="U675" s="125"/>
      <c r="V675" s="125"/>
    </row>
    <row r="676" spans="13:22" ht="20.100000000000001" customHeight="1">
      <c r="M676" s="130"/>
      <c r="O676" s="129"/>
      <c r="P676" s="128"/>
      <c r="Q676" s="126"/>
      <c r="R676" s="126"/>
      <c r="S676" s="126"/>
      <c r="T676" s="127"/>
      <c r="U676" s="125"/>
      <c r="V676" s="125"/>
    </row>
    <row r="677" spans="13:22" ht="20.100000000000001" customHeight="1">
      <c r="M677" s="130"/>
      <c r="O677" s="129"/>
      <c r="P677" s="128"/>
      <c r="Q677" s="126"/>
      <c r="R677" s="126"/>
      <c r="S677" s="126"/>
      <c r="T677" s="127"/>
      <c r="U677" s="125"/>
      <c r="V677" s="125"/>
    </row>
    <row r="678" spans="13:22" ht="20.100000000000001" customHeight="1">
      <c r="M678" s="130"/>
      <c r="O678" s="129"/>
      <c r="P678" s="128"/>
      <c r="Q678" s="126"/>
      <c r="R678" s="126"/>
      <c r="S678" s="126"/>
      <c r="T678" s="127"/>
      <c r="U678" s="125"/>
      <c r="V678" s="125"/>
    </row>
    <row r="679" spans="13:22" ht="20.100000000000001" customHeight="1">
      <c r="M679" s="130"/>
      <c r="O679" s="129"/>
      <c r="P679" s="128"/>
      <c r="Q679" s="126"/>
      <c r="R679" s="126"/>
      <c r="S679" s="126"/>
      <c r="T679" s="127"/>
      <c r="U679" s="125"/>
      <c r="V679" s="125"/>
    </row>
    <row r="680" spans="13:22" ht="20.100000000000001" customHeight="1">
      <c r="M680" s="130"/>
      <c r="O680" s="129"/>
      <c r="P680" s="128"/>
      <c r="Q680" s="126"/>
      <c r="R680" s="126"/>
      <c r="S680" s="126"/>
      <c r="T680" s="127"/>
      <c r="U680" s="125"/>
      <c r="V680" s="125"/>
    </row>
    <row r="681" spans="13:22" ht="20.100000000000001" customHeight="1">
      <c r="M681" s="130"/>
      <c r="O681" s="129"/>
      <c r="P681" s="128"/>
      <c r="Q681" s="126"/>
      <c r="R681" s="126"/>
      <c r="S681" s="126"/>
      <c r="T681" s="127"/>
      <c r="U681" s="125"/>
      <c r="V681" s="125"/>
    </row>
    <row r="682" spans="13:22" ht="20.100000000000001" customHeight="1">
      <c r="M682" s="130"/>
      <c r="O682" s="129"/>
      <c r="P682" s="128"/>
      <c r="Q682" s="126"/>
      <c r="R682" s="126"/>
      <c r="S682" s="126"/>
      <c r="T682" s="127"/>
      <c r="U682" s="125"/>
      <c r="V682" s="125"/>
    </row>
    <row r="683" spans="13:22" ht="20.100000000000001" customHeight="1">
      <c r="M683" s="130"/>
      <c r="O683" s="129"/>
      <c r="P683" s="128"/>
      <c r="Q683" s="126"/>
      <c r="R683" s="126"/>
      <c r="S683" s="126"/>
      <c r="T683" s="127"/>
      <c r="U683" s="125"/>
      <c r="V683" s="125"/>
    </row>
    <row r="684" spans="13:22" ht="20.100000000000001" customHeight="1">
      <c r="M684" s="130"/>
      <c r="O684" s="129"/>
      <c r="P684" s="128"/>
      <c r="Q684" s="126"/>
      <c r="R684" s="126"/>
      <c r="S684" s="126"/>
      <c r="T684" s="127"/>
      <c r="U684" s="125"/>
      <c r="V684" s="125"/>
    </row>
    <row r="685" spans="13:22" ht="20.100000000000001" customHeight="1">
      <c r="M685" s="130"/>
      <c r="O685" s="129"/>
      <c r="P685" s="128"/>
      <c r="Q685" s="126"/>
      <c r="R685" s="126"/>
      <c r="S685" s="126"/>
      <c r="T685" s="127"/>
      <c r="U685" s="125"/>
      <c r="V685" s="125"/>
    </row>
    <row r="686" spans="13:22" ht="20.100000000000001" customHeight="1">
      <c r="M686" s="130"/>
      <c r="O686" s="129"/>
      <c r="P686" s="128"/>
      <c r="Q686" s="126"/>
      <c r="R686" s="126"/>
      <c r="S686" s="126"/>
      <c r="T686" s="127"/>
      <c r="U686" s="125"/>
      <c r="V686" s="125"/>
    </row>
    <row r="687" spans="13:22" ht="20.100000000000001" customHeight="1">
      <c r="M687" s="130"/>
      <c r="O687" s="129"/>
      <c r="P687" s="128"/>
      <c r="Q687" s="126"/>
      <c r="R687" s="126"/>
      <c r="S687" s="126"/>
      <c r="T687" s="127"/>
      <c r="U687" s="125"/>
      <c r="V687" s="125"/>
    </row>
    <row r="688" spans="13:22" ht="20.100000000000001" customHeight="1">
      <c r="M688" s="130"/>
      <c r="O688" s="129"/>
      <c r="P688" s="128"/>
      <c r="Q688" s="126"/>
      <c r="R688" s="126"/>
      <c r="S688" s="126"/>
      <c r="T688" s="127"/>
      <c r="U688" s="125"/>
      <c r="V688" s="125"/>
    </row>
    <row r="689" spans="13:22" ht="20.100000000000001" customHeight="1">
      <c r="M689" s="130"/>
      <c r="O689" s="129"/>
      <c r="P689" s="128"/>
      <c r="Q689" s="126"/>
      <c r="R689" s="126"/>
      <c r="S689" s="126"/>
      <c r="T689" s="127"/>
      <c r="U689" s="125"/>
      <c r="V689" s="125"/>
    </row>
    <row r="690" spans="13:22" ht="20.100000000000001" customHeight="1">
      <c r="M690" s="130"/>
      <c r="O690" s="129"/>
      <c r="P690" s="128"/>
      <c r="Q690" s="126"/>
      <c r="R690" s="126"/>
      <c r="S690" s="126"/>
      <c r="T690" s="127"/>
      <c r="U690" s="125"/>
      <c r="V690" s="125"/>
    </row>
    <row r="691" spans="13:22" ht="20.100000000000001" customHeight="1">
      <c r="M691" s="130"/>
      <c r="O691" s="129"/>
      <c r="P691" s="128"/>
      <c r="Q691" s="126"/>
      <c r="R691" s="126"/>
      <c r="S691" s="126"/>
      <c r="T691" s="127"/>
      <c r="U691" s="125"/>
      <c r="V691" s="125"/>
    </row>
    <row r="692" spans="13:22" ht="20.100000000000001" customHeight="1">
      <c r="M692" s="130"/>
      <c r="O692" s="129"/>
      <c r="P692" s="128"/>
      <c r="Q692" s="126"/>
      <c r="R692" s="126"/>
      <c r="S692" s="126"/>
      <c r="T692" s="127"/>
      <c r="U692" s="125"/>
      <c r="V692" s="125"/>
    </row>
    <row r="693" spans="13:22" ht="20.100000000000001" customHeight="1">
      <c r="M693" s="130"/>
      <c r="O693" s="129"/>
      <c r="P693" s="128"/>
      <c r="Q693" s="126"/>
      <c r="R693" s="126"/>
      <c r="S693" s="126"/>
      <c r="T693" s="127"/>
      <c r="U693" s="125"/>
      <c r="V693" s="125"/>
    </row>
    <row r="694" spans="13:22" ht="20.100000000000001" customHeight="1">
      <c r="M694" s="130"/>
      <c r="O694" s="129"/>
      <c r="P694" s="128"/>
      <c r="Q694" s="126"/>
      <c r="R694" s="126"/>
      <c r="S694" s="126"/>
      <c r="T694" s="127"/>
      <c r="U694" s="125"/>
      <c r="V694" s="125"/>
    </row>
    <row r="695" spans="13:22" ht="20.100000000000001" customHeight="1">
      <c r="M695" s="130"/>
      <c r="O695" s="129"/>
      <c r="P695" s="128"/>
      <c r="Q695" s="126"/>
      <c r="R695" s="126"/>
      <c r="S695" s="126"/>
      <c r="T695" s="127"/>
      <c r="U695" s="125"/>
      <c r="V695" s="125"/>
    </row>
    <row r="696" spans="13:22" ht="20.100000000000001" customHeight="1">
      <c r="M696" s="130"/>
      <c r="O696" s="129"/>
      <c r="P696" s="128"/>
      <c r="Q696" s="126"/>
      <c r="R696" s="126"/>
      <c r="S696" s="126"/>
      <c r="T696" s="127"/>
      <c r="U696" s="125"/>
      <c r="V696" s="125"/>
    </row>
    <row r="697" spans="13:22" ht="20.100000000000001" customHeight="1">
      <c r="M697" s="130"/>
      <c r="O697" s="129"/>
      <c r="P697" s="128"/>
      <c r="Q697" s="126"/>
      <c r="R697" s="126"/>
      <c r="S697" s="126"/>
      <c r="T697" s="127"/>
      <c r="U697" s="125"/>
      <c r="V697" s="125"/>
    </row>
    <row r="698" spans="13:22" ht="20.100000000000001" customHeight="1">
      <c r="M698" s="130"/>
      <c r="O698" s="129"/>
      <c r="P698" s="128"/>
      <c r="Q698" s="126"/>
      <c r="R698" s="126"/>
      <c r="S698" s="126"/>
      <c r="T698" s="127"/>
      <c r="U698" s="125"/>
      <c r="V698" s="125"/>
    </row>
    <row r="699" spans="13:22" ht="20.100000000000001" customHeight="1">
      <c r="M699" s="130"/>
      <c r="O699" s="129"/>
      <c r="P699" s="128"/>
      <c r="Q699" s="126"/>
      <c r="R699" s="126"/>
      <c r="S699" s="126"/>
      <c r="T699" s="127"/>
      <c r="U699" s="125"/>
      <c r="V699" s="125"/>
    </row>
    <row r="700" spans="13:22" ht="20.100000000000001" customHeight="1">
      <c r="M700" s="130"/>
      <c r="O700" s="129"/>
      <c r="P700" s="128"/>
      <c r="Q700" s="126"/>
      <c r="R700" s="126"/>
      <c r="S700" s="126"/>
      <c r="T700" s="127"/>
      <c r="U700" s="125"/>
      <c r="V700" s="125"/>
    </row>
    <row r="701" spans="13:22" ht="20.100000000000001" customHeight="1">
      <c r="M701" s="130"/>
      <c r="O701" s="129"/>
      <c r="P701" s="128"/>
      <c r="Q701" s="126"/>
      <c r="R701" s="126"/>
      <c r="S701" s="126"/>
      <c r="T701" s="127"/>
      <c r="U701" s="125"/>
      <c r="V701" s="125"/>
    </row>
    <row r="702" spans="13:22" ht="20.100000000000001" customHeight="1">
      <c r="M702" s="130"/>
      <c r="O702" s="129"/>
      <c r="P702" s="128"/>
      <c r="Q702" s="126"/>
      <c r="R702" s="126"/>
      <c r="S702" s="126"/>
      <c r="T702" s="127"/>
      <c r="U702" s="125"/>
      <c r="V702" s="125"/>
    </row>
    <row r="703" spans="13:22" ht="20.100000000000001" customHeight="1">
      <c r="M703" s="130"/>
      <c r="O703" s="129"/>
      <c r="P703" s="128"/>
      <c r="Q703" s="126"/>
      <c r="R703" s="126"/>
      <c r="S703" s="126"/>
      <c r="T703" s="127"/>
      <c r="U703" s="125"/>
      <c r="V703" s="125"/>
    </row>
    <row r="704" spans="13:22" ht="20.100000000000001" customHeight="1">
      <c r="M704" s="130"/>
      <c r="O704" s="129"/>
      <c r="P704" s="128"/>
      <c r="Q704" s="126"/>
      <c r="R704" s="126"/>
      <c r="S704" s="126"/>
      <c r="T704" s="127"/>
      <c r="U704" s="125"/>
      <c r="V704" s="125"/>
    </row>
    <row r="705" spans="13:22" ht="20.100000000000001" customHeight="1">
      <c r="M705" s="130"/>
      <c r="O705" s="129"/>
      <c r="P705" s="128"/>
      <c r="Q705" s="126"/>
      <c r="R705" s="126"/>
      <c r="S705" s="126"/>
      <c r="T705" s="127"/>
      <c r="U705" s="125"/>
      <c r="V705" s="125"/>
    </row>
    <row r="706" spans="13:22" ht="20.100000000000001" customHeight="1">
      <c r="M706" s="130"/>
      <c r="O706" s="129"/>
      <c r="P706" s="128"/>
      <c r="Q706" s="126"/>
      <c r="R706" s="126"/>
      <c r="S706" s="126"/>
      <c r="T706" s="127"/>
      <c r="U706" s="125"/>
      <c r="V706" s="125"/>
    </row>
    <row r="707" spans="13:22" ht="20.100000000000001" customHeight="1">
      <c r="M707" s="130"/>
      <c r="O707" s="129"/>
      <c r="P707" s="128"/>
      <c r="Q707" s="126"/>
      <c r="R707" s="126"/>
      <c r="S707" s="126"/>
      <c r="T707" s="127"/>
      <c r="U707" s="125"/>
      <c r="V707" s="125"/>
    </row>
    <row r="708" spans="13:22" ht="20.100000000000001" customHeight="1">
      <c r="M708" s="130"/>
      <c r="O708" s="129"/>
      <c r="P708" s="128"/>
      <c r="Q708" s="126"/>
      <c r="R708" s="126"/>
      <c r="S708" s="126"/>
      <c r="T708" s="127"/>
      <c r="U708" s="125"/>
      <c r="V708" s="125"/>
    </row>
    <row r="709" spans="13:22" ht="20.100000000000001" customHeight="1">
      <c r="M709" s="130"/>
      <c r="O709" s="129"/>
      <c r="P709" s="128"/>
      <c r="Q709" s="126"/>
      <c r="R709" s="126"/>
      <c r="S709" s="126"/>
      <c r="T709" s="127"/>
      <c r="U709" s="125"/>
      <c r="V709" s="125"/>
    </row>
    <row r="710" spans="13:22" ht="20.100000000000001" customHeight="1">
      <c r="M710" s="130"/>
      <c r="O710" s="129"/>
      <c r="P710" s="128"/>
      <c r="Q710" s="126"/>
      <c r="R710" s="126"/>
      <c r="S710" s="126"/>
      <c r="T710" s="127"/>
      <c r="U710" s="125"/>
      <c r="V710" s="125"/>
    </row>
    <row r="711" spans="13:22" ht="20.100000000000001" customHeight="1">
      <c r="M711" s="130"/>
      <c r="O711" s="129"/>
      <c r="P711" s="128"/>
      <c r="Q711" s="126"/>
      <c r="R711" s="126"/>
      <c r="S711" s="126"/>
      <c r="T711" s="127"/>
      <c r="U711" s="125"/>
      <c r="V711" s="125"/>
    </row>
    <row r="712" spans="13:22" ht="20.100000000000001" customHeight="1">
      <c r="M712" s="130"/>
      <c r="O712" s="129"/>
      <c r="P712" s="128"/>
      <c r="Q712" s="126"/>
      <c r="R712" s="126"/>
      <c r="S712" s="126"/>
      <c r="T712" s="127"/>
      <c r="U712" s="125"/>
      <c r="V712" s="125"/>
    </row>
    <row r="713" spans="13:22" ht="20.100000000000001" customHeight="1">
      <c r="M713" s="130"/>
      <c r="O713" s="129"/>
      <c r="P713" s="128"/>
      <c r="Q713" s="126"/>
      <c r="R713" s="126"/>
      <c r="S713" s="126"/>
      <c r="T713" s="127"/>
      <c r="U713" s="125"/>
      <c r="V713" s="125"/>
    </row>
    <row r="714" spans="13:22" ht="20.100000000000001" customHeight="1">
      <c r="M714" s="130"/>
      <c r="O714" s="129"/>
      <c r="P714" s="128"/>
      <c r="Q714" s="126"/>
      <c r="R714" s="126"/>
      <c r="S714" s="126"/>
      <c r="T714" s="127"/>
      <c r="U714" s="125"/>
      <c r="V714" s="125"/>
    </row>
    <row r="715" spans="13:22" ht="20.100000000000001" customHeight="1">
      <c r="M715" s="130"/>
      <c r="O715" s="129"/>
      <c r="P715" s="128"/>
      <c r="Q715" s="126"/>
      <c r="R715" s="126"/>
      <c r="S715" s="126"/>
      <c r="T715" s="127"/>
      <c r="U715" s="125"/>
      <c r="V715" s="125"/>
    </row>
    <row r="716" spans="13:22" ht="20.100000000000001" customHeight="1">
      <c r="M716" s="130"/>
      <c r="O716" s="129"/>
      <c r="P716" s="128"/>
      <c r="Q716" s="126"/>
      <c r="R716" s="126"/>
      <c r="S716" s="126"/>
      <c r="T716" s="127"/>
      <c r="U716" s="125"/>
      <c r="V716" s="125"/>
    </row>
    <row r="717" spans="13:22" ht="20.100000000000001" customHeight="1">
      <c r="M717" s="130"/>
      <c r="O717" s="129"/>
      <c r="P717" s="128"/>
      <c r="Q717" s="126"/>
      <c r="R717" s="126"/>
      <c r="S717" s="126"/>
      <c r="T717" s="127"/>
      <c r="U717" s="125"/>
      <c r="V717" s="125"/>
    </row>
    <row r="718" spans="13:22" ht="20.100000000000001" customHeight="1">
      <c r="M718" s="130"/>
      <c r="O718" s="129"/>
      <c r="P718" s="128"/>
      <c r="Q718" s="126"/>
      <c r="R718" s="126"/>
      <c r="S718" s="126"/>
      <c r="T718" s="127"/>
      <c r="U718" s="125"/>
      <c r="V718" s="125"/>
    </row>
    <row r="719" spans="13:22" ht="20.100000000000001" customHeight="1">
      <c r="M719" s="130"/>
      <c r="O719" s="129"/>
      <c r="P719" s="128"/>
      <c r="Q719" s="126"/>
      <c r="R719" s="126"/>
      <c r="S719" s="126"/>
      <c r="T719" s="127"/>
      <c r="U719" s="125"/>
      <c r="V719" s="125"/>
    </row>
    <row r="720" spans="13:22" ht="20.100000000000001" customHeight="1">
      <c r="M720" s="130"/>
      <c r="O720" s="129"/>
      <c r="P720" s="128"/>
      <c r="Q720" s="126"/>
      <c r="R720" s="126"/>
      <c r="S720" s="126"/>
      <c r="T720" s="127"/>
      <c r="U720" s="125"/>
      <c r="V720" s="125"/>
    </row>
    <row r="721" spans="13:22" ht="20.100000000000001" customHeight="1">
      <c r="M721" s="130"/>
      <c r="O721" s="129"/>
      <c r="P721" s="128"/>
      <c r="Q721" s="126"/>
      <c r="R721" s="126"/>
      <c r="S721" s="126"/>
      <c r="T721" s="127"/>
      <c r="U721" s="125"/>
      <c r="V721" s="125"/>
    </row>
    <row r="722" spans="13:22" ht="20.100000000000001" customHeight="1">
      <c r="M722" s="130"/>
      <c r="O722" s="129"/>
      <c r="P722" s="128"/>
      <c r="Q722" s="126"/>
      <c r="R722" s="126"/>
      <c r="S722" s="126"/>
      <c r="T722" s="127"/>
      <c r="U722" s="125"/>
      <c r="V722" s="125"/>
    </row>
    <row r="723" spans="13:22" ht="20.100000000000001" customHeight="1">
      <c r="M723" s="130"/>
      <c r="O723" s="129"/>
      <c r="P723" s="128"/>
      <c r="Q723" s="126"/>
      <c r="R723" s="126"/>
      <c r="S723" s="126"/>
      <c r="T723" s="127"/>
      <c r="U723" s="125"/>
      <c r="V723" s="125"/>
    </row>
    <row r="724" spans="13:22" ht="20.100000000000001" customHeight="1">
      <c r="M724" s="130"/>
      <c r="O724" s="129"/>
      <c r="P724" s="128"/>
      <c r="Q724" s="126"/>
      <c r="R724" s="126"/>
      <c r="S724" s="126"/>
      <c r="T724" s="127"/>
      <c r="U724" s="125"/>
      <c r="V724" s="125"/>
    </row>
    <row r="725" spans="13:22" ht="20.100000000000001" customHeight="1">
      <c r="M725" s="130"/>
      <c r="O725" s="129"/>
      <c r="P725" s="128"/>
      <c r="Q725" s="126"/>
      <c r="R725" s="126"/>
      <c r="S725" s="126"/>
      <c r="T725" s="127"/>
      <c r="U725" s="125"/>
      <c r="V725" s="125"/>
    </row>
    <row r="726" spans="13:22" ht="20.100000000000001" customHeight="1">
      <c r="M726" s="130"/>
      <c r="O726" s="129"/>
      <c r="P726" s="128"/>
      <c r="Q726" s="126"/>
      <c r="R726" s="126"/>
      <c r="S726" s="126"/>
      <c r="T726" s="127"/>
      <c r="U726" s="125"/>
      <c r="V726" s="125"/>
    </row>
    <row r="727" spans="13:22" ht="20.100000000000001" customHeight="1">
      <c r="M727" s="130"/>
      <c r="O727" s="129"/>
      <c r="P727" s="128"/>
      <c r="Q727" s="126"/>
      <c r="R727" s="126"/>
      <c r="S727" s="126"/>
      <c r="T727" s="127"/>
      <c r="U727" s="125"/>
      <c r="V727" s="125"/>
    </row>
    <row r="728" spans="13:22" ht="20.100000000000001" customHeight="1">
      <c r="M728" s="130"/>
      <c r="O728" s="129"/>
      <c r="P728" s="128"/>
      <c r="Q728" s="126"/>
      <c r="R728" s="126"/>
      <c r="S728" s="126"/>
      <c r="T728" s="127"/>
      <c r="U728" s="125"/>
      <c r="V728" s="125"/>
    </row>
    <row r="729" spans="13:22" ht="20.100000000000001" customHeight="1">
      <c r="M729" s="130"/>
      <c r="O729" s="129"/>
      <c r="P729" s="128"/>
      <c r="Q729" s="126"/>
      <c r="R729" s="126"/>
      <c r="S729" s="126"/>
      <c r="T729" s="127"/>
      <c r="U729" s="125"/>
      <c r="V729" s="125"/>
    </row>
    <row r="730" spans="13:22" ht="20.100000000000001" customHeight="1">
      <c r="M730" s="130"/>
      <c r="O730" s="129"/>
      <c r="P730" s="128"/>
      <c r="Q730" s="126"/>
      <c r="R730" s="126"/>
      <c r="S730" s="126"/>
      <c r="T730" s="127"/>
      <c r="U730" s="125"/>
      <c r="V730" s="125"/>
    </row>
    <row r="731" spans="13:22" ht="20.100000000000001" customHeight="1">
      <c r="M731" s="130"/>
      <c r="O731" s="129"/>
      <c r="P731" s="128"/>
      <c r="Q731" s="126"/>
      <c r="R731" s="126"/>
      <c r="S731" s="126"/>
      <c r="T731" s="127"/>
      <c r="U731" s="125"/>
      <c r="V731" s="125"/>
    </row>
    <row r="732" spans="13:22" ht="20.100000000000001" customHeight="1">
      <c r="M732" s="130"/>
      <c r="O732" s="129"/>
      <c r="P732" s="128"/>
      <c r="Q732" s="126"/>
      <c r="R732" s="126"/>
      <c r="S732" s="126"/>
      <c r="T732" s="127"/>
      <c r="U732" s="125"/>
      <c r="V732" s="125"/>
    </row>
    <row r="733" spans="13:22" ht="20.100000000000001" customHeight="1">
      <c r="M733" s="130"/>
      <c r="O733" s="129"/>
      <c r="P733" s="128"/>
      <c r="Q733" s="126"/>
      <c r="R733" s="126"/>
      <c r="S733" s="126"/>
      <c r="T733" s="127"/>
      <c r="U733" s="125"/>
      <c r="V733" s="125"/>
    </row>
    <row r="734" spans="13:22" ht="20.100000000000001" customHeight="1">
      <c r="M734" s="130"/>
      <c r="O734" s="129"/>
      <c r="P734" s="128"/>
      <c r="Q734" s="126"/>
      <c r="R734" s="126"/>
      <c r="S734" s="126"/>
      <c r="T734" s="127"/>
      <c r="U734" s="125"/>
      <c r="V734" s="125"/>
    </row>
    <row r="735" spans="13:22" ht="20.100000000000001" customHeight="1">
      <c r="M735" s="130"/>
      <c r="O735" s="129"/>
      <c r="P735" s="128"/>
      <c r="Q735" s="126"/>
      <c r="R735" s="126"/>
      <c r="S735" s="126"/>
      <c r="T735" s="127"/>
      <c r="U735" s="125"/>
      <c r="V735" s="125"/>
    </row>
    <row r="736" spans="13:22" ht="20.100000000000001" customHeight="1">
      <c r="M736" s="130"/>
      <c r="O736" s="129"/>
      <c r="P736" s="128"/>
      <c r="Q736" s="126"/>
      <c r="R736" s="126"/>
      <c r="S736" s="126"/>
      <c r="T736" s="127"/>
      <c r="U736" s="125"/>
      <c r="V736" s="125"/>
    </row>
    <row r="737" spans="13:22" ht="20.100000000000001" customHeight="1">
      <c r="M737" s="130"/>
      <c r="O737" s="129"/>
      <c r="P737" s="128"/>
      <c r="Q737" s="126"/>
      <c r="R737" s="126"/>
      <c r="S737" s="126"/>
      <c r="T737" s="127"/>
      <c r="U737" s="125"/>
      <c r="V737" s="125"/>
    </row>
    <row r="738" spans="13:22" ht="20.100000000000001" customHeight="1">
      <c r="M738" s="130"/>
      <c r="O738" s="129"/>
      <c r="P738" s="128"/>
      <c r="Q738" s="126"/>
      <c r="R738" s="126"/>
      <c r="S738" s="126"/>
      <c r="T738" s="127"/>
      <c r="U738" s="125"/>
      <c r="V738" s="125"/>
    </row>
    <row r="739" spans="13:22" ht="20.100000000000001" customHeight="1">
      <c r="M739" s="130"/>
      <c r="O739" s="129"/>
      <c r="P739" s="128"/>
      <c r="Q739" s="126"/>
      <c r="R739" s="126"/>
      <c r="S739" s="126"/>
      <c r="T739" s="127"/>
      <c r="U739" s="125"/>
      <c r="V739" s="125"/>
    </row>
    <row r="740" spans="13:22" ht="20.100000000000001" customHeight="1">
      <c r="M740" s="130"/>
      <c r="O740" s="129"/>
      <c r="P740" s="128"/>
      <c r="Q740" s="126"/>
      <c r="R740" s="126"/>
      <c r="S740" s="126"/>
      <c r="T740" s="127"/>
      <c r="U740" s="125"/>
      <c r="V740" s="125"/>
    </row>
    <row r="741" spans="13:22" ht="20.100000000000001" customHeight="1">
      <c r="M741" s="130"/>
      <c r="O741" s="129"/>
      <c r="P741" s="128"/>
      <c r="Q741" s="126"/>
      <c r="R741" s="126"/>
      <c r="S741" s="126"/>
      <c r="T741" s="127"/>
      <c r="U741" s="125"/>
      <c r="V741" s="125"/>
    </row>
    <row r="742" spans="13:22" ht="20.100000000000001" customHeight="1">
      <c r="M742" s="130"/>
      <c r="O742" s="129"/>
      <c r="P742" s="128"/>
      <c r="Q742" s="126"/>
      <c r="R742" s="126"/>
      <c r="S742" s="126"/>
      <c r="T742" s="127"/>
      <c r="U742" s="125"/>
      <c r="V742" s="125"/>
    </row>
    <row r="743" spans="13:22" ht="20.100000000000001" customHeight="1">
      <c r="M743" s="130"/>
      <c r="O743" s="129"/>
      <c r="P743" s="128"/>
      <c r="Q743" s="126"/>
      <c r="R743" s="126"/>
      <c r="S743" s="126"/>
      <c r="T743" s="127"/>
      <c r="U743" s="125"/>
      <c r="V743" s="125"/>
    </row>
    <row r="744" spans="13:22" ht="20.100000000000001" customHeight="1">
      <c r="M744" s="130"/>
      <c r="O744" s="129"/>
      <c r="P744" s="128"/>
      <c r="Q744" s="126"/>
      <c r="R744" s="126"/>
      <c r="S744" s="126"/>
      <c r="T744" s="127"/>
      <c r="U744" s="125"/>
      <c r="V744" s="125"/>
    </row>
    <row r="745" spans="13:22" ht="20.100000000000001" customHeight="1">
      <c r="M745" s="130"/>
      <c r="O745" s="129"/>
      <c r="P745" s="128"/>
      <c r="Q745" s="126"/>
      <c r="R745" s="126"/>
      <c r="S745" s="126"/>
      <c r="T745" s="127"/>
      <c r="U745" s="125"/>
      <c r="V745" s="125"/>
    </row>
    <row r="746" spans="13:22" ht="20.100000000000001" customHeight="1">
      <c r="M746" s="130"/>
      <c r="O746" s="129"/>
      <c r="P746" s="128"/>
      <c r="Q746" s="126"/>
      <c r="R746" s="126"/>
      <c r="S746" s="126"/>
      <c r="T746" s="127"/>
      <c r="U746" s="125"/>
      <c r="V746" s="125"/>
    </row>
    <row r="747" spans="13:22" ht="20.100000000000001" customHeight="1">
      <c r="M747" s="130"/>
      <c r="O747" s="129"/>
      <c r="P747" s="128"/>
      <c r="Q747" s="126"/>
      <c r="R747" s="126"/>
      <c r="S747" s="126"/>
      <c r="T747" s="127"/>
      <c r="U747" s="125"/>
      <c r="V747" s="125"/>
    </row>
    <row r="748" spans="13:22" ht="20.100000000000001" customHeight="1">
      <c r="M748" s="130"/>
      <c r="O748" s="129"/>
      <c r="P748" s="128"/>
      <c r="Q748" s="126"/>
      <c r="R748" s="126"/>
      <c r="S748" s="126"/>
      <c r="T748" s="127"/>
      <c r="U748" s="125"/>
      <c r="V748" s="125"/>
    </row>
    <row r="749" spans="13:22" ht="20.100000000000001" customHeight="1">
      <c r="M749" s="130"/>
      <c r="O749" s="129"/>
      <c r="P749" s="128"/>
      <c r="Q749" s="126"/>
      <c r="R749" s="126"/>
      <c r="S749" s="126"/>
      <c r="T749" s="127"/>
      <c r="U749" s="125"/>
      <c r="V749" s="125"/>
    </row>
    <row r="750" spans="13:22" ht="20.100000000000001" customHeight="1">
      <c r="M750" s="130"/>
      <c r="O750" s="129"/>
      <c r="P750" s="128"/>
      <c r="Q750" s="126"/>
      <c r="R750" s="126"/>
      <c r="S750" s="126"/>
      <c r="T750" s="127"/>
      <c r="U750" s="125"/>
      <c r="V750" s="125"/>
    </row>
    <row r="751" spans="13:22" ht="20.100000000000001" customHeight="1">
      <c r="M751" s="130"/>
      <c r="O751" s="129"/>
      <c r="P751" s="128"/>
      <c r="Q751" s="126"/>
      <c r="R751" s="126"/>
      <c r="S751" s="126"/>
      <c r="T751" s="127"/>
      <c r="U751" s="125"/>
      <c r="V751" s="125"/>
    </row>
    <row r="752" spans="13:22" ht="20.100000000000001" customHeight="1">
      <c r="M752" s="130"/>
      <c r="O752" s="129"/>
      <c r="P752" s="128"/>
      <c r="Q752" s="126"/>
      <c r="R752" s="126"/>
      <c r="S752" s="126"/>
      <c r="T752" s="127"/>
      <c r="U752" s="125"/>
      <c r="V752" s="125"/>
    </row>
    <row r="753" spans="13:22" ht="20.100000000000001" customHeight="1">
      <c r="M753" s="130"/>
      <c r="O753" s="129"/>
      <c r="P753" s="128"/>
      <c r="Q753" s="126"/>
      <c r="R753" s="126"/>
      <c r="S753" s="126"/>
      <c r="T753" s="127"/>
      <c r="U753" s="125"/>
      <c r="V753" s="125"/>
    </row>
    <row r="754" spans="13:22" ht="20.100000000000001" customHeight="1">
      <c r="M754" s="130"/>
      <c r="O754" s="129"/>
      <c r="P754" s="128"/>
      <c r="Q754" s="126"/>
      <c r="R754" s="126"/>
      <c r="S754" s="126"/>
      <c r="T754" s="127"/>
      <c r="U754" s="125"/>
      <c r="V754" s="125"/>
    </row>
    <row r="755" spans="13:22" ht="20.100000000000001" customHeight="1">
      <c r="M755" s="130"/>
      <c r="O755" s="129"/>
      <c r="P755" s="128"/>
      <c r="Q755" s="126"/>
      <c r="R755" s="126"/>
      <c r="S755" s="126"/>
      <c r="T755" s="127"/>
      <c r="U755" s="125"/>
      <c r="V755" s="125"/>
    </row>
    <row r="756" spans="13:22" ht="20.100000000000001" customHeight="1">
      <c r="M756" s="130"/>
      <c r="O756" s="129"/>
      <c r="P756" s="128"/>
      <c r="Q756" s="126"/>
      <c r="R756" s="126"/>
      <c r="S756" s="126"/>
      <c r="T756" s="127"/>
      <c r="U756" s="125"/>
      <c r="V756" s="125"/>
    </row>
    <row r="757" spans="13:22" ht="20.100000000000001" customHeight="1">
      <c r="M757" s="130"/>
      <c r="O757" s="129"/>
      <c r="P757" s="128"/>
      <c r="Q757" s="126"/>
      <c r="R757" s="126"/>
      <c r="S757" s="126"/>
      <c r="T757" s="127"/>
      <c r="U757" s="125"/>
      <c r="V757" s="125"/>
    </row>
    <row r="758" spans="13:22" ht="20.100000000000001" customHeight="1">
      <c r="M758" s="130"/>
      <c r="O758" s="129"/>
      <c r="P758" s="128"/>
      <c r="Q758" s="126"/>
      <c r="R758" s="126"/>
      <c r="S758" s="126"/>
      <c r="T758" s="127"/>
      <c r="U758" s="125"/>
      <c r="V758" s="125"/>
    </row>
    <row r="759" spans="13:22" ht="20.100000000000001" customHeight="1">
      <c r="M759" s="130"/>
      <c r="O759" s="129"/>
      <c r="P759" s="128"/>
      <c r="Q759" s="126"/>
      <c r="R759" s="126"/>
      <c r="S759" s="126"/>
      <c r="T759" s="127"/>
      <c r="U759" s="125"/>
      <c r="V759" s="125"/>
    </row>
    <row r="760" spans="13:22" ht="20.100000000000001" customHeight="1">
      <c r="M760" s="130"/>
      <c r="O760" s="129"/>
      <c r="P760" s="128"/>
      <c r="Q760" s="126"/>
      <c r="R760" s="126"/>
      <c r="S760" s="126"/>
      <c r="T760" s="127"/>
      <c r="U760" s="125"/>
      <c r="V760" s="125"/>
    </row>
    <row r="761" spans="13:22" ht="20.100000000000001" customHeight="1">
      <c r="M761" s="130"/>
      <c r="O761" s="129"/>
      <c r="P761" s="128"/>
      <c r="Q761" s="126"/>
      <c r="R761" s="126"/>
      <c r="S761" s="126"/>
      <c r="T761" s="127"/>
      <c r="U761" s="125"/>
      <c r="V761" s="125"/>
    </row>
    <row r="762" spans="13:22" ht="20.100000000000001" customHeight="1">
      <c r="M762" s="130"/>
      <c r="O762" s="129"/>
      <c r="P762" s="128"/>
      <c r="Q762" s="126"/>
      <c r="R762" s="126"/>
      <c r="S762" s="126"/>
      <c r="T762" s="127"/>
      <c r="U762" s="125"/>
      <c r="V762" s="125"/>
    </row>
    <row r="763" spans="13:22" ht="20.100000000000001" customHeight="1">
      <c r="M763" s="130"/>
      <c r="O763" s="129"/>
      <c r="P763" s="128"/>
      <c r="Q763" s="126"/>
      <c r="R763" s="126"/>
      <c r="S763" s="126"/>
      <c r="T763" s="127"/>
      <c r="U763" s="125"/>
      <c r="V763" s="125"/>
    </row>
    <row r="764" spans="13:22" ht="20.100000000000001" customHeight="1">
      <c r="M764" s="130"/>
      <c r="O764" s="129"/>
      <c r="P764" s="128"/>
      <c r="Q764" s="126"/>
      <c r="R764" s="126"/>
      <c r="S764" s="126"/>
      <c r="T764" s="127"/>
      <c r="U764" s="125"/>
      <c r="V764" s="125"/>
    </row>
    <row r="765" spans="13:22" ht="20.100000000000001" customHeight="1">
      <c r="M765" s="130"/>
      <c r="O765" s="129"/>
      <c r="P765" s="128"/>
      <c r="Q765" s="126"/>
      <c r="R765" s="126"/>
      <c r="S765" s="126"/>
      <c r="T765" s="127"/>
      <c r="U765" s="125"/>
      <c r="V765" s="125"/>
    </row>
    <row r="766" spans="13:22" ht="20.100000000000001" customHeight="1">
      <c r="M766" s="130"/>
      <c r="O766" s="129"/>
      <c r="P766" s="128"/>
      <c r="Q766" s="126"/>
      <c r="R766" s="126"/>
      <c r="S766" s="126"/>
      <c r="T766" s="127"/>
      <c r="U766" s="125"/>
      <c r="V766" s="125"/>
    </row>
    <row r="767" spans="13:22" ht="20.100000000000001" customHeight="1">
      <c r="M767" s="130"/>
      <c r="O767" s="129"/>
      <c r="P767" s="128"/>
      <c r="Q767" s="126"/>
      <c r="R767" s="126"/>
      <c r="S767" s="126"/>
      <c r="T767" s="127"/>
      <c r="U767" s="125"/>
      <c r="V767" s="125"/>
    </row>
    <row r="768" spans="13:22" ht="20.100000000000001" customHeight="1">
      <c r="M768" s="130"/>
      <c r="O768" s="129"/>
      <c r="P768" s="128"/>
      <c r="Q768" s="126"/>
      <c r="R768" s="126"/>
      <c r="S768" s="126"/>
      <c r="T768" s="127"/>
      <c r="U768" s="125"/>
      <c r="V768" s="125"/>
    </row>
    <row r="769" spans="1:28" ht="20.100000000000001" customHeight="1">
      <c r="M769" s="130"/>
      <c r="O769" s="129"/>
      <c r="P769" s="128"/>
      <c r="Q769" s="126"/>
      <c r="R769" s="126"/>
      <c r="S769" s="126"/>
      <c r="T769" s="127"/>
      <c r="U769" s="125"/>
      <c r="V769" s="125"/>
    </row>
    <row r="770" spans="1:28" ht="20.100000000000001" customHeight="1">
      <c r="M770" s="130"/>
      <c r="O770" s="129"/>
      <c r="P770" s="128"/>
      <c r="Q770" s="126"/>
      <c r="R770" s="126"/>
      <c r="S770" s="126"/>
      <c r="T770" s="127"/>
      <c r="U770" s="125"/>
      <c r="V770" s="125"/>
    </row>
    <row r="771" spans="1:28" ht="20.100000000000001" customHeight="1">
      <c r="M771" s="130"/>
      <c r="S771" s="126"/>
      <c r="T771" s="127"/>
      <c r="U771" s="125"/>
      <c r="V771" s="125"/>
    </row>
    <row r="772" spans="1:28" ht="20.100000000000001" customHeight="1">
      <c r="M772" s="130"/>
      <c r="T772" s="127"/>
      <c r="U772" s="125"/>
      <c r="V772" s="125"/>
    </row>
    <row r="773" spans="1:28" ht="20.100000000000001" customHeight="1">
      <c r="M773" s="130"/>
      <c r="T773" s="127"/>
      <c r="U773" s="125"/>
      <c r="V773" s="125"/>
    </row>
    <row r="774" spans="1:28" ht="20.100000000000001" customHeight="1">
      <c r="M774" s="130"/>
      <c r="T774" s="127"/>
      <c r="U774" s="125"/>
      <c r="V774" s="125"/>
    </row>
    <row r="775" spans="1:28" ht="20.100000000000001" customHeight="1">
      <c r="M775" s="130"/>
      <c r="T775" s="127"/>
      <c r="U775" s="125"/>
      <c r="V775" s="125"/>
    </row>
    <row r="776" spans="1:28" ht="20.100000000000001" customHeight="1">
      <c r="M776" s="130"/>
      <c r="T776" s="127"/>
      <c r="V776" s="125"/>
    </row>
    <row r="777" spans="1:28" ht="20.100000000000001" customHeight="1">
      <c r="M777" s="130"/>
      <c r="O777" s="119"/>
      <c r="P777" s="119"/>
      <c r="Q777" s="119"/>
      <c r="R777" s="119"/>
      <c r="T777" s="127"/>
      <c r="V777" s="125"/>
    </row>
    <row r="778" spans="1:28" ht="20.100000000000001" customHeight="1">
      <c r="M778" s="130"/>
      <c r="O778" s="119"/>
      <c r="P778" s="119"/>
      <c r="Q778" s="119"/>
      <c r="R778" s="119"/>
      <c r="V778" s="125"/>
      <c r="AA778" s="76"/>
      <c r="AB778" s="76"/>
    </row>
    <row r="779" spans="1:28" ht="20.100000000000001" customHeight="1">
      <c r="M779" s="130"/>
      <c r="O779" s="145"/>
      <c r="P779" s="146"/>
      <c r="Q779" s="146"/>
      <c r="R779" s="119"/>
      <c r="V779" s="125"/>
      <c r="AA779" s="76"/>
      <c r="AB779" s="76"/>
    </row>
    <row r="780" spans="1:28" ht="20.100000000000001" customHeight="1">
      <c r="M780" s="130"/>
      <c r="O780" s="145"/>
      <c r="P780" s="146"/>
      <c r="Q780" s="146"/>
      <c r="R780" s="119"/>
      <c r="V780" s="125"/>
      <c r="AA780" s="76"/>
      <c r="AB780" s="76"/>
    </row>
    <row r="781" spans="1:28" s="76" customFormat="1" ht="20.100000000000001" customHeight="1">
      <c r="A781" s="236"/>
      <c r="B781" s="97"/>
      <c r="C781" s="97"/>
      <c r="D781" s="97"/>
      <c r="E781" s="97"/>
      <c r="F781" s="97"/>
      <c r="G781" s="97"/>
      <c r="H781" s="97"/>
      <c r="I781" s="271"/>
      <c r="J781" s="97"/>
      <c r="K781" s="97"/>
      <c r="L781" s="97"/>
      <c r="M781" s="130"/>
      <c r="N781" s="124"/>
      <c r="O781" s="145"/>
      <c r="P781" s="146"/>
      <c r="Q781" s="146"/>
      <c r="R781" s="119"/>
      <c r="S781" s="124"/>
      <c r="T781" s="124"/>
      <c r="U781" s="124"/>
      <c r="V781" s="125"/>
      <c r="W781" s="124"/>
      <c r="X781" s="124"/>
      <c r="Y781" s="124"/>
      <c r="Z781" s="124"/>
    </row>
    <row r="782" spans="1:28" s="76" customFormat="1" ht="20.100000000000001" customHeight="1">
      <c r="A782" s="236"/>
      <c r="B782" s="97"/>
      <c r="C782" s="97"/>
      <c r="D782" s="97"/>
      <c r="E782" s="97"/>
      <c r="F782" s="97"/>
      <c r="G782" s="97"/>
      <c r="H782" s="97"/>
      <c r="I782" s="271"/>
      <c r="J782" s="97"/>
      <c r="K782" s="97"/>
      <c r="L782" s="97"/>
      <c r="M782" s="130"/>
      <c r="N782" s="124"/>
      <c r="O782" s="145"/>
      <c r="P782" s="146"/>
      <c r="Q782" s="146"/>
      <c r="R782" s="119"/>
      <c r="S782" s="124"/>
      <c r="T782" s="124"/>
      <c r="U782" s="124"/>
      <c r="V782" s="125"/>
      <c r="W782" s="124"/>
      <c r="X782" s="124"/>
      <c r="Y782" s="124"/>
      <c r="Z782" s="124"/>
    </row>
    <row r="783" spans="1:28" s="76" customFormat="1" ht="20.100000000000001" customHeight="1">
      <c r="A783" s="236"/>
      <c r="B783" s="97"/>
      <c r="C783" s="97"/>
      <c r="D783" s="97"/>
      <c r="E783" s="97"/>
      <c r="F783" s="97"/>
      <c r="G783" s="97"/>
      <c r="H783" s="97"/>
      <c r="I783" s="271"/>
      <c r="J783" s="97"/>
      <c r="K783" s="97"/>
      <c r="L783" s="97"/>
      <c r="M783" s="130"/>
      <c r="N783" s="124"/>
      <c r="O783" s="145"/>
      <c r="P783" s="146"/>
      <c r="Q783" s="146"/>
      <c r="R783" s="119"/>
      <c r="S783" s="124"/>
      <c r="T783" s="124"/>
      <c r="U783" s="124"/>
      <c r="V783" s="124"/>
      <c r="W783" s="124"/>
      <c r="X783" s="124"/>
      <c r="Y783" s="124"/>
      <c r="Z783" s="124"/>
    </row>
    <row r="784" spans="1:28" s="76" customFormat="1" ht="20.100000000000001" customHeight="1">
      <c r="A784" s="236"/>
      <c r="B784" s="97"/>
      <c r="C784" s="97"/>
      <c r="D784" s="97"/>
      <c r="E784" s="97"/>
      <c r="F784" s="97"/>
      <c r="G784" s="97"/>
      <c r="H784" s="97"/>
      <c r="I784" s="271"/>
      <c r="J784" s="97"/>
      <c r="K784" s="97"/>
      <c r="L784" s="97"/>
      <c r="M784" s="130"/>
      <c r="N784" s="124"/>
      <c r="O784" s="145"/>
      <c r="P784" s="146"/>
      <c r="Q784" s="146"/>
      <c r="R784" s="119"/>
      <c r="S784" s="124"/>
      <c r="T784" s="124"/>
      <c r="U784" s="124"/>
      <c r="V784" s="124"/>
      <c r="W784" s="124"/>
      <c r="X784" s="124"/>
      <c r="Y784" s="124"/>
      <c r="Z784" s="124"/>
    </row>
    <row r="785" spans="1:28" s="76" customFormat="1" ht="20.100000000000001" customHeight="1">
      <c r="A785" s="236"/>
      <c r="B785" s="97"/>
      <c r="C785" s="97"/>
      <c r="D785" s="97"/>
      <c r="E785" s="97"/>
      <c r="F785" s="97"/>
      <c r="G785" s="97"/>
      <c r="H785" s="97"/>
      <c r="I785" s="271"/>
      <c r="J785" s="97"/>
      <c r="K785" s="97"/>
      <c r="L785" s="97"/>
      <c r="M785" s="130"/>
      <c r="N785" s="124"/>
      <c r="O785" s="145"/>
      <c r="P785" s="146"/>
      <c r="Q785" s="146"/>
      <c r="R785" s="119"/>
      <c r="S785" s="124"/>
      <c r="T785" s="124"/>
      <c r="U785" s="124"/>
      <c r="V785" s="124"/>
      <c r="W785" s="124"/>
      <c r="X785" s="124"/>
      <c r="Y785" s="124"/>
      <c r="Z785" s="124"/>
    </row>
    <row r="786" spans="1:28" s="76" customFormat="1" ht="20.100000000000001" customHeight="1">
      <c r="A786" s="236"/>
      <c r="B786" s="97"/>
      <c r="C786" s="97"/>
      <c r="D786" s="97"/>
      <c r="E786" s="97"/>
      <c r="F786" s="97"/>
      <c r="G786" s="97"/>
      <c r="H786" s="97"/>
      <c r="I786" s="271"/>
      <c r="J786" s="97"/>
      <c r="K786" s="97"/>
      <c r="L786" s="97"/>
      <c r="M786" s="130"/>
      <c r="N786" s="124"/>
      <c r="O786" s="119"/>
      <c r="P786" s="119"/>
      <c r="Q786" s="119"/>
      <c r="R786" s="119"/>
      <c r="S786" s="124"/>
      <c r="T786" s="124"/>
      <c r="U786" s="124"/>
      <c r="V786" s="124"/>
      <c r="W786" s="124"/>
      <c r="X786" s="124"/>
      <c r="Y786" s="124"/>
      <c r="Z786" s="124"/>
    </row>
    <row r="787" spans="1:28" s="76" customFormat="1" ht="20.100000000000001" customHeight="1">
      <c r="A787" s="236"/>
      <c r="B787" s="97"/>
      <c r="C787" s="97"/>
      <c r="D787" s="97"/>
      <c r="E787" s="97"/>
      <c r="F787" s="97"/>
      <c r="G787" s="97"/>
      <c r="H787" s="97"/>
      <c r="I787" s="271"/>
      <c r="J787" s="97"/>
      <c r="K787" s="97"/>
      <c r="L787" s="97"/>
      <c r="M787" s="130"/>
      <c r="N787" s="124"/>
      <c r="O787" s="119"/>
      <c r="P787" s="119"/>
      <c r="Q787" s="119"/>
      <c r="R787" s="119"/>
      <c r="S787" s="124"/>
      <c r="T787" s="124"/>
      <c r="U787" s="124"/>
      <c r="V787" s="124"/>
      <c r="W787" s="124"/>
      <c r="X787" s="124"/>
      <c r="Y787" s="124"/>
      <c r="Z787" s="124"/>
    </row>
    <row r="788" spans="1:28" s="76" customFormat="1" ht="20.100000000000001" customHeight="1">
      <c r="A788" s="236"/>
      <c r="B788" s="97"/>
      <c r="C788" s="97"/>
      <c r="D788" s="97"/>
      <c r="E788" s="97"/>
      <c r="F788" s="97"/>
      <c r="G788" s="97"/>
      <c r="H788" s="97"/>
      <c r="I788" s="271"/>
      <c r="J788" s="97"/>
      <c r="K788" s="97"/>
      <c r="L788" s="97"/>
      <c r="M788" s="130"/>
      <c r="N788" s="119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spans="1:28" s="76" customFormat="1" ht="20.100000000000001" customHeight="1">
      <c r="A789" s="236"/>
      <c r="B789" s="97"/>
      <c r="C789" s="97"/>
      <c r="D789" s="97"/>
      <c r="E789" s="97"/>
      <c r="F789" s="97"/>
      <c r="G789" s="97"/>
      <c r="H789" s="97"/>
      <c r="I789" s="271"/>
      <c r="J789" s="97"/>
      <c r="K789" s="97"/>
      <c r="L789" s="97"/>
      <c r="M789" s="130"/>
      <c r="N789" s="119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  <c r="AA789" s="124"/>
      <c r="AB789" s="124"/>
    </row>
    <row r="790" spans="1:28" s="76" customFormat="1" ht="20.100000000000001" customHeight="1">
      <c r="A790" s="236"/>
      <c r="B790" s="97"/>
      <c r="C790" s="97"/>
      <c r="D790" s="97"/>
      <c r="E790" s="97"/>
      <c r="F790" s="97"/>
      <c r="G790" s="97"/>
      <c r="H790" s="97"/>
      <c r="I790" s="271"/>
      <c r="J790" s="97"/>
      <c r="K790" s="97"/>
      <c r="L790" s="97"/>
      <c r="M790" s="130"/>
      <c r="N790" s="145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spans="1:28" s="76" customFormat="1" ht="20.100000000000001" customHeight="1">
      <c r="A791" s="236"/>
      <c r="B791" s="97"/>
      <c r="C791" s="97"/>
      <c r="D791" s="97"/>
      <c r="E791" s="97"/>
      <c r="F791" s="97"/>
      <c r="G791" s="97"/>
      <c r="H791" s="97"/>
      <c r="I791" s="271"/>
      <c r="J791" s="97"/>
      <c r="K791" s="97"/>
      <c r="L791" s="97"/>
      <c r="M791" s="130"/>
      <c r="N791" s="145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spans="1:28" ht="20.100000000000001" customHeight="1">
      <c r="M792" s="130"/>
      <c r="N792" s="145"/>
      <c r="AA792" s="76"/>
      <c r="AB792" s="76"/>
    </row>
    <row r="793" spans="1:28" s="76" customFormat="1" ht="20.100000000000001" customHeight="1">
      <c r="A793" s="236"/>
      <c r="B793" s="97"/>
      <c r="C793" s="97"/>
      <c r="D793" s="97"/>
      <c r="E793" s="97"/>
      <c r="F793" s="97"/>
      <c r="G793" s="97"/>
      <c r="H793" s="97"/>
      <c r="I793" s="271"/>
      <c r="J793" s="97"/>
      <c r="K793" s="97"/>
      <c r="L793" s="97"/>
      <c r="M793" s="130"/>
      <c r="N793" s="145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spans="1:28" s="76" customFormat="1" ht="20.100000000000001" customHeight="1">
      <c r="A794" s="236"/>
      <c r="B794" s="97"/>
      <c r="C794" s="97"/>
      <c r="D794" s="97"/>
      <c r="E794" s="97"/>
      <c r="F794" s="97"/>
      <c r="G794" s="97"/>
      <c r="H794" s="97"/>
      <c r="I794" s="271"/>
      <c r="J794" s="97"/>
      <c r="K794" s="97"/>
      <c r="L794" s="97"/>
      <c r="M794" s="130"/>
      <c r="N794" s="145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spans="1:28" s="76" customFormat="1" ht="20.100000000000001" customHeight="1">
      <c r="A795" s="236"/>
      <c r="B795" s="97"/>
      <c r="C795" s="97"/>
      <c r="D795" s="97"/>
      <c r="E795" s="97"/>
      <c r="F795" s="97"/>
      <c r="G795" s="97"/>
      <c r="H795" s="97"/>
      <c r="I795" s="271"/>
      <c r="J795" s="97"/>
      <c r="K795" s="97"/>
      <c r="L795" s="97"/>
      <c r="M795" s="130"/>
      <c r="N795" s="145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spans="1:28" s="76" customFormat="1" ht="20.100000000000001" customHeight="1">
      <c r="A796" s="236"/>
      <c r="B796" s="97"/>
      <c r="C796" s="97"/>
      <c r="D796" s="97"/>
      <c r="E796" s="97"/>
      <c r="F796" s="97"/>
      <c r="G796" s="97"/>
      <c r="H796" s="97"/>
      <c r="I796" s="271"/>
      <c r="J796" s="97"/>
      <c r="K796" s="97"/>
      <c r="L796" s="97"/>
      <c r="M796" s="130"/>
      <c r="N796" s="145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spans="1:28" s="76" customFormat="1" ht="20.100000000000001" customHeight="1">
      <c r="A797" s="236"/>
      <c r="B797" s="97"/>
      <c r="C797" s="97"/>
      <c r="D797" s="97"/>
      <c r="E797" s="97"/>
      <c r="F797" s="97"/>
      <c r="G797" s="97"/>
      <c r="H797" s="97"/>
      <c r="I797" s="271"/>
      <c r="J797" s="97"/>
      <c r="K797" s="97"/>
      <c r="L797" s="97"/>
      <c r="M797" s="130"/>
      <c r="N797" s="119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spans="1:28" s="76" customFormat="1" ht="20.100000000000001" customHeight="1">
      <c r="A798" s="236"/>
      <c r="B798" s="97"/>
      <c r="C798" s="97"/>
      <c r="D798" s="97"/>
      <c r="E798" s="97"/>
      <c r="F798" s="97"/>
      <c r="G798" s="97"/>
      <c r="H798" s="97"/>
      <c r="I798" s="271"/>
      <c r="J798" s="97"/>
      <c r="K798" s="97"/>
      <c r="L798" s="97"/>
      <c r="M798" s="130"/>
      <c r="N798" s="119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spans="1:28" s="76" customFormat="1" ht="20.100000000000001" customHeight="1">
      <c r="A799" s="236"/>
      <c r="B799" s="97"/>
      <c r="C799" s="97"/>
      <c r="D799" s="97"/>
      <c r="E799" s="97"/>
      <c r="F799" s="97"/>
      <c r="G799" s="97"/>
      <c r="H799" s="97"/>
      <c r="I799" s="271"/>
      <c r="J799" s="97"/>
      <c r="K799" s="97"/>
      <c r="L799" s="97"/>
      <c r="M799" s="130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spans="1:28" s="76" customFormat="1" ht="20.100000000000001" customHeight="1">
      <c r="A800" s="236"/>
      <c r="B800" s="97"/>
      <c r="C800" s="97"/>
      <c r="D800" s="97"/>
      <c r="E800" s="97"/>
      <c r="F800" s="97"/>
      <c r="G800" s="97"/>
      <c r="H800" s="97"/>
      <c r="I800" s="271"/>
      <c r="J800" s="97"/>
      <c r="K800" s="97"/>
      <c r="L800" s="97"/>
      <c r="M800" s="130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spans="1:26" s="76" customFormat="1" ht="20.100000000000001" customHeight="1">
      <c r="A801" s="236"/>
      <c r="B801" s="97"/>
      <c r="C801" s="97"/>
      <c r="D801" s="97"/>
      <c r="E801" s="97"/>
      <c r="F801" s="97"/>
      <c r="G801" s="97"/>
      <c r="H801" s="97"/>
      <c r="I801" s="271"/>
      <c r="J801" s="97"/>
      <c r="K801" s="97"/>
      <c r="L801" s="97"/>
      <c r="M801" s="130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spans="1:26" s="76" customFormat="1" ht="20.100000000000001" customHeight="1">
      <c r="A802" s="236"/>
      <c r="B802" s="97"/>
      <c r="C802" s="97"/>
      <c r="D802" s="97"/>
      <c r="E802" s="97"/>
      <c r="F802" s="97"/>
      <c r="G802" s="97"/>
      <c r="H802" s="97"/>
      <c r="I802" s="271"/>
      <c r="J802" s="97"/>
      <c r="K802" s="97"/>
      <c r="L802" s="97"/>
      <c r="M802" s="130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spans="1:26" s="76" customFormat="1" ht="20.100000000000001" customHeight="1">
      <c r="A803" s="236"/>
      <c r="B803" s="97"/>
      <c r="C803" s="97"/>
      <c r="D803" s="97"/>
      <c r="E803" s="97"/>
      <c r="F803" s="97"/>
      <c r="G803" s="97"/>
      <c r="H803" s="97"/>
      <c r="I803" s="271"/>
      <c r="J803" s="97"/>
      <c r="K803" s="97"/>
      <c r="L803" s="97"/>
      <c r="M803" s="130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spans="1:26" s="76" customFormat="1" ht="20.100000000000001" customHeight="1">
      <c r="A804" s="236"/>
      <c r="B804" s="97"/>
      <c r="C804" s="97"/>
      <c r="D804" s="97"/>
      <c r="E804" s="97"/>
      <c r="F804" s="97"/>
      <c r="G804" s="97"/>
      <c r="H804" s="97"/>
      <c r="I804" s="271"/>
      <c r="J804" s="97"/>
      <c r="K804" s="97"/>
      <c r="L804" s="97"/>
      <c r="M804" s="130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spans="1:26" s="76" customFormat="1" ht="20.100000000000001" customHeight="1">
      <c r="A805" s="236"/>
      <c r="B805" s="97"/>
      <c r="C805" s="97"/>
      <c r="D805" s="97"/>
      <c r="E805" s="97"/>
      <c r="F805" s="97"/>
      <c r="G805" s="97"/>
      <c r="H805" s="97"/>
      <c r="I805" s="271"/>
      <c r="J805" s="97"/>
      <c r="K805" s="97"/>
      <c r="L805" s="97"/>
      <c r="M805" s="130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spans="1:26" s="76" customFormat="1" ht="20.100000000000001" customHeight="1">
      <c r="A806" s="236"/>
      <c r="B806" s="97"/>
      <c r="C806" s="97"/>
      <c r="D806" s="97"/>
      <c r="E806" s="97"/>
      <c r="F806" s="97"/>
      <c r="G806" s="97"/>
      <c r="H806" s="97"/>
      <c r="I806" s="271"/>
      <c r="J806" s="97"/>
      <c r="K806" s="97"/>
      <c r="L806" s="97"/>
      <c r="M806" s="130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spans="1:26" s="76" customFormat="1" ht="20.100000000000001" customHeight="1">
      <c r="A807" s="236"/>
      <c r="B807" s="97"/>
      <c r="C807" s="97"/>
      <c r="D807" s="97"/>
      <c r="E807" s="97"/>
      <c r="F807" s="97"/>
      <c r="G807" s="97"/>
      <c r="H807" s="97"/>
      <c r="I807" s="271"/>
      <c r="J807" s="97"/>
      <c r="K807" s="97"/>
      <c r="L807" s="97"/>
      <c r="M807" s="130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6" s="76" customFormat="1" ht="20.100000000000001" customHeight="1">
      <c r="A808" s="236"/>
      <c r="B808" s="97"/>
      <c r="C808" s="97"/>
      <c r="D808" s="97"/>
      <c r="E808" s="97"/>
      <c r="F808" s="97"/>
      <c r="G808" s="97"/>
      <c r="H808" s="97"/>
      <c r="I808" s="271"/>
      <c r="J808" s="97"/>
      <c r="K808" s="97"/>
      <c r="L808" s="97"/>
      <c r="M808" s="130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spans="1:26" s="76" customFormat="1" ht="20.100000000000001" customHeight="1">
      <c r="A809" s="236"/>
      <c r="B809" s="97"/>
      <c r="C809" s="97"/>
      <c r="D809" s="97"/>
      <c r="E809" s="97"/>
      <c r="F809" s="97"/>
      <c r="G809" s="97"/>
      <c r="H809" s="97"/>
      <c r="I809" s="271"/>
      <c r="J809" s="97"/>
      <c r="K809" s="97"/>
      <c r="L809" s="97"/>
      <c r="M809" s="130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6" s="76" customFormat="1" ht="20.100000000000001" customHeight="1">
      <c r="A810" s="236"/>
      <c r="B810" s="97"/>
      <c r="C810" s="97"/>
      <c r="D810" s="97"/>
      <c r="E810" s="97"/>
      <c r="F810" s="97"/>
      <c r="G810" s="97"/>
      <c r="H810" s="97"/>
      <c r="I810" s="271"/>
      <c r="J810" s="97"/>
      <c r="K810" s="97"/>
      <c r="L810" s="97"/>
      <c r="M810" s="130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6" s="76" customFormat="1" ht="20.100000000000001" customHeight="1">
      <c r="A811" s="236"/>
      <c r="B811" s="97"/>
      <c r="C811" s="97"/>
      <c r="D811" s="97"/>
      <c r="E811" s="97"/>
      <c r="F811" s="97"/>
      <c r="G811" s="97"/>
      <c r="H811" s="97"/>
      <c r="I811" s="271"/>
      <c r="J811" s="97"/>
      <c r="K811" s="97"/>
      <c r="L811" s="97"/>
      <c r="M811" s="130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6" s="76" customFormat="1" ht="20.100000000000001" customHeight="1">
      <c r="A812" s="236"/>
      <c r="B812" s="97"/>
      <c r="C812" s="97"/>
      <c r="D812" s="97"/>
      <c r="E812" s="97"/>
      <c r="F812" s="97"/>
      <c r="G812" s="97"/>
      <c r="H812" s="97"/>
      <c r="I812" s="271"/>
      <c r="J812" s="97"/>
      <c r="K812" s="97"/>
      <c r="L812" s="97"/>
      <c r="M812" s="130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6" s="76" customFormat="1" ht="20.100000000000001" customHeight="1">
      <c r="A813" s="236"/>
      <c r="B813" s="97"/>
      <c r="C813" s="97"/>
      <c r="D813" s="97"/>
      <c r="E813" s="97"/>
      <c r="F813" s="97"/>
      <c r="G813" s="97"/>
      <c r="H813" s="97"/>
      <c r="I813" s="271"/>
      <c r="J813" s="97"/>
      <c r="K813" s="97"/>
      <c r="L813" s="97"/>
      <c r="M813" s="130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6" s="76" customFormat="1" ht="20.100000000000001" customHeight="1">
      <c r="A814" s="236"/>
      <c r="B814" s="97"/>
      <c r="C814" s="97"/>
      <c r="D814" s="97"/>
      <c r="E814" s="97"/>
      <c r="F814" s="97"/>
      <c r="G814" s="97"/>
      <c r="H814" s="97"/>
      <c r="I814" s="271"/>
      <c r="J814" s="97"/>
      <c r="K814" s="97"/>
      <c r="L814" s="97"/>
      <c r="M814" s="130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6" s="76" customFormat="1" ht="20.100000000000001" customHeight="1">
      <c r="A815" s="236"/>
      <c r="B815" s="97"/>
      <c r="C815" s="97"/>
      <c r="D815" s="97"/>
      <c r="E815" s="97"/>
      <c r="F815" s="97"/>
      <c r="G815" s="97"/>
      <c r="H815" s="97"/>
      <c r="I815" s="271"/>
      <c r="J815" s="97"/>
      <c r="K815" s="97"/>
      <c r="L815" s="97"/>
      <c r="M815" s="130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6" s="76" customFormat="1" ht="20.100000000000001" customHeight="1">
      <c r="A816" s="236"/>
      <c r="B816" s="97"/>
      <c r="C816" s="97"/>
      <c r="D816" s="97"/>
      <c r="E816" s="97"/>
      <c r="F816" s="97"/>
      <c r="G816" s="97"/>
      <c r="H816" s="97"/>
      <c r="I816" s="271"/>
      <c r="J816" s="97"/>
      <c r="K816" s="97"/>
      <c r="L816" s="97"/>
      <c r="M816" s="130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8" s="76" customFormat="1" ht="20.100000000000001" customHeight="1">
      <c r="A817" s="236"/>
      <c r="B817" s="97"/>
      <c r="C817" s="97"/>
      <c r="D817" s="97"/>
      <c r="E817" s="97"/>
      <c r="F817" s="97"/>
      <c r="G817" s="97"/>
      <c r="H817" s="97"/>
      <c r="I817" s="271"/>
      <c r="J817" s="97"/>
      <c r="K817" s="97"/>
      <c r="L817" s="97"/>
      <c r="M817" s="130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8" s="76" customFormat="1" ht="20.100000000000001" customHeight="1">
      <c r="A818" s="236"/>
      <c r="B818" s="97"/>
      <c r="C818" s="97"/>
      <c r="D818" s="97"/>
      <c r="E818" s="97"/>
      <c r="F818" s="97"/>
      <c r="G818" s="97"/>
      <c r="H818" s="97"/>
      <c r="I818" s="271"/>
      <c r="J818" s="97"/>
      <c r="K818" s="97"/>
      <c r="L818" s="97"/>
      <c r="M818" s="130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8" s="76" customFormat="1" ht="20.100000000000001" customHeight="1">
      <c r="A819" s="236"/>
      <c r="B819" s="97"/>
      <c r="C819" s="97"/>
      <c r="D819" s="97"/>
      <c r="E819" s="97"/>
      <c r="F819" s="97"/>
      <c r="G819" s="97"/>
      <c r="H819" s="97"/>
      <c r="I819" s="271"/>
      <c r="J819" s="97"/>
      <c r="K819" s="97"/>
      <c r="L819" s="97"/>
      <c r="M819" s="130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8" s="76" customFormat="1" ht="20.100000000000001" customHeight="1">
      <c r="A820" s="236"/>
      <c r="B820" s="97"/>
      <c r="C820" s="97"/>
      <c r="D820" s="97"/>
      <c r="E820" s="97"/>
      <c r="F820" s="97"/>
      <c r="G820" s="97"/>
      <c r="H820" s="97"/>
      <c r="I820" s="271"/>
      <c r="J820" s="97"/>
      <c r="K820" s="97"/>
      <c r="L820" s="97"/>
      <c r="M820" s="130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8" s="76" customFormat="1" ht="20.100000000000001" customHeight="1">
      <c r="A821" s="236"/>
      <c r="B821" s="97"/>
      <c r="C821" s="97"/>
      <c r="D821" s="97"/>
      <c r="E821" s="97"/>
      <c r="F821" s="97"/>
      <c r="G821" s="97"/>
      <c r="H821" s="97"/>
      <c r="I821" s="271"/>
      <c r="J821" s="97"/>
      <c r="K821" s="97"/>
      <c r="L821" s="97"/>
      <c r="M821" s="130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8" s="76" customFormat="1" ht="20.100000000000001" customHeight="1">
      <c r="A822" s="236"/>
      <c r="B822" s="97"/>
      <c r="C822" s="97"/>
      <c r="D822" s="97"/>
      <c r="E822" s="97"/>
      <c r="F822" s="97"/>
      <c r="G822" s="97"/>
      <c r="H822" s="97"/>
      <c r="I822" s="271"/>
      <c r="J822" s="97"/>
      <c r="K822" s="97"/>
      <c r="L822" s="97"/>
      <c r="M822" s="130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8" s="76" customFormat="1" ht="20.100000000000001" customHeight="1">
      <c r="A823" s="236"/>
      <c r="B823" s="97"/>
      <c r="C823" s="97"/>
      <c r="D823" s="97"/>
      <c r="E823" s="97"/>
      <c r="F823" s="97"/>
      <c r="G823" s="97"/>
      <c r="H823" s="97"/>
      <c r="I823" s="271"/>
      <c r="J823" s="97"/>
      <c r="K823" s="97"/>
      <c r="L823" s="97"/>
      <c r="M823" s="130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8" s="76" customFormat="1" ht="20.100000000000001" customHeight="1">
      <c r="A824" s="236"/>
      <c r="B824" s="97"/>
      <c r="C824" s="97"/>
      <c r="D824" s="97"/>
      <c r="E824" s="97"/>
      <c r="F824" s="97"/>
      <c r="G824" s="97"/>
      <c r="H824" s="97"/>
      <c r="I824" s="271"/>
      <c r="J824" s="97"/>
      <c r="K824" s="97"/>
      <c r="L824" s="97"/>
      <c r="M824" s="130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8" s="76" customFormat="1" ht="20.100000000000001" customHeight="1">
      <c r="A825" s="236"/>
      <c r="B825" s="97"/>
      <c r="C825" s="97"/>
      <c r="D825" s="97"/>
      <c r="E825" s="97"/>
      <c r="F825" s="97"/>
      <c r="G825" s="97"/>
      <c r="H825" s="97"/>
      <c r="I825" s="271"/>
      <c r="J825" s="97"/>
      <c r="K825" s="97"/>
      <c r="L825" s="97"/>
      <c r="M825" s="130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8" s="76" customFormat="1" ht="20.100000000000001" customHeight="1">
      <c r="A826" s="236"/>
      <c r="B826" s="97"/>
      <c r="C826" s="97"/>
      <c r="D826" s="97"/>
      <c r="E826" s="97"/>
      <c r="F826" s="97"/>
      <c r="G826" s="97"/>
      <c r="H826" s="97"/>
      <c r="I826" s="271"/>
      <c r="J826" s="97"/>
      <c r="K826" s="97"/>
      <c r="L826" s="97"/>
      <c r="M826" s="130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8" s="76" customFormat="1" ht="20.100000000000001" customHeight="1">
      <c r="A827" s="236"/>
      <c r="B827" s="97"/>
      <c r="C827" s="97"/>
      <c r="D827" s="97"/>
      <c r="E827" s="97"/>
      <c r="F827" s="97"/>
      <c r="G827" s="97"/>
      <c r="H827" s="97"/>
      <c r="I827" s="271"/>
      <c r="J827" s="97"/>
      <c r="K827" s="97"/>
      <c r="L827" s="97"/>
      <c r="M827" s="130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8" s="76" customFormat="1" ht="20.100000000000001" customHeight="1">
      <c r="A828" s="236"/>
      <c r="B828" s="97"/>
      <c r="C828" s="97"/>
      <c r="D828" s="97"/>
      <c r="E828" s="97"/>
      <c r="F828" s="97"/>
      <c r="G828" s="97"/>
      <c r="H828" s="97"/>
      <c r="I828" s="271"/>
      <c r="J828" s="97"/>
      <c r="K828" s="97"/>
      <c r="L828" s="97"/>
      <c r="M828" s="130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8" s="76" customFormat="1" ht="20.100000000000001" customHeight="1">
      <c r="A829" s="236"/>
      <c r="B829" s="97"/>
      <c r="C829" s="97"/>
      <c r="D829" s="97"/>
      <c r="E829" s="97"/>
      <c r="F829" s="97"/>
      <c r="G829" s="97"/>
      <c r="H829" s="97"/>
      <c r="I829" s="271"/>
      <c r="J829" s="97"/>
      <c r="K829" s="97"/>
      <c r="L829" s="97"/>
      <c r="M829" s="130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8" s="76" customFormat="1" ht="20.100000000000001" customHeight="1">
      <c r="A830" s="236"/>
      <c r="B830" s="97"/>
      <c r="C830" s="97"/>
      <c r="D830" s="97"/>
      <c r="E830" s="97"/>
      <c r="F830" s="97"/>
      <c r="G830" s="97"/>
      <c r="H830" s="97"/>
      <c r="I830" s="271"/>
      <c r="J830" s="97"/>
      <c r="K830" s="97"/>
      <c r="L830" s="97"/>
      <c r="M830" s="130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4"/>
      <c r="AB830" s="124"/>
    </row>
    <row r="831" spans="1:28" s="76" customFormat="1" ht="20.100000000000001" customHeight="1">
      <c r="A831" s="236"/>
      <c r="B831" s="97"/>
      <c r="C831" s="97"/>
      <c r="D831" s="97"/>
      <c r="E831" s="97"/>
      <c r="F831" s="97"/>
      <c r="G831" s="97"/>
      <c r="H831" s="97"/>
      <c r="I831" s="271"/>
      <c r="J831" s="97"/>
      <c r="K831" s="97"/>
      <c r="L831" s="97"/>
      <c r="M831" s="130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  <c r="AA831" s="124"/>
      <c r="AB831" s="124"/>
    </row>
    <row r="832" spans="1:28" s="76" customFormat="1" ht="20.100000000000001" customHeight="1">
      <c r="A832" s="236"/>
      <c r="B832" s="97"/>
      <c r="C832" s="97"/>
      <c r="D832" s="97"/>
      <c r="E832" s="97"/>
      <c r="F832" s="97"/>
      <c r="G832" s="97"/>
      <c r="H832" s="97"/>
      <c r="I832" s="271"/>
      <c r="J832" s="97"/>
      <c r="K832" s="97"/>
      <c r="L832" s="97"/>
      <c r="M832" s="130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  <c r="AA832" s="124"/>
      <c r="AB832" s="124"/>
    </row>
    <row r="833" spans="1:28" ht="20.100000000000001" customHeight="1">
      <c r="M833" s="130"/>
      <c r="AA833" s="76"/>
      <c r="AB833" s="76"/>
    </row>
    <row r="834" spans="1:28" ht="20.100000000000001" customHeight="1">
      <c r="M834" s="130"/>
      <c r="AA834" s="76"/>
      <c r="AB834" s="76"/>
    </row>
    <row r="835" spans="1:28" ht="20.100000000000001" customHeight="1">
      <c r="M835" s="130"/>
      <c r="AA835" s="76"/>
      <c r="AB835" s="76"/>
    </row>
    <row r="836" spans="1:28" s="76" customFormat="1" ht="20.100000000000001" customHeight="1">
      <c r="A836" s="236"/>
      <c r="B836" s="97"/>
      <c r="C836" s="97"/>
      <c r="D836" s="97"/>
      <c r="E836" s="97"/>
      <c r="F836" s="97"/>
      <c r="G836" s="97"/>
      <c r="H836" s="97"/>
      <c r="I836" s="271"/>
      <c r="J836" s="97"/>
      <c r="K836" s="97"/>
      <c r="L836" s="97"/>
      <c r="M836" s="130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8" s="76" customFormat="1" ht="20.100000000000001" customHeight="1">
      <c r="A837" s="236"/>
      <c r="B837" s="97"/>
      <c r="C837" s="97"/>
      <c r="D837" s="97"/>
      <c r="E837" s="97"/>
      <c r="F837" s="97"/>
      <c r="G837" s="97"/>
      <c r="H837" s="97"/>
      <c r="I837" s="271"/>
      <c r="J837" s="97"/>
      <c r="K837" s="97"/>
      <c r="L837" s="97"/>
      <c r="M837" s="130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8" s="76" customFormat="1" ht="20.100000000000001" customHeight="1">
      <c r="A838" s="236"/>
      <c r="B838" s="97"/>
      <c r="C838" s="97"/>
      <c r="D838" s="97"/>
      <c r="E838" s="97"/>
      <c r="F838" s="97"/>
      <c r="G838" s="97"/>
      <c r="H838" s="97"/>
      <c r="I838" s="271"/>
      <c r="J838" s="97"/>
      <c r="K838" s="97"/>
      <c r="L838" s="97"/>
      <c r="M838" s="130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8" s="76" customFormat="1" ht="20.100000000000001" customHeight="1">
      <c r="A839" s="236"/>
      <c r="B839" s="97"/>
      <c r="C839" s="97"/>
      <c r="D839" s="97"/>
      <c r="E839" s="97"/>
      <c r="F839" s="97"/>
      <c r="G839" s="97"/>
      <c r="H839" s="97"/>
      <c r="I839" s="271"/>
      <c r="J839" s="97"/>
      <c r="K839" s="97"/>
      <c r="L839" s="97"/>
      <c r="M839" s="130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spans="1:28" s="76" customFormat="1" ht="20.100000000000001" customHeight="1">
      <c r="A840" s="236"/>
      <c r="B840" s="97"/>
      <c r="C840" s="97"/>
      <c r="D840" s="97"/>
      <c r="E840" s="97"/>
      <c r="F840" s="97"/>
      <c r="G840" s="97"/>
      <c r="H840" s="97"/>
      <c r="I840" s="271"/>
      <c r="J840" s="97"/>
      <c r="K840" s="97"/>
      <c r="L840" s="97"/>
      <c r="M840" s="121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spans="1:28" s="76" customFormat="1" ht="20.100000000000001" customHeight="1">
      <c r="A841" s="236"/>
      <c r="B841" s="97"/>
      <c r="C841" s="97"/>
      <c r="D841" s="97"/>
      <c r="E841" s="97"/>
      <c r="F841" s="97"/>
      <c r="G841" s="97"/>
      <c r="H841" s="97"/>
      <c r="I841" s="271"/>
      <c r="J841" s="97"/>
      <c r="K841" s="97"/>
      <c r="L841" s="97"/>
      <c r="M841" s="121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spans="1:28" s="76" customFormat="1" ht="20.100000000000001" customHeight="1">
      <c r="A842" s="236"/>
      <c r="B842" s="97"/>
      <c r="C842" s="97"/>
      <c r="D842" s="97"/>
      <c r="E842" s="97"/>
      <c r="F842" s="97"/>
      <c r="G842" s="97"/>
      <c r="H842" s="97"/>
      <c r="I842" s="271"/>
      <c r="J842" s="97"/>
      <c r="K842" s="97"/>
      <c r="L842" s="97"/>
      <c r="M842" s="121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124"/>
      <c r="AB842" s="124"/>
    </row>
    <row r="843" spans="1:28" s="76" customFormat="1" ht="20.100000000000001" customHeight="1">
      <c r="A843" s="236"/>
      <c r="B843" s="97"/>
      <c r="C843" s="97"/>
      <c r="D843" s="97"/>
      <c r="E843" s="97"/>
      <c r="F843" s="97"/>
      <c r="G843" s="97"/>
      <c r="H843" s="97"/>
      <c r="I843" s="271"/>
      <c r="J843" s="97"/>
      <c r="K843" s="97"/>
      <c r="L843" s="97"/>
      <c r="M843" s="121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  <c r="AA843" s="124"/>
      <c r="AB843" s="124"/>
    </row>
    <row r="844" spans="1:28" s="76" customFormat="1" ht="20.100000000000001" customHeight="1">
      <c r="A844" s="236"/>
      <c r="B844" s="97"/>
      <c r="C844" s="97"/>
      <c r="D844" s="97"/>
      <c r="E844" s="97"/>
      <c r="F844" s="97"/>
      <c r="G844" s="97"/>
      <c r="H844" s="97"/>
      <c r="I844" s="271"/>
      <c r="J844" s="97"/>
      <c r="K844" s="97"/>
      <c r="L844" s="97"/>
      <c r="M844" s="121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  <c r="AA844" s="124"/>
      <c r="AB844" s="124"/>
    </row>
  </sheetData>
  <autoFilter ref="A3:V722"/>
  <mergeCells count="13">
    <mergeCell ref="K3:L3"/>
    <mergeCell ref="O12:P12"/>
    <mergeCell ref="K14:L14"/>
    <mergeCell ref="K24:L24"/>
    <mergeCell ref="V35:V36"/>
    <mergeCell ref="K52:L52"/>
    <mergeCell ref="K62:L62"/>
    <mergeCell ref="T31:U31"/>
    <mergeCell ref="K81:L81"/>
    <mergeCell ref="O35:O36"/>
    <mergeCell ref="T35:T36"/>
    <mergeCell ref="U35:U36"/>
    <mergeCell ref="K33:L33"/>
  </mergeCells>
  <phoneticPr fontId="3" type="noConversion"/>
  <conditionalFormatting sqref="D43:H44 D63:H64 D73:H74 E34:H35 D25:H26 D4:H5 D15:H16">
    <cfRule type="cellIs" dxfId="114" priority="11" operator="greaterThan">
      <formula>0</formula>
    </cfRule>
  </conditionalFormatting>
  <conditionalFormatting sqref="D43:H44 D63:H64 D73:H74 D25:H26">
    <cfRule type="cellIs" dxfId="113" priority="9" operator="greaterThan">
      <formula>0</formula>
    </cfRule>
    <cfRule type="expression" dxfId="112" priority="10">
      <formula>"&gt;0"</formula>
    </cfRule>
  </conditionalFormatting>
  <conditionalFormatting sqref="D53:H54">
    <cfRule type="cellIs" dxfId="111" priority="1" operator="greaterThan">
      <formula>0</formula>
    </cfRule>
    <cfRule type="cellIs" dxfId="110" priority="2" operator="greaterThan">
      <formula>0</formula>
    </cfRule>
    <cfRule type="expression" dxfId="109" priority="6">
      <formula>"&gt;=1"</formula>
    </cfRule>
    <cfRule type="cellIs" dxfId="108" priority="7" operator="greaterThan">
      <formula>1</formula>
    </cfRule>
    <cfRule type="cellIs" dxfId="107" priority="8" operator="greaterThan">
      <formula>1</formula>
    </cfRule>
  </conditionalFormatting>
  <conditionalFormatting sqref="P779:Q785">
    <cfRule type="expression" dxfId="106" priority="3">
      <formula>"&gt;=1"</formula>
    </cfRule>
    <cfRule type="cellIs" dxfId="105" priority="4" operator="greaterThan">
      <formula>1</formula>
    </cfRule>
    <cfRule type="cellIs" dxfId="104" priority="5" operator="greaterThan">
      <formula>1</formula>
    </cfRule>
  </conditionalFormatting>
  <printOptions horizontalCentered="1"/>
  <pageMargins left="0.31496062992125984" right="0.31496062992125984" top="0.55118110236220474" bottom="0.55118110236220474" header="0.31496062992125984" footer="0.31496062992125984"/>
  <pageSetup paperSize="9" scale="76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36"/>
  <sheetViews>
    <sheetView zoomScaleNormal="100" workbookViewId="0">
      <pane ySplit="3" topLeftCell="A49" activePane="bottomLeft" state="frozen"/>
      <selection activeCell="B72" sqref="B72"/>
      <selection pane="bottomLeft" activeCell="B60" sqref="B60"/>
    </sheetView>
  </sheetViews>
  <sheetFormatPr defaultColWidth="9" defaultRowHeight="20.100000000000001" customHeight="1"/>
  <cols>
    <col min="1" max="1" width="10.125" style="236" customWidth="1"/>
    <col min="2" max="2" width="18.625" style="97" customWidth="1"/>
    <col min="3" max="3" width="11.625" style="97" customWidth="1"/>
    <col min="4" max="8" width="8.125" style="97" customWidth="1"/>
    <col min="9" max="9" width="8.75" style="271" customWidth="1"/>
    <col min="10" max="12" width="8.75" style="97" customWidth="1"/>
    <col min="13" max="13" width="7.625" style="121" customWidth="1"/>
    <col min="14" max="14" width="7.625" style="124" customWidth="1"/>
    <col min="15" max="22" width="8.625" style="124" customWidth="1"/>
    <col min="23" max="16384" width="9" style="124"/>
  </cols>
  <sheetData>
    <row r="1" spans="1:22" ht="25.15" customHeight="1">
      <c r="A1" s="164" t="s">
        <v>591</v>
      </c>
      <c r="B1" s="165"/>
      <c r="C1" s="165"/>
      <c r="D1" s="100"/>
      <c r="E1" s="100"/>
      <c r="F1" s="100"/>
      <c r="G1" s="100"/>
      <c r="H1" s="100"/>
      <c r="I1" s="248"/>
      <c r="J1" s="100"/>
      <c r="K1" s="100"/>
      <c r="L1" s="100"/>
      <c r="M1" s="77"/>
      <c r="O1" s="14" t="s">
        <v>1081</v>
      </c>
      <c r="P1" s="18"/>
      <c r="Q1" s="18"/>
      <c r="R1" s="19"/>
      <c r="S1" s="19"/>
      <c r="T1" s="19"/>
      <c r="U1" s="19"/>
      <c r="V1" s="19"/>
    </row>
    <row r="2" spans="1:22" ht="20.100000000000001" customHeight="1" thickBot="1">
      <c r="A2" s="139"/>
      <c r="B2" s="131"/>
      <c r="C2" s="132"/>
      <c r="D2" s="166"/>
      <c r="E2" s="166"/>
      <c r="F2" s="166"/>
      <c r="G2" s="166"/>
      <c r="H2" s="166"/>
      <c r="I2" s="249"/>
      <c r="J2" s="101"/>
      <c r="K2" s="101"/>
      <c r="L2" s="101"/>
      <c r="M2" s="13"/>
      <c r="O2" s="14"/>
      <c r="P2" s="18"/>
      <c r="Q2" s="18"/>
      <c r="R2" s="19"/>
      <c r="S2" s="19"/>
      <c r="T2" s="19"/>
      <c r="U2" s="19"/>
      <c r="V2" s="19"/>
    </row>
    <row r="3" spans="1:22" s="74" customFormat="1" ht="20.100000000000001" customHeight="1" thickTop="1" thickBot="1">
      <c r="A3" s="161" t="s">
        <v>0</v>
      </c>
      <c r="B3" s="162" t="s">
        <v>1</v>
      </c>
      <c r="C3" s="162" t="s">
        <v>2</v>
      </c>
      <c r="D3" s="384" t="s">
        <v>3</v>
      </c>
      <c r="E3" s="384" t="s">
        <v>4</v>
      </c>
      <c r="F3" s="384" t="s">
        <v>5</v>
      </c>
      <c r="G3" s="384" t="s">
        <v>6</v>
      </c>
      <c r="H3" s="384" t="s">
        <v>1082</v>
      </c>
      <c r="I3" s="250" t="s">
        <v>8</v>
      </c>
      <c r="J3" s="384" t="s">
        <v>9</v>
      </c>
      <c r="K3" s="422" t="s">
        <v>10</v>
      </c>
      <c r="L3" s="423"/>
      <c r="M3" s="17"/>
      <c r="O3" s="81" t="s">
        <v>594</v>
      </c>
      <c r="P3" s="82"/>
      <c r="Q3" s="83" t="s">
        <v>3</v>
      </c>
      <c r="R3" s="83" t="s">
        <v>4</v>
      </c>
      <c r="S3" s="83" t="s">
        <v>5</v>
      </c>
      <c r="T3" s="83" t="s">
        <v>6</v>
      </c>
      <c r="U3" s="114" t="s">
        <v>1083</v>
      </c>
      <c r="V3" s="84" t="s">
        <v>1084</v>
      </c>
    </row>
    <row r="4" spans="1:22" ht="20.100000000000001" customHeight="1">
      <c r="A4" s="272">
        <v>44634</v>
      </c>
      <c r="B4" s="279" t="s">
        <v>1085</v>
      </c>
      <c r="C4" s="280" t="s">
        <v>188</v>
      </c>
      <c r="D4" s="281">
        <v>1</v>
      </c>
      <c r="E4" s="281">
        <v>0</v>
      </c>
      <c r="F4" s="281">
        <v>0</v>
      </c>
      <c r="G4" s="281">
        <v>1</v>
      </c>
      <c r="H4" s="281">
        <v>0</v>
      </c>
      <c r="I4" s="282" t="s">
        <v>1086</v>
      </c>
      <c r="J4" s="283" t="s">
        <v>1087</v>
      </c>
      <c r="K4" s="283" t="s">
        <v>1088</v>
      </c>
      <c r="L4" s="284"/>
      <c r="M4" s="75"/>
      <c r="O4" s="85" t="s">
        <v>1089</v>
      </c>
      <c r="P4" s="86"/>
      <c r="Q4" s="6">
        <f t="shared" ref="Q4:U6" si="0">D139</f>
        <v>217</v>
      </c>
      <c r="R4" s="6">
        <f t="shared" si="0"/>
        <v>8</v>
      </c>
      <c r="S4" s="6">
        <f t="shared" si="0"/>
        <v>8</v>
      </c>
      <c r="T4" s="6">
        <f t="shared" si="0"/>
        <v>248</v>
      </c>
      <c r="U4" s="6">
        <f t="shared" si="0"/>
        <v>0</v>
      </c>
      <c r="V4" s="87"/>
    </row>
    <row r="5" spans="1:22" ht="20.100000000000001" customHeight="1">
      <c r="A5" s="278">
        <v>44634</v>
      </c>
      <c r="B5" s="285" t="s">
        <v>1090</v>
      </c>
      <c r="C5" s="286" t="s">
        <v>1091</v>
      </c>
      <c r="D5" s="287">
        <v>3</v>
      </c>
      <c r="E5" s="287">
        <v>0</v>
      </c>
      <c r="F5" s="287">
        <v>0</v>
      </c>
      <c r="G5" s="287">
        <v>3</v>
      </c>
      <c r="H5" s="287">
        <v>0</v>
      </c>
      <c r="I5" s="288" t="s">
        <v>123</v>
      </c>
      <c r="J5" s="289" t="s">
        <v>1092</v>
      </c>
      <c r="K5" s="289" t="s">
        <v>1088</v>
      </c>
      <c r="L5" s="290"/>
      <c r="M5" s="130"/>
      <c r="O5" s="88" t="s">
        <v>1093</v>
      </c>
      <c r="P5" s="89"/>
      <c r="Q5" s="7">
        <f t="shared" si="0"/>
        <v>2177</v>
      </c>
      <c r="R5" s="7">
        <f t="shared" si="0"/>
        <v>83</v>
      </c>
      <c r="S5" s="7">
        <f t="shared" si="0"/>
        <v>79</v>
      </c>
      <c r="T5" s="7">
        <f t="shared" si="0"/>
        <v>2220</v>
      </c>
      <c r="U5" s="7">
        <f t="shared" si="0"/>
        <v>0</v>
      </c>
      <c r="V5" s="90"/>
    </row>
    <row r="6" spans="1:22" ht="20.100000000000001" customHeight="1" thickBot="1">
      <c r="A6" s="314">
        <v>44634</v>
      </c>
      <c r="B6" s="315" t="s">
        <v>1085</v>
      </c>
      <c r="C6" s="316" t="s">
        <v>1094</v>
      </c>
      <c r="D6" s="317">
        <v>4</v>
      </c>
      <c r="E6" s="317">
        <v>0</v>
      </c>
      <c r="F6" s="317">
        <v>0</v>
      </c>
      <c r="G6" s="317">
        <v>4</v>
      </c>
      <c r="H6" s="317">
        <v>0</v>
      </c>
      <c r="I6" s="318" t="s">
        <v>1086</v>
      </c>
      <c r="J6" s="319" t="s">
        <v>1095</v>
      </c>
      <c r="K6" s="319" t="s">
        <v>1088</v>
      </c>
      <c r="L6" s="320"/>
      <c r="M6" s="130"/>
      <c r="O6" s="20" t="s">
        <v>1096</v>
      </c>
      <c r="P6" s="21"/>
      <c r="Q6" s="2">
        <f t="shared" si="0"/>
        <v>2394</v>
      </c>
      <c r="R6" s="2">
        <f t="shared" si="0"/>
        <v>91</v>
      </c>
      <c r="S6" s="2">
        <f t="shared" si="0"/>
        <v>87</v>
      </c>
      <c r="T6" s="2">
        <f t="shared" si="0"/>
        <v>2468</v>
      </c>
      <c r="U6" s="2">
        <f t="shared" si="0"/>
        <v>0</v>
      </c>
      <c r="V6" s="22"/>
    </row>
    <row r="7" spans="1:22" ht="20.100000000000001" customHeight="1" thickTop="1">
      <c r="A7" s="272">
        <v>44634</v>
      </c>
      <c r="B7" s="279" t="s">
        <v>1097</v>
      </c>
      <c r="C7" s="280" t="s">
        <v>456</v>
      </c>
      <c r="D7" s="281">
        <v>1</v>
      </c>
      <c r="E7" s="281">
        <v>0</v>
      </c>
      <c r="F7" s="281">
        <v>0</v>
      </c>
      <c r="G7" s="281">
        <v>1</v>
      </c>
      <c r="H7" s="281">
        <v>0</v>
      </c>
      <c r="I7" s="282" t="s">
        <v>1098</v>
      </c>
      <c r="J7" s="283" t="s">
        <v>429</v>
      </c>
      <c r="K7" s="321" t="s">
        <v>146</v>
      </c>
      <c r="L7" s="284"/>
      <c r="M7" s="130"/>
      <c r="O7" s="23" t="s">
        <v>1099</v>
      </c>
      <c r="P7" s="24"/>
      <c r="Q7" s="3">
        <f>D86</f>
        <v>45</v>
      </c>
      <c r="R7" s="3">
        <f>E86</f>
        <v>0</v>
      </c>
      <c r="S7" s="3">
        <f>F86</f>
        <v>0</v>
      </c>
      <c r="T7" s="3">
        <f>G86</f>
        <v>55</v>
      </c>
      <c r="U7" s="3">
        <f>H86</f>
        <v>0</v>
      </c>
      <c r="V7" s="25"/>
    </row>
    <row r="8" spans="1:22" ht="20.100000000000001" customHeight="1" thickBot="1">
      <c r="A8" s="314">
        <v>44634</v>
      </c>
      <c r="B8" s="315" t="s">
        <v>1100</v>
      </c>
      <c r="C8" s="316" t="s">
        <v>392</v>
      </c>
      <c r="D8" s="317">
        <v>1</v>
      </c>
      <c r="E8" s="317">
        <v>0</v>
      </c>
      <c r="F8" s="317">
        <v>0</v>
      </c>
      <c r="G8" s="317">
        <v>1</v>
      </c>
      <c r="H8" s="317">
        <v>0</v>
      </c>
      <c r="I8" s="318" t="s">
        <v>609</v>
      </c>
      <c r="J8" s="319" t="s">
        <v>1101</v>
      </c>
      <c r="K8" s="322" t="s">
        <v>1102</v>
      </c>
      <c r="L8" s="320"/>
      <c r="M8" s="130"/>
      <c r="O8" s="26" t="s">
        <v>1103</v>
      </c>
      <c r="P8" s="27"/>
      <c r="Q8" s="4">
        <f>SUM(Q6:Q7)</f>
        <v>2439</v>
      </c>
      <c r="R8" s="4">
        <f>SUM(R6:R7)</f>
        <v>91</v>
      </c>
      <c r="S8" s="4">
        <f>SUM(S6:S7)</f>
        <v>87</v>
      </c>
      <c r="T8" s="4">
        <f>SUM(T6:T7)</f>
        <v>2523</v>
      </c>
      <c r="U8" s="4">
        <f>SUM(U6:U7)</f>
        <v>0</v>
      </c>
      <c r="V8" s="28"/>
    </row>
    <row r="9" spans="1:22" ht="20.100000000000001" customHeight="1" thickBot="1">
      <c r="A9" s="307">
        <v>44634</v>
      </c>
      <c r="B9" s="308" t="s">
        <v>142</v>
      </c>
      <c r="C9" s="309" t="s">
        <v>366</v>
      </c>
      <c r="D9" s="310">
        <v>3</v>
      </c>
      <c r="E9" s="310">
        <v>0</v>
      </c>
      <c r="F9" s="310">
        <v>0</v>
      </c>
      <c r="G9" s="310">
        <v>3</v>
      </c>
      <c r="H9" s="310">
        <v>0</v>
      </c>
      <c r="I9" s="311" t="s">
        <v>1104</v>
      </c>
      <c r="J9" s="312" t="s">
        <v>1101</v>
      </c>
      <c r="K9" s="323" t="s">
        <v>1105</v>
      </c>
      <c r="L9" s="313"/>
      <c r="M9" s="130"/>
      <c r="O9" s="16"/>
      <c r="P9" s="16"/>
      <c r="Q9" s="5"/>
      <c r="R9" s="5"/>
      <c r="S9" s="5"/>
      <c r="T9" s="5"/>
      <c r="U9" s="5"/>
      <c r="V9" s="29"/>
    </row>
    <row r="10" spans="1:22" ht="20.100000000000001" customHeight="1">
      <c r="A10" s="272">
        <v>44634</v>
      </c>
      <c r="B10" s="279" t="s">
        <v>604</v>
      </c>
      <c r="C10" s="280" t="s">
        <v>390</v>
      </c>
      <c r="D10" s="281">
        <v>1</v>
      </c>
      <c r="E10" s="281">
        <v>0</v>
      </c>
      <c r="F10" s="281">
        <v>0</v>
      </c>
      <c r="G10" s="281">
        <v>1</v>
      </c>
      <c r="H10" s="281">
        <v>0</v>
      </c>
      <c r="I10" s="282" t="s">
        <v>609</v>
      </c>
      <c r="J10" s="283" t="s">
        <v>429</v>
      </c>
      <c r="K10" s="321" t="s">
        <v>146</v>
      </c>
      <c r="L10" s="284"/>
      <c r="M10" s="130"/>
      <c r="O10" s="14" t="s">
        <v>878</v>
      </c>
      <c r="P10" s="19"/>
      <c r="Q10" s="19"/>
      <c r="R10" s="19"/>
      <c r="S10" s="19"/>
      <c r="T10" s="19"/>
      <c r="U10" s="19"/>
      <c r="V10" s="30"/>
    </row>
    <row r="11" spans="1:22" ht="20.100000000000001" customHeight="1" thickBot="1">
      <c r="A11" s="314">
        <v>44634</v>
      </c>
      <c r="B11" s="315" t="s">
        <v>1106</v>
      </c>
      <c r="C11" s="316" t="s">
        <v>379</v>
      </c>
      <c r="D11" s="317">
        <v>1</v>
      </c>
      <c r="E11" s="317">
        <v>0</v>
      </c>
      <c r="F11" s="317">
        <v>0</v>
      </c>
      <c r="G11" s="317">
        <v>1</v>
      </c>
      <c r="H11" s="317">
        <v>0</v>
      </c>
      <c r="I11" s="318" t="s">
        <v>428</v>
      </c>
      <c r="J11" s="319" t="s">
        <v>429</v>
      </c>
      <c r="K11" s="322" t="s">
        <v>146</v>
      </c>
      <c r="L11" s="320"/>
      <c r="M11" s="130"/>
      <c r="O11" s="15"/>
      <c r="P11" s="19"/>
      <c r="Q11" s="19"/>
      <c r="R11" s="19"/>
      <c r="S11" s="19"/>
      <c r="T11" s="19"/>
      <c r="U11" s="19"/>
      <c r="V11" s="29"/>
    </row>
    <row r="12" spans="1:22" ht="20.100000000000001" customHeight="1" thickBot="1">
      <c r="A12" s="272">
        <v>44634</v>
      </c>
      <c r="B12" s="279" t="s">
        <v>1107</v>
      </c>
      <c r="C12" s="280" t="s">
        <v>390</v>
      </c>
      <c r="D12" s="281">
        <v>1</v>
      </c>
      <c r="E12" s="281">
        <v>0</v>
      </c>
      <c r="F12" s="281">
        <v>0</v>
      </c>
      <c r="G12" s="281">
        <v>1</v>
      </c>
      <c r="H12" s="281">
        <v>0</v>
      </c>
      <c r="I12" s="282" t="s">
        <v>428</v>
      </c>
      <c r="J12" s="283" t="s">
        <v>1108</v>
      </c>
      <c r="K12" s="321" t="s">
        <v>146</v>
      </c>
      <c r="L12" s="284"/>
      <c r="M12" s="130"/>
      <c r="O12" s="424" t="s">
        <v>1109</v>
      </c>
      <c r="P12" s="422"/>
      <c r="Q12" s="91">
        <f>T12+V12</f>
        <v>217</v>
      </c>
      <c r="R12" s="31"/>
      <c r="S12" s="32" t="s">
        <v>39</v>
      </c>
      <c r="T12" s="33">
        <f>SUM(P14:V14,P17:V17,P20:V20,P23:V23,P26:V26,V29,U29,T29)</f>
        <v>206</v>
      </c>
      <c r="U12" s="34" t="s">
        <v>40</v>
      </c>
      <c r="V12" s="35">
        <f>SUM(P29:S29)</f>
        <v>11</v>
      </c>
    </row>
    <row r="13" spans="1:22" ht="20.100000000000001" customHeight="1" thickBot="1">
      <c r="A13" s="314">
        <v>44634</v>
      </c>
      <c r="B13" s="315" t="s">
        <v>1107</v>
      </c>
      <c r="C13" s="316" t="s">
        <v>366</v>
      </c>
      <c r="D13" s="317">
        <v>1</v>
      </c>
      <c r="E13" s="317">
        <v>0</v>
      </c>
      <c r="F13" s="317">
        <v>0</v>
      </c>
      <c r="G13" s="317">
        <v>1</v>
      </c>
      <c r="H13" s="317">
        <v>0</v>
      </c>
      <c r="I13" s="318" t="s">
        <v>1104</v>
      </c>
      <c r="J13" s="319" t="s">
        <v>429</v>
      </c>
      <c r="K13" s="322" t="s">
        <v>1105</v>
      </c>
      <c r="L13" s="320"/>
      <c r="M13" s="130"/>
      <c r="O13" s="36" t="s">
        <v>1110</v>
      </c>
      <c r="P13" s="37" t="s">
        <v>1111</v>
      </c>
      <c r="Q13" s="37" t="s">
        <v>884</v>
      </c>
      <c r="R13" s="37" t="s">
        <v>1112</v>
      </c>
      <c r="S13" s="37" t="s">
        <v>1113</v>
      </c>
      <c r="T13" s="37" t="s">
        <v>1114</v>
      </c>
      <c r="U13" s="37" t="s">
        <v>1115</v>
      </c>
      <c r="V13" s="38" t="s">
        <v>1116</v>
      </c>
    </row>
    <row r="14" spans="1:22" ht="20.100000000000001" customHeight="1" thickBot="1">
      <c r="A14" s="307">
        <v>44634</v>
      </c>
      <c r="B14" s="308" t="s">
        <v>1117</v>
      </c>
      <c r="C14" s="309" t="s">
        <v>1094</v>
      </c>
      <c r="D14" s="310">
        <v>3</v>
      </c>
      <c r="E14" s="310">
        <v>0</v>
      </c>
      <c r="F14" s="310">
        <v>0</v>
      </c>
      <c r="G14" s="310">
        <v>3</v>
      </c>
      <c r="H14" s="310">
        <v>0</v>
      </c>
      <c r="I14" s="311" t="s">
        <v>609</v>
      </c>
      <c r="J14" s="312" t="s">
        <v>1108</v>
      </c>
      <c r="K14" s="323" t="s">
        <v>146</v>
      </c>
      <c r="L14" s="313"/>
      <c r="M14" s="130"/>
      <c r="O14" s="92" t="s">
        <v>1118</v>
      </c>
      <c r="P14" s="93">
        <f t="shared" ref="P14:V14" si="1">SUMIF($C$4:$C$62,P13,$D$4:$D$62)+SUMIF($C$72:$C$73,P13,$D$72:$D$73)+SUMIF($C$91:$C$92,P13,$D$91:$D$92)</f>
        <v>21</v>
      </c>
      <c r="Q14" s="93">
        <f t="shared" si="1"/>
        <v>0</v>
      </c>
      <c r="R14" s="93">
        <f t="shared" si="1"/>
        <v>23</v>
      </c>
      <c r="S14" s="93">
        <f t="shared" si="1"/>
        <v>0</v>
      </c>
      <c r="T14" s="93">
        <f t="shared" si="1"/>
        <v>32</v>
      </c>
      <c r="U14" s="93">
        <f t="shared" si="1"/>
        <v>0</v>
      </c>
      <c r="V14" s="94">
        <f t="shared" si="1"/>
        <v>0</v>
      </c>
    </row>
    <row r="15" spans="1:22" ht="20.100000000000001" customHeight="1">
      <c r="A15" s="272">
        <v>44634</v>
      </c>
      <c r="B15" s="279" t="s">
        <v>1119</v>
      </c>
      <c r="C15" s="280" t="s">
        <v>1120</v>
      </c>
      <c r="D15" s="281">
        <v>2</v>
      </c>
      <c r="E15" s="281">
        <v>0</v>
      </c>
      <c r="F15" s="281">
        <v>0</v>
      </c>
      <c r="G15" s="281">
        <v>2</v>
      </c>
      <c r="H15" s="281">
        <v>0</v>
      </c>
      <c r="I15" s="282" t="s">
        <v>609</v>
      </c>
      <c r="J15" s="283" t="s">
        <v>1108</v>
      </c>
      <c r="K15" s="321" t="s">
        <v>1105</v>
      </c>
      <c r="L15" s="284"/>
      <c r="M15" s="130"/>
      <c r="O15" s="39" t="s">
        <v>1121</v>
      </c>
      <c r="P15" s="40">
        <f t="shared" ref="P15:V15" si="2">SUMIF($C$4:$C$62,P13,$G$4:$G$62)+SUMIF($C$72:$C$73,P13,$G$72:$G$73)+SUMIF($C$91:$C$92,P13,$G$91:$G$92)</f>
        <v>19</v>
      </c>
      <c r="Q15" s="40">
        <f t="shared" si="2"/>
        <v>0</v>
      </c>
      <c r="R15" s="40">
        <f t="shared" si="2"/>
        <v>23</v>
      </c>
      <c r="S15" s="40">
        <f t="shared" si="2"/>
        <v>0</v>
      </c>
      <c r="T15" s="40">
        <f t="shared" si="2"/>
        <v>64</v>
      </c>
      <c r="U15" s="40">
        <f t="shared" si="2"/>
        <v>0</v>
      </c>
      <c r="V15" s="41">
        <f t="shared" si="2"/>
        <v>0</v>
      </c>
    </row>
    <row r="16" spans="1:22" ht="20.100000000000001" customHeight="1" thickBot="1">
      <c r="A16" s="314">
        <v>44634</v>
      </c>
      <c r="B16" s="315" t="s">
        <v>1122</v>
      </c>
      <c r="C16" s="316" t="s">
        <v>366</v>
      </c>
      <c r="D16" s="317">
        <v>4</v>
      </c>
      <c r="E16" s="317">
        <v>0</v>
      </c>
      <c r="F16" s="317">
        <v>0</v>
      </c>
      <c r="G16" s="317">
        <v>4</v>
      </c>
      <c r="H16" s="317">
        <v>0</v>
      </c>
      <c r="I16" s="318" t="s">
        <v>428</v>
      </c>
      <c r="J16" s="319" t="s">
        <v>1108</v>
      </c>
      <c r="K16" s="322" t="s">
        <v>146</v>
      </c>
      <c r="L16" s="320"/>
      <c r="M16" s="130"/>
      <c r="O16" s="42"/>
      <c r="P16" s="43" t="s">
        <v>366</v>
      </c>
      <c r="Q16" s="43" t="s">
        <v>426</v>
      </c>
      <c r="R16" s="43" t="s">
        <v>1123</v>
      </c>
      <c r="S16" s="43" t="s">
        <v>652</v>
      </c>
      <c r="T16" s="43" t="s">
        <v>653</v>
      </c>
      <c r="U16" s="44" t="s">
        <v>1124</v>
      </c>
      <c r="V16" s="45" t="s">
        <v>173</v>
      </c>
    </row>
    <row r="17" spans="1:22" ht="20.100000000000001" customHeight="1">
      <c r="A17" s="272">
        <v>44634</v>
      </c>
      <c r="B17" s="279" t="s">
        <v>170</v>
      </c>
      <c r="C17" s="280" t="s">
        <v>1111</v>
      </c>
      <c r="D17" s="281">
        <v>2</v>
      </c>
      <c r="E17" s="281">
        <v>0</v>
      </c>
      <c r="F17" s="281">
        <v>0</v>
      </c>
      <c r="G17" s="281">
        <v>2</v>
      </c>
      <c r="H17" s="281">
        <v>0</v>
      </c>
      <c r="I17" s="282" t="s">
        <v>609</v>
      </c>
      <c r="J17" s="283" t="s">
        <v>429</v>
      </c>
      <c r="K17" s="321" t="s">
        <v>1125</v>
      </c>
      <c r="L17" s="284"/>
      <c r="M17" s="130"/>
      <c r="O17" s="95" t="s">
        <v>643</v>
      </c>
      <c r="P17" s="93">
        <f t="shared" ref="P17:V17" si="3">SUMIF($C$4:$C$62,P16,$D$4:$D$62)+SUMIF($C$72:$C$73,P16,$D$72:$D$73)+SUMIF($C$91:$C$92,P16,$D$91:$D$92)</f>
        <v>89</v>
      </c>
      <c r="Q17" s="93">
        <f t="shared" si="3"/>
        <v>2</v>
      </c>
      <c r="R17" s="93">
        <f t="shared" si="3"/>
        <v>0</v>
      </c>
      <c r="S17" s="93">
        <f t="shared" si="3"/>
        <v>0</v>
      </c>
      <c r="T17" s="93">
        <f t="shared" si="3"/>
        <v>0</v>
      </c>
      <c r="U17" s="93">
        <f t="shared" si="3"/>
        <v>0</v>
      </c>
      <c r="V17" s="94">
        <f t="shared" si="3"/>
        <v>0</v>
      </c>
    </row>
    <row r="18" spans="1:22" ht="20.100000000000001" customHeight="1" thickBot="1">
      <c r="A18" s="314">
        <v>44634</v>
      </c>
      <c r="B18" s="315" t="s">
        <v>1126</v>
      </c>
      <c r="C18" s="316" t="s">
        <v>366</v>
      </c>
      <c r="D18" s="317">
        <v>4</v>
      </c>
      <c r="E18" s="317">
        <v>0</v>
      </c>
      <c r="F18" s="317">
        <v>0</v>
      </c>
      <c r="G18" s="317">
        <v>4</v>
      </c>
      <c r="H18" s="317">
        <v>0</v>
      </c>
      <c r="I18" s="318" t="s">
        <v>609</v>
      </c>
      <c r="J18" s="319" t="s">
        <v>429</v>
      </c>
      <c r="K18" s="322" t="s">
        <v>146</v>
      </c>
      <c r="L18" s="320"/>
      <c r="M18" s="130"/>
      <c r="O18" s="46" t="s">
        <v>1127</v>
      </c>
      <c r="P18" s="47">
        <f t="shared" ref="P18:V18" si="4">SUMIF($C$4:$C$62,P16,$G$4:$G$62)+SUMIF($C$72:$C$73,P16,$G$72:$G$73)+SUMIF($C$91:$C$92,P16,$G$91:$G$92)</f>
        <v>89</v>
      </c>
      <c r="Q18" s="47">
        <f t="shared" si="4"/>
        <v>1</v>
      </c>
      <c r="R18" s="47">
        <f t="shared" si="4"/>
        <v>0</v>
      </c>
      <c r="S18" s="47">
        <f t="shared" si="4"/>
        <v>0</v>
      </c>
      <c r="T18" s="47">
        <f t="shared" si="4"/>
        <v>0</v>
      </c>
      <c r="U18" s="47">
        <f t="shared" si="4"/>
        <v>0</v>
      </c>
      <c r="V18" s="48">
        <f t="shared" si="4"/>
        <v>0</v>
      </c>
    </row>
    <row r="19" spans="1:22" ht="20.100000000000001" customHeight="1">
      <c r="A19" s="272">
        <v>44634</v>
      </c>
      <c r="B19" s="279" t="s">
        <v>1128</v>
      </c>
      <c r="C19" s="280" t="s">
        <v>1091</v>
      </c>
      <c r="D19" s="281">
        <v>1</v>
      </c>
      <c r="E19" s="281">
        <v>0</v>
      </c>
      <c r="F19" s="281">
        <v>0</v>
      </c>
      <c r="G19" s="281">
        <v>1</v>
      </c>
      <c r="H19" s="281">
        <v>0</v>
      </c>
      <c r="I19" s="282" t="s">
        <v>1129</v>
      </c>
      <c r="J19" s="283" t="s">
        <v>1130</v>
      </c>
      <c r="K19" s="283" t="s">
        <v>1131</v>
      </c>
      <c r="L19" s="284"/>
      <c r="M19" s="130"/>
      <c r="O19" s="49"/>
      <c r="P19" s="98" t="s">
        <v>41</v>
      </c>
      <c r="Q19" s="50" t="s">
        <v>663</v>
      </c>
      <c r="R19" s="50" t="s">
        <v>42</v>
      </c>
      <c r="S19" s="50" t="s">
        <v>664</v>
      </c>
      <c r="T19" s="17" t="s">
        <v>665</v>
      </c>
      <c r="U19" s="50" t="s">
        <v>96</v>
      </c>
      <c r="V19" s="51" t="s">
        <v>1132</v>
      </c>
    </row>
    <row r="20" spans="1:22" ht="20.100000000000001" customHeight="1" thickBot="1">
      <c r="A20" s="314">
        <v>44634</v>
      </c>
      <c r="B20" s="315" t="s">
        <v>1128</v>
      </c>
      <c r="C20" s="316" t="s">
        <v>1094</v>
      </c>
      <c r="D20" s="317">
        <v>3</v>
      </c>
      <c r="E20" s="317">
        <v>0</v>
      </c>
      <c r="F20" s="317">
        <v>0</v>
      </c>
      <c r="G20" s="317">
        <v>3</v>
      </c>
      <c r="H20" s="317">
        <v>0</v>
      </c>
      <c r="I20" s="318" t="s">
        <v>1129</v>
      </c>
      <c r="J20" s="319" t="s">
        <v>1133</v>
      </c>
      <c r="K20" s="319" t="s">
        <v>483</v>
      </c>
      <c r="L20" s="320"/>
      <c r="M20" s="130" t="s">
        <v>673</v>
      </c>
      <c r="O20" s="95" t="s">
        <v>1134</v>
      </c>
      <c r="P20" s="93">
        <f t="shared" ref="P20:V20" si="5">SUMIF($C$4:$C$62,P19,$D$4:$D$62)+SUMIF($C$72:$C$73,P19,$D$72:$D$73)+SUMIF($C$91:$C$92,P19,$D$91:$D$92)</f>
        <v>11</v>
      </c>
      <c r="Q20" s="93">
        <f t="shared" si="5"/>
        <v>0</v>
      </c>
      <c r="R20" s="93">
        <f t="shared" si="5"/>
        <v>16</v>
      </c>
      <c r="S20" s="93">
        <f t="shared" si="5"/>
        <v>0</v>
      </c>
      <c r="T20" s="93">
        <f t="shared" si="5"/>
        <v>1</v>
      </c>
      <c r="U20" s="93">
        <f t="shared" si="5"/>
        <v>0</v>
      </c>
      <c r="V20" s="94">
        <f t="shared" si="5"/>
        <v>0</v>
      </c>
    </row>
    <row r="21" spans="1:22" ht="20.100000000000001" customHeight="1" thickBot="1">
      <c r="A21" s="307">
        <v>44634</v>
      </c>
      <c r="B21" s="308" t="s">
        <v>719</v>
      </c>
      <c r="C21" s="309" t="s">
        <v>1135</v>
      </c>
      <c r="D21" s="310">
        <v>1</v>
      </c>
      <c r="E21" s="310">
        <v>0</v>
      </c>
      <c r="F21" s="310">
        <v>0</v>
      </c>
      <c r="G21" s="310">
        <v>1</v>
      </c>
      <c r="H21" s="310">
        <v>0</v>
      </c>
      <c r="I21" s="311" t="s">
        <v>133</v>
      </c>
      <c r="J21" s="312" t="s">
        <v>481</v>
      </c>
      <c r="K21" s="312" t="s">
        <v>1131</v>
      </c>
      <c r="L21" s="313"/>
      <c r="M21" s="130"/>
      <c r="O21" s="52" t="s">
        <v>1127</v>
      </c>
      <c r="P21" s="53">
        <f t="shared" ref="P21:V21" si="6">SUMIF($C$4:$C$62,P19,$G$4:$G$62)+SUMIF($C$72:$C$73,P19,$G$72:$G$73)+SUMIF($C$91:$C$92,P19,$G$91:$G$92)</f>
        <v>11</v>
      </c>
      <c r="Q21" s="53">
        <f t="shared" si="6"/>
        <v>0</v>
      </c>
      <c r="R21" s="53">
        <f t="shared" si="6"/>
        <v>15</v>
      </c>
      <c r="S21" s="53">
        <f t="shared" si="6"/>
        <v>0</v>
      </c>
      <c r="T21" s="53">
        <f t="shared" si="6"/>
        <v>1</v>
      </c>
      <c r="U21" s="53">
        <f t="shared" si="6"/>
        <v>0</v>
      </c>
      <c r="V21" s="54">
        <f t="shared" si="6"/>
        <v>0</v>
      </c>
    </row>
    <row r="22" spans="1:22" ht="20.100000000000001" customHeight="1" thickBot="1">
      <c r="A22" s="307">
        <v>44634</v>
      </c>
      <c r="B22" s="308" t="s">
        <v>1136</v>
      </c>
      <c r="C22" s="309" t="s">
        <v>1137</v>
      </c>
      <c r="D22" s="310">
        <v>9</v>
      </c>
      <c r="E22" s="310">
        <v>0</v>
      </c>
      <c r="F22" s="310">
        <v>0</v>
      </c>
      <c r="G22" s="310">
        <v>9</v>
      </c>
      <c r="H22" s="310">
        <v>0</v>
      </c>
      <c r="I22" s="311" t="s">
        <v>1138</v>
      </c>
      <c r="J22" s="312" t="s">
        <v>481</v>
      </c>
      <c r="K22" s="312" t="s">
        <v>1131</v>
      </c>
      <c r="L22" s="313"/>
      <c r="M22" s="130"/>
      <c r="O22" s="55"/>
      <c r="P22" s="43" t="s">
        <v>1139</v>
      </c>
      <c r="Q22" s="43" t="s">
        <v>364</v>
      </c>
      <c r="R22" s="56" t="s">
        <v>682</v>
      </c>
      <c r="S22" s="43" t="s">
        <v>1140</v>
      </c>
      <c r="T22" s="43" t="s">
        <v>517</v>
      </c>
      <c r="U22" s="43" t="s">
        <v>1141</v>
      </c>
      <c r="V22" s="45" t="s">
        <v>1142</v>
      </c>
    </row>
    <row r="23" spans="1:22" ht="20.100000000000001" customHeight="1" thickBot="1">
      <c r="A23" s="307">
        <v>44634</v>
      </c>
      <c r="B23" s="308" t="s">
        <v>1143</v>
      </c>
      <c r="C23" s="309" t="s">
        <v>1144</v>
      </c>
      <c r="D23" s="310">
        <v>2</v>
      </c>
      <c r="E23" s="310">
        <v>0</v>
      </c>
      <c r="F23" s="310">
        <v>0</v>
      </c>
      <c r="G23" s="310">
        <v>2</v>
      </c>
      <c r="H23" s="310">
        <v>0</v>
      </c>
      <c r="I23" s="311" t="s">
        <v>1129</v>
      </c>
      <c r="J23" s="312" t="s">
        <v>1130</v>
      </c>
      <c r="K23" s="312" t="s">
        <v>1131</v>
      </c>
      <c r="L23" s="313"/>
      <c r="M23" s="130"/>
      <c r="O23" s="95" t="s">
        <v>1118</v>
      </c>
      <c r="P23" s="93">
        <f t="shared" ref="P23:V23" si="7">SUMIF($C$4:$C$62,P22,$D$4:$D$62)+SUMIF($C$72:$C$73,P22,$D$72:$D$73)+SUMIF($C$91:$C$92,P22,$D$91:$D$92)</f>
        <v>0</v>
      </c>
      <c r="Q23" s="93">
        <f t="shared" si="7"/>
        <v>4</v>
      </c>
      <c r="R23" s="93">
        <f t="shared" si="7"/>
        <v>0</v>
      </c>
      <c r="S23" s="93">
        <f t="shared" si="7"/>
        <v>0</v>
      </c>
      <c r="T23" s="93">
        <f t="shared" si="7"/>
        <v>1</v>
      </c>
      <c r="U23" s="93">
        <f t="shared" si="7"/>
        <v>2</v>
      </c>
      <c r="V23" s="94">
        <f t="shared" si="7"/>
        <v>0</v>
      </c>
    </row>
    <row r="24" spans="1:22" ht="20.100000000000001" customHeight="1" thickBot="1">
      <c r="A24" s="307">
        <v>44634</v>
      </c>
      <c r="B24" s="308" t="s">
        <v>1145</v>
      </c>
      <c r="C24" s="309" t="s">
        <v>366</v>
      </c>
      <c r="D24" s="310">
        <v>17</v>
      </c>
      <c r="E24" s="310">
        <v>0</v>
      </c>
      <c r="F24" s="310">
        <v>0</v>
      </c>
      <c r="G24" s="310">
        <v>17</v>
      </c>
      <c r="H24" s="310">
        <v>0</v>
      </c>
      <c r="I24" s="311" t="s">
        <v>1138</v>
      </c>
      <c r="J24" s="312" t="s">
        <v>1133</v>
      </c>
      <c r="K24" s="312" t="s">
        <v>483</v>
      </c>
      <c r="L24" s="313"/>
      <c r="M24" s="130"/>
      <c r="O24" s="46" t="s">
        <v>1127</v>
      </c>
      <c r="P24" s="47">
        <f t="shared" ref="P24:V24" si="8">SUMIF($C$4:$C$62,P22,$G$4:$G$62)+SUMIF($C$72:$C$73,P22,$G$72:$G$73)+SUMIF($C$91:$C$92,P22,$G$91:$G$92)</f>
        <v>0</v>
      </c>
      <c r="Q24" s="47">
        <f t="shared" si="8"/>
        <v>4</v>
      </c>
      <c r="R24" s="47">
        <f t="shared" si="8"/>
        <v>0</v>
      </c>
      <c r="S24" s="47">
        <f t="shared" si="8"/>
        <v>0</v>
      </c>
      <c r="T24" s="47">
        <f t="shared" si="8"/>
        <v>1</v>
      </c>
      <c r="U24" s="47">
        <f t="shared" si="8"/>
        <v>2</v>
      </c>
      <c r="V24" s="48">
        <f t="shared" si="8"/>
        <v>0</v>
      </c>
    </row>
    <row r="25" spans="1:22" ht="20.100000000000001" customHeight="1" thickBot="1">
      <c r="A25" s="307">
        <v>44634</v>
      </c>
      <c r="B25" s="308" t="s">
        <v>474</v>
      </c>
      <c r="C25" s="309" t="s">
        <v>368</v>
      </c>
      <c r="D25" s="310">
        <v>1</v>
      </c>
      <c r="E25" s="310">
        <v>0</v>
      </c>
      <c r="F25" s="310">
        <v>0</v>
      </c>
      <c r="G25" s="310">
        <v>1</v>
      </c>
      <c r="H25" s="310">
        <v>0</v>
      </c>
      <c r="I25" s="311" t="s">
        <v>133</v>
      </c>
      <c r="J25" s="312" t="s">
        <v>1130</v>
      </c>
      <c r="K25" s="312" t="s">
        <v>1131</v>
      </c>
      <c r="L25" s="313"/>
      <c r="M25" s="130"/>
      <c r="O25" s="55"/>
      <c r="P25" s="50" t="s">
        <v>1146</v>
      </c>
      <c r="Q25" s="99" t="s">
        <v>1147</v>
      </c>
      <c r="R25" s="50" t="s">
        <v>1148</v>
      </c>
      <c r="S25" s="50" t="s">
        <v>1149</v>
      </c>
      <c r="T25" s="50" t="s">
        <v>111</v>
      </c>
      <c r="U25" s="50" t="s">
        <v>112</v>
      </c>
      <c r="V25" s="51" t="s">
        <v>44</v>
      </c>
    </row>
    <row r="26" spans="1:22" ht="20.100000000000001" customHeight="1" thickBot="1">
      <c r="A26" s="307">
        <v>44634</v>
      </c>
      <c r="B26" s="308" t="s">
        <v>1150</v>
      </c>
      <c r="C26" s="309" t="s">
        <v>190</v>
      </c>
      <c r="D26" s="310">
        <v>2</v>
      </c>
      <c r="E26" s="310">
        <v>0</v>
      </c>
      <c r="F26" s="310">
        <v>0</v>
      </c>
      <c r="G26" s="310">
        <v>3</v>
      </c>
      <c r="H26" s="310">
        <v>0</v>
      </c>
      <c r="I26" s="311" t="s">
        <v>446</v>
      </c>
      <c r="J26" s="312" t="s">
        <v>206</v>
      </c>
      <c r="K26" s="323" t="s">
        <v>1151</v>
      </c>
      <c r="L26" s="313"/>
      <c r="M26" s="130"/>
      <c r="O26" s="95" t="s">
        <v>1134</v>
      </c>
      <c r="P26" s="93">
        <f t="shared" ref="P26:V26" si="9">SUMIF($C$4:$C$62,P25,$D$4:$D$62)+SUMIF($C$72:$C$73,P25,$D$72:$D$73)+SUMIF($C$91:$C$92,P25,$D$91:$D$92)</f>
        <v>4</v>
      </c>
      <c r="Q26" s="93">
        <f t="shared" si="9"/>
        <v>0</v>
      </c>
      <c r="R26" s="93">
        <f t="shared" si="9"/>
        <v>0</v>
      </c>
      <c r="S26" s="93">
        <f t="shared" si="9"/>
        <v>0</v>
      </c>
      <c r="T26" s="93">
        <f t="shared" si="9"/>
        <v>0</v>
      </c>
      <c r="U26" s="93">
        <f t="shared" si="9"/>
        <v>0</v>
      </c>
      <c r="V26" s="94">
        <f t="shared" si="9"/>
        <v>0</v>
      </c>
    </row>
    <row r="27" spans="1:22" ht="20.100000000000001" customHeight="1">
      <c r="A27" s="272">
        <v>44634</v>
      </c>
      <c r="B27" s="279" t="s">
        <v>793</v>
      </c>
      <c r="C27" s="280" t="s">
        <v>1111</v>
      </c>
      <c r="D27" s="281">
        <v>4</v>
      </c>
      <c r="E27" s="281">
        <v>0</v>
      </c>
      <c r="F27" s="281">
        <v>0</v>
      </c>
      <c r="G27" s="281">
        <v>4</v>
      </c>
      <c r="H27" s="281">
        <v>0</v>
      </c>
      <c r="I27" s="282" t="s">
        <v>127</v>
      </c>
      <c r="J27" s="283" t="s">
        <v>206</v>
      </c>
      <c r="K27" s="321" t="s">
        <v>141</v>
      </c>
      <c r="L27" s="284"/>
      <c r="M27" s="130"/>
      <c r="O27" s="52" t="s">
        <v>1121</v>
      </c>
      <c r="P27" s="57">
        <f t="shared" ref="P27:V27" si="10">SUMIF($C$4:$C$62,P25,$G$4:$G$62)+SUMIF($C$72:$C$73,P25,$G$72:$G$73)+SUMIF($C$91:$C$92,P25,$G$91:$G$92)</f>
        <v>5</v>
      </c>
      <c r="Q27" s="57">
        <f t="shared" si="10"/>
        <v>0</v>
      </c>
      <c r="R27" s="57">
        <f t="shared" si="10"/>
        <v>0</v>
      </c>
      <c r="S27" s="57">
        <f t="shared" si="10"/>
        <v>0</v>
      </c>
      <c r="T27" s="57">
        <f t="shared" si="10"/>
        <v>0</v>
      </c>
      <c r="U27" s="57">
        <f t="shared" si="10"/>
        <v>0</v>
      </c>
      <c r="V27" s="58">
        <f t="shared" si="10"/>
        <v>0</v>
      </c>
    </row>
    <row r="28" spans="1:22" ht="20.100000000000001" customHeight="1">
      <c r="A28" s="278">
        <v>44634</v>
      </c>
      <c r="B28" s="285" t="s">
        <v>793</v>
      </c>
      <c r="C28" s="286" t="s">
        <v>1094</v>
      </c>
      <c r="D28" s="287">
        <v>0</v>
      </c>
      <c r="E28" s="287">
        <v>0</v>
      </c>
      <c r="F28" s="287">
        <v>0</v>
      </c>
      <c r="G28" s="287">
        <v>1</v>
      </c>
      <c r="H28" s="287">
        <v>0</v>
      </c>
      <c r="I28" s="288" t="s">
        <v>1152</v>
      </c>
      <c r="J28" s="289" t="s">
        <v>206</v>
      </c>
      <c r="K28" s="342" t="s">
        <v>1151</v>
      </c>
      <c r="L28" s="290"/>
      <c r="M28" s="130"/>
      <c r="O28" s="55"/>
      <c r="P28" s="43" t="s">
        <v>95</v>
      </c>
      <c r="Q28" s="43" t="s">
        <v>97</v>
      </c>
      <c r="R28" s="43" t="s">
        <v>98</v>
      </c>
      <c r="S28" s="43" t="s">
        <v>45</v>
      </c>
      <c r="T28" s="43" t="s">
        <v>113</v>
      </c>
      <c r="U28" s="43" t="s">
        <v>43</v>
      </c>
      <c r="V28" s="45" t="s">
        <v>114</v>
      </c>
    </row>
    <row r="29" spans="1:22" ht="20.100000000000001" customHeight="1" thickBot="1">
      <c r="A29" s="314">
        <v>44634</v>
      </c>
      <c r="B29" s="315" t="s">
        <v>1153</v>
      </c>
      <c r="C29" s="316" t="s">
        <v>426</v>
      </c>
      <c r="D29" s="317">
        <v>1</v>
      </c>
      <c r="E29" s="317">
        <v>0</v>
      </c>
      <c r="F29" s="317">
        <v>0</v>
      </c>
      <c r="G29" s="317">
        <v>1</v>
      </c>
      <c r="H29" s="317">
        <v>0</v>
      </c>
      <c r="I29" s="318" t="s">
        <v>127</v>
      </c>
      <c r="J29" s="319" t="s">
        <v>140</v>
      </c>
      <c r="K29" s="322" t="s">
        <v>1151</v>
      </c>
      <c r="L29" s="320"/>
      <c r="M29" s="130"/>
      <c r="O29" s="95" t="s">
        <v>1134</v>
      </c>
      <c r="P29" s="93">
        <f t="shared" ref="P29:V29" si="11">SUMIF($C$4:$C$62,P28,$D$4:$D$62)+SUMIF($C$72:$C$73,P28,$D$72:$D$73)+SUMIF($C$91:$C$92,P28,$D$91:$D$92)</f>
        <v>7</v>
      </c>
      <c r="Q29" s="93">
        <f t="shared" si="11"/>
        <v>2</v>
      </c>
      <c r="R29" s="93">
        <f t="shared" si="11"/>
        <v>2</v>
      </c>
      <c r="S29" s="93">
        <f t="shared" si="11"/>
        <v>0</v>
      </c>
      <c r="T29" s="93">
        <f t="shared" si="11"/>
        <v>0</v>
      </c>
      <c r="U29" s="93">
        <f t="shared" si="11"/>
        <v>0</v>
      </c>
      <c r="V29" s="94">
        <f t="shared" si="11"/>
        <v>0</v>
      </c>
    </row>
    <row r="30" spans="1:22" ht="20.100000000000001" customHeight="1" thickBot="1">
      <c r="A30" s="272">
        <v>44634</v>
      </c>
      <c r="B30" s="279" t="s">
        <v>1154</v>
      </c>
      <c r="C30" s="280" t="s">
        <v>390</v>
      </c>
      <c r="D30" s="281">
        <v>1</v>
      </c>
      <c r="E30" s="281">
        <v>0</v>
      </c>
      <c r="F30" s="281">
        <v>0</v>
      </c>
      <c r="G30" s="281">
        <v>1</v>
      </c>
      <c r="H30" s="281">
        <v>0</v>
      </c>
      <c r="I30" s="282" t="s">
        <v>127</v>
      </c>
      <c r="J30" s="283" t="s">
        <v>140</v>
      </c>
      <c r="K30" s="321" t="s">
        <v>1151</v>
      </c>
      <c r="L30" s="284"/>
      <c r="M30" s="130"/>
      <c r="O30" s="59" t="s">
        <v>1127</v>
      </c>
      <c r="P30" s="60">
        <f t="shared" ref="P30:V30" si="12">SUMIF($C$4:$C$62,P28,$G$4:$G$62)+SUMIF($C$72:$C$73,P28,$G$72:$G$73)+SUMIF($C$91:$C$92,P28,$G$91:$G$92)</f>
        <v>7</v>
      </c>
      <c r="Q30" s="60">
        <f t="shared" si="12"/>
        <v>4</v>
      </c>
      <c r="R30" s="60">
        <f t="shared" si="12"/>
        <v>2</v>
      </c>
      <c r="S30" s="60">
        <f t="shared" si="12"/>
        <v>0</v>
      </c>
      <c r="T30" s="60">
        <f t="shared" si="12"/>
        <v>0</v>
      </c>
      <c r="U30" s="60">
        <f t="shared" si="12"/>
        <v>0</v>
      </c>
      <c r="V30" s="61">
        <f t="shared" si="12"/>
        <v>0</v>
      </c>
    </row>
    <row r="31" spans="1:22" ht="20.100000000000001" customHeight="1" thickBot="1">
      <c r="A31" s="314">
        <v>44634</v>
      </c>
      <c r="B31" s="315" t="s">
        <v>136</v>
      </c>
      <c r="C31" s="316" t="s">
        <v>366</v>
      </c>
      <c r="D31" s="317">
        <v>3</v>
      </c>
      <c r="E31" s="317">
        <v>0</v>
      </c>
      <c r="F31" s="317">
        <v>0</v>
      </c>
      <c r="G31" s="317">
        <v>3</v>
      </c>
      <c r="H31" s="317">
        <v>0</v>
      </c>
      <c r="I31" s="318" t="s">
        <v>127</v>
      </c>
      <c r="J31" s="319" t="s">
        <v>206</v>
      </c>
      <c r="K31" s="322" t="s">
        <v>1151</v>
      </c>
      <c r="L31" s="320"/>
      <c r="M31" s="130"/>
      <c r="O31" s="125"/>
      <c r="P31" s="125"/>
      <c r="Q31" s="125"/>
      <c r="R31" s="125"/>
      <c r="S31" s="125"/>
      <c r="T31" s="427" t="s">
        <v>1055</v>
      </c>
      <c r="U31" s="428"/>
      <c r="V31" s="96">
        <f>SUM(P15:V15,P18:V18,P21:V21,P24:V24,P27:V27,P30:V30)</f>
        <v>248</v>
      </c>
    </row>
    <row r="32" spans="1:22" ht="20.100000000000001" customHeight="1" thickBot="1">
      <c r="A32" s="307">
        <v>44634</v>
      </c>
      <c r="B32" s="308" t="s">
        <v>1155</v>
      </c>
      <c r="C32" s="309" t="s">
        <v>1112</v>
      </c>
      <c r="D32" s="310">
        <v>2</v>
      </c>
      <c r="E32" s="310">
        <v>0</v>
      </c>
      <c r="F32" s="310">
        <v>0</v>
      </c>
      <c r="G32" s="310">
        <v>2</v>
      </c>
      <c r="H32" s="310">
        <v>0</v>
      </c>
      <c r="I32" s="311" t="s">
        <v>1152</v>
      </c>
      <c r="J32" s="312" t="s">
        <v>1156</v>
      </c>
      <c r="K32" s="323" t="s">
        <v>141</v>
      </c>
      <c r="L32" s="313"/>
      <c r="M32" s="130"/>
      <c r="O32" s="50"/>
      <c r="P32" s="125"/>
      <c r="Q32" s="125"/>
      <c r="R32" s="125"/>
      <c r="S32" s="125"/>
      <c r="T32" s="17"/>
      <c r="U32" s="17"/>
      <c r="V32" s="150"/>
    </row>
    <row r="33" spans="1:26" ht="20.100000000000001" customHeight="1" thickBot="1">
      <c r="A33" s="307">
        <v>44634</v>
      </c>
      <c r="B33" s="308" t="s">
        <v>1157</v>
      </c>
      <c r="C33" s="309" t="s">
        <v>368</v>
      </c>
      <c r="D33" s="310">
        <v>3</v>
      </c>
      <c r="E33" s="310">
        <v>0</v>
      </c>
      <c r="F33" s="310">
        <v>0</v>
      </c>
      <c r="G33" s="310">
        <v>3</v>
      </c>
      <c r="H33" s="310">
        <v>0</v>
      </c>
      <c r="I33" s="311" t="s">
        <v>127</v>
      </c>
      <c r="J33" s="312" t="s">
        <v>1156</v>
      </c>
      <c r="K33" s="323" t="s">
        <v>1151</v>
      </c>
      <c r="L33" s="313"/>
      <c r="M33" s="130"/>
      <c r="O33" s="62" t="s">
        <v>1158</v>
      </c>
      <c r="P33" s="62"/>
      <c r="Q33" s="62"/>
      <c r="R33" s="62"/>
      <c r="S33" s="62"/>
      <c r="T33" s="62"/>
      <c r="U33" s="62"/>
      <c r="V33" s="19"/>
    </row>
    <row r="34" spans="1:26" ht="20.100000000000001" customHeight="1" thickBot="1">
      <c r="A34" s="272">
        <v>44634</v>
      </c>
      <c r="B34" s="279" t="s">
        <v>1159</v>
      </c>
      <c r="C34" s="280" t="s">
        <v>1094</v>
      </c>
      <c r="D34" s="281">
        <v>6</v>
      </c>
      <c r="E34" s="281">
        <v>0</v>
      </c>
      <c r="F34" s="281">
        <v>0</v>
      </c>
      <c r="G34" s="281">
        <v>6</v>
      </c>
      <c r="H34" s="281">
        <v>0</v>
      </c>
      <c r="I34" s="282" t="s">
        <v>1152</v>
      </c>
      <c r="J34" s="283" t="s">
        <v>1156</v>
      </c>
      <c r="K34" s="321" t="s">
        <v>141</v>
      </c>
      <c r="L34" s="284"/>
      <c r="M34" s="130"/>
      <c r="O34" s="125"/>
      <c r="P34" s="125"/>
      <c r="Q34" s="125"/>
      <c r="R34" s="125"/>
      <c r="S34" s="125"/>
      <c r="T34" s="125"/>
      <c r="U34" s="125"/>
      <c r="V34" s="125"/>
    </row>
    <row r="35" spans="1:26" ht="20.100000000000001" customHeight="1" thickBot="1">
      <c r="A35" s="314">
        <v>44634</v>
      </c>
      <c r="B35" s="315" t="s">
        <v>1159</v>
      </c>
      <c r="C35" s="316" t="s">
        <v>417</v>
      </c>
      <c r="D35" s="317">
        <v>5</v>
      </c>
      <c r="E35" s="317">
        <v>0</v>
      </c>
      <c r="F35" s="317">
        <v>0</v>
      </c>
      <c r="G35" s="317">
        <v>5</v>
      </c>
      <c r="H35" s="317">
        <v>0</v>
      </c>
      <c r="I35" s="318" t="s">
        <v>127</v>
      </c>
      <c r="J35" s="319" t="s">
        <v>1160</v>
      </c>
      <c r="K35" s="322" t="s">
        <v>141</v>
      </c>
      <c r="L35" s="320"/>
      <c r="M35" s="130"/>
      <c r="N35" s="238"/>
      <c r="O35" s="431"/>
      <c r="P35" s="63" t="s">
        <v>1161</v>
      </c>
      <c r="Q35" s="63"/>
      <c r="R35" s="63" t="s">
        <v>1162</v>
      </c>
      <c r="S35" s="63"/>
      <c r="T35" s="433" t="s">
        <v>1163</v>
      </c>
      <c r="U35" s="435" t="s">
        <v>1164</v>
      </c>
      <c r="V35" s="437" t="s">
        <v>1165</v>
      </c>
    </row>
    <row r="36" spans="1:26" ht="20.100000000000001" customHeight="1">
      <c r="A36" s="272">
        <v>44634</v>
      </c>
      <c r="B36" s="279" t="s">
        <v>1166</v>
      </c>
      <c r="C36" s="280" t="s">
        <v>1094</v>
      </c>
      <c r="D36" s="281">
        <v>15</v>
      </c>
      <c r="E36" s="281">
        <v>0</v>
      </c>
      <c r="F36" s="281">
        <v>0</v>
      </c>
      <c r="G36" s="281">
        <v>15</v>
      </c>
      <c r="H36" s="281">
        <v>0</v>
      </c>
      <c r="I36" s="282" t="s">
        <v>1152</v>
      </c>
      <c r="J36" s="283" t="s">
        <v>206</v>
      </c>
      <c r="K36" s="321" t="s">
        <v>1167</v>
      </c>
      <c r="L36" s="284"/>
      <c r="M36" s="78"/>
      <c r="N36" s="79"/>
      <c r="O36" s="432"/>
      <c r="P36" s="64" t="s">
        <v>1168</v>
      </c>
      <c r="Q36" s="64" t="s">
        <v>736</v>
      </c>
      <c r="R36" s="64" t="s">
        <v>1168</v>
      </c>
      <c r="S36" s="64" t="s">
        <v>736</v>
      </c>
      <c r="T36" s="434"/>
      <c r="U36" s="436"/>
      <c r="V36" s="438"/>
    </row>
    <row r="37" spans="1:26" ht="20.100000000000001" customHeight="1" thickBot="1">
      <c r="A37" s="314">
        <v>44634</v>
      </c>
      <c r="B37" s="315" t="s">
        <v>805</v>
      </c>
      <c r="C37" s="316" t="s">
        <v>1169</v>
      </c>
      <c r="D37" s="317">
        <v>10</v>
      </c>
      <c r="E37" s="317">
        <v>0</v>
      </c>
      <c r="F37" s="317">
        <v>0</v>
      </c>
      <c r="G37" s="317">
        <v>10</v>
      </c>
      <c r="H37" s="317">
        <v>0</v>
      </c>
      <c r="I37" s="318" t="s">
        <v>127</v>
      </c>
      <c r="J37" s="319" t="s">
        <v>1156</v>
      </c>
      <c r="K37" s="322" t="s">
        <v>1151</v>
      </c>
      <c r="L37" s="320"/>
      <c r="M37" s="291" t="s">
        <v>1170</v>
      </c>
      <c r="N37" s="158">
        <v>0.4826388888888889</v>
      </c>
      <c r="O37" s="292">
        <v>6396</v>
      </c>
      <c r="P37" s="293">
        <v>30</v>
      </c>
      <c r="Q37" s="293">
        <v>30</v>
      </c>
      <c r="R37" s="293">
        <v>4</v>
      </c>
      <c r="S37" s="293">
        <v>4</v>
      </c>
      <c r="T37" s="294">
        <f>SUM(P37:S37)</f>
        <v>68</v>
      </c>
      <c r="U37" s="304"/>
      <c r="V37" s="295">
        <v>6</v>
      </c>
    </row>
    <row r="38" spans="1:26" s="97" customFormat="1" ht="20.100000000000001" customHeight="1" thickBot="1">
      <c r="A38" s="307">
        <v>44634</v>
      </c>
      <c r="B38" s="308" t="s">
        <v>1171</v>
      </c>
      <c r="C38" s="309" t="s">
        <v>1094</v>
      </c>
      <c r="D38" s="310">
        <v>1</v>
      </c>
      <c r="E38" s="310">
        <v>0</v>
      </c>
      <c r="F38" s="310">
        <v>0</v>
      </c>
      <c r="G38" s="310">
        <v>0</v>
      </c>
      <c r="H38" s="310">
        <v>0</v>
      </c>
      <c r="I38" s="311" t="s">
        <v>1152</v>
      </c>
      <c r="J38" s="312" t="s">
        <v>1156</v>
      </c>
      <c r="K38" s="323" t="s">
        <v>1151</v>
      </c>
      <c r="L38" s="313"/>
      <c r="M38" s="291" t="s">
        <v>1108</v>
      </c>
      <c r="N38" s="158">
        <v>0.46875</v>
      </c>
      <c r="O38" s="292" t="s">
        <v>120</v>
      </c>
      <c r="P38" s="293">
        <v>23</v>
      </c>
      <c r="Q38" s="293">
        <v>23</v>
      </c>
      <c r="R38" s="293">
        <v>1</v>
      </c>
      <c r="S38" s="293">
        <v>1</v>
      </c>
      <c r="T38" s="294">
        <f t="shared" ref="T38:T43" si="13">SUM(P38:S38)</f>
        <v>48</v>
      </c>
      <c r="U38" s="305"/>
      <c r="V38" s="296">
        <v>7</v>
      </c>
      <c r="W38" s="238"/>
      <c r="X38" s="80"/>
      <c r="Z38" s="124"/>
    </row>
    <row r="39" spans="1:26" ht="20.100000000000001" customHeight="1">
      <c r="A39" s="272">
        <v>44634</v>
      </c>
      <c r="B39" s="279" t="s">
        <v>129</v>
      </c>
      <c r="C39" s="280" t="s">
        <v>514</v>
      </c>
      <c r="D39" s="281">
        <v>32</v>
      </c>
      <c r="E39" s="281">
        <v>0</v>
      </c>
      <c r="F39" s="281">
        <v>0</v>
      </c>
      <c r="G39" s="281">
        <v>64</v>
      </c>
      <c r="H39" s="281">
        <v>0</v>
      </c>
      <c r="I39" s="282" t="s">
        <v>532</v>
      </c>
      <c r="J39" s="283" t="s">
        <v>1172</v>
      </c>
      <c r="K39" s="283" t="s">
        <v>155</v>
      </c>
      <c r="L39" s="284"/>
      <c r="M39" s="291" t="s">
        <v>1172</v>
      </c>
      <c r="N39" s="158">
        <v>0.52430555555555558</v>
      </c>
      <c r="O39" s="292" t="s">
        <v>119</v>
      </c>
      <c r="P39" s="293">
        <v>78</v>
      </c>
      <c r="Q39" s="293">
        <v>46</v>
      </c>
      <c r="R39" s="293">
        <v>1</v>
      </c>
      <c r="S39" s="293">
        <v>0</v>
      </c>
      <c r="T39" s="294">
        <f t="shared" si="13"/>
        <v>125</v>
      </c>
      <c r="U39" s="305"/>
      <c r="V39" s="296">
        <v>5</v>
      </c>
      <c r="Z39" s="97"/>
    </row>
    <row r="40" spans="1:26" ht="20.100000000000001" customHeight="1" thickBot="1">
      <c r="A40" s="314">
        <v>44634</v>
      </c>
      <c r="B40" s="315" t="s">
        <v>1173</v>
      </c>
      <c r="C40" s="316" t="s">
        <v>1174</v>
      </c>
      <c r="D40" s="317">
        <v>0</v>
      </c>
      <c r="E40" s="317">
        <v>0</v>
      </c>
      <c r="F40" s="317">
        <v>0</v>
      </c>
      <c r="G40" s="317">
        <v>1</v>
      </c>
      <c r="H40" s="317">
        <v>0</v>
      </c>
      <c r="I40" s="318" t="s">
        <v>1175</v>
      </c>
      <c r="J40" s="319" t="s">
        <v>1172</v>
      </c>
      <c r="K40" s="319" t="s">
        <v>155</v>
      </c>
      <c r="L40" s="320"/>
      <c r="M40" s="291" t="s">
        <v>206</v>
      </c>
      <c r="N40" s="158">
        <v>0.5</v>
      </c>
      <c r="O40" s="292" t="s">
        <v>127</v>
      </c>
      <c r="P40" s="293">
        <v>48</v>
      </c>
      <c r="Q40" s="293">
        <v>48</v>
      </c>
      <c r="R40" s="293">
        <v>6</v>
      </c>
      <c r="S40" s="293">
        <v>5</v>
      </c>
      <c r="T40" s="294">
        <f t="shared" si="13"/>
        <v>107</v>
      </c>
      <c r="U40" s="306"/>
      <c r="V40" s="296">
        <v>8</v>
      </c>
      <c r="W40" s="80"/>
    </row>
    <row r="41" spans="1:26" ht="20.100000000000001" customHeight="1">
      <c r="A41" s="272">
        <v>44634</v>
      </c>
      <c r="B41" s="279" t="s">
        <v>1176</v>
      </c>
      <c r="C41" s="280" t="s">
        <v>1111</v>
      </c>
      <c r="D41" s="281">
        <v>3</v>
      </c>
      <c r="E41" s="281">
        <v>0</v>
      </c>
      <c r="F41" s="281">
        <v>0</v>
      </c>
      <c r="G41" s="281">
        <v>3</v>
      </c>
      <c r="H41" s="281">
        <v>0</v>
      </c>
      <c r="I41" s="282" t="s">
        <v>532</v>
      </c>
      <c r="J41" s="283" t="s">
        <v>631</v>
      </c>
      <c r="K41" s="283" t="s">
        <v>1177</v>
      </c>
      <c r="L41" s="284"/>
      <c r="M41" s="291" t="s">
        <v>1178</v>
      </c>
      <c r="N41" s="158">
        <v>0.5541666666666667</v>
      </c>
      <c r="O41" s="292" t="s">
        <v>1179</v>
      </c>
      <c r="P41" s="293">
        <v>40</v>
      </c>
      <c r="Q41" s="293">
        <v>42</v>
      </c>
      <c r="R41" s="293">
        <v>1</v>
      </c>
      <c r="S41" s="293">
        <v>1</v>
      </c>
      <c r="T41" s="294">
        <f>SUM(P41:S41)</f>
        <v>84</v>
      </c>
      <c r="U41" s="306"/>
      <c r="V41" s="296">
        <v>5</v>
      </c>
      <c r="W41" s="80"/>
    </row>
    <row r="42" spans="1:26" ht="20.100000000000001" customHeight="1" thickBot="1">
      <c r="A42" s="314">
        <v>44634</v>
      </c>
      <c r="B42" s="315" t="s">
        <v>1176</v>
      </c>
      <c r="C42" s="316" t="s">
        <v>366</v>
      </c>
      <c r="D42" s="317">
        <v>4</v>
      </c>
      <c r="E42" s="317">
        <v>0</v>
      </c>
      <c r="F42" s="317">
        <v>0</v>
      </c>
      <c r="G42" s="317">
        <v>4</v>
      </c>
      <c r="H42" s="317">
        <v>0</v>
      </c>
      <c r="I42" s="318" t="s">
        <v>532</v>
      </c>
      <c r="J42" s="319" t="s">
        <v>631</v>
      </c>
      <c r="K42" s="319" t="s">
        <v>1180</v>
      </c>
      <c r="L42" s="320"/>
      <c r="M42" s="291" t="s">
        <v>481</v>
      </c>
      <c r="N42" s="158">
        <v>0.63611111111111118</v>
      </c>
      <c r="O42" s="292" t="s">
        <v>402</v>
      </c>
      <c r="P42" s="293">
        <v>12</v>
      </c>
      <c r="Q42" s="293">
        <v>11</v>
      </c>
      <c r="R42" s="293">
        <v>0</v>
      </c>
      <c r="S42" s="293">
        <v>0</v>
      </c>
      <c r="T42" s="294">
        <f t="shared" si="13"/>
        <v>23</v>
      </c>
      <c r="U42" s="305"/>
      <c r="V42" s="296">
        <v>1</v>
      </c>
      <c r="W42" s="80"/>
    </row>
    <row r="43" spans="1:26" ht="20.100000000000001" customHeight="1" thickBot="1">
      <c r="A43" s="307">
        <v>44634</v>
      </c>
      <c r="B43" s="308" t="s">
        <v>1181</v>
      </c>
      <c r="C43" s="309" t="s">
        <v>366</v>
      </c>
      <c r="D43" s="310">
        <v>3</v>
      </c>
      <c r="E43" s="310">
        <v>0</v>
      </c>
      <c r="F43" s="310">
        <v>0</v>
      </c>
      <c r="G43" s="310">
        <v>3</v>
      </c>
      <c r="H43" s="310">
        <v>0</v>
      </c>
      <c r="I43" s="311" t="s">
        <v>532</v>
      </c>
      <c r="J43" s="312" t="s">
        <v>631</v>
      </c>
      <c r="K43" s="312" t="s">
        <v>1180</v>
      </c>
      <c r="L43" s="313"/>
      <c r="M43" s="291" t="s">
        <v>1092</v>
      </c>
      <c r="N43" s="158">
        <v>0.45833333333333331</v>
      </c>
      <c r="O43" s="292" t="s">
        <v>1086</v>
      </c>
      <c r="P43" s="293">
        <v>8</v>
      </c>
      <c r="Q43" s="293">
        <v>8</v>
      </c>
      <c r="R43" s="293">
        <v>0</v>
      </c>
      <c r="S43" s="293">
        <v>0</v>
      </c>
      <c r="T43" s="294">
        <f t="shared" si="13"/>
        <v>16</v>
      </c>
      <c r="U43" s="305"/>
      <c r="V43" s="296">
        <v>1</v>
      </c>
      <c r="W43" s="80"/>
    </row>
    <row r="44" spans="1:26" ht="20.100000000000001" customHeight="1" thickTop="1" thickBot="1">
      <c r="A44" s="307">
        <v>44634</v>
      </c>
      <c r="B44" s="308" t="s">
        <v>1182</v>
      </c>
      <c r="C44" s="309" t="s">
        <v>379</v>
      </c>
      <c r="D44" s="310">
        <v>1</v>
      </c>
      <c r="E44" s="310">
        <v>0</v>
      </c>
      <c r="F44" s="310">
        <v>0</v>
      </c>
      <c r="G44" s="310">
        <v>1</v>
      </c>
      <c r="H44" s="310">
        <v>0</v>
      </c>
      <c r="I44" s="311" t="s">
        <v>532</v>
      </c>
      <c r="J44" s="312" t="s">
        <v>631</v>
      </c>
      <c r="K44" s="312" t="s">
        <v>155</v>
      </c>
      <c r="L44" s="313"/>
      <c r="M44" s="291"/>
      <c r="N44" s="158"/>
      <c r="O44" s="153" t="s">
        <v>109</v>
      </c>
      <c r="P44" s="154">
        <f>SUM(P37:P43)</f>
        <v>239</v>
      </c>
      <c r="Q44" s="154">
        <f>SUM(Q37:Q43)</f>
        <v>208</v>
      </c>
      <c r="R44" s="154">
        <f>SUM(R37:R43)</f>
        <v>13</v>
      </c>
      <c r="S44" s="154">
        <f>SUM(S37:S43)</f>
        <v>11</v>
      </c>
      <c r="T44" s="154">
        <f>SUM(T37:T43)</f>
        <v>471</v>
      </c>
      <c r="U44" s="155"/>
      <c r="V44" s="156"/>
      <c r="W44" s="80"/>
    </row>
    <row r="45" spans="1:26" ht="20.100000000000001" customHeight="1" thickBot="1">
      <c r="A45" s="307">
        <v>44634</v>
      </c>
      <c r="B45" s="308" t="s">
        <v>1183</v>
      </c>
      <c r="C45" s="309" t="s">
        <v>390</v>
      </c>
      <c r="D45" s="310">
        <v>3</v>
      </c>
      <c r="E45" s="310">
        <v>0</v>
      </c>
      <c r="F45" s="310">
        <v>0</v>
      </c>
      <c r="G45" s="310">
        <v>3</v>
      </c>
      <c r="H45" s="310">
        <v>0</v>
      </c>
      <c r="I45" s="311" t="s">
        <v>1175</v>
      </c>
      <c r="J45" s="312" t="s">
        <v>1172</v>
      </c>
      <c r="K45" s="312" t="s">
        <v>155</v>
      </c>
      <c r="L45" s="313"/>
      <c r="M45" s="291"/>
      <c r="N45" s="158"/>
      <c r="O45" s="157" t="s">
        <v>1184</v>
      </c>
      <c r="P45" s="151">
        <v>0</v>
      </c>
      <c r="Q45" s="151">
        <v>1</v>
      </c>
      <c r="R45" s="151">
        <v>0</v>
      </c>
      <c r="S45" s="151">
        <v>0</v>
      </c>
      <c r="T45" s="151">
        <f>SUM(P45:S45)</f>
        <v>1</v>
      </c>
      <c r="U45" s="152"/>
      <c r="V45" s="206">
        <v>1</v>
      </c>
    </row>
    <row r="46" spans="1:26" ht="20.100000000000001" customHeight="1">
      <c r="A46" s="272">
        <v>44634</v>
      </c>
      <c r="B46" s="279" t="s">
        <v>1185</v>
      </c>
      <c r="C46" s="280" t="s">
        <v>366</v>
      </c>
      <c r="D46" s="281">
        <v>2</v>
      </c>
      <c r="E46" s="281">
        <v>0</v>
      </c>
      <c r="F46" s="281">
        <v>0</v>
      </c>
      <c r="G46" s="281">
        <v>2</v>
      </c>
      <c r="H46" s="281">
        <v>0</v>
      </c>
      <c r="I46" s="282" t="s">
        <v>1186</v>
      </c>
      <c r="J46" s="283" t="s">
        <v>1178</v>
      </c>
      <c r="K46" s="321" t="s">
        <v>1187</v>
      </c>
      <c r="L46" s="284"/>
      <c r="M46" s="291"/>
      <c r="N46" s="158"/>
      <c r="O46" s="157"/>
      <c r="P46" s="151"/>
      <c r="Q46" s="151"/>
      <c r="R46" s="151"/>
      <c r="S46" s="151"/>
      <c r="T46" s="151">
        <f>SUM(P46:S46)</f>
        <v>0</v>
      </c>
      <c r="U46" s="152"/>
      <c r="V46" s="149"/>
    </row>
    <row r="47" spans="1:26" ht="20.100000000000001" customHeight="1">
      <c r="A47" s="278">
        <v>44634</v>
      </c>
      <c r="B47" s="285" t="s">
        <v>757</v>
      </c>
      <c r="C47" s="286" t="s">
        <v>1188</v>
      </c>
      <c r="D47" s="287">
        <v>1</v>
      </c>
      <c r="E47" s="287">
        <v>0</v>
      </c>
      <c r="F47" s="287">
        <v>0</v>
      </c>
      <c r="G47" s="287">
        <v>0</v>
      </c>
      <c r="H47" s="287">
        <v>0</v>
      </c>
      <c r="I47" s="288" t="s">
        <v>506</v>
      </c>
      <c r="J47" s="289" t="s">
        <v>1189</v>
      </c>
      <c r="K47" s="342" t="s">
        <v>1190</v>
      </c>
      <c r="L47" s="290"/>
      <c r="M47" s="291"/>
      <c r="N47" s="158"/>
      <c r="O47" s="157"/>
      <c r="P47" s="151"/>
      <c r="Q47" s="151"/>
      <c r="R47" s="151"/>
      <c r="S47" s="151"/>
      <c r="T47" s="151"/>
      <c r="U47" s="152"/>
      <c r="V47" s="149"/>
    </row>
    <row r="48" spans="1:26" ht="20.100000000000001" customHeight="1" thickBot="1">
      <c r="A48" s="314">
        <v>44634</v>
      </c>
      <c r="B48" s="315" t="s">
        <v>757</v>
      </c>
      <c r="C48" s="316" t="s">
        <v>1169</v>
      </c>
      <c r="D48" s="317">
        <v>1</v>
      </c>
      <c r="E48" s="317">
        <v>0</v>
      </c>
      <c r="F48" s="317">
        <v>0</v>
      </c>
      <c r="G48" s="317">
        <v>0</v>
      </c>
      <c r="H48" s="317">
        <v>0</v>
      </c>
      <c r="I48" s="318" t="s">
        <v>506</v>
      </c>
      <c r="J48" s="319" t="s">
        <v>1178</v>
      </c>
      <c r="K48" s="322" t="s">
        <v>1191</v>
      </c>
      <c r="L48" s="320"/>
      <c r="M48" s="291"/>
      <c r="N48" s="158"/>
      <c r="O48" s="157"/>
      <c r="P48" s="151"/>
      <c r="Q48" s="151"/>
      <c r="R48" s="151"/>
      <c r="S48" s="151"/>
      <c r="T48" s="151"/>
      <c r="U48" s="152"/>
      <c r="V48" s="149"/>
    </row>
    <row r="49" spans="1:22" ht="20.100000000000001" customHeight="1" thickTop="1" thickBot="1">
      <c r="A49" s="307">
        <v>44634</v>
      </c>
      <c r="B49" s="308" t="s">
        <v>1192</v>
      </c>
      <c r="C49" s="309" t="s">
        <v>366</v>
      </c>
      <c r="D49" s="310">
        <v>15</v>
      </c>
      <c r="E49" s="310">
        <v>0</v>
      </c>
      <c r="F49" s="310">
        <v>0</v>
      </c>
      <c r="G49" s="310">
        <v>15</v>
      </c>
      <c r="H49" s="310">
        <v>0</v>
      </c>
      <c r="I49" s="311" t="s">
        <v>506</v>
      </c>
      <c r="J49" s="312" t="s">
        <v>1178</v>
      </c>
      <c r="K49" s="323" t="s">
        <v>1187</v>
      </c>
      <c r="L49" s="313"/>
      <c r="M49" s="291"/>
      <c r="N49" s="158"/>
      <c r="O49" s="153" t="s">
        <v>764</v>
      </c>
      <c r="P49" s="154">
        <f>SUM(P45:P48)</f>
        <v>0</v>
      </c>
      <c r="Q49" s="65">
        <f>SUM(Q45:Q48)</f>
        <v>1</v>
      </c>
      <c r="R49" s="154">
        <f>SUM(R45:R48)</f>
        <v>0</v>
      </c>
      <c r="S49" s="65">
        <f>SUM(S45:S48)</f>
        <v>0</v>
      </c>
      <c r="T49" s="154">
        <f>SUM(T45:T48)</f>
        <v>1</v>
      </c>
      <c r="U49" s="66"/>
      <c r="V49" s="67"/>
    </row>
    <row r="50" spans="1:22" ht="20.100000000000001" customHeight="1" thickBot="1">
      <c r="A50" s="272">
        <v>44634</v>
      </c>
      <c r="B50" s="279" t="s">
        <v>1193</v>
      </c>
      <c r="C50" s="280" t="s">
        <v>41</v>
      </c>
      <c r="D50" s="281">
        <v>6</v>
      </c>
      <c r="E50" s="281">
        <v>0</v>
      </c>
      <c r="F50" s="281">
        <v>0</v>
      </c>
      <c r="G50" s="281">
        <v>6</v>
      </c>
      <c r="H50" s="281">
        <v>0</v>
      </c>
      <c r="I50" s="282" t="s">
        <v>506</v>
      </c>
      <c r="J50" s="283" t="s">
        <v>1178</v>
      </c>
      <c r="K50" s="321" t="s">
        <v>1187</v>
      </c>
      <c r="L50" s="284"/>
      <c r="M50" s="291"/>
      <c r="N50" s="158"/>
      <c r="O50" s="68" t="s">
        <v>766</v>
      </c>
      <c r="P50" s="70">
        <f>P44+P49</f>
        <v>239</v>
      </c>
      <c r="Q50" s="69">
        <f>Q44+Q49</f>
        <v>209</v>
      </c>
      <c r="R50" s="70">
        <f>R44+R49</f>
        <v>13</v>
      </c>
      <c r="S50" s="69">
        <f>S44+S49</f>
        <v>11</v>
      </c>
      <c r="T50" s="70">
        <f>T44+T49</f>
        <v>472</v>
      </c>
      <c r="U50" s="71">
        <f>SUM(U44:U45)</f>
        <v>0</v>
      </c>
      <c r="V50" s="72"/>
    </row>
    <row r="51" spans="1:22" ht="20.100000000000001" customHeight="1">
      <c r="A51" s="278">
        <v>44634</v>
      </c>
      <c r="B51" s="285" t="s">
        <v>1194</v>
      </c>
      <c r="C51" s="286" t="s">
        <v>665</v>
      </c>
      <c r="D51" s="287">
        <v>1</v>
      </c>
      <c r="E51" s="287">
        <v>0</v>
      </c>
      <c r="F51" s="287">
        <v>0</v>
      </c>
      <c r="G51" s="287">
        <v>1</v>
      </c>
      <c r="H51" s="287">
        <v>0</v>
      </c>
      <c r="I51" s="288" t="s">
        <v>506</v>
      </c>
      <c r="J51" s="289" t="s">
        <v>151</v>
      </c>
      <c r="K51" s="342" t="s">
        <v>1187</v>
      </c>
      <c r="L51" s="290"/>
      <c r="M51" s="291"/>
      <c r="N51" s="158"/>
      <c r="O51" s="142" t="s">
        <v>1195</v>
      </c>
      <c r="P51" s="73"/>
      <c r="Q51" s="126"/>
      <c r="R51" s="126"/>
      <c r="S51" s="126"/>
      <c r="T51" s="126"/>
      <c r="U51" s="125"/>
      <c r="V51" s="125"/>
    </row>
    <row r="52" spans="1:22" ht="20.100000000000001" customHeight="1" thickBot="1">
      <c r="A52" s="314">
        <v>44634</v>
      </c>
      <c r="B52" s="315" t="s">
        <v>1196</v>
      </c>
      <c r="C52" s="316" t="s">
        <v>1144</v>
      </c>
      <c r="D52" s="317">
        <v>1</v>
      </c>
      <c r="E52" s="317">
        <v>0</v>
      </c>
      <c r="F52" s="317">
        <v>0</v>
      </c>
      <c r="G52" s="317">
        <v>1</v>
      </c>
      <c r="H52" s="317">
        <v>0</v>
      </c>
      <c r="I52" s="318" t="s">
        <v>506</v>
      </c>
      <c r="J52" s="319" t="s">
        <v>151</v>
      </c>
      <c r="K52" s="322" t="s">
        <v>1197</v>
      </c>
      <c r="L52" s="320"/>
      <c r="M52" s="291"/>
      <c r="N52" s="158"/>
      <c r="O52" s="142" t="s">
        <v>771</v>
      </c>
      <c r="P52" s="128">
        <v>-4</v>
      </c>
      <c r="Q52" s="126">
        <v>-4</v>
      </c>
      <c r="R52" s="126"/>
      <c r="S52" s="126"/>
      <c r="T52" s="126"/>
      <c r="U52" s="125"/>
      <c r="V52" s="125"/>
    </row>
    <row r="53" spans="1:22" ht="20.100000000000001" customHeight="1">
      <c r="A53" s="272">
        <v>44634</v>
      </c>
      <c r="B53" s="279" t="s">
        <v>1196</v>
      </c>
      <c r="C53" s="280" t="s">
        <v>1137</v>
      </c>
      <c r="D53" s="281">
        <v>1</v>
      </c>
      <c r="E53" s="281">
        <v>0</v>
      </c>
      <c r="F53" s="281">
        <v>0</v>
      </c>
      <c r="G53" s="281">
        <v>1</v>
      </c>
      <c r="H53" s="281">
        <v>0</v>
      </c>
      <c r="I53" s="282" t="s">
        <v>506</v>
      </c>
      <c r="J53" s="283" t="s">
        <v>151</v>
      </c>
      <c r="K53" s="321" t="s">
        <v>1197</v>
      </c>
      <c r="L53" s="284"/>
      <c r="M53" s="291"/>
      <c r="N53" s="158"/>
      <c r="O53" s="142" t="s">
        <v>1198</v>
      </c>
      <c r="P53" s="325"/>
      <c r="Q53" s="325"/>
      <c r="R53" s="126"/>
      <c r="S53" s="126"/>
      <c r="T53" s="126"/>
      <c r="U53" s="125"/>
      <c r="V53" s="125"/>
    </row>
    <row r="54" spans="1:22" ht="20.100000000000001" customHeight="1" thickBot="1">
      <c r="A54" s="314">
        <v>44634</v>
      </c>
      <c r="B54" s="315" t="s">
        <v>147</v>
      </c>
      <c r="C54" s="316" t="s">
        <v>41</v>
      </c>
      <c r="D54" s="317">
        <v>5</v>
      </c>
      <c r="E54" s="317">
        <v>0</v>
      </c>
      <c r="F54" s="317">
        <v>0</v>
      </c>
      <c r="G54" s="317">
        <v>5</v>
      </c>
      <c r="H54" s="317">
        <v>0</v>
      </c>
      <c r="I54" s="318" t="s">
        <v>506</v>
      </c>
      <c r="J54" s="319" t="s">
        <v>1189</v>
      </c>
      <c r="K54" s="322" t="s">
        <v>1197</v>
      </c>
      <c r="L54" s="320"/>
      <c r="M54" s="291"/>
      <c r="N54" s="324"/>
      <c r="O54" s="130"/>
      <c r="P54" s="160"/>
      <c r="Q54" s="160"/>
      <c r="R54" s="126"/>
      <c r="S54" s="126"/>
      <c r="T54" s="126"/>
      <c r="U54" s="125"/>
      <c r="V54" s="125"/>
    </row>
    <row r="55" spans="1:22" ht="20.100000000000001" customHeight="1">
      <c r="A55" s="272">
        <v>44634</v>
      </c>
      <c r="B55" s="279" t="s">
        <v>1199</v>
      </c>
      <c r="C55" s="280" t="s">
        <v>390</v>
      </c>
      <c r="D55" s="281">
        <v>1</v>
      </c>
      <c r="E55" s="281">
        <v>0</v>
      </c>
      <c r="F55" s="281">
        <v>0</v>
      </c>
      <c r="G55" s="281">
        <v>1</v>
      </c>
      <c r="H55" s="281">
        <v>0</v>
      </c>
      <c r="I55" s="282" t="s">
        <v>1179</v>
      </c>
      <c r="J55" s="283" t="s">
        <v>1178</v>
      </c>
      <c r="K55" s="321" t="s">
        <v>1197</v>
      </c>
      <c r="L55" s="284"/>
      <c r="M55" s="291"/>
      <c r="N55" s="324"/>
      <c r="O55" s="130"/>
      <c r="P55" s="160"/>
      <c r="Q55" s="160"/>
      <c r="R55" s="126"/>
      <c r="S55" s="126"/>
      <c r="T55" s="126"/>
      <c r="U55" s="125"/>
      <c r="V55" s="125"/>
    </row>
    <row r="56" spans="1:22" ht="20.100000000000001" customHeight="1" thickBot="1">
      <c r="A56" s="314">
        <v>44634</v>
      </c>
      <c r="B56" s="315" t="s">
        <v>1199</v>
      </c>
      <c r="C56" s="316" t="s">
        <v>379</v>
      </c>
      <c r="D56" s="317">
        <v>5</v>
      </c>
      <c r="E56" s="317">
        <v>0</v>
      </c>
      <c r="F56" s="317">
        <v>0</v>
      </c>
      <c r="G56" s="317">
        <v>5</v>
      </c>
      <c r="H56" s="317">
        <v>0</v>
      </c>
      <c r="I56" s="318" t="s">
        <v>506</v>
      </c>
      <c r="J56" s="319" t="s">
        <v>1178</v>
      </c>
      <c r="K56" s="322" t="s">
        <v>1190</v>
      </c>
      <c r="L56" s="320"/>
      <c r="M56" s="291"/>
      <c r="N56" s="80"/>
      <c r="O56" s="130"/>
      <c r="P56" s="160"/>
      <c r="Q56" s="160"/>
      <c r="R56" s="126"/>
      <c r="S56" s="126"/>
      <c r="T56" s="126"/>
      <c r="U56" s="125"/>
      <c r="V56" s="125"/>
    </row>
    <row r="57" spans="1:22" ht="20.100000000000001" customHeight="1" thickBot="1">
      <c r="A57" s="390">
        <v>44634</v>
      </c>
      <c r="B57" s="391" t="s">
        <v>1212</v>
      </c>
      <c r="C57" s="392" t="s">
        <v>1213</v>
      </c>
      <c r="D57" s="393">
        <v>0</v>
      </c>
      <c r="E57" s="393">
        <v>4</v>
      </c>
      <c r="F57" s="393">
        <v>4</v>
      </c>
      <c r="G57" s="393">
        <v>0</v>
      </c>
      <c r="H57" s="393">
        <v>0</v>
      </c>
      <c r="I57" s="394" t="s">
        <v>506</v>
      </c>
      <c r="J57" s="395" t="s">
        <v>1189</v>
      </c>
      <c r="K57" s="395"/>
      <c r="L57" s="396"/>
      <c r="M57" s="291"/>
      <c r="N57" s="80"/>
      <c r="O57" s="130"/>
      <c r="P57" s="160"/>
      <c r="Q57" s="160"/>
      <c r="R57" s="126"/>
      <c r="S57" s="126"/>
      <c r="T57" s="126"/>
      <c r="U57" s="125"/>
      <c r="V57" s="125"/>
    </row>
    <row r="58" spans="1:22" ht="20.100000000000001" customHeight="1" thickBot="1">
      <c r="A58" s="397">
        <v>44634</v>
      </c>
      <c r="B58" s="398" t="s">
        <v>1214</v>
      </c>
      <c r="C58" s="398" t="s">
        <v>390</v>
      </c>
      <c r="D58" s="399">
        <v>1</v>
      </c>
      <c r="E58" s="399">
        <v>0</v>
      </c>
      <c r="F58" s="399">
        <v>0</v>
      </c>
      <c r="G58" s="399">
        <v>0</v>
      </c>
      <c r="H58" s="399">
        <v>0</v>
      </c>
      <c r="I58" s="400" t="s">
        <v>1215</v>
      </c>
      <c r="J58" s="401"/>
      <c r="K58" s="401"/>
      <c r="L58" s="402"/>
      <c r="M58" s="291"/>
      <c r="N58" s="80"/>
      <c r="O58" s="130"/>
      <c r="P58" s="160"/>
      <c r="Q58" s="160"/>
      <c r="R58" s="126"/>
      <c r="S58" s="126"/>
      <c r="T58" s="126"/>
      <c r="U58" s="125"/>
      <c r="V58" s="125"/>
    </row>
    <row r="59" spans="1:22" ht="20.100000000000001" customHeight="1">
      <c r="A59" s="272">
        <v>44634</v>
      </c>
      <c r="B59" s="279" t="s">
        <v>1200</v>
      </c>
      <c r="C59" s="280" t="s">
        <v>1146</v>
      </c>
      <c r="D59" s="281">
        <v>4</v>
      </c>
      <c r="E59" s="281">
        <v>0</v>
      </c>
      <c r="F59" s="281">
        <v>0</v>
      </c>
      <c r="G59" s="281">
        <v>5</v>
      </c>
      <c r="H59" s="281">
        <v>0</v>
      </c>
      <c r="I59" s="282" t="s">
        <v>1086</v>
      </c>
      <c r="J59" s="283" t="s">
        <v>481</v>
      </c>
      <c r="K59" s="283" t="s">
        <v>1201</v>
      </c>
      <c r="L59" s="284"/>
      <c r="M59" s="291"/>
      <c r="N59" s="80"/>
      <c r="O59" s="130"/>
      <c r="P59" s="160"/>
      <c r="Q59" s="160"/>
      <c r="R59" s="126"/>
      <c r="S59" s="126"/>
      <c r="T59" s="126"/>
      <c r="U59" s="125"/>
      <c r="V59" s="125"/>
    </row>
    <row r="60" spans="1:22" ht="20.100000000000001" customHeight="1">
      <c r="A60" s="278">
        <v>44634</v>
      </c>
      <c r="B60" s="285" t="s">
        <v>1202</v>
      </c>
      <c r="C60" s="286" t="s">
        <v>1203</v>
      </c>
      <c r="D60" s="287">
        <v>4</v>
      </c>
      <c r="E60" s="287">
        <v>0</v>
      </c>
      <c r="F60" s="287">
        <v>0</v>
      </c>
      <c r="G60" s="287">
        <v>4</v>
      </c>
      <c r="H60" s="287">
        <v>0</v>
      </c>
      <c r="I60" s="288" t="s">
        <v>1086</v>
      </c>
      <c r="J60" s="289" t="s">
        <v>1130</v>
      </c>
      <c r="K60" s="289" t="s">
        <v>1204</v>
      </c>
      <c r="L60" s="290"/>
      <c r="M60" s="291"/>
      <c r="N60" s="80"/>
      <c r="O60" s="130"/>
      <c r="P60" s="160"/>
      <c r="Q60" s="160"/>
      <c r="R60" s="126"/>
      <c r="S60" s="126"/>
      <c r="T60" s="126"/>
      <c r="U60" s="125"/>
      <c r="V60" s="125"/>
    </row>
    <row r="61" spans="1:22" ht="20.100000000000001" customHeight="1">
      <c r="A61" s="278">
        <v>44634</v>
      </c>
      <c r="B61" s="285" t="s">
        <v>1202</v>
      </c>
      <c r="C61" s="286" t="s">
        <v>382</v>
      </c>
      <c r="D61" s="287">
        <v>2</v>
      </c>
      <c r="E61" s="287">
        <v>0</v>
      </c>
      <c r="F61" s="287">
        <v>0</v>
      </c>
      <c r="G61" s="287">
        <v>2</v>
      </c>
      <c r="H61" s="287">
        <v>0</v>
      </c>
      <c r="I61" s="288" t="s">
        <v>1086</v>
      </c>
      <c r="J61" s="289" t="s">
        <v>1170</v>
      </c>
      <c r="K61" s="289" t="s">
        <v>1205</v>
      </c>
      <c r="L61" s="290"/>
      <c r="M61" s="291"/>
      <c r="N61" s="80"/>
      <c r="O61" s="130"/>
      <c r="P61" s="160"/>
      <c r="Q61" s="160"/>
      <c r="R61" s="126"/>
      <c r="S61" s="126"/>
      <c r="T61" s="126"/>
      <c r="U61" s="125"/>
      <c r="V61" s="125"/>
    </row>
    <row r="62" spans="1:22" ht="20.100000000000001" customHeight="1" thickBot="1">
      <c r="A62" s="314">
        <v>44634</v>
      </c>
      <c r="B62" s="315" t="s">
        <v>1200</v>
      </c>
      <c r="C62" s="316" t="s">
        <v>517</v>
      </c>
      <c r="D62" s="317">
        <v>1</v>
      </c>
      <c r="E62" s="317">
        <v>0</v>
      </c>
      <c r="F62" s="317">
        <v>0</v>
      </c>
      <c r="G62" s="317">
        <v>1</v>
      </c>
      <c r="H62" s="317">
        <v>0</v>
      </c>
      <c r="I62" s="318" t="s">
        <v>1086</v>
      </c>
      <c r="J62" s="319" t="s">
        <v>481</v>
      </c>
      <c r="K62" s="319" t="s">
        <v>1201</v>
      </c>
      <c r="L62" s="320"/>
      <c r="M62" s="291"/>
      <c r="N62" s="80"/>
      <c r="O62" s="130"/>
      <c r="P62" s="160"/>
      <c r="Q62" s="160"/>
      <c r="R62" s="126"/>
      <c r="S62" s="126"/>
      <c r="T62" s="126"/>
      <c r="U62" s="125"/>
      <c r="V62" s="125"/>
    </row>
    <row r="63" spans="1:22" ht="20.100000000000001" customHeight="1">
      <c r="A63" s="167" t="s">
        <v>1206</v>
      </c>
      <c r="B63" s="168"/>
      <c r="C63" s="169"/>
      <c r="D63" s="170">
        <f>SUM(D4:D62)</f>
        <v>216</v>
      </c>
      <c r="E63" s="170">
        <f>SUM(E4:E62)</f>
        <v>4</v>
      </c>
      <c r="F63" s="170">
        <f>SUM(F4:F62)</f>
        <v>4</v>
      </c>
      <c r="G63" s="170">
        <f>SUM(G4:G62)</f>
        <v>248</v>
      </c>
      <c r="H63" s="170">
        <f>SUM(H4:H62)</f>
        <v>0</v>
      </c>
      <c r="I63" s="252"/>
      <c r="J63" s="123"/>
      <c r="K63" s="123"/>
      <c r="L63" s="171"/>
      <c r="M63" s="291"/>
      <c r="N63" s="80"/>
      <c r="O63" s="130"/>
      <c r="P63" s="160"/>
      <c r="Q63" s="160"/>
      <c r="R63" s="126"/>
      <c r="S63" s="126"/>
      <c r="T63" s="126"/>
      <c r="U63" s="125"/>
      <c r="V63" s="125"/>
    </row>
    <row r="64" spans="1:22" ht="20.100000000000001" customHeight="1">
      <c r="A64" s="196" t="s">
        <v>12</v>
      </c>
      <c r="B64" s="197"/>
      <c r="C64" s="89"/>
      <c r="D64" s="388">
        <v>2128</v>
      </c>
      <c r="E64" s="388">
        <v>0</v>
      </c>
      <c r="F64" s="388">
        <v>13</v>
      </c>
      <c r="G64" s="388">
        <v>2171</v>
      </c>
      <c r="H64" s="388">
        <v>0</v>
      </c>
      <c r="I64" s="259"/>
      <c r="J64" s="107"/>
      <c r="K64" s="107"/>
      <c r="L64" s="199"/>
      <c r="M64" s="291"/>
      <c r="N64" s="80"/>
      <c r="O64" s="130"/>
      <c r="P64" s="160"/>
      <c r="Q64" s="160"/>
      <c r="R64" s="126"/>
      <c r="S64" s="126"/>
      <c r="T64" s="126"/>
      <c r="U64" s="125"/>
      <c r="V64" s="125"/>
    </row>
    <row r="65" spans="1:22" ht="20.100000000000001" customHeight="1" thickBot="1">
      <c r="A65" s="177" t="s">
        <v>1207</v>
      </c>
      <c r="B65" s="178"/>
      <c r="C65" s="179"/>
      <c r="D65" s="180">
        <f>D63+D64</f>
        <v>2344</v>
      </c>
      <c r="E65" s="180">
        <f>E63+E64</f>
        <v>4</v>
      </c>
      <c r="F65" s="180">
        <f>F63+F64</f>
        <v>17</v>
      </c>
      <c r="G65" s="180">
        <f>G63+G64</f>
        <v>2419</v>
      </c>
      <c r="H65" s="180">
        <f>H63+H64</f>
        <v>0</v>
      </c>
      <c r="I65" s="254"/>
      <c r="J65" s="103"/>
      <c r="K65" s="103"/>
      <c r="L65" s="181"/>
      <c r="M65" s="291"/>
      <c r="N65" s="80"/>
      <c r="O65" s="130"/>
      <c r="P65" s="160"/>
      <c r="Q65" s="160"/>
      <c r="R65" s="126"/>
      <c r="S65" s="126"/>
      <c r="T65" s="126"/>
      <c r="U65" s="125"/>
      <c r="V65" s="125"/>
    </row>
    <row r="66" spans="1:22" ht="20.100000000000001" customHeight="1">
      <c r="A66" s="182" t="s">
        <v>1208</v>
      </c>
      <c r="B66" s="183">
        <f t="array" ref="B66">SUM(1/COUNTIF(B4:B62,B4:B62))</f>
        <v>33.999999999999993</v>
      </c>
      <c r="C66" s="184"/>
      <c r="D66" s="125"/>
      <c r="E66" s="125"/>
      <c r="F66" s="125"/>
      <c r="G66" s="125"/>
      <c r="H66" s="125"/>
      <c r="I66" s="255"/>
      <c r="J66" s="104"/>
      <c r="K66" s="104"/>
      <c r="L66" s="108"/>
      <c r="M66" s="291"/>
      <c r="N66" s="80"/>
      <c r="O66" s="130"/>
      <c r="P66" s="160"/>
      <c r="Q66" s="160"/>
      <c r="R66" s="126"/>
      <c r="S66" s="126"/>
      <c r="T66" s="126"/>
      <c r="U66" s="125"/>
      <c r="V66" s="125"/>
    </row>
    <row r="67" spans="1:22" ht="20.100000000000001" customHeight="1">
      <c r="A67" s="182"/>
      <c r="B67" s="183"/>
      <c r="C67" s="184"/>
      <c r="D67" s="125"/>
      <c r="E67" s="125"/>
      <c r="F67" s="125"/>
      <c r="G67" s="125"/>
      <c r="H67" s="125"/>
      <c r="I67" s="255"/>
      <c r="J67" s="104"/>
      <c r="K67" s="13"/>
      <c r="L67" s="13"/>
      <c r="M67" s="291"/>
      <c r="N67" s="80"/>
      <c r="O67" s="130"/>
      <c r="P67" s="160"/>
      <c r="Q67" s="160"/>
      <c r="R67" s="126"/>
      <c r="S67" s="126"/>
      <c r="T67" s="126"/>
      <c r="U67" s="125"/>
      <c r="V67" s="125"/>
    </row>
    <row r="68" spans="1:22" ht="20.100000000000001" customHeight="1">
      <c r="A68" s="185" t="s">
        <v>1209</v>
      </c>
      <c r="B68" s="186"/>
      <c r="C68" s="186"/>
      <c r="D68" s="105"/>
      <c r="E68" s="105"/>
      <c r="F68" s="105"/>
      <c r="G68" s="105"/>
      <c r="H68" s="105"/>
      <c r="I68" s="256"/>
      <c r="J68" s="105"/>
      <c r="K68" s="122"/>
      <c r="L68" s="122"/>
      <c r="M68" s="291"/>
      <c r="N68" s="80"/>
      <c r="O68" s="130"/>
      <c r="P68" s="160"/>
      <c r="Q68" s="160"/>
      <c r="R68" s="126"/>
      <c r="S68" s="126"/>
      <c r="T68" s="126"/>
      <c r="U68" s="125"/>
      <c r="V68" s="125"/>
    </row>
    <row r="69" spans="1:22" ht="20.100000000000001" customHeight="1">
      <c r="A69" s="187" t="s">
        <v>1210</v>
      </c>
      <c r="B69" s="186"/>
      <c r="C69" s="186"/>
      <c r="D69" s="105"/>
      <c r="E69" s="105"/>
      <c r="F69" s="105"/>
      <c r="G69" s="105"/>
      <c r="H69" s="105"/>
      <c r="I69" s="256"/>
      <c r="J69" s="105"/>
      <c r="K69" s="105"/>
      <c r="L69" s="122"/>
      <c r="M69" s="291"/>
      <c r="N69" s="80"/>
      <c r="O69" s="130"/>
      <c r="P69" s="160"/>
      <c r="Q69" s="160"/>
      <c r="R69" s="126"/>
      <c r="S69" s="126"/>
      <c r="T69" s="126"/>
      <c r="U69" s="125"/>
      <c r="V69" s="125"/>
    </row>
    <row r="70" spans="1:22" ht="20.100000000000001" customHeight="1" thickBot="1">
      <c r="A70" s="188"/>
      <c r="B70" s="186"/>
      <c r="C70" s="189"/>
      <c r="D70" s="105"/>
      <c r="E70" s="105"/>
      <c r="F70" s="105"/>
      <c r="G70" s="105"/>
      <c r="H70" s="105"/>
      <c r="I70" s="257"/>
      <c r="J70" s="106"/>
      <c r="K70" s="106"/>
      <c r="L70" s="190"/>
      <c r="M70" s="291"/>
      <c r="N70" s="80"/>
      <c r="O70" s="130"/>
      <c r="P70" s="160"/>
      <c r="Q70" s="160"/>
      <c r="R70" s="126"/>
      <c r="S70" s="126"/>
      <c r="T70" s="126"/>
      <c r="U70" s="125"/>
      <c r="V70" s="125"/>
    </row>
    <row r="71" spans="1:22" ht="20.100000000000001" customHeight="1" thickBot="1">
      <c r="A71" s="147" t="s">
        <v>0</v>
      </c>
      <c r="B71" s="148" t="s">
        <v>1</v>
      </c>
      <c r="C71" s="148" t="s">
        <v>2</v>
      </c>
      <c r="D71" s="385" t="s">
        <v>16</v>
      </c>
      <c r="E71" s="191" t="s">
        <v>1211</v>
      </c>
      <c r="F71" s="385" t="s">
        <v>18</v>
      </c>
      <c r="G71" s="385" t="s">
        <v>19</v>
      </c>
      <c r="H71" s="385" t="s">
        <v>1082</v>
      </c>
      <c r="I71" s="258" t="s">
        <v>8</v>
      </c>
      <c r="J71" s="385" t="s">
        <v>9</v>
      </c>
      <c r="K71" s="425" t="s">
        <v>10</v>
      </c>
      <c r="L71" s="426"/>
      <c r="M71" s="291"/>
      <c r="N71" s="80"/>
      <c r="O71" s="130"/>
      <c r="P71" s="160"/>
      <c r="Q71" s="160"/>
      <c r="R71" s="126"/>
      <c r="S71" s="126"/>
      <c r="T71" s="126"/>
      <c r="U71" s="125"/>
      <c r="V71" s="125"/>
    </row>
    <row r="72" spans="1:22" ht="20.100000000000001" customHeight="1" thickBot="1">
      <c r="A72" s="390">
        <v>44634</v>
      </c>
      <c r="B72" s="391" t="s">
        <v>1212</v>
      </c>
      <c r="C72" s="392" t="s">
        <v>1213</v>
      </c>
      <c r="D72" s="393">
        <v>0</v>
      </c>
      <c r="E72" s="393">
        <v>4</v>
      </c>
      <c r="F72" s="393">
        <v>4</v>
      </c>
      <c r="G72" s="393">
        <v>0</v>
      </c>
      <c r="H72" s="393">
        <v>0</v>
      </c>
      <c r="I72" s="394" t="s">
        <v>506</v>
      </c>
      <c r="J72" s="395" t="s">
        <v>1189</v>
      </c>
      <c r="K72" s="395"/>
      <c r="L72" s="396"/>
      <c r="M72" s="291"/>
      <c r="N72" s="80"/>
      <c r="O72" s="130"/>
      <c r="P72" s="160"/>
      <c r="Q72" s="160"/>
      <c r="R72" s="126"/>
      <c r="S72" s="126"/>
      <c r="T72" s="126"/>
      <c r="U72" s="125"/>
      <c r="V72" s="125"/>
    </row>
    <row r="73" spans="1:22" ht="20.100000000000001" customHeight="1" thickBot="1">
      <c r="A73" s="397">
        <v>44634</v>
      </c>
      <c r="B73" s="398" t="s">
        <v>1214</v>
      </c>
      <c r="C73" s="398" t="s">
        <v>390</v>
      </c>
      <c r="D73" s="399">
        <v>1</v>
      </c>
      <c r="E73" s="399">
        <v>0</v>
      </c>
      <c r="F73" s="399">
        <v>0</v>
      </c>
      <c r="G73" s="399">
        <v>0</v>
      </c>
      <c r="H73" s="399">
        <v>0</v>
      </c>
      <c r="I73" s="400" t="s">
        <v>1215</v>
      </c>
      <c r="J73" s="401"/>
      <c r="K73" s="401"/>
      <c r="L73" s="402"/>
      <c r="M73" s="291"/>
      <c r="N73" s="80"/>
      <c r="O73" s="130"/>
      <c r="P73" s="160"/>
      <c r="Q73" s="160"/>
      <c r="R73" s="126"/>
      <c r="S73" s="126"/>
      <c r="T73" s="126"/>
      <c r="U73" s="125"/>
      <c r="V73" s="125"/>
    </row>
    <row r="74" spans="1:22" ht="20.100000000000001" customHeight="1">
      <c r="A74" s="167" t="s">
        <v>20</v>
      </c>
      <c r="B74" s="168"/>
      <c r="C74" s="169"/>
      <c r="D74" s="194">
        <f>SUM(D72:D73)</f>
        <v>1</v>
      </c>
      <c r="E74" s="194">
        <f>SUM(E72:E73)</f>
        <v>4</v>
      </c>
      <c r="F74" s="194">
        <f>SUM(F72:F73)</f>
        <v>4</v>
      </c>
      <c r="G74" s="194">
        <f>SUM(G72:G73)</f>
        <v>0</v>
      </c>
      <c r="H74" s="194">
        <f>SUM(H72:H73)</f>
        <v>0</v>
      </c>
      <c r="I74" s="252"/>
      <c r="J74" s="8"/>
      <c r="K74" s="8"/>
      <c r="L74" s="195"/>
      <c r="M74" s="291"/>
      <c r="N74" s="80"/>
      <c r="O74" s="130"/>
      <c r="P74" s="160"/>
      <c r="Q74" s="160"/>
      <c r="R74" s="126"/>
      <c r="S74" s="126"/>
      <c r="T74" s="126"/>
      <c r="U74" s="125"/>
      <c r="V74" s="125"/>
    </row>
    <row r="75" spans="1:22" ht="20.100000000000001" customHeight="1">
      <c r="A75" s="196" t="s">
        <v>12</v>
      </c>
      <c r="B75" s="197"/>
      <c r="C75" s="89"/>
      <c r="D75" s="198">
        <v>49</v>
      </c>
      <c r="E75" s="198">
        <v>83</v>
      </c>
      <c r="F75" s="198">
        <v>66</v>
      </c>
      <c r="G75" s="198">
        <v>49</v>
      </c>
      <c r="H75" s="198">
        <v>0</v>
      </c>
      <c r="I75" s="259"/>
      <c r="J75" s="107"/>
      <c r="K75" s="107"/>
      <c r="L75" s="199"/>
      <c r="M75" s="291"/>
      <c r="N75" s="80"/>
      <c r="O75" s="130"/>
      <c r="P75" s="160"/>
      <c r="Q75" s="160"/>
      <c r="R75" s="126"/>
      <c r="S75" s="126"/>
      <c r="T75" s="126"/>
      <c r="U75" s="125"/>
      <c r="V75" s="125"/>
    </row>
    <row r="76" spans="1:22" ht="20.100000000000001" customHeight="1" thickBot="1">
      <c r="A76" s="177" t="s">
        <v>1207</v>
      </c>
      <c r="B76" s="178"/>
      <c r="C76" s="179"/>
      <c r="D76" s="200">
        <f>SUM(D74:D75)</f>
        <v>50</v>
      </c>
      <c r="E76" s="200">
        <f>SUM(E74:E75)</f>
        <v>87</v>
      </c>
      <c r="F76" s="200">
        <f>SUM(F74:F75)</f>
        <v>70</v>
      </c>
      <c r="G76" s="200">
        <f>SUM(G74:G75)</f>
        <v>49</v>
      </c>
      <c r="H76" s="200">
        <f>SUM(H74:H75)</f>
        <v>0</v>
      </c>
      <c r="I76" s="254"/>
      <c r="J76" s="103"/>
      <c r="K76" s="103"/>
      <c r="L76" s="181"/>
      <c r="M76" s="291"/>
      <c r="N76" s="80"/>
      <c r="O76" s="130"/>
      <c r="P76" s="160"/>
      <c r="Q76" s="160"/>
      <c r="R76" s="126"/>
      <c r="S76" s="126"/>
      <c r="T76" s="126"/>
      <c r="U76" s="125"/>
      <c r="V76" s="125"/>
    </row>
    <row r="77" spans="1:22" ht="20.100000000000001" customHeight="1">
      <c r="A77" s="182"/>
      <c r="B77" s="183"/>
      <c r="C77" s="201"/>
      <c r="D77" s="125"/>
      <c r="E77" s="125"/>
      <c r="F77" s="125"/>
      <c r="G77" s="125"/>
      <c r="H77" s="125"/>
      <c r="I77" s="255"/>
      <c r="J77" s="104"/>
      <c r="K77" s="104"/>
      <c r="L77" s="104"/>
      <c r="M77" s="291"/>
      <c r="N77" s="80"/>
      <c r="O77" s="130"/>
      <c r="P77" s="160"/>
      <c r="Q77" s="160"/>
      <c r="R77" s="126"/>
      <c r="S77" s="126"/>
      <c r="T77" s="126"/>
      <c r="U77" s="125"/>
      <c r="V77" s="125"/>
    </row>
    <row r="78" spans="1:22" ht="20.100000000000001" customHeight="1">
      <c r="A78" s="185" t="s">
        <v>1216</v>
      </c>
      <c r="B78" s="186"/>
      <c r="C78" s="186"/>
      <c r="D78" s="105"/>
      <c r="E78" s="105"/>
      <c r="F78" s="105"/>
      <c r="G78" s="105"/>
      <c r="H78" s="105"/>
      <c r="I78" s="256"/>
      <c r="J78" s="105"/>
      <c r="K78" s="105"/>
      <c r="L78" s="105"/>
      <c r="M78" s="291"/>
      <c r="N78" s="80"/>
      <c r="O78" s="130"/>
      <c r="P78" s="160"/>
      <c r="Q78" s="160"/>
      <c r="R78" s="126"/>
      <c r="S78" s="126"/>
      <c r="T78" s="126"/>
      <c r="U78" s="125"/>
      <c r="V78" s="125"/>
    </row>
    <row r="79" spans="1:22" ht="20.100000000000001" customHeight="1">
      <c r="A79" s="185" t="s">
        <v>1217</v>
      </c>
      <c r="B79" s="186"/>
      <c r="C79" s="186"/>
      <c r="D79" s="105"/>
      <c r="E79" s="105"/>
      <c r="F79" s="105"/>
      <c r="G79" s="105"/>
      <c r="H79" s="105"/>
      <c r="I79" s="256"/>
      <c r="J79" s="105"/>
      <c r="K79" s="105"/>
      <c r="L79" s="105"/>
      <c r="M79" s="291"/>
      <c r="N79" s="80"/>
      <c r="O79" s="130"/>
      <c r="P79" s="160"/>
      <c r="Q79" s="160"/>
      <c r="R79" s="126"/>
      <c r="S79" s="126"/>
      <c r="T79" s="126"/>
      <c r="U79" s="125"/>
      <c r="V79" s="125"/>
    </row>
    <row r="80" spans="1:22" ht="20.100000000000001" customHeight="1" thickBot="1">
      <c r="A80" s="188"/>
      <c r="B80" s="186"/>
      <c r="C80" s="189"/>
      <c r="D80" s="105"/>
      <c r="E80" s="105"/>
      <c r="F80" s="105"/>
      <c r="G80" s="105"/>
      <c r="H80" s="105"/>
      <c r="I80" s="257"/>
      <c r="J80" s="106"/>
      <c r="K80" s="106"/>
      <c r="L80" s="190"/>
      <c r="M80" s="291"/>
      <c r="N80" s="80"/>
      <c r="O80" s="130"/>
      <c r="P80" s="160"/>
      <c r="Q80" s="160"/>
      <c r="R80" s="126"/>
      <c r="S80" s="126"/>
      <c r="T80" s="126"/>
      <c r="U80" s="125"/>
      <c r="V80" s="125"/>
    </row>
    <row r="81" spans="1:22" ht="20.100000000000001" customHeight="1" thickBot="1">
      <c r="A81" s="147" t="s">
        <v>0</v>
      </c>
      <c r="B81" s="148" t="s">
        <v>1</v>
      </c>
      <c r="C81" s="148" t="s">
        <v>2</v>
      </c>
      <c r="D81" s="385" t="s">
        <v>1134</v>
      </c>
      <c r="E81" s="385" t="s">
        <v>1218</v>
      </c>
      <c r="F81" s="385" t="s">
        <v>1219</v>
      </c>
      <c r="G81" s="385" t="s">
        <v>710</v>
      </c>
      <c r="H81" s="385" t="s">
        <v>7</v>
      </c>
      <c r="I81" s="258" t="s">
        <v>8</v>
      </c>
      <c r="J81" s="385" t="s">
        <v>9</v>
      </c>
      <c r="K81" s="425" t="s">
        <v>10</v>
      </c>
      <c r="L81" s="426"/>
      <c r="M81" s="291"/>
      <c r="N81" s="80"/>
      <c r="O81" s="130"/>
      <c r="P81" s="160"/>
      <c r="Q81" s="160"/>
      <c r="R81" s="126"/>
      <c r="S81" s="126"/>
      <c r="T81" s="126"/>
      <c r="U81" s="125"/>
      <c r="V81" s="125"/>
    </row>
    <row r="82" spans="1:22" ht="20.100000000000001" customHeight="1">
      <c r="A82" s="143"/>
      <c r="B82" s="115"/>
      <c r="C82" s="297"/>
      <c r="D82" s="134"/>
      <c r="E82" s="134"/>
      <c r="F82" s="134"/>
      <c r="G82" s="134"/>
      <c r="H82" s="134"/>
      <c r="I82" s="245"/>
      <c r="J82" s="141"/>
      <c r="K82" s="141"/>
      <c r="L82" s="116"/>
      <c r="M82" s="291"/>
      <c r="N82" s="80"/>
      <c r="O82" s="130"/>
      <c r="P82" s="160"/>
      <c r="Q82" s="160"/>
      <c r="R82" s="126"/>
      <c r="S82" s="126"/>
      <c r="T82" s="126"/>
      <c r="U82" s="125"/>
      <c r="V82" s="125"/>
    </row>
    <row r="83" spans="1:22" ht="20.100000000000001" customHeight="1" thickBot="1">
      <c r="A83" s="144"/>
      <c r="B83" s="117"/>
      <c r="C83" s="298"/>
      <c r="D83" s="136"/>
      <c r="E83" s="136"/>
      <c r="F83" s="136"/>
      <c r="G83" s="136"/>
      <c r="H83" s="136"/>
      <c r="I83" s="246"/>
      <c r="J83" s="142"/>
      <c r="K83" s="142"/>
      <c r="L83" s="118"/>
      <c r="M83" s="291"/>
      <c r="N83" s="80"/>
      <c r="O83" s="130"/>
      <c r="P83" s="160"/>
      <c r="Q83" s="160"/>
      <c r="R83" s="126"/>
      <c r="S83" s="126"/>
      <c r="T83" s="126"/>
      <c r="U83" s="125"/>
      <c r="V83" s="125"/>
    </row>
    <row r="84" spans="1:22" ht="20.100000000000001" customHeight="1">
      <c r="A84" s="167" t="s">
        <v>20</v>
      </c>
      <c r="B84" s="168"/>
      <c r="C84" s="169"/>
      <c r="D84" s="194">
        <f>SUM(D82:D83)</f>
        <v>0</v>
      </c>
      <c r="E84" s="194">
        <f>SUM(E82:E83)</f>
        <v>0</v>
      </c>
      <c r="F84" s="194">
        <f>SUM(F82:F83)</f>
        <v>0</v>
      </c>
      <c r="G84" s="194">
        <f>SUM(G82:G83)</f>
        <v>0</v>
      </c>
      <c r="H84" s="194">
        <f>SUM(H82:H83)</f>
        <v>0</v>
      </c>
      <c r="I84" s="252"/>
      <c r="J84" s="8"/>
      <c r="K84" s="8"/>
      <c r="L84" s="195"/>
      <c r="M84" s="291"/>
      <c r="N84" s="80"/>
      <c r="O84" s="130"/>
      <c r="P84" s="160"/>
      <c r="Q84" s="160"/>
      <c r="R84" s="126"/>
      <c r="S84" s="126"/>
      <c r="T84" s="126"/>
      <c r="U84" s="125"/>
      <c r="V84" s="125"/>
    </row>
    <row r="85" spans="1:22" ht="20.100000000000001" customHeight="1">
      <c r="A85" s="196" t="s">
        <v>12</v>
      </c>
      <c r="B85" s="197"/>
      <c r="C85" s="89"/>
      <c r="D85" s="198">
        <v>45</v>
      </c>
      <c r="E85" s="198">
        <v>0</v>
      </c>
      <c r="F85" s="198">
        <v>0</v>
      </c>
      <c r="G85" s="198">
        <v>55</v>
      </c>
      <c r="H85" s="198">
        <v>0</v>
      </c>
      <c r="I85" s="259"/>
      <c r="J85" s="107"/>
      <c r="K85" s="107"/>
      <c r="L85" s="199"/>
      <c r="M85" s="291"/>
      <c r="N85" s="80"/>
      <c r="O85" s="130"/>
      <c r="P85" s="160"/>
      <c r="Q85" s="160"/>
      <c r="R85" s="126"/>
      <c r="S85" s="126"/>
      <c r="T85" s="126"/>
      <c r="U85" s="125"/>
      <c r="V85" s="125"/>
    </row>
    <row r="86" spans="1:22" ht="19.5" customHeight="1" thickBot="1">
      <c r="A86" s="177" t="s">
        <v>1207</v>
      </c>
      <c r="B86" s="178"/>
      <c r="C86" s="179"/>
      <c r="D86" s="200">
        <f>SUM(D84:D85)</f>
        <v>45</v>
      </c>
      <c r="E86" s="200">
        <f>SUM(E84:E85)</f>
        <v>0</v>
      </c>
      <c r="F86" s="200">
        <f>SUM(F84:F85)</f>
        <v>0</v>
      </c>
      <c r="G86" s="200">
        <f>SUM(G84:G85)</f>
        <v>55</v>
      </c>
      <c r="H86" s="200">
        <f>SUM(H84:H85)</f>
        <v>0</v>
      </c>
      <c r="I86" s="254"/>
      <c r="J86" s="103"/>
      <c r="K86" s="103"/>
      <c r="L86" s="181"/>
      <c r="M86" s="291"/>
      <c r="N86" s="80"/>
      <c r="O86" s="130"/>
      <c r="P86" s="160"/>
      <c r="Q86" s="160"/>
      <c r="R86" s="126"/>
      <c r="S86" s="126"/>
      <c r="T86" s="126"/>
      <c r="U86" s="125"/>
      <c r="V86" s="125"/>
    </row>
    <row r="87" spans="1:22" ht="19.5" customHeight="1">
      <c r="A87" s="182"/>
      <c r="B87" s="183"/>
      <c r="C87" s="201"/>
      <c r="D87" s="125"/>
      <c r="E87" s="125"/>
      <c r="F87" s="125"/>
      <c r="G87" s="125"/>
      <c r="H87" s="125"/>
      <c r="I87" s="255"/>
      <c r="J87" s="104"/>
      <c r="K87" s="104"/>
      <c r="L87" s="104"/>
      <c r="M87" s="291"/>
      <c r="N87" s="239"/>
      <c r="O87" s="130"/>
      <c r="P87" s="160"/>
      <c r="Q87" s="160"/>
      <c r="R87" s="126"/>
      <c r="S87" s="126"/>
      <c r="T87" s="126"/>
      <c r="U87" s="125"/>
      <c r="V87" s="125"/>
    </row>
    <row r="88" spans="1:22" ht="19.5" customHeight="1">
      <c r="A88" s="185" t="s">
        <v>105</v>
      </c>
      <c r="B88" s="186"/>
      <c r="C88" s="186"/>
      <c r="D88" s="105"/>
      <c r="E88" s="105"/>
      <c r="F88" s="105"/>
      <c r="G88" s="105"/>
      <c r="H88" s="105"/>
      <c r="I88" s="256"/>
      <c r="J88" s="105"/>
      <c r="K88" s="105"/>
      <c r="L88" s="105"/>
      <c r="M88" s="291"/>
      <c r="N88" s="239"/>
      <c r="O88" s="130"/>
      <c r="P88" s="160"/>
      <c r="Q88" s="160"/>
      <c r="R88" s="126"/>
      <c r="S88" s="126"/>
      <c r="T88" s="126"/>
      <c r="U88" s="125"/>
      <c r="V88" s="125"/>
    </row>
    <row r="89" spans="1:22" ht="19.5" customHeight="1" thickBot="1">
      <c r="A89" s="188"/>
      <c r="B89" s="186"/>
      <c r="C89" s="189"/>
      <c r="D89" s="105"/>
      <c r="E89" s="105"/>
      <c r="F89" s="105"/>
      <c r="G89" s="105"/>
      <c r="H89" s="105"/>
      <c r="I89" s="257"/>
      <c r="J89" s="106"/>
      <c r="K89" s="106"/>
      <c r="L89" s="105"/>
      <c r="M89" s="291"/>
      <c r="N89" s="239"/>
      <c r="O89" s="130"/>
      <c r="P89" s="160"/>
      <c r="Q89" s="160"/>
      <c r="R89" s="126"/>
      <c r="S89" s="126"/>
      <c r="T89" s="126"/>
      <c r="U89" s="125"/>
      <c r="V89" s="125"/>
    </row>
    <row r="90" spans="1:22" ht="19.5" customHeight="1" thickBot="1">
      <c r="A90" s="147" t="s">
        <v>0</v>
      </c>
      <c r="B90" s="148" t="s">
        <v>1</v>
      </c>
      <c r="C90" s="148" t="s">
        <v>2</v>
      </c>
      <c r="D90" s="385" t="s">
        <v>831</v>
      </c>
      <c r="E90" s="385" t="s">
        <v>821</v>
      </c>
      <c r="F90" s="385" t="s">
        <v>1057</v>
      </c>
      <c r="G90" s="385" t="s">
        <v>1127</v>
      </c>
      <c r="H90" s="385" t="s">
        <v>643</v>
      </c>
      <c r="I90" s="258" t="s">
        <v>8</v>
      </c>
      <c r="J90" s="385" t="s">
        <v>9</v>
      </c>
      <c r="K90" s="425" t="s">
        <v>10</v>
      </c>
      <c r="L90" s="426"/>
      <c r="M90" s="291"/>
      <c r="N90" s="239"/>
      <c r="O90" s="130"/>
      <c r="P90" s="160"/>
      <c r="Q90" s="160"/>
      <c r="R90" s="126"/>
      <c r="S90" s="126"/>
      <c r="T90" s="126"/>
      <c r="U90" s="125"/>
      <c r="V90" s="125"/>
    </row>
    <row r="91" spans="1:22" ht="19.5" customHeight="1">
      <c r="A91" s="143"/>
      <c r="B91" s="133"/>
      <c r="C91" s="133"/>
      <c r="D91" s="273"/>
      <c r="E91" s="273"/>
      <c r="F91" s="273"/>
      <c r="G91" s="273"/>
      <c r="H91" s="273"/>
      <c r="I91" s="260"/>
      <c r="J91" s="108"/>
      <c r="K91" s="108"/>
      <c r="L91" s="244"/>
      <c r="M91" s="291"/>
      <c r="N91" s="239"/>
      <c r="O91" s="130"/>
      <c r="P91" s="160"/>
      <c r="Q91" s="160"/>
      <c r="R91" s="126"/>
      <c r="S91" s="126"/>
      <c r="T91" s="126"/>
      <c r="U91" s="125"/>
      <c r="V91" s="125"/>
    </row>
    <row r="92" spans="1:22" ht="19.5" customHeight="1" thickBot="1">
      <c r="A92" s="144"/>
      <c r="B92" s="135"/>
      <c r="C92" s="135"/>
      <c r="D92" s="274"/>
      <c r="E92" s="274"/>
      <c r="F92" s="274"/>
      <c r="G92" s="274"/>
      <c r="H92" s="274"/>
      <c r="I92" s="261"/>
      <c r="J92" s="13"/>
      <c r="K92" s="13"/>
      <c r="L92" s="149"/>
      <c r="M92" s="291"/>
      <c r="N92" s="239"/>
      <c r="O92" s="130"/>
      <c r="P92" s="160"/>
      <c r="Q92" s="160"/>
      <c r="R92" s="126"/>
      <c r="S92" s="126"/>
      <c r="T92" s="126"/>
      <c r="U92" s="125"/>
      <c r="V92" s="125"/>
    </row>
    <row r="93" spans="1:22" ht="19.5" customHeight="1">
      <c r="A93" s="167" t="s">
        <v>20</v>
      </c>
      <c r="B93" s="168"/>
      <c r="C93" s="169"/>
      <c r="D93" s="275">
        <f>SUM(D91:D92)</f>
        <v>0</v>
      </c>
      <c r="E93" s="275">
        <f>SUM(E91:E92)</f>
        <v>0</v>
      </c>
      <c r="F93" s="275">
        <f>SUM(F91:F92)</f>
        <v>0</v>
      </c>
      <c r="G93" s="275">
        <f>SUM(G91:G92)</f>
        <v>0</v>
      </c>
      <c r="H93" s="275">
        <f>SUM(H91:H92)</f>
        <v>0</v>
      </c>
      <c r="I93" s="252"/>
      <c r="J93" s="8"/>
      <c r="K93" s="8"/>
      <c r="L93" s="195"/>
      <c r="M93" s="291"/>
      <c r="N93" s="239"/>
      <c r="O93" s="130"/>
      <c r="P93" s="160"/>
      <c r="Q93" s="160"/>
      <c r="R93" s="126"/>
      <c r="S93" s="126"/>
      <c r="T93" s="126"/>
      <c r="U93" s="125"/>
      <c r="V93" s="125"/>
    </row>
    <row r="94" spans="1:22" ht="19.5" customHeight="1">
      <c r="A94" s="196" t="s">
        <v>12</v>
      </c>
      <c r="B94" s="197"/>
      <c r="C94" s="89"/>
      <c r="D94" s="276">
        <v>0</v>
      </c>
      <c r="E94" s="276">
        <v>0</v>
      </c>
      <c r="F94" s="276">
        <v>0</v>
      </c>
      <c r="G94" s="276">
        <v>0</v>
      </c>
      <c r="H94" s="276">
        <v>0</v>
      </c>
      <c r="I94" s="259"/>
      <c r="J94" s="107"/>
      <c r="K94" s="107"/>
      <c r="L94" s="199"/>
      <c r="M94" s="291"/>
      <c r="N94" s="239"/>
      <c r="O94" s="130"/>
      <c r="P94" s="160"/>
      <c r="Q94" s="160"/>
      <c r="R94" s="126"/>
      <c r="S94" s="126"/>
      <c r="T94" s="126"/>
      <c r="U94" s="125"/>
      <c r="V94" s="125"/>
    </row>
    <row r="95" spans="1:22" ht="19.5" customHeight="1" thickBot="1">
      <c r="A95" s="177" t="s">
        <v>1207</v>
      </c>
      <c r="B95" s="178"/>
      <c r="C95" s="179"/>
      <c r="D95" s="277">
        <f>D93+D94</f>
        <v>0</v>
      </c>
      <c r="E95" s="277">
        <f>E93+E94</f>
        <v>0</v>
      </c>
      <c r="F95" s="277">
        <f>F93+F94</f>
        <v>0</v>
      </c>
      <c r="G95" s="277">
        <f>G93+G94</f>
        <v>0</v>
      </c>
      <c r="H95" s="277">
        <f>H93+H94</f>
        <v>0</v>
      </c>
      <c r="I95" s="254"/>
      <c r="J95" s="103"/>
      <c r="K95" s="103"/>
      <c r="L95" s="181"/>
      <c r="M95" s="291"/>
      <c r="N95" s="239"/>
      <c r="O95" s="130"/>
      <c r="P95" s="160"/>
      <c r="Q95" s="160"/>
      <c r="R95" s="126"/>
      <c r="S95" s="126"/>
      <c r="T95" s="126"/>
      <c r="U95" s="125"/>
      <c r="V95" s="125"/>
    </row>
    <row r="96" spans="1:22" ht="19.5" customHeight="1">
      <c r="A96" s="203"/>
      <c r="B96" s="183"/>
      <c r="C96" s="184"/>
      <c r="D96" s="125"/>
      <c r="E96" s="125"/>
      <c r="F96" s="125"/>
      <c r="G96" s="125"/>
      <c r="H96" s="125"/>
      <c r="I96" s="255"/>
      <c r="J96" s="104"/>
      <c r="K96" s="104"/>
      <c r="L96" s="104"/>
      <c r="M96" s="159"/>
      <c r="N96" s="239"/>
      <c r="O96" s="130"/>
      <c r="P96" s="160"/>
      <c r="Q96" s="160"/>
      <c r="R96" s="126"/>
      <c r="S96" s="126"/>
      <c r="T96" s="126"/>
      <c r="U96" s="125"/>
      <c r="V96" s="125"/>
    </row>
    <row r="97" spans="1:22" ht="19.5" customHeight="1">
      <c r="A97" s="185" t="s">
        <v>102</v>
      </c>
      <c r="B97" s="186"/>
      <c r="C97" s="186"/>
      <c r="D97" s="105"/>
      <c r="E97" s="105"/>
      <c r="F97" s="105"/>
      <c r="G97" s="105"/>
      <c r="H97" s="105"/>
      <c r="I97" s="256"/>
      <c r="J97" s="105"/>
      <c r="K97" s="105"/>
      <c r="L97" s="105"/>
      <c r="M97" s="159"/>
      <c r="N97" s="239"/>
      <c r="O97" s="130"/>
      <c r="P97" s="160"/>
      <c r="Q97" s="160"/>
      <c r="R97" s="126"/>
      <c r="S97" s="126"/>
      <c r="T97" s="126"/>
      <c r="U97" s="125"/>
      <c r="V97" s="125"/>
    </row>
    <row r="98" spans="1:22" ht="19.5" customHeight="1" thickBot="1">
      <c r="A98" s="188"/>
      <c r="B98" s="186"/>
      <c r="C98" s="189"/>
      <c r="D98" s="105"/>
      <c r="E98" s="105"/>
      <c r="F98" s="105"/>
      <c r="G98" s="105"/>
      <c r="H98" s="105"/>
      <c r="I98" s="257"/>
      <c r="J98" s="106"/>
      <c r="K98" s="106"/>
      <c r="L98" s="105"/>
      <c r="M98" s="159"/>
      <c r="N98" s="239"/>
      <c r="O98" s="130"/>
      <c r="P98" s="160"/>
      <c r="Q98" s="160"/>
      <c r="R98" s="126"/>
      <c r="S98" s="126"/>
      <c r="T98" s="126"/>
      <c r="U98" s="125"/>
      <c r="V98" s="125"/>
    </row>
    <row r="99" spans="1:22" ht="19.5" customHeight="1" thickBot="1">
      <c r="A99" s="147" t="s">
        <v>0</v>
      </c>
      <c r="B99" s="148" t="s">
        <v>1</v>
      </c>
      <c r="C99" s="148" t="s">
        <v>2</v>
      </c>
      <c r="D99" s="385" t="s">
        <v>29</v>
      </c>
      <c r="E99" s="385" t="s">
        <v>17</v>
      </c>
      <c r="F99" s="385" t="s">
        <v>30</v>
      </c>
      <c r="G99" s="385" t="s">
        <v>19</v>
      </c>
      <c r="H99" s="385" t="s">
        <v>7</v>
      </c>
      <c r="I99" s="258" t="s">
        <v>8</v>
      </c>
      <c r="J99" s="385" t="s">
        <v>9</v>
      </c>
      <c r="K99" s="302"/>
      <c r="L99" s="303" t="s">
        <v>10</v>
      </c>
      <c r="M99" s="159"/>
      <c r="N99" s="239"/>
      <c r="O99" s="130"/>
      <c r="P99" s="160"/>
      <c r="Q99" s="160"/>
      <c r="R99" s="126"/>
      <c r="S99" s="126"/>
      <c r="T99" s="126"/>
      <c r="U99" s="125"/>
      <c r="V99" s="125"/>
    </row>
    <row r="100" spans="1:22" ht="19.5" customHeight="1">
      <c r="A100" s="143"/>
      <c r="B100" s="133"/>
      <c r="C100" s="133"/>
      <c r="D100" s="134"/>
      <c r="E100" s="134"/>
      <c r="F100" s="134"/>
      <c r="G100" s="134"/>
      <c r="H100" s="134"/>
      <c r="I100" s="245"/>
      <c r="J100" s="141"/>
      <c r="K100" s="141"/>
      <c r="L100" s="202"/>
      <c r="M100" s="159"/>
      <c r="N100" s="239"/>
      <c r="O100" s="130"/>
      <c r="P100" s="160"/>
      <c r="Q100" s="160"/>
      <c r="R100" s="126"/>
      <c r="S100" s="126"/>
      <c r="T100" s="126"/>
      <c r="U100" s="125"/>
      <c r="V100" s="125"/>
    </row>
    <row r="101" spans="1:22" ht="19.5" customHeight="1" thickBot="1">
      <c r="A101" s="139"/>
      <c r="B101" s="132"/>
      <c r="C101" s="132"/>
      <c r="D101" s="137"/>
      <c r="E101" s="137"/>
      <c r="F101" s="137"/>
      <c r="G101" s="137"/>
      <c r="H101" s="137"/>
      <c r="I101" s="247"/>
      <c r="J101" s="138"/>
      <c r="K101" s="138"/>
      <c r="L101" s="204"/>
      <c r="M101" s="159"/>
      <c r="N101" s="239"/>
      <c r="O101" s="130"/>
      <c r="P101" s="160"/>
      <c r="Q101" s="160"/>
      <c r="R101" s="126"/>
      <c r="S101" s="126"/>
      <c r="T101" s="126"/>
      <c r="U101" s="125"/>
      <c r="V101" s="125"/>
    </row>
    <row r="102" spans="1:22" ht="19.5" customHeight="1">
      <c r="A102" s="167" t="s">
        <v>20</v>
      </c>
      <c r="B102" s="169"/>
      <c r="C102" s="169"/>
      <c r="D102" s="194">
        <f>SUM(D100:D101)</f>
        <v>0</v>
      </c>
      <c r="E102" s="194">
        <f>SUM(E100:E101)</f>
        <v>0</v>
      </c>
      <c r="F102" s="194">
        <f>SUM(F100:F101)</f>
        <v>0</v>
      </c>
      <c r="G102" s="194">
        <f>SUM(G100:G101)</f>
        <v>0</v>
      </c>
      <c r="H102" s="194">
        <f>SUM(H100:H101)</f>
        <v>0</v>
      </c>
      <c r="I102" s="252"/>
      <c r="J102" s="8"/>
      <c r="K102" s="8"/>
      <c r="L102" s="195"/>
      <c r="M102" s="159"/>
      <c r="N102" s="239"/>
      <c r="O102" s="130"/>
      <c r="P102" s="160"/>
      <c r="Q102" s="160"/>
      <c r="R102" s="126"/>
      <c r="S102" s="126"/>
      <c r="T102" s="126"/>
      <c r="U102" s="125"/>
      <c r="V102" s="125"/>
    </row>
    <row r="103" spans="1:22" ht="19.5" customHeight="1">
      <c r="A103" s="196" t="s">
        <v>12</v>
      </c>
      <c r="B103" s="89"/>
      <c r="C103" s="89"/>
      <c r="D103" s="198">
        <v>0</v>
      </c>
      <c r="E103" s="198">
        <v>0</v>
      </c>
      <c r="F103" s="198">
        <v>0</v>
      </c>
      <c r="G103" s="198">
        <v>0</v>
      </c>
      <c r="H103" s="198">
        <v>0</v>
      </c>
      <c r="I103" s="259"/>
      <c r="J103" s="107"/>
      <c r="K103" s="107"/>
      <c r="L103" s="199"/>
      <c r="M103" s="159"/>
      <c r="N103" s="239"/>
      <c r="O103" s="130"/>
      <c r="P103" s="160"/>
      <c r="Q103" s="160"/>
      <c r="R103" s="126"/>
      <c r="S103" s="126"/>
      <c r="T103" s="126"/>
      <c r="U103" s="125"/>
      <c r="V103" s="125"/>
    </row>
    <row r="104" spans="1:22" ht="19.5" customHeight="1" thickBot="1">
      <c r="A104" s="177" t="s">
        <v>1220</v>
      </c>
      <c r="B104" s="179"/>
      <c r="C104" s="179"/>
      <c r="D104" s="200">
        <f>SUM(D102:D103)</f>
        <v>0</v>
      </c>
      <c r="E104" s="200">
        <f>SUM(E102:E103)</f>
        <v>0</v>
      </c>
      <c r="F104" s="200">
        <f>SUM(F102:F103)</f>
        <v>0</v>
      </c>
      <c r="G104" s="200">
        <f>SUM(G102:G103)</f>
        <v>0</v>
      </c>
      <c r="H104" s="200">
        <f>SUM(H102:H103)</f>
        <v>0</v>
      </c>
      <c r="I104" s="254"/>
      <c r="J104" s="103"/>
      <c r="K104" s="103"/>
      <c r="L104" s="205"/>
      <c r="M104" s="159"/>
      <c r="N104" s="239"/>
      <c r="O104" s="130"/>
      <c r="P104" s="160"/>
      <c r="Q104" s="160"/>
      <c r="R104" s="126"/>
      <c r="S104" s="126"/>
      <c r="T104" s="126"/>
      <c r="U104" s="125"/>
      <c r="V104" s="125"/>
    </row>
    <row r="105" spans="1:22" ht="19.5" customHeight="1">
      <c r="A105" s="182"/>
      <c r="B105" s="183"/>
      <c r="C105" s="184"/>
      <c r="D105" s="125"/>
      <c r="E105" s="125"/>
      <c r="F105" s="125"/>
      <c r="G105" s="125"/>
      <c r="H105" s="125"/>
      <c r="I105" s="255"/>
      <c r="J105" s="104"/>
      <c r="K105" s="104"/>
      <c r="L105" s="104"/>
      <c r="M105" s="159"/>
      <c r="N105" s="239"/>
      <c r="O105" s="130"/>
      <c r="P105" s="160"/>
      <c r="Q105" s="160"/>
      <c r="R105" s="126"/>
      <c r="S105" s="126"/>
      <c r="T105" s="126"/>
      <c r="U105" s="125"/>
      <c r="V105" s="125"/>
    </row>
    <row r="106" spans="1:22" ht="19.5" customHeight="1">
      <c r="A106" s="185" t="s">
        <v>1221</v>
      </c>
      <c r="B106" s="186"/>
      <c r="C106" s="186"/>
      <c r="D106" s="105"/>
      <c r="E106" s="105"/>
      <c r="F106" s="105"/>
      <c r="G106" s="105"/>
      <c r="H106" s="105"/>
      <c r="I106" s="256"/>
      <c r="J106" s="105"/>
      <c r="K106" s="105"/>
      <c r="L106" s="105"/>
      <c r="M106" s="159"/>
      <c r="N106" s="239"/>
      <c r="O106" s="130"/>
      <c r="P106" s="160"/>
      <c r="Q106" s="160"/>
      <c r="R106" s="126"/>
      <c r="S106" s="126"/>
      <c r="T106" s="126"/>
      <c r="U106" s="125"/>
      <c r="V106" s="125"/>
    </row>
    <row r="107" spans="1:22" ht="19.5" customHeight="1">
      <c r="A107" s="185" t="s">
        <v>32</v>
      </c>
      <c r="B107" s="186"/>
      <c r="C107" s="186"/>
      <c r="D107" s="105"/>
      <c r="E107" s="105"/>
      <c r="F107" s="105"/>
      <c r="G107" s="105"/>
      <c r="H107" s="105"/>
      <c r="I107" s="256"/>
      <c r="J107" s="105"/>
      <c r="K107" s="105"/>
      <c r="L107" s="105"/>
      <c r="M107" s="159"/>
      <c r="N107" s="239"/>
      <c r="O107" s="130"/>
      <c r="P107" s="160"/>
      <c r="Q107" s="160"/>
      <c r="R107" s="126"/>
      <c r="S107" s="126"/>
      <c r="T107" s="126"/>
      <c r="U107" s="125"/>
      <c r="V107" s="125"/>
    </row>
    <row r="108" spans="1:22" ht="19.5" customHeight="1" thickBot="1">
      <c r="A108" s="188"/>
      <c r="B108" s="186"/>
      <c r="C108" s="189"/>
      <c r="D108" s="105"/>
      <c r="E108" s="105"/>
      <c r="F108" s="105"/>
      <c r="G108" s="105"/>
      <c r="H108" s="105"/>
      <c r="I108" s="257"/>
      <c r="J108" s="106"/>
      <c r="K108" s="106"/>
      <c r="L108" s="105"/>
      <c r="M108" s="159"/>
      <c r="N108" s="239"/>
      <c r="O108" s="130"/>
      <c r="P108" s="160"/>
      <c r="Q108" s="160"/>
      <c r="R108" s="126"/>
      <c r="S108" s="126"/>
      <c r="T108" s="126"/>
      <c r="U108" s="125"/>
      <c r="V108" s="125"/>
    </row>
    <row r="109" spans="1:22" ht="19.5" customHeight="1" thickBot="1">
      <c r="A109" s="147" t="s">
        <v>0</v>
      </c>
      <c r="B109" s="148" t="s">
        <v>1</v>
      </c>
      <c r="C109" s="148" t="s">
        <v>2</v>
      </c>
      <c r="D109" s="385" t="s">
        <v>1222</v>
      </c>
      <c r="E109" s="385" t="s">
        <v>1223</v>
      </c>
      <c r="F109" s="385" t="s">
        <v>993</v>
      </c>
      <c r="G109" s="385" t="s">
        <v>839</v>
      </c>
      <c r="H109" s="385" t="s">
        <v>840</v>
      </c>
      <c r="I109" s="258" t="s">
        <v>8</v>
      </c>
      <c r="J109" s="385" t="s">
        <v>9</v>
      </c>
      <c r="K109" s="425" t="s">
        <v>10</v>
      </c>
      <c r="L109" s="426"/>
      <c r="M109" s="159"/>
      <c r="N109" s="239"/>
      <c r="O109" s="130"/>
      <c r="P109" s="160"/>
      <c r="Q109" s="160"/>
      <c r="R109" s="126"/>
      <c r="S109" s="126"/>
      <c r="T109" s="126"/>
      <c r="U109" s="125"/>
      <c r="V109" s="125"/>
    </row>
    <row r="110" spans="1:22" ht="19.5" customHeight="1">
      <c r="A110" s="144"/>
      <c r="B110" s="135"/>
      <c r="C110" s="135"/>
      <c r="D110" s="136"/>
      <c r="E110" s="136"/>
      <c r="F110" s="136"/>
      <c r="G110" s="136"/>
      <c r="H110" s="136"/>
      <c r="I110" s="261"/>
      <c r="J110" s="142"/>
      <c r="K110" s="163"/>
      <c r="L110" s="206"/>
      <c r="M110" s="159"/>
      <c r="N110" s="239"/>
      <c r="O110" s="130"/>
      <c r="P110" s="160"/>
      <c r="Q110" s="160"/>
      <c r="R110" s="126"/>
      <c r="S110" s="126"/>
      <c r="T110" s="126"/>
      <c r="U110" s="125"/>
      <c r="V110" s="125"/>
    </row>
    <row r="111" spans="1:22" ht="19.5" customHeight="1" thickBot="1">
      <c r="A111" s="144"/>
      <c r="B111" s="135"/>
      <c r="C111" s="135"/>
      <c r="D111" s="136"/>
      <c r="E111" s="136"/>
      <c r="F111" s="136"/>
      <c r="G111" s="136"/>
      <c r="H111" s="136"/>
      <c r="I111" s="261"/>
      <c r="J111" s="142"/>
      <c r="K111" s="163"/>
      <c r="L111" s="206"/>
      <c r="M111" s="159"/>
      <c r="N111" s="239"/>
      <c r="O111" s="130"/>
      <c r="P111" s="160"/>
      <c r="Q111" s="160"/>
      <c r="R111" s="126"/>
      <c r="S111" s="126"/>
      <c r="T111" s="126"/>
      <c r="U111" s="125"/>
      <c r="V111" s="125"/>
    </row>
    <row r="112" spans="1:22" ht="19.5" customHeight="1">
      <c r="A112" s="207" t="s">
        <v>20</v>
      </c>
      <c r="B112" s="208"/>
      <c r="C112" s="208"/>
      <c r="D112" s="209">
        <f>SUM(D110:D111)</f>
        <v>0</v>
      </c>
      <c r="E112" s="209">
        <f>SUM(E110:E111)</f>
        <v>0</v>
      </c>
      <c r="F112" s="209">
        <f>SUM(F110:F111)</f>
        <v>0</v>
      </c>
      <c r="G112" s="209">
        <f>SUM(G110:G111)</f>
        <v>0</v>
      </c>
      <c r="H112" s="209">
        <f>SUM(H110:H111)</f>
        <v>0</v>
      </c>
      <c r="I112" s="262"/>
      <c r="J112" s="9"/>
      <c r="K112" s="9"/>
      <c r="L112" s="210"/>
      <c r="M112" s="159"/>
      <c r="N112" s="239"/>
      <c r="O112" s="130"/>
      <c r="P112" s="160"/>
      <c r="Q112" s="160"/>
      <c r="R112" s="126"/>
      <c r="S112" s="126"/>
      <c r="T112" s="126"/>
      <c r="U112" s="125"/>
      <c r="V112" s="125"/>
    </row>
    <row r="113" spans="1:22" ht="19.5" customHeight="1">
      <c r="A113" s="211" t="s">
        <v>12</v>
      </c>
      <c r="B113" s="212"/>
      <c r="C113" s="212"/>
      <c r="D113" s="213">
        <v>0</v>
      </c>
      <c r="E113" s="213">
        <v>0</v>
      </c>
      <c r="F113" s="213">
        <v>0</v>
      </c>
      <c r="G113" s="213">
        <v>0</v>
      </c>
      <c r="H113" s="213">
        <v>0</v>
      </c>
      <c r="I113" s="263"/>
      <c r="J113" s="109"/>
      <c r="K113" s="109"/>
      <c r="L113" s="214"/>
      <c r="M113" s="159"/>
      <c r="N113" s="239"/>
      <c r="O113" s="130"/>
      <c r="P113" s="160"/>
      <c r="Q113" s="160"/>
      <c r="R113" s="126"/>
      <c r="S113" s="126"/>
      <c r="T113" s="126"/>
      <c r="U113" s="125"/>
      <c r="V113" s="125"/>
    </row>
    <row r="114" spans="1:22" ht="19.5" customHeight="1" thickBot="1">
      <c r="A114" s="215" t="s">
        <v>817</v>
      </c>
      <c r="B114" s="216"/>
      <c r="C114" s="216"/>
      <c r="D114" s="217">
        <f>D112+D113</f>
        <v>0</v>
      </c>
      <c r="E114" s="217">
        <f>E112+E113</f>
        <v>0</v>
      </c>
      <c r="F114" s="217">
        <f>F112+F113</f>
        <v>0</v>
      </c>
      <c r="G114" s="217">
        <f>G112+G113</f>
        <v>0</v>
      </c>
      <c r="H114" s="217">
        <f>H112+H113</f>
        <v>0</v>
      </c>
      <c r="I114" s="264"/>
      <c r="J114" s="110"/>
      <c r="K114" s="110"/>
      <c r="L114" s="218"/>
      <c r="M114" s="159"/>
      <c r="N114" s="239"/>
      <c r="O114" s="130"/>
      <c r="P114" s="160"/>
      <c r="Q114" s="160"/>
      <c r="R114" s="126"/>
      <c r="S114" s="126"/>
      <c r="T114" s="126"/>
      <c r="U114" s="125"/>
      <c r="V114" s="125"/>
    </row>
    <row r="115" spans="1:22" ht="19.5" customHeight="1">
      <c r="A115" s="219"/>
      <c r="B115" s="16"/>
      <c r="C115" s="98"/>
      <c r="D115" s="1"/>
      <c r="E115" s="1"/>
      <c r="F115" s="1"/>
      <c r="G115" s="1"/>
      <c r="H115" s="1"/>
      <c r="I115" s="265"/>
      <c r="J115" s="17"/>
      <c r="K115" s="17"/>
      <c r="L115" s="17"/>
      <c r="M115" s="159"/>
      <c r="N115" s="239"/>
      <c r="O115" s="130"/>
      <c r="P115" s="160"/>
      <c r="Q115" s="160"/>
      <c r="R115" s="126"/>
      <c r="S115" s="126"/>
      <c r="T115" s="126"/>
      <c r="U115" s="125"/>
      <c r="V115" s="125"/>
    </row>
    <row r="116" spans="1:22" ht="19.5" customHeight="1">
      <c r="A116" s="185" t="s">
        <v>1224</v>
      </c>
      <c r="B116" s="186"/>
      <c r="C116" s="186"/>
      <c r="D116" s="105"/>
      <c r="E116" s="105"/>
      <c r="F116" s="105"/>
      <c r="G116" s="105"/>
      <c r="H116" s="105"/>
      <c r="I116" s="256"/>
      <c r="J116" s="105"/>
      <c r="K116" s="105"/>
      <c r="L116" s="105"/>
      <c r="M116" s="159"/>
      <c r="N116" s="239"/>
      <c r="O116" s="130"/>
      <c r="P116" s="160"/>
      <c r="Q116" s="160"/>
      <c r="R116" s="126"/>
      <c r="S116" s="126"/>
      <c r="T116" s="126"/>
      <c r="U116" s="125"/>
      <c r="V116" s="125"/>
    </row>
    <row r="117" spans="1:22" ht="19.5" customHeight="1">
      <c r="A117" s="185" t="s">
        <v>843</v>
      </c>
      <c r="B117" s="186"/>
      <c r="C117" s="186"/>
      <c r="D117" s="105"/>
      <c r="E117" s="105"/>
      <c r="F117" s="105"/>
      <c r="G117" s="105"/>
      <c r="H117" s="105"/>
      <c r="I117" s="256"/>
      <c r="J117" s="105"/>
      <c r="K117" s="105"/>
      <c r="L117" s="105"/>
      <c r="M117" s="159"/>
      <c r="N117" s="239"/>
      <c r="O117" s="130"/>
      <c r="P117" s="160"/>
      <c r="Q117" s="160"/>
      <c r="R117" s="126"/>
      <c r="S117" s="126"/>
      <c r="T117" s="126"/>
      <c r="U117" s="125"/>
      <c r="V117" s="125"/>
    </row>
    <row r="118" spans="1:22" ht="19.5" customHeight="1" thickBot="1">
      <c r="A118" s="188"/>
      <c r="B118" s="186"/>
      <c r="C118" s="189"/>
      <c r="D118" s="105"/>
      <c r="E118" s="105"/>
      <c r="F118" s="105"/>
      <c r="G118" s="105"/>
      <c r="H118" s="105"/>
      <c r="I118" s="257"/>
      <c r="J118" s="106"/>
      <c r="K118" s="106"/>
      <c r="L118" s="105"/>
      <c r="M118" s="159"/>
      <c r="N118" s="239"/>
      <c r="O118" s="130"/>
      <c r="P118" s="160"/>
      <c r="Q118" s="160"/>
      <c r="R118" s="126"/>
      <c r="S118" s="126"/>
      <c r="T118" s="126"/>
      <c r="U118" s="125"/>
      <c r="V118" s="125"/>
    </row>
    <row r="119" spans="1:22" ht="19.5" customHeight="1" thickBot="1">
      <c r="A119" s="147" t="s">
        <v>0</v>
      </c>
      <c r="B119" s="148" t="s">
        <v>1</v>
      </c>
      <c r="C119" s="148" t="s">
        <v>2</v>
      </c>
      <c r="D119" s="385" t="s">
        <v>836</v>
      </c>
      <c r="E119" s="385" t="s">
        <v>821</v>
      </c>
      <c r="F119" s="385" t="s">
        <v>846</v>
      </c>
      <c r="G119" s="385" t="s">
        <v>710</v>
      </c>
      <c r="H119" s="385" t="s">
        <v>7</v>
      </c>
      <c r="I119" s="258" t="s">
        <v>8</v>
      </c>
      <c r="J119" s="385" t="s">
        <v>9</v>
      </c>
      <c r="K119" s="425" t="s">
        <v>10</v>
      </c>
      <c r="L119" s="426"/>
      <c r="M119" s="159"/>
      <c r="N119" s="239"/>
      <c r="O119" s="130"/>
      <c r="P119" s="160"/>
      <c r="Q119" s="160"/>
      <c r="R119" s="126"/>
      <c r="S119" s="126"/>
      <c r="T119" s="126"/>
      <c r="U119" s="125"/>
      <c r="V119" s="125"/>
    </row>
    <row r="120" spans="1:22" ht="19.5" customHeight="1">
      <c r="A120" s="143"/>
      <c r="B120" s="133"/>
      <c r="C120" s="133"/>
      <c r="D120" s="134"/>
      <c r="E120" s="134"/>
      <c r="F120" s="134"/>
      <c r="G120" s="134"/>
      <c r="H120" s="134"/>
      <c r="I120" s="245"/>
      <c r="J120" s="141"/>
      <c r="K120" s="141"/>
      <c r="L120" s="192"/>
      <c r="M120" s="159"/>
      <c r="N120" s="239"/>
      <c r="O120" s="130"/>
      <c r="P120" s="160"/>
      <c r="Q120" s="160"/>
      <c r="R120" s="126"/>
      <c r="S120" s="126"/>
      <c r="T120" s="126"/>
      <c r="U120" s="125"/>
      <c r="V120" s="125"/>
    </row>
    <row r="121" spans="1:22" ht="19.5" customHeight="1" thickBot="1">
      <c r="A121" s="144"/>
      <c r="B121" s="135"/>
      <c r="C121" s="135"/>
      <c r="D121" s="136"/>
      <c r="E121" s="136"/>
      <c r="F121" s="136"/>
      <c r="G121" s="136"/>
      <c r="H121" s="136"/>
      <c r="I121" s="246"/>
      <c r="J121" s="142"/>
      <c r="K121" s="142"/>
      <c r="L121" s="193"/>
      <c r="M121" s="159"/>
      <c r="N121" s="239"/>
      <c r="O121" s="130"/>
      <c r="P121" s="160"/>
      <c r="Q121" s="160"/>
      <c r="R121" s="126"/>
      <c r="S121" s="126"/>
      <c r="T121" s="126"/>
      <c r="U121" s="125"/>
      <c r="V121" s="125"/>
    </row>
    <row r="122" spans="1:22" ht="19.5" customHeight="1">
      <c r="A122" s="207" t="s">
        <v>20</v>
      </c>
      <c r="B122" s="208"/>
      <c r="C122" s="208"/>
      <c r="D122" s="209">
        <f>SUM(D120:D121)</f>
        <v>0</v>
      </c>
      <c r="E122" s="209">
        <f>SUM(E120:E121)</f>
        <v>0</v>
      </c>
      <c r="F122" s="209">
        <f>SUM(F120:F121)</f>
        <v>0</v>
      </c>
      <c r="G122" s="209">
        <f>SUM(G120:G121)</f>
        <v>0</v>
      </c>
      <c r="H122" s="209">
        <f>SUM(H120:H121)</f>
        <v>0</v>
      </c>
      <c r="I122" s="262"/>
      <c r="J122" s="9"/>
      <c r="K122" s="9"/>
      <c r="L122" s="210"/>
      <c r="M122" s="159"/>
      <c r="N122" s="239"/>
      <c r="O122" s="130"/>
      <c r="P122" s="160"/>
      <c r="Q122" s="160"/>
      <c r="R122" s="126"/>
      <c r="S122" s="126"/>
      <c r="T122" s="126"/>
      <c r="U122" s="125"/>
      <c r="V122" s="125"/>
    </row>
    <row r="123" spans="1:22" ht="19.5" customHeight="1">
      <c r="A123" s="211" t="s">
        <v>12</v>
      </c>
      <c r="B123" s="212"/>
      <c r="C123" s="212"/>
      <c r="D123" s="213">
        <v>0</v>
      </c>
      <c r="E123" s="213">
        <v>0</v>
      </c>
      <c r="F123" s="213">
        <v>0</v>
      </c>
      <c r="G123" s="213">
        <v>0</v>
      </c>
      <c r="H123" s="213">
        <v>0</v>
      </c>
      <c r="I123" s="263"/>
      <c r="J123" s="109"/>
      <c r="K123" s="109"/>
      <c r="L123" s="214"/>
      <c r="M123" s="159"/>
      <c r="N123" s="239"/>
      <c r="O123" s="130"/>
      <c r="P123" s="160"/>
      <c r="Q123" s="160"/>
      <c r="R123" s="126"/>
      <c r="S123" s="126"/>
      <c r="T123" s="126"/>
      <c r="U123" s="125"/>
      <c r="V123" s="125"/>
    </row>
    <row r="124" spans="1:22" ht="19.5" customHeight="1" thickBot="1">
      <c r="A124" s="215" t="s">
        <v>1207</v>
      </c>
      <c r="B124" s="216"/>
      <c r="C124" s="216"/>
      <c r="D124" s="217">
        <f>D122+D123</f>
        <v>0</v>
      </c>
      <c r="E124" s="217">
        <f>E122+E123</f>
        <v>0</v>
      </c>
      <c r="F124" s="217">
        <f>F122+F123</f>
        <v>0</v>
      </c>
      <c r="G124" s="217">
        <f>G122+G123</f>
        <v>0</v>
      </c>
      <c r="H124" s="217">
        <f>H122+H123</f>
        <v>0</v>
      </c>
      <c r="I124" s="264"/>
      <c r="J124" s="110"/>
      <c r="K124" s="110"/>
      <c r="L124" s="218"/>
      <c r="M124" s="159"/>
      <c r="N124" s="239"/>
      <c r="O124" s="130"/>
      <c r="P124" s="160"/>
      <c r="Q124" s="160"/>
      <c r="R124" s="126"/>
      <c r="S124" s="126"/>
      <c r="T124" s="126"/>
      <c r="U124" s="125"/>
      <c r="V124" s="125"/>
    </row>
    <row r="125" spans="1:22" ht="19.5" customHeight="1">
      <c r="A125" s="219"/>
      <c r="B125" s="16"/>
      <c r="C125" s="98"/>
      <c r="D125" s="1"/>
      <c r="E125" s="1"/>
      <c r="F125" s="1"/>
      <c r="G125" s="1"/>
      <c r="H125" s="1"/>
      <c r="I125" s="265"/>
      <c r="J125" s="17"/>
      <c r="K125" s="17"/>
      <c r="L125" s="17"/>
      <c r="M125" s="159"/>
      <c r="N125" s="239"/>
      <c r="O125" s="130"/>
      <c r="P125" s="160"/>
      <c r="Q125" s="160"/>
      <c r="R125" s="126"/>
      <c r="S125" s="126"/>
      <c r="T125" s="126"/>
      <c r="U125" s="125"/>
      <c r="V125" s="125"/>
    </row>
    <row r="126" spans="1:22" ht="19.5" customHeight="1">
      <c r="A126" s="185" t="s">
        <v>1225</v>
      </c>
      <c r="B126" s="186"/>
      <c r="C126" s="186"/>
      <c r="D126" s="105"/>
      <c r="E126" s="105"/>
      <c r="F126" s="105"/>
      <c r="G126" s="105"/>
      <c r="H126" s="105"/>
      <c r="I126" s="256"/>
      <c r="J126" s="105"/>
      <c r="K126" s="105"/>
      <c r="L126" s="105"/>
      <c r="M126" s="159"/>
      <c r="N126" s="239"/>
      <c r="O126" s="130"/>
      <c r="P126" s="160"/>
      <c r="Q126" s="160"/>
      <c r="R126" s="126"/>
      <c r="S126" s="126"/>
      <c r="T126" s="126"/>
      <c r="U126" s="125"/>
      <c r="V126" s="125"/>
    </row>
    <row r="127" spans="1:22" ht="19.5" customHeight="1">
      <c r="A127" s="185" t="s">
        <v>1226</v>
      </c>
      <c r="B127" s="186"/>
      <c r="C127" s="186"/>
      <c r="D127" s="105"/>
      <c r="E127" s="105"/>
      <c r="F127" s="105"/>
      <c r="G127" s="105"/>
      <c r="H127" s="105"/>
      <c r="I127" s="256"/>
      <c r="J127" s="105"/>
      <c r="K127" s="105"/>
      <c r="L127" s="105"/>
      <c r="M127" s="159"/>
      <c r="N127" s="239"/>
      <c r="O127" s="130"/>
      <c r="P127" s="160"/>
      <c r="Q127" s="160"/>
      <c r="R127" s="126"/>
      <c r="S127" s="126"/>
      <c r="T127" s="126"/>
      <c r="U127" s="125"/>
      <c r="V127" s="125"/>
    </row>
    <row r="128" spans="1:22" ht="19.5" customHeight="1" thickBot="1">
      <c r="A128" s="188"/>
      <c r="B128" s="186"/>
      <c r="C128" s="189"/>
      <c r="D128" s="105"/>
      <c r="E128" s="105"/>
      <c r="F128" s="105"/>
      <c r="G128" s="105"/>
      <c r="H128" s="105"/>
      <c r="I128" s="257"/>
      <c r="J128" s="106"/>
      <c r="K128" s="106"/>
      <c r="L128" s="105"/>
      <c r="M128" s="159"/>
      <c r="N128" s="239"/>
      <c r="O128" s="130"/>
      <c r="P128" s="160"/>
      <c r="Q128" s="160"/>
      <c r="R128" s="126"/>
      <c r="S128" s="126"/>
      <c r="T128" s="126"/>
      <c r="U128" s="125"/>
      <c r="V128" s="125"/>
    </row>
    <row r="129" spans="1:22" ht="19.5" customHeight="1" thickBot="1">
      <c r="A129" s="147" t="s">
        <v>0</v>
      </c>
      <c r="B129" s="148" t="s">
        <v>1</v>
      </c>
      <c r="C129" s="148" t="s">
        <v>2</v>
      </c>
      <c r="D129" s="385" t="s">
        <v>643</v>
      </c>
      <c r="E129" s="385" t="s">
        <v>1227</v>
      </c>
      <c r="F129" s="385" t="s">
        <v>1219</v>
      </c>
      <c r="G129" s="385" t="s">
        <v>710</v>
      </c>
      <c r="H129" s="385" t="s">
        <v>7</v>
      </c>
      <c r="I129" s="258" t="s">
        <v>8</v>
      </c>
      <c r="J129" s="385" t="s">
        <v>9</v>
      </c>
      <c r="K129" s="385"/>
      <c r="L129" s="303" t="s">
        <v>10</v>
      </c>
      <c r="M129" s="159"/>
      <c r="N129" s="239"/>
      <c r="O129" s="130"/>
      <c r="P129" s="160"/>
      <c r="Q129" s="160"/>
      <c r="R129" s="126"/>
      <c r="S129" s="126"/>
      <c r="T129" s="126"/>
      <c r="U129" s="125"/>
      <c r="V129" s="125"/>
    </row>
    <row r="130" spans="1:22" ht="19.5" customHeight="1">
      <c r="A130" s="143"/>
      <c r="B130" s="133"/>
      <c r="C130" s="133"/>
      <c r="D130" s="301"/>
      <c r="E130" s="134"/>
      <c r="F130" s="301"/>
      <c r="G130" s="301"/>
      <c r="H130" s="301"/>
      <c r="I130" s="245"/>
      <c r="J130" s="141"/>
      <c r="K130" s="141"/>
      <c r="L130" s="192"/>
      <c r="M130" s="159"/>
      <c r="N130" s="239"/>
      <c r="O130" s="130"/>
      <c r="P130" s="160"/>
      <c r="Q130" s="160"/>
      <c r="R130" s="126"/>
      <c r="S130" s="126"/>
      <c r="T130" s="126"/>
      <c r="U130" s="125"/>
      <c r="V130" s="125"/>
    </row>
    <row r="131" spans="1:22" ht="19.5" customHeight="1" thickBot="1">
      <c r="A131" s="144"/>
      <c r="B131" s="135"/>
      <c r="C131" s="135"/>
      <c r="D131" s="220"/>
      <c r="E131" s="136"/>
      <c r="F131" s="220"/>
      <c r="G131" s="220"/>
      <c r="H131" s="220"/>
      <c r="I131" s="246"/>
      <c r="J131" s="142"/>
      <c r="K131" s="142"/>
      <c r="L131" s="193"/>
      <c r="M131" s="159"/>
      <c r="N131" s="239"/>
      <c r="O131" s="130"/>
      <c r="P131" s="160"/>
      <c r="Q131" s="160"/>
      <c r="R131" s="126"/>
      <c r="S131" s="126"/>
      <c r="T131" s="126"/>
      <c r="U131" s="125"/>
      <c r="V131" s="125"/>
    </row>
    <row r="132" spans="1:22" ht="19.5" customHeight="1">
      <c r="A132" s="207" t="s">
        <v>20</v>
      </c>
      <c r="B132" s="208"/>
      <c r="C132" s="208"/>
      <c r="D132" s="209">
        <f>SUM(D130:D131)</f>
        <v>0</v>
      </c>
      <c r="E132" s="209">
        <f>SUM(E130:E131)</f>
        <v>0</v>
      </c>
      <c r="F132" s="209">
        <f>SUM(F130:F131)</f>
        <v>0</v>
      </c>
      <c r="G132" s="209">
        <f>SUM(G130:G131)</f>
        <v>0</v>
      </c>
      <c r="H132" s="209">
        <f>SUM(H130:H131)</f>
        <v>0</v>
      </c>
      <c r="I132" s="262"/>
      <c r="J132" s="9"/>
      <c r="K132" s="9"/>
      <c r="L132" s="210"/>
      <c r="M132" s="159"/>
      <c r="N132" s="239"/>
      <c r="O132" s="130"/>
      <c r="P132" s="160"/>
      <c r="Q132" s="160"/>
      <c r="R132" s="126"/>
      <c r="S132" s="126"/>
      <c r="T132" s="126"/>
      <c r="U132" s="125"/>
      <c r="V132" s="125"/>
    </row>
    <row r="133" spans="1:22" ht="19.5" customHeight="1">
      <c r="A133" s="211" t="s">
        <v>12</v>
      </c>
      <c r="B133" s="212"/>
      <c r="C133" s="212"/>
      <c r="D133" s="213">
        <v>0</v>
      </c>
      <c r="E133" s="213">
        <v>0</v>
      </c>
      <c r="F133" s="213">
        <v>0</v>
      </c>
      <c r="G133" s="213">
        <v>0</v>
      </c>
      <c r="H133" s="213">
        <v>0</v>
      </c>
      <c r="I133" s="263"/>
      <c r="J133" s="109"/>
      <c r="K133" s="109"/>
      <c r="L133" s="214"/>
      <c r="M133" s="159"/>
      <c r="N133" s="239"/>
      <c r="O133" s="130"/>
      <c r="P133" s="160"/>
      <c r="Q133" s="160"/>
      <c r="R133" s="126"/>
      <c r="S133" s="126"/>
      <c r="T133" s="126"/>
      <c r="U133" s="125"/>
      <c r="V133" s="125"/>
    </row>
    <row r="134" spans="1:22" ht="19.5" customHeight="1" thickBot="1">
      <c r="A134" s="215" t="s">
        <v>817</v>
      </c>
      <c r="B134" s="216"/>
      <c r="C134" s="216"/>
      <c r="D134" s="217">
        <f>D132+D133</f>
        <v>0</v>
      </c>
      <c r="E134" s="217">
        <f>E132+E133</f>
        <v>0</v>
      </c>
      <c r="F134" s="217">
        <f>F132+F133</f>
        <v>0</v>
      </c>
      <c r="G134" s="217">
        <f>G132+G133</f>
        <v>0</v>
      </c>
      <c r="H134" s="217">
        <f>H132+H133</f>
        <v>0</v>
      </c>
      <c r="I134" s="264"/>
      <c r="J134" s="110"/>
      <c r="K134" s="110"/>
      <c r="L134" s="218"/>
      <c r="M134" s="159"/>
      <c r="N134" s="239"/>
      <c r="O134" s="130"/>
      <c r="P134" s="160"/>
      <c r="Q134" s="160"/>
      <c r="R134" s="126"/>
      <c r="S134" s="126"/>
      <c r="T134" s="126"/>
      <c r="U134" s="125"/>
      <c r="V134" s="125"/>
    </row>
    <row r="135" spans="1:22" ht="19.5" customHeight="1">
      <c r="A135" s="221"/>
      <c r="B135" s="16"/>
      <c r="C135" s="16"/>
      <c r="D135" s="1"/>
      <c r="E135" s="1"/>
      <c r="F135" s="1"/>
      <c r="G135" s="1"/>
      <c r="H135" s="1"/>
      <c r="I135" s="265"/>
      <c r="J135" s="17"/>
      <c r="K135" s="17"/>
      <c r="L135" s="17"/>
      <c r="M135" s="159"/>
      <c r="N135" s="239"/>
      <c r="O135" s="130"/>
      <c r="P135" s="160"/>
      <c r="Q135" s="160"/>
      <c r="R135" s="126"/>
      <c r="S135" s="126"/>
      <c r="T135" s="126"/>
      <c r="U135" s="125"/>
      <c r="V135" s="125"/>
    </row>
    <row r="136" spans="1:22" ht="19.5" customHeight="1">
      <c r="A136" s="185" t="s">
        <v>1228</v>
      </c>
      <c r="B136" s="18"/>
      <c r="C136" s="18"/>
      <c r="D136" s="19"/>
      <c r="E136" s="19"/>
      <c r="F136" s="19"/>
      <c r="G136" s="19"/>
      <c r="H136" s="19"/>
      <c r="I136" s="266"/>
      <c r="J136" s="19"/>
      <c r="K136" s="19"/>
      <c r="L136" s="19"/>
      <c r="M136" s="159"/>
      <c r="N136" s="239"/>
      <c r="O136" s="130"/>
      <c r="P136" s="160"/>
      <c r="Q136" s="160"/>
      <c r="R136" s="126"/>
      <c r="S136" s="126"/>
      <c r="T136" s="126"/>
      <c r="U136" s="125"/>
      <c r="V136" s="125"/>
    </row>
    <row r="137" spans="1:22" ht="19.5" customHeight="1" thickBot="1">
      <c r="A137" s="182"/>
      <c r="B137" s="183"/>
      <c r="C137" s="184"/>
      <c r="D137" s="125"/>
      <c r="E137" s="125"/>
      <c r="F137" s="125"/>
      <c r="G137" s="125"/>
      <c r="H137" s="125"/>
      <c r="I137" s="255"/>
      <c r="J137" s="104"/>
      <c r="K137" s="104"/>
      <c r="L137" s="104"/>
      <c r="M137" s="159"/>
      <c r="N137" s="239"/>
      <c r="O137" s="130"/>
      <c r="P137" s="160"/>
      <c r="Q137" s="160"/>
      <c r="R137" s="126"/>
      <c r="S137" s="126"/>
      <c r="T137" s="126"/>
      <c r="U137" s="125"/>
      <c r="V137" s="125"/>
    </row>
    <row r="138" spans="1:22" ht="19.5" customHeight="1" thickBot="1">
      <c r="A138" s="222" t="s">
        <v>0</v>
      </c>
      <c r="B138" s="223" t="s">
        <v>1</v>
      </c>
      <c r="C138" s="223" t="s">
        <v>2</v>
      </c>
      <c r="D138" s="111" t="s">
        <v>3</v>
      </c>
      <c r="E138" s="111" t="s">
        <v>4</v>
      </c>
      <c r="F138" s="111" t="s">
        <v>5</v>
      </c>
      <c r="G138" s="111" t="s">
        <v>6</v>
      </c>
      <c r="H138" s="111" t="s">
        <v>7</v>
      </c>
      <c r="I138" s="267" t="s">
        <v>8</v>
      </c>
      <c r="J138" s="111" t="s">
        <v>9</v>
      </c>
      <c r="K138" s="429" t="s">
        <v>10</v>
      </c>
      <c r="L138" s="430"/>
      <c r="M138" s="159"/>
      <c r="N138" s="239"/>
      <c r="O138" s="130"/>
      <c r="P138" s="160"/>
      <c r="Q138" s="160"/>
      <c r="R138" s="126"/>
      <c r="S138" s="126"/>
      <c r="T138" s="126"/>
      <c r="U138" s="125"/>
      <c r="V138" s="125"/>
    </row>
    <row r="139" spans="1:22" ht="20.100000000000001" customHeight="1">
      <c r="A139" s="224" t="s">
        <v>20</v>
      </c>
      <c r="B139" s="225"/>
      <c r="C139" s="225"/>
      <c r="D139" s="226">
        <f t="shared" ref="D139:H141" si="14">SUM(D63,D74,D93,D102)</f>
        <v>217</v>
      </c>
      <c r="E139" s="226">
        <f t="shared" si="14"/>
        <v>8</v>
      </c>
      <c r="F139" s="226">
        <f t="shared" si="14"/>
        <v>8</v>
      </c>
      <c r="G139" s="226">
        <f t="shared" si="14"/>
        <v>248</v>
      </c>
      <c r="H139" s="226">
        <f t="shared" si="14"/>
        <v>0</v>
      </c>
      <c r="I139" s="268"/>
      <c r="J139" s="10"/>
      <c r="K139" s="10"/>
      <c r="L139" s="227"/>
      <c r="M139" s="159"/>
      <c r="N139" s="239"/>
      <c r="O139" s="130"/>
      <c r="P139" s="160"/>
      <c r="Q139" s="160"/>
      <c r="R139" s="126"/>
      <c r="S139" s="126"/>
      <c r="T139" s="126"/>
      <c r="U139" s="125"/>
      <c r="V139" s="125"/>
    </row>
    <row r="140" spans="1:22" ht="20.100000000000001" customHeight="1">
      <c r="A140" s="228" t="s">
        <v>12</v>
      </c>
      <c r="B140" s="229"/>
      <c r="C140" s="229"/>
      <c r="D140" s="230">
        <f t="shared" si="14"/>
        <v>2177</v>
      </c>
      <c r="E140" s="230">
        <f t="shared" si="14"/>
        <v>83</v>
      </c>
      <c r="F140" s="230">
        <f t="shared" si="14"/>
        <v>79</v>
      </c>
      <c r="G140" s="230">
        <f t="shared" si="14"/>
        <v>2220</v>
      </c>
      <c r="H140" s="230">
        <f t="shared" si="14"/>
        <v>0</v>
      </c>
      <c r="I140" s="269"/>
      <c r="J140" s="112"/>
      <c r="K140" s="112"/>
      <c r="L140" s="231"/>
      <c r="M140" s="159"/>
      <c r="N140" s="239"/>
      <c r="O140" s="130"/>
      <c r="P140" s="160"/>
      <c r="Q140" s="160"/>
      <c r="R140" s="126"/>
      <c r="S140" s="126"/>
      <c r="T140" s="126"/>
      <c r="U140" s="125"/>
      <c r="V140" s="125"/>
    </row>
    <row r="141" spans="1:22" ht="20.100000000000001" customHeight="1" thickBot="1">
      <c r="A141" s="232" t="s">
        <v>1207</v>
      </c>
      <c r="B141" s="233"/>
      <c r="C141" s="233"/>
      <c r="D141" s="234">
        <f t="shared" si="14"/>
        <v>2394</v>
      </c>
      <c r="E141" s="234">
        <f t="shared" si="14"/>
        <v>91</v>
      </c>
      <c r="F141" s="234">
        <f t="shared" si="14"/>
        <v>87</v>
      </c>
      <c r="G141" s="234">
        <f t="shared" si="14"/>
        <v>2468</v>
      </c>
      <c r="H141" s="234">
        <f t="shared" si="14"/>
        <v>0</v>
      </c>
      <c r="I141" s="270"/>
      <c r="J141" s="113"/>
      <c r="K141" s="113"/>
      <c r="L141" s="235"/>
      <c r="M141" s="159"/>
      <c r="N141" s="239"/>
      <c r="O141" s="130"/>
      <c r="P141" s="160"/>
      <c r="Q141" s="160"/>
      <c r="R141" s="126"/>
      <c r="S141" s="126"/>
      <c r="T141" s="126"/>
      <c r="U141" s="125"/>
      <c r="V141" s="125"/>
    </row>
    <row r="142" spans="1:22" ht="20.100000000000001" customHeight="1">
      <c r="M142" s="159"/>
      <c r="N142" s="239"/>
      <c r="O142" s="130"/>
      <c r="P142" s="160"/>
      <c r="Q142" s="160"/>
      <c r="R142" s="126"/>
      <c r="S142" s="126"/>
      <c r="T142" s="126"/>
      <c r="U142" s="125"/>
      <c r="V142" s="125"/>
    </row>
    <row r="143" spans="1:22" ht="20.100000000000001" customHeight="1">
      <c r="M143" s="159"/>
      <c r="N143" s="239"/>
      <c r="O143" s="130"/>
      <c r="P143" s="160"/>
      <c r="Q143" s="160"/>
      <c r="R143" s="126"/>
      <c r="S143" s="126"/>
      <c r="T143" s="126"/>
      <c r="U143" s="125"/>
      <c r="V143" s="125"/>
    </row>
    <row r="144" spans="1:22" ht="20.100000000000001" customHeight="1">
      <c r="M144" s="159"/>
      <c r="N144" s="239"/>
      <c r="O144" s="130"/>
      <c r="P144" s="160"/>
      <c r="Q144" s="160"/>
      <c r="R144" s="126"/>
      <c r="S144" s="126"/>
      <c r="T144" s="126"/>
      <c r="U144" s="125"/>
      <c r="V144" s="125"/>
    </row>
    <row r="145" spans="13:22" ht="20.100000000000001" customHeight="1">
      <c r="M145" s="159"/>
      <c r="O145" s="130"/>
      <c r="P145" s="160"/>
      <c r="Q145" s="160"/>
      <c r="R145" s="126"/>
      <c r="S145" s="126"/>
      <c r="T145" s="126"/>
      <c r="U145" s="125"/>
      <c r="V145" s="125"/>
    </row>
    <row r="146" spans="13:22" ht="20.100000000000001" customHeight="1">
      <c r="M146" s="159"/>
      <c r="O146" s="130"/>
      <c r="P146" s="160"/>
      <c r="Q146" s="160"/>
      <c r="R146" s="126"/>
      <c r="S146" s="126"/>
      <c r="T146" s="126"/>
      <c r="U146" s="125"/>
      <c r="V146" s="125"/>
    </row>
    <row r="147" spans="13:22" ht="20.100000000000001" customHeight="1">
      <c r="M147" s="159"/>
      <c r="O147" s="130"/>
      <c r="P147" s="160"/>
      <c r="Q147" s="160"/>
      <c r="R147" s="126"/>
      <c r="S147" s="126"/>
      <c r="T147" s="126"/>
      <c r="U147" s="125"/>
      <c r="V147" s="125"/>
    </row>
    <row r="148" spans="13:22" ht="20.100000000000001" customHeight="1">
      <c r="M148" s="159"/>
      <c r="O148" s="130"/>
      <c r="P148" s="160"/>
      <c r="Q148" s="160"/>
      <c r="R148" s="126"/>
      <c r="S148" s="126"/>
      <c r="T148" s="126"/>
      <c r="U148" s="125"/>
      <c r="V148" s="125"/>
    </row>
    <row r="149" spans="13:22" ht="20.100000000000001" customHeight="1">
      <c r="M149" s="159"/>
      <c r="O149" s="130"/>
      <c r="P149" s="160"/>
      <c r="Q149" s="160"/>
      <c r="R149" s="126"/>
      <c r="S149" s="126"/>
      <c r="T149" s="126"/>
      <c r="U149" s="125"/>
      <c r="V149" s="125"/>
    </row>
    <row r="150" spans="13:22" ht="20.100000000000001" customHeight="1">
      <c r="M150" s="159"/>
      <c r="O150" s="130"/>
      <c r="P150" s="160"/>
      <c r="Q150" s="160"/>
      <c r="R150" s="126"/>
      <c r="S150" s="126"/>
      <c r="T150" s="126"/>
      <c r="U150" s="125"/>
      <c r="V150" s="125"/>
    </row>
    <row r="151" spans="13:22" ht="20.100000000000001" customHeight="1">
      <c r="M151" s="159"/>
      <c r="O151" s="130"/>
      <c r="P151" s="160"/>
      <c r="Q151" s="160"/>
      <c r="R151" s="126"/>
      <c r="S151" s="126"/>
      <c r="T151" s="126"/>
      <c r="U151" s="125"/>
      <c r="V151" s="125"/>
    </row>
    <row r="152" spans="13:22" ht="20.100000000000001" customHeight="1">
      <c r="M152" s="159"/>
      <c r="O152" s="130"/>
      <c r="P152" s="160"/>
      <c r="Q152" s="160"/>
      <c r="R152" s="126"/>
      <c r="S152" s="126"/>
      <c r="T152" s="126"/>
      <c r="U152" s="125"/>
      <c r="V152" s="125"/>
    </row>
    <row r="153" spans="13:22" ht="20.100000000000001" customHeight="1">
      <c r="M153" s="159"/>
      <c r="O153" s="130"/>
      <c r="P153" s="160"/>
      <c r="Q153" s="160"/>
      <c r="R153" s="126"/>
      <c r="S153" s="126"/>
      <c r="T153" s="126"/>
      <c r="U153" s="125"/>
      <c r="V153" s="125"/>
    </row>
    <row r="154" spans="13:22" ht="20.100000000000001" customHeight="1">
      <c r="M154" s="159"/>
      <c r="O154" s="130"/>
      <c r="P154" s="160"/>
      <c r="Q154" s="160"/>
      <c r="R154" s="126"/>
      <c r="S154" s="126"/>
      <c r="T154" s="126"/>
      <c r="U154" s="125"/>
      <c r="V154" s="125"/>
    </row>
    <row r="155" spans="13:22" ht="20.100000000000001" customHeight="1">
      <c r="M155" s="159"/>
      <c r="O155" s="130"/>
      <c r="P155" s="160"/>
      <c r="Q155" s="160"/>
      <c r="R155" s="126"/>
      <c r="S155" s="126"/>
      <c r="T155" s="126"/>
      <c r="U155" s="125"/>
      <c r="V155" s="125"/>
    </row>
    <row r="156" spans="13:22" ht="20.100000000000001" customHeight="1">
      <c r="M156" s="159"/>
      <c r="O156" s="130"/>
      <c r="P156" s="160"/>
      <c r="Q156" s="160"/>
      <c r="R156" s="126"/>
      <c r="S156" s="126"/>
      <c r="T156" s="126"/>
      <c r="U156" s="125"/>
      <c r="V156" s="125"/>
    </row>
    <row r="157" spans="13:22" ht="20.100000000000001" customHeight="1">
      <c r="M157" s="159"/>
      <c r="O157" s="130"/>
      <c r="P157" s="160"/>
      <c r="Q157" s="160"/>
      <c r="R157" s="126"/>
      <c r="S157" s="126"/>
      <c r="T157" s="126"/>
      <c r="U157" s="125"/>
      <c r="V157" s="125"/>
    </row>
    <row r="158" spans="13:22" ht="20.100000000000001" customHeight="1">
      <c r="M158" s="159"/>
      <c r="O158" s="130"/>
      <c r="P158" s="160"/>
      <c r="Q158" s="160"/>
      <c r="R158" s="126"/>
      <c r="S158" s="126"/>
      <c r="T158" s="126"/>
      <c r="U158" s="125"/>
      <c r="V158" s="125"/>
    </row>
    <row r="159" spans="13:22" ht="20.100000000000001" customHeight="1">
      <c r="M159" s="159"/>
      <c r="O159" s="130"/>
      <c r="P159" s="160"/>
      <c r="Q159" s="160"/>
      <c r="R159" s="126"/>
      <c r="S159" s="126"/>
      <c r="T159" s="126"/>
      <c r="U159" s="125"/>
      <c r="V159" s="125"/>
    </row>
    <row r="160" spans="13:22" ht="20.100000000000001" customHeight="1">
      <c r="M160" s="159"/>
      <c r="O160" s="130"/>
      <c r="P160" s="160"/>
      <c r="Q160" s="160"/>
      <c r="R160" s="126"/>
      <c r="S160" s="126"/>
      <c r="T160" s="126"/>
      <c r="U160" s="125"/>
      <c r="V160" s="125"/>
    </row>
    <row r="161" spans="13:22" ht="20.100000000000001" customHeight="1">
      <c r="M161" s="159"/>
      <c r="O161" s="130"/>
      <c r="P161" s="160"/>
      <c r="Q161" s="160"/>
      <c r="R161" s="126"/>
      <c r="S161" s="126"/>
      <c r="T161" s="126"/>
      <c r="U161" s="125"/>
      <c r="V161" s="125"/>
    </row>
    <row r="162" spans="13:22" ht="20.100000000000001" customHeight="1">
      <c r="M162" s="159"/>
      <c r="O162" s="130"/>
      <c r="P162" s="160"/>
      <c r="Q162" s="160"/>
      <c r="R162" s="126"/>
      <c r="S162" s="126"/>
      <c r="T162" s="126"/>
      <c r="U162" s="125"/>
      <c r="V162" s="125"/>
    </row>
    <row r="163" spans="13:22" ht="20.100000000000001" customHeight="1">
      <c r="M163" s="159"/>
      <c r="O163" s="130"/>
      <c r="P163" s="160"/>
      <c r="Q163" s="160"/>
      <c r="R163" s="126"/>
      <c r="S163" s="126"/>
      <c r="T163" s="126"/>
      <c r="U163" s="125"/>
      <c r="V163" s="125"/>
    </row>
    <row r="164" spans="13:22" ht="20.100000000000001" customHeight="1">
      <c r="M164" s="159"/>
      <c r="O164" s="130"/>
      <c r="P164" s="160"/>
      <c r="Q164" s="160"/>
      <c r="R164" s="126"/>
      <c r="S164" s="126"/>
      <c r="T164" s="126"/>
      <c r="U164" s="125"/>
      <c r="V164" s="125"/>
    </row>
    <row r="165" spans="13:22" ht="20.100000000000001" customHeight="1">
      <c r="M165" s="159"/>
      <c r="O165" s="130"/>
      <c r="P165" s="160"/>
      <c r="Q165" s="160"/>
      <c r="R165" s="126"/>
      <c r="S165" s="126"/>
      <c r="T165" s="126"/>
      <c r="U165" s="125"/>
      <c r="V165" s="125"/>
    </row>
    <row r="166" spans="13:22" ht="20.100000000000001" customHeight="1">
      <c r="M166" s="159"/>
      <c r="O166" s="130"/>
      <c r="P166" s="160"/>
      <c r="Q166" s="160"/>
      <c r="R166" s="126"/>
      <c r="S166" s="126"/>
      <c r="T166" s="126"/>
      <c r="U166" s="125"/>
      <c r="V166" s="125"/>
    </row>
    <row r="167" spans="13:22" ht="20.100000000000001" customHeight="1">
      <c r="M167" s="159"/>
      <c r="O167" s="130"/>
      <c r="P167" s="160"/>
      <c r="Q167" s="160"/>
      <c r="R167" s="126"/>
      <c r="S167" s="126"/>
      <c r="T167" s="126"/>
      <c r="U167" s="125"/>
      <c r="V167" s="125"/>
    </row>
    <row r="168" spans="13:22" ht="20.100000000000001" customHeight="1">
      <c r="M168" s="159"/>
      <c r="O168" s="130"/>
      <c r="P168" s="160"/>
      <c r="Q168" s="160"/>
      <c r="R168" s="126"/>
      <c r="S168" s="126"/>
      <c r="T168" s="126"/>
      <c r="U168" s="125"/>
      <c r="V168" s="125"/>
    </row>
    <row r="169" spans="13:22" ht="20.100000000000001" customHeight="1">
      <c r="M169" s="159"/>
      <c r="O169" s="130"/>
      <c r="P169" s="160"/>
      <c r="Q169" s="160"/>
      <c r="R169" s="126"/>
      <c r="S169" s="126"/>
      <c r="T169" s="126"/>
      <c r="U169" s="125"/>
      <c r="V169" s="125"/>
    </row>
    <row r="170" spans="13:22" ht="20.100000000000001" customHeight="1">
      <c r="M170" s="159"/>
      <c r="O170" s="130"/>
      <c r="P170" s="160"/>
      <c r="Q170" s="160"/>
      <c r="R170" s="126"/>
      <c r="S170" s="126"/>
      <c r="T170" s="126"/>
      <c r="U170" s="125"/>
      <c r="V170" s="125"/>
    </row>
    <row r="171" spans="13:22" ht="20.100000000000001" customHeight="1">
      <c r="M171" s="159"/>
      <c r="O171" s="130"/>
      <c r="P171" s="160"/>
      <c r="Q171" s="160"/>
      <c r="R171" s="126"/>
      <c r="S171" s="126"/>
      <c r="T171" s="126"/>
      <c r="U171" s="125"/>
      <c r="V171" s="125"/>
    </row>
    <row r="172" spans="13:22" ht="20.100000000000001" customHeight="1">
      <c r="M172" s="159"/>
      <c r="O172" s="130"/>
      <c r="P172" s="160"/>
      <c r="Q172" s="160"/>
      <c r="R172" s="126"/>
      <c r="S172" s="126"/>
      <c r="T172" s="126"/>
      <c r="U172" s="125"/>
      <c r="V172" s="125"/>
    </row>
    <row r="173" spans="13:22" ht="20.100000000000001" customHeight="1">
      <c r="M173" s="159"/>
      <c r="O173" s="130"/>
      <c r="P173" s="160"/>
      <c r="Q173" s="160"/>
      <c r="R173" s="126"/>
      <c r="S173" s="126"/>
      <c r="T173" s="126"/>
      <c r="U173" s="125"/>
      <c r="V173" s="125"/>
    </row>
    <row r="174" spans="13:22" ht="20.100000000000001" customHeight="1">
      <c r="M174" s="159"/>
      <c r="O174" s="130"/>
      <c r="P174" s="160"/>
      <c r="Q174" s="160"/>
      <c r="R174" s="126"/>
      <c r="S174" s="126"/>
      <c r="T174" s="126"/>
      <c r="U174" s="125"/>
      <c r="V174" s="125"/>
    </row>
    <row r="175" spans="13:22" ht="20.100000000000001" customHeight="1">
      <c r="M175" s="159"/>
      <c r="O175" s="130"/>
      <c r="P175" s="160"/>
      <c r="Q175" s="160"/>
      <c r="R175" s="126"/>
      <c r="S175" s="126"/>
      <c r="T175" s="126"/>
      <c r="U175" s="125"/>
      <c r="V175" s="125"/>
    </row>
    <row r="176" spans="13:22" ht="20.100000000000001" customHeight="1">
      <c r="M176" s="159"/>
      <c r="O176" s="130"/>
      <c r="P176" s="160"/>
      <c r="Q176" s="160"/>
      <c r="R176" s="126"/>
      <c r="S176" s="126"/>
      <c r="T176" s="126"/>
      <c r="U176" s="125"/>
      <c r="V176" s="125"/>
    </row>
    <row r="177" spans="13:22" ht="20.100000000000001" customHeight="1">
      <c r="M177" s="159"/>
      <c r="O177" s="130"/>
      <c r="P177" s="160"/>
      <c r="Q177" s="160"/>
      <c r="R177" s="126"/>
      <c r="S177" s="126"/>
      <c r="T177" s="126"/>
      <c r="U177" s="125"/>
      <c r="V177" s="125"/>
    </row>
    <row r="178" spans="13:22" ht="20.100000000000001" customHeight="1">
      <c r="M178" s="159"/>
      <c r="O178" s="130"/>
      <c r="P178" s="160"/>
      <c r="Q178" s="160"/>
      <c r="R178" s="126"/>
      <c r="S178" s="126"/>
      <c r="T178" s="126"/>
      <c r="U178" s="125"/>
      <c r="V178" s="125"/>
    </row>
    <row r="179" spans="13:22" ht="20.100000000000001" customHeight="1">
      <c r="M179" s="159"/>
      <c r="O179" s="130"/>
      <c r="P179" s="160"/>
      <c r="Q179" s="160"/>
      <c r="R179" s="126"/>
      <c r="S179" s="126"/>
      <c r="T179" s="126"/>
      <c r="U179" s="125"/>
      <c r="V179" s="125"/>
    </row>
    <row r="180" spans="13:22" ht="20.100000000000001" customHeight="1">
      <c r="M180" s="159"/>
      <c r="O180" s="130"/>
      <c r="P180" s="160"/>
      <c r="Q180" s="160"/>
      <c r="R180" s="126"/>
      <c r="S180" s="126"/>
      <c r="T180" s="126"/>
      <c r="U180" s="125"/>
      <c r="V180" s="125"/>
    </row>
    <row r="181" spans="13:22" ht="20.100000000000001" customHeight="1">
      <c r="M181" s="159"/>
      <c r="O181" s="130"/>
      <c r="P181" s="160"/>
      <c r="Q181" s="160"/>
      <c r="R181" s="126"/>
      <c r="S181" s="126"/>
      <c r="T181" s="126"/>
      <c r="U181" s="125"/>
      <c r="V181" s="125"/>
    </row>
    <row r="182" spans="13:22" ht="20.100000000000001" customHeight="1">
      <c r="M182" s="159"/>
      <c r="O182" s="130"/>
      <c r="P182" s="160"/>
      <c r="Q182" s="160"/>
      <c r="R182" s="126"/>
      <c r="S182" s="126"/>
      <c r="T182" s="126"/>
      <c r="U182" s="125"/>
      <c r="V182" s="125"/>
    </row>
    <row r="183" spans="13:22" ht="20.100000000000001" customHeight="1">
      <c r="M183" s="159"/>
      <c r="O183" s="130"/>
      <c r="P183" s="160"/>
      <c r="Q183" s="160"/>
      <c r="R183" s="126"/>
      <c r="S183" s="126"/>
      <c r="T183" s="126"/>
      <c r="U183" s="125"/>
      <c r="V183" s="125"/>
    </row>
    <row r="184" spans="13:22" ht="20.100000000000001" customHeight="1">
      <c r="M184" s="159"/>
      <c r="O184" s="130"/>
      <c r="P184" s="160"/>
      <c r="Q184" s="160"/>
      <c r="R184" s="126"/>
      <c r="S184" s="126"/>
      <c r="T184" s="126"/>
      <c r="U184" s="125"/>
      <c r="V184" s="125"/>
    </row>
    <row r="185" spans="13:22" ht="20.100000000000001" customHeight="1">
      <c r="M185" s="159"/>
      <c r="O185" s="130"/>
      <c r="P185" s="160"/>
      <c r="Q185" s="160"/>
      <c r="R185" s="126"/>
      <c r="S185" s="126"/>
      <c r="T185" s="126"/>
      <c r="U185" s="125"/>
      <c r="V185" s="125"/>
    </row>
    <row r="186" spans="13:22" ht="20.100000000000001" customHeight="1">
      <c r="M186" s="159"/>
      <c r="O186" s="130"/>
      <c r="P186" s="160"/>
      <c r="Q186" s="160"/>
      <c r="R186" s="126"/>
      <c r="S186" s="126"/>
      <c r="T186" s="126"/>
      <c r="U186" s="125"/>
      <c r="V186" s="125"/>
    </row>
    <row r="187" spans="13:22" ht="20.100000000000001" customHeight="1">
      <c r="M187" s="159"/>
      <c r="O187" s="130"/>
      <c r="P187" s="160"/>
      <c r="Q187" s="160"/>
      <c r="R187" s="126"/>
      <c r="S187" s="126"/>
      <c r="T187" s="126"/>
      <c r="U187" s="125"/>
      <c r="V187" s="125"/>
    </row>
    <row r="188" spans="13:22" ht="20.100000000000001" customHeight="1">
      <c r="M188" s="159"/>
      <c r="O188" s="130"/>
      <c r="P188" s="160"/>
      <c r="Q188" s="160"/>
      <c r="R188" s="126"/>
      <c r="S188" s="126"/>
      <c r="T188" s="126"/>
      <c r="U188" s="125"/>
      <c r="V188" s="125"/>
    </row>
    <row r="189" spans="13:22" ht="20.100000000000001" customHeight="1">
      <c r="M189" s="159"/>
      <c r="O189" s="130"/>
      <c r="P189" s="160"/>
      <c r="Q189" s="160"/>
      <c r="R189" s="126"/>
      <c r="S189" s="126"/>
      <c r="T189" s="126"/>
      <c r="U189" s="125"/>
      <c r="V189" s="125"/>
    </row>
    <row r="190" spans="13:22" ht="20.100000000000001" customHeight="1">
      <c r="M190" s="159"/>
      <c r="O190" s="130"/>
      <c r="P190" s="160"/>
      <c r="Q190" s="160"/>
      <c r="R190" s="126"/>
      <c r="S190" s="126"/>
      <c r="T190" s="126"/>
      <c r="U190" s="125"/>
      <c r="V190" s="125"/>
    </row>
    <row r="191" spans="13:22" ht="20.100000000000001" customHeight="1">
      <c r="M191" s="159"/>
      <c r="O191" s="130"/>
      <c r="P191" s="160"/>
      <c r="Q191" s="160"/>
      <c r="R191" s="126"/>
      <c r="S191" s="126"/>
      <c r="T191" s="126"/>
      <c r="U191" s="125"/>
      <c r="V191" s="125"/>
    </row>
    <row r="192" spans="13:22" ht="20.100000000000001" customHeight="1">
      <c r="M192" s="159"/>
      <c r="O192" s="130"/>
      <c r="P192" s="160"/>
      <c r="Q192" s="160"/>
      <c r="R192" s="126"/>
      <c r="S192" s="126"/>
      <c r="T192" s="126"/>
      <c r="U192" s="125"/>
      <c r="V192" s="125"/>
    </row>
    <row r="193" spans="13:22" ht="20.100000000000001" customHeight="1">
      <c r="M193" s="159"/>
      <c r="O193" s="130"/>
      <c r="P193" s="160"/>
      <c r="Q193" s="160"/>
      <c r="R193" s="126"/>
      <c r="S193" s="126"/>
      <c r="T193" s="126"/>
      <c r="U193" s="125"/>
      <c r="V193" s="125"/>
    </row>
    <row r="194" spans="13:22" ht="20.100000000000001" customHeight="1">
      <c r="M194" s="159"/>
      <c r="O194" s="130"/>
      <c r="P194" s="160"/>
      <c r="Q194" s="160"/>
      <c r="R194" s="126"/>
      <c r="S194" s="126"/>
      <c r="T194" s="126"/>
      <c r="U194" s="125"/>
      <c r="V194" s="125"/>
    </row>
    <row r="195" spans="13:22" ht="20.100000000000001" customHeight="1">
      <c r="M195" s="159"/>
      <c r="O195" s="130"/>
      <c r="P195" s="160"/>
      <c r="Q195" s="160"/>
      <c r="R195" s="126"/>
      <c r="S195" s="126"/>
      <c r="T195" s="126"/>
      <c r="U195" s="125"/>
      <c r="V195" s="125"/>
    </row>
    <row r="196" spans="13:22" ht="20.100000000000001" customHeight="1">
      <c r="M196" s="159"/>
      <c r="O196" s="130"/>
      <c r="P196" s="160"/>
      <c r="Q196" s="160"/>
      <c r="R196" s="126"/>
      <c r="S196" s="126"/>
      <c r="T196" s="126"/>
      <c r="U196" s="125"/>
      <c r="V196" s="125"/>
    </row>
    <row r="197" spans="13:22" ht="20.100000000000001" customHeight="1">
      <c r="M197" s="159"/>
      <c r="O197" s="130"/>
      <c r="P197" s="160"/>
      <c r="Q197" s="160"/>
      <c r="R197" s="126"/>
      <c r="S197" s="126"/>
      <c r="T197" s="126"/>
      <c r="U197" s="125"/>
      <c r="V197" s="125"/>
    </row>
    <row r="198" spans="13:22" ht="20.100000000000001" customHeight="1">
      <c r="M198" s="159"/>
      <c r="O198" s="130"/>
      <c r="P198" s="160"/>
      <c r="Q198" s="160"/>
      <c r="R198" s="126"/>
      <c r="S198" s="126"/>
      <c r="T198" s="126"/>
      <c r="U198" s="125"/>
      <c r="V198" s="125"/>
    </row>
    <row r="199" spans="13:22" ht="20.100000000000001" customHeight="1">
      <c r="M199" s="159"/>
      <c r="O199" s="130"/>
      <c r="P199" s="160"/>
      <c r="Q199" s="160"/>
      <c r="R199" s="126"/>
      <c r="S199" s="126"/>
      <c r="T199" s="126"/>
      <c r="U199" s="125"/>
      <c r="V199" s="125"/>
    </row>
    <row r="200" spans="13:22" ht="20.100000000000001" customHeight="1">
      <c r="M200" s="159"/>
      <c r="O200" s="130"/>
      <c r="P200" s="160"/>
      <c r="Q200" s="160"/>
      <c r="R200" s="126"/>
      <c r="S200" s="126"/>
      <c r="T200" s="126"/>
      <c r="U200" s="125"/>
      <c r="V200" s="125"/>
    </row>
    <row r="201" spans="13:22" ht="20.100000000000001" customHeight="1">
      <c r="M201" s="159"/>
      <c r="O201" s="130"/>
      <c r="P201" s="160"/>
      <c r="Q201" s="160"/>
      <c r="R201" s="126"/>
      <c r="S201" s="126"/>
      <c r="T201" s="126"/>
      <c r="U201" s="125"/>
      <c r="V201" s="125"/>
    </row>
    <row r="202" spans="13:22" ht="20.100000000000001" customHeight="1">
      <c r="M202" s="159"/>
      <c r="O202" s="130"/>
      <c r="P202" s="160"/>
      <c r="Q202" s="160"/>
      <c r="R202" s="126"/>
      <c r="S202" s="126"/>
      <c r="T202" s="126"/>
      <c r="U202" s="125"/>
      <c r="V202" s="125"/>
    </row>
    <row r="203" spans="13:22" ht="20.100000000000001" customHeight="1">
      <c r="M203" s="159"/>
      <c r="O203" s="130"/>
      <c r="P203" s="160"/>
      <c r="Q203" s="160"/>
      <c r="R203" s="126"/>
      <c r="S203" s="126"/>
      <c r="T203" s="126"/>
      <c r="U203" s="125"/>
      <c r="V203" s="125"/>
    </row>
    <row r="204" spans="13:22" ht="20.100000000000001" customHeight="1">
      <c r="M204" s="159"/>
      <c r="O204" s="130"/>
      <c r="P204" s="160"/>
      <c r="Q204" s="160"/>
      <c r="R204" s="126"/>
      <c r="S204" s="126"/>
      <c r="T204" s="126"/>
      <c r="U204" s="125"/>
      <c r="V204" s="125"/>
    </row>
    <row r="205" spans="13:22" ht="20.100000000000001" customHeight="1">
      <c r="M205" s="159"/>
      <c r="O205" s="130"/>
      <c r="P205" s="160"/>
      <c r="Q205" s="160"/>
      <c r="R205" s="126"/>
      <c r="S205" s="126"/>
      <c r="T205" s="126"/>
      <c r="U205" s="125"/>
      <c r="V205" s="125"/>
    </row>
    <row r="206" spans="13:22" ht="20.100000000000001" customHeight="1">
      <c r="M206" s="159"/>
      <c r="O206" s="130"/>
      <c r="P206" s="160"/>
      <c r="Q206" s="160"/>
      <c r="R206" s="126"/>
      <c r="S206" s="126"/>
      <c r="T206" s="126"/>
      <c r="U206" s="125"/>
      <c r="V206" s="125"/>
    </row>
    <row r="207" spans="13:22" ht="20.100000000000001" customHeight="1">
      <c r="M207" s="159"/>
      <c r="O207" s="130"/>
      <c r="P207" s="160"/>
      <c r="Q207" s="160"/>
      <c r="R207" s="126"/>
      <c r="S207" s="126"/>
      <c r="T207" s="126"/>
      <c r="U207" s="125"/>
      <c r="V207" s="125"/>
    </row>
    <row r="208" spans="13:22" ht="20.100000000000001" customHeight="1">
      <c r="M208" s="159"/>
      <c r="O208" s="130"/>
      <c r="P208" s="160"/>
      <c r="Q208" s="160"/>
      <c r="R208" s="126"/>
      <c r="S208" s="126"/>
      <c r="T208" s="126"/>
      <c r="U208" s="125"/>
      <c r="V208" s="125"/>
    </row>
    <row r="209" spans="13:22" ht="20.100000000000001" customHeight="1">
      <c r="M209" s="159"/>
      <c r="O209" s="130"/>
      <c r="P209" s="160"/>
      <c r="Q209" s="160"/>
      <c r="R209" s="126"/>
      <c r="S209" s="126"/>
      <c r="T209" s="126"/>
      <c r="U209" s="125"/>
      <c r="V209" s="125"/>
    </row>
    <row r="210" spans="13:22" ht="20.100000000000001" customHeight="1">
      <c r="M210" s="159"/>
      <c r="O210" s="130"/>
      <c r="P210" s="160"/>
      <c r="Q210" s="160"/>
      <c r="R210" s="126"/>
      <c r="S210" s="126"/>
      <c r="T210" s="126"/>
      <c r="U210" s="125"/>
      <c r="V210" s="125"/>
    </row>
    <row r="211" spans="13:22" ht="20.100000000000001" customHeight="1">
      <c r="M211" s="159"/>
      <c r="O211" s="130"/>
      <c r="P211" s="160"/>
      <c r="Q211" s="160"/>
      <c r="R211" s="126"/>
      <c r="S211" s="126"/>
      <c r="T211" s="126"/>
      <c r="U211" s="125"/>
      <c r="V211" s="125"/>
    </row>
    <row r="212" spans="13:22" ht="20.100000000000001" customHeight="1">
      <c r="M212" s="159"/>
      <c r="O212" s="130"/>
      <c r="P212" s="160"/>
      <c r="Q212" s="160"/>
      <c r="R212" s="126"/>
      <c r="S212" s="126"/>
      <c r="T212" s="126"/>
      <c r="U212" s="125"/>
      <c r="V212" s="125"/>
    </row>
    <row r="213" spans="13:22" ht="20.100000000000001" customHeight="1">
      <c r="M213" s="159"/>
      <c r="O213" s="130"/>
      <c r="P213" s="160"/>
      <c r="Q213" s="160"/>
      <c r="R213" s="126"/>
      <c r="S213" s="126"/>
      <c r="T213" s="126"/>
      <c r="U213" s="125"/>
      <c r="V213" s="125"/>
    </row>
    <row r="214" spans="13:22" ht="20.100000000000001" customHeight="1">
      <c r="M214" s="159"/>
      <c r="O214" s="130"/>
      <c r="P214" s="160"/>
      <c r="Q214" s="160"/>
      <c r="R214" s="126"/>
      <c r="S214" s="126"/>
      <c r="T214" s="126"/>
      <c r="U214" s="125"/>
      <c r="V214" s="125"/>
    </row>
    <row r="215" spans="13:22" ht="20.100000000000001" customHeight="1">
      <c r="M215" s="159"/>
      <c r="O215" s="130"/>
      <c r="P215" s="160"/>
      <c r="Q215" s="160"/>
      <c r="R215" s="126"/>
      <c r="S215" s="126"/>
      <c r="T215" s="126"/>
      <c r="U215" s="125"/>
      <c r="V215" s="125"/>
    </row>
    <row r="216" spans="13:22" ht="20.100000000000001" customHeight="1">
      <c r="M216" s="159"/>
      <c r="O216" s="130"/>
      <c r="P216" s="160"/>
      <c r="Q216" s="160"/>
      <c r="R216" s="126"/>
      <c r="S216" s="126"/>
      <c r="T216" s="126"/>
      <c r="U216" s="125"/>
      <c r="V216" s="125"/>
    </row>
    <row r="217" spans="13:22" ht="20.100000000000001" customHeight="1">
      <c r="M217" s="159"/>
      <c r="O217" s="130"/>
      <c r="P217" s="160"/>
      <c r="Q217" s="160"/>
      <c r="R217" s="126"/>
      <c r="S217" s="126"/>
      <c r="T217" s="126"/>
      <c r="U217" s="125"/>
      <c r="V217" s="125"/>
    </row>
    <row r="218" spans="13:22" ht="20.100000000000001" customHeight="1">
      <c r="M218" s="159"/>
      <c r="O218" s="130"/>
      <c r="P218" s="160"/>
      <c r="Q218" s="160"/>
      <c r="R218" s="126"/>
      <c r="S218" s="126"/>
      <c r="T218" s="126"/>
      <c r="U218" s="125"/>
      <c r="V218" s="125"/>
    </row>
    <row r="219" spans="13:22" ht="20.100000000000001" customHeight="1">
      <c r="M219" s="159"/>
      <c r="O219" s="130"/>
      <c r="P219" s="160"/>
      <c r="Q219" s="160"/>
      <c r="R219" s="126"/>
      <c r="S219" s="126"/>
      <c r="T219" s="126"/>
      <c r="U219" s="125"/>
      <c r="V219" s="125"/>
    </row>
    <row r="220" spans="13:22" ht="20.100000000000001" customHeight="1">
      <c r="M220" s="159"/>
      <c r="O220" s="130"/>
      <c r="P220" s="160"/>
      <c r="Q220" s="160"/>
      <c r="R220" s="126"/>
      <c r="S220" s="126"/>
      <c r="T220" s="126"/>
      <c r="U220" s="125"/>
      <c r="V220" s="125"/>
    </row>
    <row r="221" spans="13:22" ht="20.100000000000001" customHeight="1">
      <c r="M221" s="159"/>
      <c r="O221" s="130"/>
      <c r="P221" s="160"/>
      <c r="Q221" s="160"/>
      <c r="R221" s="126"/>
      <c r="S221" s="126"/>
      <c r="T221" s="126"/>
      <c r="U221" s="125"/>
      <c r="V221" s="125"/>
    </row>
    <row r="222" spans="13:22" ht="20.100000000000001" customHeight="1">
      <c r="M222" s="159"/>
      <c r="O222" s="130"/>
      <c r="P222" s="160"/>
      <c r="Q222" s="160"/>
      <c r="R222" s="126"/>
      <c r="S222" s="126"/>
      <c r="T222" s="126"/>
      <c r="U222" s="125"/>
      <c r="V222" s="125"/>
    </row>
    <row r="223" spans="13:22" ht="20.100000000000001" customHeight="1">
      <c r="M223" s="159"/>
      <c r="O223" s="130"/>
      <c r="P223" s="160"/>
      <c r="Q223" s="160"/>
      <c r="R223" s="126"/>
      <c r="S223" s="126"/>
      <c r="T223" s="126"/>
      <c r="U223" s="125"/>
      <c r="V223" s="125"/>
    </row>
    <row r="224" spans="13:22" ht="20.100000000000001" customHeight="1">
      <c r="M224" s="159"/>
      <c r="O224" s="130"/>
      <c r="P224" s="160"/>
      <c r="Q224" s="160"/>
      <c r="R224" s="126"/>
      <c r="S224" s="126"/>
      <c r="T224" s="126"/>
      <c r="U224" s="125"/>
      <c r="V224" s="125"/>
    </row>
    <row r="225" spans="13:22" ht="20.100000000000001" customHeight="1">
      <c r="M225" s="159"/>
      <c r="O225" s="130"/>
      <c r="P225" s="160"/>
      <c r="Q225" s="160"/>
      <c r="R225" s="126"/>
      <c r="S225" s="126"/>
      <c r="T225" s="126"/>
      <c r="U225" s="125"/>
      <c r="V225" s="125"/>
    </row>
    <row r="226" spans="13:22" ht="20.100000000000001" customHeight="1">
      <c r="M226" s="159"/>
      <c r="O226" s="130"/>
      <c r="P226" s="160"/>
      <c r="Q226" s="160"/>
      <c r="R226" s="126"/>
      <c r="S226" s="126"/>
      <c r="T226" s="126"/>
      <c r="U226" s="125"/>
      <c r="V226" s="125"/>
    </row>
    <row r="227" spans="13:22" ht="20.100000000000001" customHeight="1">
      <c r="M227" s="159"/>
      <c r="O227" s="130"/>
      <c r="P227" s="160"/>
      <c r="Q227" s="160"/>
      <c r="R227" s="126"/>
      <c r="S227" s="126"/>
      <c r="T227" s="126"/>
      <c r="U227" s="125"/>
      <c r="V227" s="125"/>
    </row>
    <row r="228" spans="13:22" ht="20.100000000000001" customHeight="1">
      <c r="M228" s="159"/>
      <c r="O228" s="130"/>
      <c r="P228" s="160"/>
      <c r="Q228" s="160"/>
      <c r="R228" s="126"/>
      <c r="S228" s="126"/>
      <c r="T228" s="126"/>
      <c r="U228" s="125"/>
      <c r="V228" s="125"/>
    </row>
    <row r="229" spans="13:22" ht="20.100000000000001" customHeight="1">
      <c r="M229" s="159"/>
      <c r="O229" s="130"/>
      <c r="P229" s="160"/>
      <c r="Q229" s="160"/>
      <c r="R229" s="126"/>
      <c r="S229" s="126"/>
      <c r="T229" s="126"/>
      <c r="U229" s="125"/>
      <c r="V229" s="125"/>
    </row>
    <row r="230" spans="13:22" ht="20.100000000000001" customHeight="1">
      <c r="M230" s="159"/>
      <c r="O230" s="130"/>
      <c r="P230" s="160"/>
      <c r="Q230" s="160"/>
      <c r="R230" s="126"/>
      <c r="S230" s="126"/>
      <c r="T230" s="126"/>
      <c r="U230" s="125"/>
      <c r="V230" s="125"/>
    </row>
    <row r="231" spans="13:22" ht="20.100000000000001" customHeight="1">
      <c r="M231" s="159"/>
      <c r="O231" s="130"/>
      <c r="P231" s="160"/>
      <c r="Q231" s="160"/>
      <c r="R231" s="126"/>
      <c r="S231" s="126"/>
      <c r="T231" s="126"/>
      <c r="U231" s="125"/>
      <c r="V231" s="125"/>
    </row>
    <row r="232" spans="13:22" ht="20.100000000000001" customHeight="1">
      <c r="M232" s="159"/>
      <c r="O232" s="130"/>
      <c r="P232" s="160"/>
      <c r="Q232" s="160"/>
      <c r="R232" s="126"/>
      <c r="S232" s="126"/>
      <c r="T232" s="126"/>
      <c r="U232" s="125"/>
      <c r="V232" s="125"/>
    </row>
    <row r="233" spans="13:22" ht="20.100000000000001" customHeight="1">
      <c r="M233" s="159"/>
      <c r="O233" s="130"/>
      <c r="P233" s="160"/>
      <c r="Q233" s="160"/>
      <c r="R233" s="126"/>
      <c r="S233" s="126"/>
      <c r="T233" s="126"/>
      <c r="U233" s="125"/>
      <c r="V233" s="125"/>
    </row>
    <row r="234" spans="13:22" ht="20.100000000000001" customHeight="1">
      <c r="M234" s="159"/>
      <c r="O234" s="130"/>
      <c r="P234" s="160"/>
      <c r="Q234" s="160"/>
      <c r="R234" s="126"/>
      <c r="S234" s="126"/>
      <c r="T234" s="126"/>
      <c r="U234" s="125"/>
      <c r="V234" s="125"/>
    </row>
    <row r="235" spans="13:22" ht="20.100000000000001" customHeight="1">
      <c r="M235" s="159"/>
      <c r="O235" s="130"/>
      <c r="P235" s="160"/>
      <c r="Q235" s="160"/>
      <c r="R235" s="126"/>
      <c r="S235" s="126"/>
      <c r="T235" s="126"/>
      <c r="U235" s="125"/>
      <c r="V235" s="125"/>
    </row>
    <row r="236" spans="13:22" ht="20.100000000000001" customHeight="1">
      <c r="M236" s="159"/>
      <c r="O236" s="130"/>
      <c r="P236" s="160"/>
      <c r="Q236" s="160"/>
      <c r="R236" s="126"/>
      <c r="S236" s="126"/>
      <c r="T236" s="126"/>
      <c r="U236" s="125"/>
      <c r="V236" s="125"/>
    </row>
    <row r="237" spans="13:22" ht="20.100000000000001" customHeight="1">
      <c r="M237" s="159"/>
      <c r="O237" s="130"/>
      <c r="P237" s="160"/>
      <c r="Q237" s="160"/>
      <c r="R237" s="126"/>
      <c r="S237" s="126"/>
      <c r="T237" s="126"/>
      <c r="U237" s="125"/>
      <c r="V237" s="125"/>
    </row>
    <row r="238" spans="13:22" ht="20.100000000000001" customHeight="1">
      <c r="M238" s="159"/>
      <c r="O238" s="130"/>
      <c r="P238" s="160"/>
      <c r="Q238" s="160"/>
      <c r="R238" s="126"/>
      <c r="S238" s="126"/>
      <c r="T238" s="126"/>
      <c r="U238" s="125"/>
      <c r="V238" s="125"/>
    </row>
    <row r="239" spans="13:22" ht="20.100000000000001" customHeight="1">
      <c r="M239" s="159"/>
      <c r="O239" s="130"/>
      <c r="P239" s="160"/>
      <c r="Q239" s="160"/>
      <c r="R239" s="126"/>
      <c r="S239" s="126"/>
      <c r="T239" s="126"/>
      <c r="U239" s="125"/>
      <c r="V239" s="125"/>
    </row>
    <row r="240" spans="13:22" ht="20.100000000000001" customHeight="1">
      <c r="M240" s="159"/>
      <c r="O240" s="130"/>
      <c r="P240" s="160"/>
      <c r="Q240" s="160"/>
      <c r="R240" s="126"/>
      <c r="S240" s="126"/>
      <c r="T240" s="126"/>
      <c r="U240" s="125"/>
      <c r="V240" s="125"/>
    </row>
    <row r="241" spans="13:22" ht="20.100000000000001" customHeight="1">
      <c r="M241" s="159"/>
      <c r="O241" s="130"/>
      <c r="P241" s="160"/>
      <c r="Q241" s="160"/>
      <c r="R241" s="126"/>
      <c r="S241" s="126"/>
      <c r="T241" s="126"/>
      <c r="U241" s="125"/>
      <c r="V241" s="125"/>
    </row>
    <row r="242" spans="13:22" ht="20.100000000000001" customHeight="1">
      <c r="M242" s="159"/>
      <c r="O242" s="130"/>
      <c r="P242" s="160"/>
      <c r="Q242" s="160"/>
      <c r="R242" s="126"/>
      <c r="S242" s="126"/>
      <c r="T242" s="126"/>
      <c r="U242" s="125"/>
      <c r="V242" s="125"/>
    </row>
    <row r="243" spans="13:22" ht="20.100000000000001" customHeight="1">
      <c r="M243" s="159"/>
      <c r="O243" s="130"/>
      <c r="P243" s="160"/>
      <c r="Q243" s="160"/>
      <c r="R243" s="126"/>
      <c r="S243" s="126"/>
      <c r="T243" s="126"/>
      <c r="U243" s="125"/>
      <c r="V243" s="125"/>
    </row>
    <row r="244" spans="13:22" ht="20.100000000000001" customHeight="1">
      <c r="M244" s="159"/>
      <c r="O244" s="130"/>
      <c r="P244" s="160"/>
      <c r="Q244" s="160"/>
      <c r="R244" s="126"/>
      <c r="S244" s="126"/>
      <c r="T244" s="126"/>
      <c r="U244" s="125"/>
      <c r="V244" s="125"/>
    </row>
    <row r="245" spans="13:22" ht="20.100000000000001" customHeight="1">
      <c r="M245" s="159"/>
      <c r="O245" s="130"/>
      <c r="P245" s="160"/>
      <c r="Q245" s="160"/>
      <c r="R245" s="126"/>
      <c r="S245" s="126"/>
      <c r="T245" s="126"/>
      <c r="U245" s="125"/>
      <c r="V245" s="125"/>
    </row>
    <row r="246" spans="13:22" ht="20.100000000000001" customHeight="1">
      <c r="M246" s="159"/>
      <c r="O246" s="130"/>
      <c r="P246" s="160"/>
      <c r="Q246" s="160"/>
      <c r="R246" s="126"/>
      <c r="S246" s="126"/>
      <c r="T246" s="126"/>
      <c r="U246" s="125"/>
      <c r="V246" s="125"/>
    </row>
    <row r="247" spans="13:22" ht="20.100000000000001" customHeight="1">
      <c r="M247" s="159"/>
      <c r="O247" s="130"/>
      <c r="P247" s="160"/>
      <c r="Q247" s="160"/>
      <c r="R247" s="126"/>
      <c r="S247" s="126"/>
      <c r="T247" s="126"/>
      <c r="U247" s="125"/>
      <c r="V247" s="125"/>
    </row>
    <row r="248" spans="13:22" ht="20.100000000000001" customHeight="1">
      <c r="M248" s="159"/>
      <c r="O248" s="130"/>
      <c r="P248" s="160"/>
      <c r="Q248" s="160"/>
      <c r="R248" s="126"/>
      <c r="S248" s="126"/>
      <c r="T248" s="126"/>
      <c r="U248" s="125"/>
      <c r="V248" s="125"/>
    </row>
    <row r="249" spans="13:22" ht="20.100000000000001" customHeight="1">
      <c r="M249" s="159"/>
      <c r="O249" s="130"/>
      <c r="P249" s="160"/>
      <c r="Q249" s="160"/>
      <c r="R249" s="126"/>
      <c r="S249" s="126"/>
      <c r="T249" s="126"/>
      <c r="U249" s="125"/>
      <c r="V249" s="125"/>
    </row>
    <row r="250" spans="13:22" ht="20.100000000000001" customHeight="1">
      <c r="M250" s="159"/>
      <c r="O250" s="130"/>
      <c r="P250" s="160"/>
      <c r="Q250" s="160"/>
      <c r="R250" s="126"/>
      <c r="S250" s="126"/>
      <c r="T250" s="126"/>
      <c r="U250" s="125"/>
      <c r="V250" s="125"/>
    </row>
    <row r="251" spans="13:22" ht="20.100000000000001" customHeight="1">
      <c r="M251" s="159"/>
      <c r="O251" s="130"/>
      <c r="P251" s="160"/>
      <c r="Q251" s="160"/>
      <c r="R251" s="126"/>
      <c r="S251" s="126"/>
      <c r="T251" s="126"/>
      <c r="U251" s="125"/>
      <c r="V251" s="125"/>
    </row>
    <row r="252" spans="13:22" ht="20.100000000000001" customHeight="1">
      <c r="M252" s="159"/>
      <c r="O252" s="130"/>
      <c r="P252" s="160"/>
      <c r="Q252" s="160"/>
      <c r="R252" s="126"/>
      <c r="S252" s="126"/>
      <c r="T252" s="126"/>
      <c r="U252" s="125"/>
      <c r="V252" s="125"/>
    </row>
    <row r="253" spans="13:22" ht="20.100000000000001" customHeight="1">
      <c r="M253" s="159"/>
      <c r="O253" s="130"/>
      <c r="P253" s="160"/>
      <c r="Q253" s="160"/>
      <c r="R253" s="126"/>
      <c r="S253" s="126"/>
      <c r="T253" s="126"/>
      <c r="U253" s="125"/>
      <c r="V253" s="125"/>
    </row>
    <row r="254" spans="13:22" ht="20.100000000000001" customHeight="1">
      <c r="M254" s="159"/>
      <c r="O254" s="130"/>
      <c r="P254" s="160"/>
      <c r="Q254" s="160"/>
      <c r="R254" s="126"/>
      <c r="S254" s="126"/>
      <c r="T254" s="126"/>
      <c r="U254" s="125"/>
      <c r="V254" s="125"/>
    </row>
    <row r="255" spans="13:22" ht="20.100000000000001" customHeight="1">
      <c r="M255" s="159"/>
      <c r="O255" s="130"/>
      <c r="P255" s="160"/>
      <c r="Q255" s="160"/>
      <c r="R255" s="126"/>
      <c r="S255" s="126"/>
      <c r="T255" s="126"/>
      <c r="U255" s="125"/>
      <c r="V255" s="125"/>
    </row>
    <row r="256" spans="13:22" ht="20.100000000000001" customHeight="1">
      <c r="M256" s="159"/>
      <c r="O256" s="130"/>
      <c r="P256" s="160"/>
      <c r="Q256" s="160"/>
      <c r="R256" s="126"/>
      <c r="S256" s="126"/>
      <c r="T256" s="126"/>
      <c r="U256" s="125"/>
      <c r="V256" s="125"/>
    </row>
    <row r="257" spans="13:22" ht="20.100000000000001" customHeight="1">
      <c r="M257" s="159"/>
      <c r="O257" s="130"/>
      <c r="P257" s="160"/>
      <c r="Q257" s="160"/>
      <c r="R257" s="126"/>
      <c r="S257" s="126"/>
      <c r="T257" s="126"/>
      <c r="U257" s="125"/>
      <c r="V257" s="125"/>
    </row>
    <row r="258" spans="13:22" ht="20.100000000000001" customHeight="1">
      <c r="M258" s="159"/>
      <c r="O258" s="130"/>
      <c r="P258" s="160"/>
      <c r="Q258" s="160"/>
      <c r="R258" s="126"/>
      <c r="S258" s="126"/>
      <c r="T258" s="126"/>
      <c r="U258" s="125"/>
      <c r="V258" s="125"/>
    </row>
    <row r="259" spans="13:22" ht="20.100000000000001" customHeight="1">
      <c r="M259" s="159"/>
      <c r="O259" s="130"/>
      <c r="P259" s="160"/>
      <c r="Q259" s="160"/>
      <c r="R259" s="126"/>
      <c r="S259" s="126"/>
      <c r="T259" s="126"/>
      <c r="U259" s="125"/>
      <c r="V259" s="125"/>
    </row>
    <row r="260" spans="13:22" ht="20.100000000000001" customHeight="1">
      <c r="M260" s="159"/>
      <c r="O260" s="130"/>
      <c r="P260" s="160"/>
      <c r="Q260" s="160"/>
      <c r="R260" s="126"/>
      <c r="S260" s="126"/>
      <c r="T260" s="126"/>
      <c r="U260" s="125"/>
      <c r="V260" s="125"/>
    </row>
    <row r="261" spans="13:22" ht="20.100000000000001" customHeight="1">
      <c r="M261" s="159"/>
      <c r="O261" s="130"/>
      <c r="P261" s="160"/>
      <c r="Q261" s="160"/>
      <c r="R261" s="126"/>
      <c r="S261" s="126"/>
      <c r="T261" s="126"/>
      <c r="U261" s="125"/>
      <c r="V261" s="125"/>
    </row>
    <row r="262" spans="13:22" ht="20.100000000000001" customHeight="1">
      <c r="M262" s="159"/>
      <c r="O262" s="130"/>
      <c r="P262" s="160"/>
      <c r="Q262" s="160"/>
      <c r="R262" s="126"/>
      <c r="S262" s="126"/>
      <c r="T262" s="126"/>
      <c r="U262" s="125"/>
      <c r="V262" s="125"/>
    </row>
    <row r="263" spans="13:22" ht="20.100000000000001" customHeight="1">
      <c r="M263" s="159"/>
      <c r="O263" s="130"/>
      <c r="P263" s="160"/>
      <c r="Q263" s="160"/>
      <c r="R263" s="126"/>
      <c r="S263" s="126"/>
      <c r="T263" s="126"/>
      <c r="U263" s="125"/>
      <c r="V263" s="125"/>
    </row>
    <row r="264" spans="13:22" ht="20.100000000000001" customHeight="1">
      <c r="M264" s="159"/>
      <c r="O264" s="130"/>
      <c r="P264" s="160"/>
      <c r="Q264" s="160"/>
      <c r="R264" s="126"/>
      <c r="S264" s="126"/>
      <c r="T264" s="126"/>
      <c r="U264" s="125"/>
      <c r="V264" s="125"/>
    </row>
    <row r="265" spans="13:22" ht="20.100000000000001" customHeight="1">
      <c r="M265" s="159"/>
      <c r="O265" s="130"/>
      <c r="P265" s="160"/>
      <c r="Q265" s="160"/>
      <c r="R265" s="126"/>
      <c r="S265" s="126"/>
      <c r="T265" s="126"/>
      <c r="U265" s="125"/>
      <c r="V265" s="125"/>
    </row>
    <row r="266" spans="13:22" ht="20.100000000000001" customHeight="1">
      <c r="M266" s="159"/>
      <c r="O266" s="130"/>
      <c r="P266" s="160"/>
      <c r="Q266" s="160"/>
      <c r="R266" s="126"/>
      <c r="S266" s="126"/>
      <c r="T266" s="126"/>
      <c r="U266" s="125"/>
      <c r="V266" s="125"/>
    </row>
    <row r="267" spans="13:22" ht="20.100000000000001" customHeight="1">
      <c r="M267" s="159"/>
      <c r="O267" s="130"/>
      <c r="P267" s="160"/>
      <c r="Q267" s="160"/>
      <c r="R267" s="126"/>
      <c r="S267" s="126"/>
      <c r="T267" s="126"/>
      <c r="U267" s="125"/>
      <c r="V267" s="125"/>
    </row>
    <row r="268" spans="13:22" ht="20.100000000000001" customHeight="1">
      <c r="M268" s="159"/>
      <c r="O268" s="130"/>
      <c r="P268" s="160"/>
      <c r="Q268" s="160"/>
      <c r="R268" s="126"/>
      <c r="S268" s="126"/>
      <c r="T268" s="126"/>
      <c r="U268" s="125"/>
      <c r="V268" s="125"/>
    </row>
    <row r="269" spans="13:22" ht="20.100000000000001" customHeight="1">
      <c r="M269" s="159"/>
      <c r="O269" s="130"/>
      <c r="P269" s="160"/>
      <c r="Q269" s="160"/>
      <c r="R269" s="126"/>
      <c r="S269" s="126"/>
      <c r="T269" s="126"/>
      <c r="U269" s="125"/>
      <c r="V269" s="125"/>
    </row>
    <row r="270" spans="13:22" ht="20.100000000000001" customHeight="1">
      <c r="M270" s="159"/>
      <c r="O270" s="130"/>
      <c r="P270" s="160"/>
      <c r="Q270" s="160"/>
      <c r="R270" s="126"/>
      <c r="S270" s="126"/>
      <c r="T270" s="126"/>
      <c r="U270" s="125"/>
      <c r="V270" s="125"/>
    </row>
    <row r="271" spans="13:22" ht="20.100000000000001" customHeight="1">
      <c r="M271" s="159"/>
      <c r="O271" s="130"/>
      <c r="P271" s="160"/>
      <c r="Q271" s="160"/>
      <c r="R271" s="126"/>
      <c r="S271" s="126"/>
      <c r="T271" s="126"/>
      <c r="U271" s="125"/>
      <c r="V271" s="125"/>
    </row>
    <row r="272" spans="13:22" ht="20.100000000000001" customHeight="1">
      <c r="M272" s="159"/>
      <c r="O272" s="130"/>
      <c r="P272" s="160"/>
      <c r="Q272" s="160"/>
      <c r="R272" s="126"/>
      <c r="S272" s="126"/>
      <c r="T272" s="126"/>
      <c r="U272" s="125"/>
      <c r="V272" s="125"/>
    </row>
    <row r="273" spans="13:22" ht="20.100000000000001" customHeight="1">
      <c r="M273" s="159"/>
      <c r="O273" s="130"/>
      <c r="P273" s="160"/>
      <c r="Q273" s="160"/>
      <c r="R273" s="126"/>
      <c r="S273" s="126"/>
      <c r="T273" s="126"/>
      <c r="U273" s="125"/>
      <c r="V273" s="125"/>
    </row>
    <row r="274" spans="13:22" ht="20.100000000000001" customHeight="1">
      <c r="M274" s="159"/>
      <c r="O274" s="130"/>
      <c r="P274" s="160"/>
      <c r="Q274" s="160"/>
      <c r="R274" s="126"/>
      <c r="S274" s="126"/>
      <c r="T274" s="126"/>
      <c r="U274" s="125"/>
      <c r="V274" s="125"/>
    </row>
    <row r="275" spans="13:22" ht="20.100000000000001" customHeight="1">
      <c r="M275" s="159"/>
      <c r="O275" s="130"/>
      <c r="P275" s="160"/>
      <c r="Q275" s="160"/>
      <c r="R275" s="126"/>
      <c r="S275" s="126"/>
      <c r="T275" s="126"/>
      <c r="U275" s="125"/>
      <c r="V275" s="125"/>
    </row>
    <row r="276" spans="13:22" ht="20.100000000000001" customHeight="1">
      <c r="M276" s="159"/>
      <c r="O276" s="130"/>
      <c r="P276" s="160"/>
      <c r="Q276" s="160"/>
      <c r="R276" s="126"/>
      <c r="S276" s="126"/>
      <c r="T276" s="126"/>
      <c r="U276" s="125"/>
      <c r="V276" s="125"/>
    </row>
    <row r="277" spans="13:22" ht="20.100000000000001" customHeight="1">
      <c r="M277" s="159"/>
      <c r="O277" s="130"/>
      <c r="P277" s="160"/>
      <c r="Q277" s="160"/>
      <c r="R277" s="126"/>
      <c r="S277" s="126"/>
      <c r="T277" s="126"/>
      <c r="U277" s="125"/>
      <c r="V277" s="125"/>
    </row>
    <row r="278" spans="13:22" ht="20.100000000000001" customHeight="1">
      <c r="M278" s="159"/>
      <c r="O278" s="130"/>
      <c r="P278" s="160"/>
      <c r="Q278" s="160"/>
      <c r="R278" s="126"/>
      <c r="S278" s="126"/>
      <c r="T278" s="126"/>
      <c r="U278" s="125"/>
      <c r="V278" s="125"/>
    </row>
    <row r="279" spans="13:22" ht="20.100000000000001" customHeight="1">
      <c r="M279" s="159"/>
      <c r="O279" s="130"/>
      <c r="P279" s="160"/>
      <c r="Q279" s="160"/>
      <c r="R279" s="126"/>
      <c r="S279" s="126"/>
      <c r="T279" s="126"/>
      <c r="U279" s="125"/>
      <c r="V279" s="125"/>
    </row>
    <row r="280" spans="13:22" ht="20.100000000000001" customHeight="1">
      <c r="M280" s="159"/>
      <c r="O280" s="130"/>
      <c r="P280" s="160"/>
      <c r="Q280" s="160"/>
      <c r="R280" s="126"/>
      <c r="S280" s="126"/>
      <c r="T280" s="126"/>
      <c r="U280" s="125"/>
      <c r="V280" s="125"/>
    </row>
    <row r="281" spans="13:22" ht="20.100000000000001" customHeight="1">
      <c r="M281" s="159"/>
      <c r="O281" s="130"/>
      <c r="P281" s="160"/>
      <c r="Q281" s="160"/>
      <c r="R281" s="126"/>
      <c r="S281" s="126"/>
      <c r="T281" s="126"/>
      <c r="U281" s="125"/>
      <c r="V281" s="125"/>
    </row>
    <row r="282" spans="13:22" ht="20.100000000000001" customHeight="1">
      <c r="M282" s="159"/>
      <c r="O282" s="130"/>
      <c r="P282" s="160"/>
      <c r="Q282" s="160"/>
      <c r="R282" s="126"/>
      <c r="S282" s="126"/>
      <c r="T282" s="126"/>
      <c r="U282" s="125"/>
      <c r="V282" s="125"/>
    </row>
    <row r="283" spans="13:22" ht="20.100000000000001" customHeight="1">
      <c r="M283" s="159"/>
      <c r="O283" s="130"/>
      <c r="P283" s="160"/>
      <c r="Q283" s="160"/>
      <c r="R283" s="126"/>
      <c r="S283" s="126"/>
      <c r="T283" s="126"/>
      <c r="U283" s="125"/>
      <c r="V283" s="125"/>
    </row>
    <row r="284" spans="13:22" ht="20.100000000000001" customHeight="1">
      <c r="M284" s="159"/>
      <c r="O284" s="130"/>
      <c r="P284" s="160"/>
      <c r="Q284" s="160"/>
      <c r="R284" s="126"/>
      <c r="S284" s="126"/>
      <c r="T284" s="126"/>
      <c r="U284" s="125"/>
      <c r="V284" s="125"/>
    </row>
    <row r="285" spans="13:22" ht="20.100000000000001" customHeight="1">
      <c r="M285" s="159"/>
      <c r="O285" s="130"/>
      <c r="P285" s="160"/>
      <c r="Q285" s="160"/>
      <c r="R285" s="126"/>
      <c r="S285" s="126"/>
      <c r="T285" s="126"/>
      <c r="U285" s="125"/>
      <c r="V285" s="125"/>
    </row>
    <row r="286" spans="13:22" ht="20.100000000000001" customHeight="1">
      <c r="M286" s="159"/>
      <c r="O286" s="130"/>
      <c r="P286" s="160"/>
      <c r="Q286" s="160"/>
      <c r="R286" s="126"/>
      <c r="S286" s="126"/>
      <c r="T286" s="126"/>
      <c r="U286" s="125"/>
      <c r="V286" s="125"/>
    </row>
    <row r="287" spans="13:22" ht="20.100000000000001" customHeight="1">
      <c r="M287" s="159"/>
      <c r="O287" s="130"/>
      <c r="P287" s="160"/>
      <c r="Q287" s="160"/>
      <c r="R287" s="126"/>
      <c r="S287" s="126"/>
      <c r="T287" s="126"/>
      <c r="U287" s="125"/>
      <c r="V287" s="125"/>
    </row>
    <row r="288" spans="13:22" ht="20.100000000000001" customHeight="1">
      <c r="M288" s="159"/>
      <c r="O288" s="130"/>
      <c r="P288" s="160"/>
      <c r="Q288" s="160"/>
      <c r="R288" s="126"/>
      <c r="S288" s="126"/>
      <c r="T288" s="126"/>
      <c r="U288" s="125"/>
      <c r="V288" s="125"/>
    </row>
    <row r="289" spans="13:22" ht="20.100000000000001" customHeight="1">
      <c r="M289" s="159"/>
      <c r="O289" s="130"/>
      <c r="P289" s="160"/>
      <c r="Q289" s="160"/>
      <c r="R289" s="126"/>
      <c r="S289" s="126"/>
      <c r="T289" s="126"/>
      <c r="U289" s="125"/>
      <c r="V289" s="125"/>
    </row>
    <row r="290" spans="13:22" ht="20.100000000000001" customHeight="1">
      <c r="M290" s="159"/>
      <c r="O290" s="130"/>
      <c r="P290" s="160"/>
      <c r="Q290" s="160"/>
      <c r="R290" s="126"/>
      <c r="S290" s="126"/>
      <c r="T290" s="126"/>
      <c r="U290" s="125"/>
      <c r="V290" s="125"/>
    </row>
    <row r="291" spans="13:22" ht="20.100000000000001" customHeight="1">
      <c r="M291" s="159"/>
      <c r="O291" s="130"/>
      <c r="P291" s="160"/>
      <c r="Q291" s="160"/>
      <c r="R291" s="126"/>
      <c r="S291" s="126"/>
      <c r="T291" s="126"/>
      <c r="U291" s="125"/>
      <c r="V291" s="125"/>
    </row>
    <row r="292" spans="13:22" ht="20.100000000000001" customHeight="1">
      <c r="M292" s="159"/>
      <c r="O292" s="130"/>
      <c r="P292" s="160"/>
      <c r="Q292" s="160"/>
      <c r="R292" s="126"/>
      <c r="S292" s="126"/>
      <c r="T292" s="126"/>
      <c r="U292" s="125"/>
      <c r="V292" s="125"/>
    </row>
    <row r="293" spans="13:22" ht="20.100000000000001" customHeight="1">
      <c r="M293" s="159"/>
      <c r="O293" s="130"/>
      <c r="P293" s="160"/>
      <c r="Q293" s="160"/>
      <c r="R293" s="126"/>
      <c r="S293" s="126"/>
      <c r="T293" s="126"/>
      <c r="U293" s="125"/>
      <c r="V293" s="125"/>
    </row>
    <row r="294" spans="13:22" ht="20.100000000000001" customHeight="1">
      <c r="M294" s="159"/>
      <c r="O294" s="130"/>
      <c r="P294" s="160"/>
      <c r="Q294" s="160"/>
      <c r="R294" s="126"/>
      <c r="S294" s="126"/>
      <c r="T294" s="126"/>
      <c r="U294" s="125"/>
      <c r="V294" s="125"/>
    </row>
    <row r="295" spans="13:22" ht="20.100000000000001" customHeight="1">
      <c r="M295" s="159"/>
      <c r="O295" s="130"/>
      <c r="P295" s="160"/>
      <c r="Q295" s="160"/>
      <c r="R295" s="126"/>
      <c r="S295" s="126"/>
      <c r="T295" s="126"/>
      <c r="U295" s="125"/>
      <c r="V295" s="125"/>
    </row>
    <row r="296" spans="13:22" ht="20.100000000000001" customHeight="1">
      <c r="M296" s="159"/>
      <c r="O296" s="130"/>
      <c r="P296" s="160"/>
      <c r="Q296" s="160"/>
      <c r="R296" s="126"/>
      <c r="S296" s="126"/>
      <c r="T296" s="126"/>
      <c r="U296" s="125"/>
      <c r="V296" s="125"/>
    </row>
    <row r="297" spans="13:22" ht="20.100000000000001" customHeight="1">
      <c r="M297" s="159"/>
      <c r="O297" s="130"/>
      <c r="P297" s="160"/>
      <c r="Q297" s="160"/>
      <c r="R297" s="126"/>
      <c r="S297" s="126"/>
      <c r="T297" s="126"/>
      <c r="U297" s="125"/>
      <c r="V297" s="125"/>
    </row>
    <row r="298" spans="13:22" ht="20.100000000000001" customHeight="1">
      <c r="M298" s="159"/>
      <c r="O298" s="130"/>
      <c r="P298" s="160"/>
      <c r="Q298" s="160"/>
      <c r="R298" s="126"/>
      <c r="S298" s="126"/>
      <c r="T298" s="126"/>
      <c r="U298" s="125"/>
      <c r="V298" s="125"/>
    </row>
    <row r="299" spans="13:22" ht="20.100000000000001" customHeight="1">
      <c r="M299" s="159"/>
      <c r="O299" s="130"/>
      <c r="P299" s="160"/>
      <c r="Q299" s="160"/>
      <c r="R299" s="126"/>
      <c r="S299" s="126"/>
      <c r="T299" s="126"/>
      <c r="U299" s="125"/>
      <c r="V299" s="125"/>
    </row>
    <row r="300" spans="13:22" ht="20.100000000000001" customHeight="1">
      <c r="M300" s="159"/>
      <c r="O300" s="130"/>
      <c r="P300" s="160"/>
      <c r="Q300" s="160"/>
      <c r="R300" s="126"/>
      <c r="S300" s="126"/>
      <c r="T300" s="126"/>
      <c r="U300" s="125"/>
      <c r="V300" s="125"/>
    </row>
    <row r="301" spans="13:22" ht="20.100000000000001" customHeight="1">
      <c r="M301" s="159"/>
      <c r="O301" s="130"/>
      <c r="P301" s="160"/>
      <c r="Q301" s="160"/>
      <c r="R301" s="126"/>
      <c r="S301" s="126"/>
      <c r="T301" s="126"/>
      <c r="U301" s="125"/>
      <c r="V301" s="125"/>
    </row>
    <row r="302" spans="13:22" ht="20.100000000000001" customHeight="1">
      <c r="M302" s="159"/>
      <c r="O302" s="130"/>
      <c r="P302" s="160"/>
      <c r="Q302" s="160"/>
      <c r="R302" s="126"/>
      <c r="S302" s="126"/>
      <c r="T302" s="126"/>
      <c r="U302" s="125"/>
      <c r="V302" s="125"/>
    </row>
    <row r="303" spans="13:22" ht="20.100000000000001" customHeight="1">
      <c r="M303" s="159"/>
      <c r="O303" s="130"/>
      <c r="P303" s="160"/>
      <c r="Q303" s="160"/>
      <c r="R303" s="126"/>
      <c r="S303" s="126"/>
      <c r="T303" s="126"/>
      <c r="U303" s="125"/>
      <c r="V303" s="125"/>
    </row>
    <row r="304" spans="13:22" ht="20.100000000000001" customHeight="1">
      <c r="M304" s="159"/>
      <c r="O304" s="130"/>
      <c r="P304" s="160"/>
      <c r="Q304" s="160"/>
      <c r="R304" s="126"/>
      <c r="S304" s="126"/>
      <c r="T304" s="126"/>
      <c r="U304" s="125"/>
      <c r="V304" s="125"/>
    </row>
    <row r="305" spans="13:22" ht="20.100000000000001" customHeight="1">
      <c r="M305" s="159"/>
      <c r="O305" s="130"/>
      <c r="P305" s="160"/>
      <c r="Q305" s="160"/>
      <c r="R305" s="126"/>
      <c r="S305" s="126"/>
      <c r="T305" s="126"/>
      <c r="U305" s="125"/>
      <c r="V305" s="125"/>
    </row>
    <row r="306" spans="13:22" ht="20.100000000000001" customHeight="1">
      <c r="M306" s="159"/>
      <c r="O306" s="130"/>
      <c r="P306" s="160"/>
      <c r="Q306" s="160"/>
      <c r="R306" s="126"/>
      <c r="S306" s="126"/>
      <c r="T306" s="126"/>
      <c r="U306" s="125"/>
      <c r="V306" s="125"/>
    </row>
    <row r="307" spans="13:22" ht="20.100000000000001" customHeight="1">
      <c r="M307" s="159"/>
      <c r="O307" s="130"/>
      <c r="P307" s="160"/>
      <c r="Q307" s="160"/>
      <c r="R307" s="126"/>
      <c r="S307" s="126"/>
      <c r="T307" s="126"/>
      <c r="U307" s="125"/>
      <c r="V307" s="125"/>
    </row>
    <row r="308" spans="13:22" ht="20.100000000000001" customHeight="1">
      <c r="M308" s="159"/>
      <c r="O308" s="130"/>
      <c r="P308" s="160"/>
      <c r="Q308" s="160"/>
      <c r="R308" s="126"/>
      <c r="S308" s="126"/>
      <c r="T308" s="126"/>
      <c r="U308" s="125"/>
      <c r="V308" s="125"/>
    </row>
    <row r="309" spans="13:22" ht="20.100000000000001" customHeight="1">
      <c r="M309" s="159"/>
      <c r="O309" s="130"/>
      <c r="P309" s="160"/>
      <c r="Q309" s="160"/>
      <c r="R309" s="126"/>
      <c r="S309" s="126"/>
      <c r="T309" s="126"/>
      <c r="U309" s="125"/>
      <c r="V309" s="125"/>
    </row>
    <row r="310" spans="13:22" ht="20.100000000000001" customHeight="1">
      <c r="M310" s="159"/>
      <c r="O310" s="130"/>
      <c r="P310" s="160"/>
      <c r="Q310" s="160"/>
      <c r="R310" s="126"/>
      <c r="S310" s="126"/>
      <c r="T310" s="126"/>
      <c r="U310" s="125"/>
      <c r="V310" s="125"/>
    </row>
    <row r="311" spans="13:22" ht="20.100000000000001" customHeight="1">
      <c r="M311" s="159"/>
      <c r="O311" s="130"/>
      <c r="P311" s="160"/>
      <c r="Q311" s="160"/>
      <c r="R311" s="126"/>
      <c r="S311" s="126"/>
      <c r="T311" s="126"/>
      <c r="U311" s="125"/>
      <c r="V311" s="125"/>
    </row>
    <row r="312" spans="13:22" ht="20.100000000000001" customHeight="1">
      <c r="M312" s="159"/>
      <c r="O312" s="130"/>
      <c r="P312" s="160"/>
      <c r="Q312" s="160"/>
      <c r="R312" s="126"/>
      <c r="S312" s="126"/>
      <c r="T312" s="126"/>
      <c r="U312" s="125"/>
      <c r="V312" s="125"/>
    </row>
    <row r="313" spans="13:22" ht="20.100000000000001" customHeight="1">
      <c r="M313" s="159"/>
      <c r="O313" s="130"/>
      <c r="P313" s="160"/>
      <c r="Q313" s="160"/>
      <c r="R313" s="126"/>
      <c r="S313" s="126"/>
      <c r="T313" s="126"/>
      <c r="U313" s="125"/>
      <c r="V313" s="125"/>
    </row>
    <row r="314" spans="13:22" ht="20.100000000000001" customHeight="1">
      <c r="M314" s="159"/>
      <c r="O314" s="130"/>
      <c r="P314" s="160"/>
      <c r="Q314" s="160"/>
      <c r="R314" s="126"/>
      <c r="S314" s="126"/>
      <c r="T314" s="126"/>
      <c r="U314" s="125"/>
      <c r="V314" s="125"/>
    </row>
    <row r="315" spans="13:22" ht="20.100000000000001" customHeight="1">
      <c r="M315" s="159"/>
      <c r="O315" s="130"/>
      <c r="P315" s="160"/>
      <c r="Q315" s="160"/>
      <c r="R315" s="126"/>
      <c r="S315" s="126"/>
      <c r="T315" s="126"/>
      <c r="U315" s="125"/>
      <c r="V315" s="125"/>
    </row>
    <row r="316" spans="13:22" ht="20.100000000000001" customHeight="1">
      <c r="M316" s="159"/>
      <c r="O316" s="130"/>
      <c r="P316" s="160"/>
      <c r="Q316" s="160"/>
      <c r="R316" s="126"/>
      <c r="S316" s="126"/>
      <c r="T316" s="126"/>
      <c r="U316" s="125"/>
      <c r="V316" s="125"/>
    </row>
    <row r="317" spans="13:22" ht="20.100000000000001" customHeight="1">
      <c r="M317" s="159"/>
      <c r="O317" s="130"/>
      <c r="P317" s="160"/>
      <c r="Q317" s="160"/>
      <c r="R317" s="126"/>
      <c r="S317" s="126"/>
      <c r="T317" s="126"/>
      <c r="U317" s="125"/>
      <c r="V317" s="125"/>
    </row>
    <row r="318" spans="13:22" ht="20.100000000000001" customHeight="1">
      <c r="M318" s="159"/>
      <c r="O318" s="130"/>
      <c r="P318" s="160"/>
      <c r="Q318" s="160"/>
      <c r="R318" s="126"/>
      <c r="S318" s="126"/>
      <c r="T318" s="126"/>
      <c r="U318" s="125"/>
      <c r="V318" s="125"/>
    </row>
    <row r="319" spans="13:22" ht="20.100000000000001" customHeight="1">
      <c r="M319" s="159"/>
      <c r="O319" s="130"/>
      <c r="P319" s="160"/>
      <c r="Q319" s="160"/>
      <c r="R319" s="126"/>
      <c r="S319" s="126"/>
      <c r="T319" s="126"/>
      <c r="U319" s="125"/>
      <c r="V319" s="125"/>
    </row>
    <row r="320" spans="13:22" ht="20.100000000000001" customHeight="1">
      <c r="M320" s="159"/>
      <c r="O320" s="130"/>
      <c r="P320" s="160"/>
      <c r="Q320" s="160"/>
      <c r="R320" s="126"/>
      <c r="S320" s="126"/>
      <c r="T320" s="126"/>
      <c r="U320" s="125"/>
      <c r="V320" s="125"/>
    </row>
    <row r="321" spans="13:28" ht="20.100000000000001" customHeight="1">
      <c r="M321" s="159"/>
      <c r="O321" s="130"/>
      <c r="P321" s="160"/>
      <c r="Q321" s="160"/>
      <c r="R321" s="126"/>
      <c r="S321" s="126"/>
      <c r="T321" s="126"/>
      <c r="U321" s="125"/>
      <c r="V321" s="125"/>
    </row>
    <row r="322" spans="13:28" ht="20.100000000000001" customHeight="1">
      <c r="M322" s="159"/>
      <c r="O322" s="130"/>
      <c r="P322" s="160"/>
      <c r="Q322" s="160"/>
      <c r="R322" s="126"/>
      <c r="S322" s="126"/>
      <c r="T322" s="126"/>
      <c r="U322" s="125"/>
      <c r="V322" s="125"/>
    </row>
    <row r="323" spans="13:28" ht="20.100000000000001" customHeight="1">
      <c r="M323" s="159"/>
      <c r="O323" s="130"/>
      <c r="P323" s="160"/>
      <c r="Q323" s="160"/>
      <c r="R323" s="126"/>
      <c r="S323" s="126"/>
      <c r="T323" s="126"/>
      <c r="U323" s="125"/>
      <c r="V323" s="125"/>
    </row>
    <row r="324" spans="13:28" ht="20.100000000000001" customHeight="1">
      <c r="M324" s="159"/>
      <c r="O324" s="130"/>
      <c r="P324" s="160"/>
      <c r="Q324" s="160"/>
      <c r="R324" s="126"/>
      <c r="S324" s="126"/>
      <c r="T324" s="126"/>
      <c r="U324" s="125"/>
      <c r="V324" s="125"/>
    </row>
    <row r="325" spans="13:28" ht="20.100000000000001" customHeight="1">
      <c r="M325" s="159"/>
      <c r="O325" s="130"/>
      <c r="P325" s="160"/>
      <c r="Q325" s="160"/>
      <c r="R325" s="126"/>
      <c r="S325" s="126"/>
      <c r="T325" s="126"/>
      <c r="U325" s="125"/>
      <c r="V325" s="125"/>
    </row>
    <row r="326" spans="13:28" ht="20.100000000000001" customHeight="1">
      <c r="M326" s="159"/>
      <c r="O326" s="130"/>
      <c r="P326" s="160"/>
      <c r="Q326" s="160"/>
      <c r="R326" s="126"/>
      <c r="S326" s="126"/>
      <c r="T326" s="126"/>
      <c r="U326" s="125"/>
      <c r="V326" s="125"/>
    </row>
    <row r="327" spans="13:28" ht="20.100000000000001" customHeight="1">
      <c r="M327" s="159"/>
      <c r="O327" s="130"/>
      <c r="P327" s="160"/>
      <c r="Q327" s="160"/>
      <c r="R327" s="126"/>
      <c r="S327" s="126"/>
      <c r="T327" s="126"/>
      <c r="U327" s="125"/>
      <c r="V327" s="125"/>
    </row>
    <row r="328" spans="13:28" ht="20.100000000000001" customHeight="1">
      <c r="M328" s="159"/>
      <c r="O328" s="130"/>
      <c r="P328" s="160"/>
      <c r="Q328" s="160"/>
      <c r="R328" s="126"/>
      <c r="S328" s="126"/>
      <c r="T328" s="126"/>
      <c r="U328" s="125"/>
      <c r="V328" s="125"/>
    </row>
    <row r="329" spans="13:28" ht="20.100000000000001" customHeight="1">
      <c r="M329" s="159"/>
      <c r="O329" s="130"/>
      <c r="P329" s="160"/>
      <c r="Q329" s="160"/>
      <c r="R329" s="126"/>
      <c r="S329" s="126"/>
      <c r="T329" s="126"/>
      <c r="U329" s="125"/>
      <c r="V329" s="125"/>
    </row>
    <row r="330" spans="13:28" ht="20.100000000000001" customHeight="1">
      <c r="M330" s="159"/>
      <c r="O330" s="130"/>
      <c r="P330" s="160"/>
      <c r="Q330" s="160"/>
      <c r="R330" s="126"/>
      <c r="S330" s="126"/>
      <c r="T330" s="126"/>
      <c r="U330" s="125"/>
      <c r="V330" s="125"/>
    </row>
    <row r="331" spans="13:28" ht="20.100000000000001" customHeight="1">
      <c r="M331" s="159"/>
      <c r="O331" s="130"/>
      <c r="P331" s="160"/>
      <c r="Q331" s="160"/>
      <c r="R331" s="126"/>
      <c r="S331" s="126"/>
      <c r="T331" s="126"/>
      <c r="U331" s="125"/>
      <c r="V331" s="125"/>
    </row>
    <row r="332" spans="13:28" ht="20.100000000000001" customHeight="1">
      <c r="M332" s="159"/>
      <c r="O332" s="130"/>
      <c r="P332" s="237"/>
      <c r="Q332" s="237"/>
      <c r="R332" s="128"/>
      <c r="S332" s="128"/>
      <c r="T332" s="126"/>
      <c r="U332" s="125"/>
      <c r="V332" s="125"/>
    </row>
    <row r="333" spans="13:28" ht="20.100000000000001" customHeight="1">
      <c r="M333" s="159"/>
      <c r="O333" s="130"/>
      <c r="P333" s="237"/>
      <c r="Q333" s="237"/>
      <c r="R333" s="128"/>
      <c r="S333" s="128"/>
      <c r="T333" s="126"/>
      <c r="U333" s="125"/>
      <c r="V333" s="125"/>
    </row>
    <row r="334" spans="13:28" ht="20.100000000000001" customHeight="1">
      <c r="M334" s="159"/>
      <c r="O334" s="130"/>
      <c r="P334" s="160"/>
      <c r="Q334" s="160"/>
      <c r="R334" s="126"/>
      <c r="S334" s="126"/>
      <c r="T334" s="126"/>
      <c r="U334" s="125"/>
      <c r="V334" s="125"/>
    </row>
    <row r="335" spans="13:28" ht="20.100000000000001" customHeight="1">
      <c r="M335" s="159"/>
      <c r="O335" s="130"/>
      <c r="P335" s="160"/>
      <c r="Q335" s="160"/>
      <c r="R335" s="126"/>
      <c r="S335" s="126"/>
      <c r="T335" s="126"/>
      <c r="U335" s="125"/>
      <c r="V335" s="125"/>
    </row>
    <row r="336" spans="13:28" ht="20.100000000000001" customHeight="1">
      <c r="M336" s="159"/>
      <c r="O336" s="130"/>
      <c r="P336" s="160"/>
      <c r="Q336" s="160"/>
      <c r="R336" s="126"/>
      <c r="S336" s="126"/>
      <c r="T336" s="126"/>
      <c r="U336" s="125"/>
      <c r="V336" s="125"/>
      <c r="AA336" s="119"/>
      <c r="AB336" s="119"/>
    </row>
    <row r="337" spans="1:28" ht="20.100000000000001" customHeight="1">
      <c r="M337" s="159"/>
      <c r="O337" s="130"/>
      <c r="P337" s="160"/>
      <c r="Q337" s="160"/>
      <c r="R337" s="126"/>
      <c r="S337" s="126"/>
      <c r="T337" s="126"/>
      <c r="U337" s="125"/>
      <c r="V337" s="125"/>
      <c r="AA337" s="119"/>
      <c r="AB337" s="119"/>
    </row>
    <row r="338" spans="1:28" s="119" customFormat="1" ht="20.100000000000001" customHeight="1">
      <c r="A338" s="236"/>
      <c r="B338" s="97"/>
      <c r="C338" s="97"/>
      <c r="D338" s="97"/>
      <c r="E338" s="97"/>
      <c r="F338" s="97"/>
      <c r="G338" s="97"/>
      <c r="H338" s="97"/>
      <c r="I338" s="271"/>
      <c r="J338" s="97"/>
      <c r="K338" s="97"/>
      <c r="L338" s="97"/>
      <c r="M338" s="159"/>
      <c r="N338" s="124"/>
      <c r="O338" s="130"/>
      <c r="P338" s="160"/>
      <c r="Q338" s="160"/>
      <c r="R338" s="126"/>
      <c r="S338" s="126"/>
      <c r="T338" s="128"/>
      <c r="U338" s="29"/>
      <c r="V338" s="29"/>
      <c r="W338" s="124"/>
      <c r="Y338" s="124"/>
      <c r="Z338" s="124"/>
      <c r="AA338" s="124"/>
      <c r="AB338" s="124"/>
    </row>
    <row r="339" spans="1:28" s="119" customFormat="1" ht="20.100000000000001" customHeight="1">
      <c r="A339" s="236"/>
      <c r="B339" s="97"/>
      <c r="C339" s="97"/>
      <c r="D339" s="97"/>
      <c r="E339" s="97"/>
      <c r="F339" s="97"/>
      <c r="G339" s="97"/>
      <c r="H339" s="97"/>
      <c r="I339" s="271"/>
      <c r="J339" s="97"/>
      <c r="K339" s="97"/>
      <c r="L339" s="97"/>
      <c r="M339" s="159"/>
      <c r="O339" s="130"/>
      <c r="P339" s="160"/>
      <c r="Q339" s="160"/>
      <c r="R339" s="126"/>
      <c r="S339" s="126"/>
      <c r="T339" s="128"/>
      <c r="U339" s="29"/>
      <c r="V339" s="29"/>
      <c r="W339" s="124"/>
      <c r="Y339" s="124"/>
      <c r="AA339" s="124"/>
      <c r="AB339" s="124"/>
    </row>
    <row r="340" spans="1:28" ht="20.100000000000001" customHeight="1">
      <c r="M340" s="159"/>
      <c r="N340" s="119"/>
      <c r="O340" s="130"/>
      <c r="P340" s="160"/>
      <c r="Q340" s="160"/>
      <c r="R340" s="126"/>
      <c r="S340" s="126"/>
      <c r="T340" s="126"/>
      <c r="U340" s="125"/>
      <c r="V340" s="125"/>
      <c r="W340" s="119"/>
      <c r="X340" s="119"/>
      <c r="Y340" s="119"/>
      <c r="Z340" s="119"/>
    </row>
    <row r="341" spans="1:28" ht="20.100000000000001" customHeight="1">
      <c r="M341" s="159"/>
      <c r="O341" s="130"/>
      <c r="P341" s="160"/>
      <c r="Q341" s="160"/>
      <c r="R341" s="126"/>
      <c r="S341" s="126"/>
      <c r="T341" s="126"/>
      <c r="U341" s="125"/>
      <c r="V341" s="125"/>
      <c r="W341" s="119"/>
      <c r="X341" s="119"/>
      <c r="Y341" s="119"/>
    </row>
    <row r="342" spans="1:28" ht="20.100000000000001" customHeight="1">
      <c r="M342" s="159"/>
      <c r="O342" s="130"/>
      <c r="P342" s="160"/>
      <c r="Q342" s="160"/>
      <c r="R342" s="126"/>
      <c r="S342" s="126"/>
      <c r="T342" s="126"/>
      <c r="U342" s="125"/>
      <c r="V342" s="125"/>
      <c r="X342" s="119"/>
      <c r="Y342" s="119"/>
    </row>
    <row r="343" spans="1:28" ht="20.100000000000001" customHeight="1">
      <c r="M343" s="159"/>
      <c r="O343" s="130"/>
      <c r="P343" s="160"/>
      <c r="Q343" s="160"/>
      <c r="R343" s="126"/>
      <c r="S343" s="126"/>
      <c r="T343" s="126"/>
      <c r="U343" s="125"/>
      <c r="V343" s="125"/>
      <c r="X343" s="119"/>
      <c r="Y343" s="119"/>
    </row>
    <row r="344" spans="1:28" ht="20.100000000000001" customHeight="1">
      <c r="M344" s="159"/>
      <c r="O344" s="130"/>
      <c r="P344" s="160"/>
      <c r="Q344" s="160"/>
      <c r="R344" s="126"/>
      <c r="S344" s="126"/>
      <c r="T344" s="126"/>
      <c r="U344" s="125"/>
      <c r="V344" s="125"/>
      <c r="X344" s="119"/>
      <c r="Y344" s="119"/>
    </row>
    <row r="345" spans="1:28" ht="20.100000000000001" customHeight="1">
      <c r="M345" s="159"/>
      <c r="O345" s="130"/>
      <c r="P345" s="160"/>
      <c r="Q345" s="160"/>
      <c r="R345" s="126"/>
      <c r="S345" s="126"/>
      <c r="T345" s="126"/>
      <c r="U345" s="125"/>
      <c r="V345" s="125"/>
      <c r="X345" s="119"/>
      <c r="Y345" s="119"/>
    </row>
    <row r="346" spans="1:28" ht="20.100000000000001" customHeight="1">
      <c r="M346" s="159"/>
      <c r="O346" s="130"/>
      <c r="P346" s="160"/>
      <c r="Q346" s="160"/>
      <c r="R346" s="126"/>
      <c r="S346" s="126"/>
      <c r="T346" s="126"/>
      <c r="U346" s="125"/>
      <c r="V346" s="125"/>
      <c r="X346" s="119"/>
      <c r="Y346" s="119"/>
    </row>
    <row r="347" spans="1:28" ht="20.100000000000001" customHeight="1">
      <c r="M347" s="159"/>
      <c r="O347" s="130"/>
      <c r="P347" s="160"/>
      <c r="Q347" s="160"/>
      <c r="R347" s="126"/>
      <c r="S347" s="126"/>
      <c r="T347" s="126"/>
      <c r="U347" s="125"/>
      <c r="V347" s="125"/>
      <c r="Y347" s="119"/>
    </row>
    <row r="348" spans="1:28" ht="20.100000000000001" customHeight="1">
      <c r="M348" s="159"/>
      <c r="O348" s="130"/>
      <c r="P348" s="160"/>
      <c r="Q348" s="160"/>
      <c r="R348" s="126"/>
      <c r="S348" s="126"/>
      <c r="T348" s="126"/>
      <c r="U348" s="125"/>
      <c r="V348" s="125"/>
      <c r="Y348" s="119"/>
    </row>
    <row r="349" spans="1:28" ht="20.100000000000001" customHeight="1">
      <c r="M349" s="159"/>
      <c r="O349" s="130"/>
      <c r="P349" s="160"/>
      <c r="Q349" s="160"/>
      <c r="R349" s="126"/>
      <c r="S349" s="126"/>
      <c r="T349" s="126"/>
      <c r="U349" s="125"/>
      <c r="V349" s="125"/>
    </row>
    <row r="350" spans="1:28" ht="20.100000000000001" customHeight="1">
      <c r="M350" s="159"/>
      <c r="O350" s="130"/>
      <c r="P350" s="160"/>
      <c r="Q350" s="160"/>
      <c r="R350" s="126"/>
      <c r="S350" s="126"/>
      <c r="T350" s="126"/>
      <c r="U350" s="125"/>
      <c r="V350" s="125"/>
    </row>
    <row r="351" spans="1:28" ht="20.100000000000001" customHeight="1">
      <c r="M351" s="159"/>
      <c r="O351" s="130"/>
      <c r="P351" s="160"/>
      <c r="Q351" s="160"/>
      <c r="R351" s="126"/>
      <c r="S351" s="126"/>
      <c r="T351" s="126"/>
      <c r="U351" s="125"/>
      <c r="V351" s="125"/>
    </row>
    <row r="352" spans="1:28" ht="20.100000000000001" customHeight="1">
      <c r="M352" s="159"/>
      <c r="O352" s="130"/>
      <c r="P352" s="160"/>
      <c r="Q352" s="160"/>
      <c r="R352" s="126"/>
      <c r="S352" s="126"/>
      <c r="T352" s="126"/>
      <c r="U352" s="125"/>
      <c r="V352" s="125"/>
    </row>
    <row r="353" spans="13:22" ht="20.100000000000001" customHeight="1">
      <c r="M353" s="159"/>
      <c r="O353" s="130"/>
      <c r="P353" s="160"/>
      <c r="Q353" s="160"/>
      <c r="R353" s="126"/>
      <c r="S353" s="126"/>
      <c r="T353" s="126"/>
      <c r="U353" s="125"/>
      <c r="V353" s="125"/>
    </row>
    <row r="354" spans="13:22" ht="20.100000000000001" customHeight="1">
      <c r="M354" s="159"/>
      <c r="O354" s="130"/>
      <c r="P354" s="160"/>
      <c r="Q354" s="160"/>
      <c r="R354" s="126"/>
      <c r="S354" s="126"/>
      <c r="T354" s="126"/>
      <c r="U354" s="125"/>
      <c r="V354" s="125"/>
    </row>
    <row r="355" spans="13:22" ht="20.100000000000001" customHeight="1">
      <c r="M355" s="159"/>
      <c r="O355" s="130"/>
      <c r="P355" s="160"/>
      <c r="Q355" s="160"/>
      <c r="R355" s="126"/>
      <c r="S355" s="126"/>
      <c r="T355" s="126"/>
      <c r="U355" s="125"/>
      <c r="V355" s="125"/>
    </row>
    <row r="356" spans="13:22" ht="20.100000000000001" customHeight="1">
      <c r="M356" s="159"/>
      <c r="O356" s="130"/>
      <c r="P356" s="160"/>
      <c r="Q356" s="160"/>
      <c r="R356" s="126"/>
      <c r="S356" s="126"/>
      <c r="T356" s="126"/>
      <c r="U356" s="125"/>
      <c r="V356" s="125"/>
    </row>
    <row r="357" spans="13:22" ht="20.100000000000001" customHeight="1">
      <c r="M357" s="159"/>
      <c r="O357" s="130"/>
      <c r="P357" s="160"/>
      <c r="Q357" s="160"/>
      <c r="R357" s="126"/>
      <c r="S357" s="126"/>
      <c r="T357" s="126"/>
      <c r="U357" s="125"/>
      <c r="V357" s="125"/>
    </row>
    <row r="358" spans="13:22" ht="20.100000000000001" customHeight="1">
      <c r="M358" s="159"/>
      <c r="O358" s="130"/>
      <c r="P358" s="160"/>
      <c r="Q358" s="160"/>
      <c r="R358" s="126"/>
      <c r="S358" s="126"/>
      <c r="T358" s="126"/>
      <c r="U358" s="125"/>
      <c r="V358" s="125"/>
    </row>
    <row r="359" spans="13:22" ht="20.100000000000001" customHeight="1">
      <c r="M359" s="159"/>
      <c r="O359" s="130"/>
      <c r="P359" s="160"/>
      <c r="Q359" s="160"/>
      <c r="R359" s="126"/>
      <c r="S359" s="126"/>
      <c r="T359" s="126"/>
      <c r="U359" s="125"/>
      <c r="V359" s="125"/>
    </row>
    <row r="360" spans="13:22" ht="20.100000000000001" customHeight="1">
      <c r="M360" s="159"/>
      <c r="O360" s="130"/>
      <c r="P360" s="160"/>
      <c r="Q360" s="160"/>
      <c r="R360" s="126"/>
      <c r="S360" s="126"/>
      <c r="T360" s="126"/>
      <c r="U360" s="125"/>
      <c r="V360" s="125"/>
    </row>
    <row r="361" spans="13:22" ht="20.100000000000001" customHeight="1">
      <c r="M361" s="159"/>
      <c r="O361" s="130"/>
      <c r="P361" s="160"/>
      <c r="Q361" s="160"/>
      <c r="R361" s="126"/>
      <c r="S361" s="126"/>
      <c r="T361" s="126"/>
      <c r="U361" s="125"/>
      <c r="V361" s="125"/>
    </row>
    <row r="362" spans="13:22" ht="20.100000000000001" customHeight="1">
      <c r="M362" s="159"/>
      <c r="O362" s="130"/>
      <c r="P362" s="160"/>
      <c r="Q362" s="160"/>
      <c r="R362" s="126"/>
      <c r="S362" s="126"/>
      <c r="T362" s="126"/>
      <c r="U362" s="125"/>
      <c r="V362" s="125"/>
    </row>
    <row r="363" spans="13:22" ht="20.100000000000001" customHeight="1">
      <c r="M363" s="159"/>
      <c r="O363" s="130"/>
      <c r="P363" s="160"/>
      <c r="Q363" s="160"/>
      <c r="R363" s="126"/>
      <c r="S363" s="126"/>
      <c r="T363" s="126"/>
      <c r="U363" s="125"/>
      <c r="V363" s="125"/>
    </row>
    <row r="364" spans="13:22" ht="20.100000000000001" customHeight="1">
      <c r="M364" s="159"/>
      <c r="O364" s="130"/>
      <c r="P364" s="160"/>
      <c r="Q364" s="160"/>
      <c r="R364" s="126"/>
      <c r="S364" s="126"/>
      <c r="T364" s="126"/>
      <c r="U364" s="125"/>
      <c r="V364" s="125"/>
    </row>
    <row r="365" spans="13:22" ht="20.100000000000001" customHeight="1">
      <c r="M365" s="159"/>
      <c r="O365" s="130"/>
      <c r="P365" s="160"/>
      <c r="Q365" s="160"/>
      <c r="R365" s="126"/>
      <c r="S365" s="126"/>
      <c r="T365" s="126"/>
      <c r="U365" s="125"/>
      <c r="V365" s="125"/>
    </row>
    <row r="366" spans="13:22" ht="20.100000000000001" customHeight="1">
      <c r="M366" s="159"/>
      <c r="O366" s="130"/>
      <c r="P366" s="160"/>
      <c r="Q366" s="160"/>
      <c r="R366" s="126"/>
      <c r="S366" s="126"/>
      <c r="T366" s="126"/>
      <c r="U366" s="125"/>
      <c r="V366" s="125"/>
    </row>
    <row r="367" spans="13:22" ht="20.100000000000001" customHeight="1">
      <c r="M367" s="159"/>
      <c r="O367" s="130"/>
      <c r="P367" s="160"/>
      <c r="Q367" s="160"/>
      <c r="R367" s="126"/>
      <c r="S367" s="126"/>
      <c r="T367" s="126"/>
      <c r="U367" s="125"/>
      <c r="V367" s="125"/>
    </row>
    <row r="368" spans="13:22" ht="20.100000000000001" customHeight="1">
      <c r="M368" s="159"/>
      <c r="O368" s="130"/>
      <c r="P368" s="160"/>
      <c r="Q368" s="160"/>
      <c r="R368" s="126"/>
      <c r="S368" s="126"/>
      <c r="T368" s="126"/>
      <c r="U368" s="125"/>
      <c r="V368" s="125"/>
    </row>
    <row r="369" spans="13:22" ht="20.100000000000001" customHeight="1">
      <c r="M369" s="159"/>
      <c r="O369" s="130"/>
      <c r="P369" s="160"/>
      <c r="Q369" s="160"/>
      <c r="R369" s="126"/>
      <c r="S369" s="126"/>
      <c r="T369" s="126"/>
      <c r="U369" s="125"/>
      <c r="V369" s="125"/>
    </row>
    <row r="370" spans="13:22" ht="20.100000000000001" customHeight="1">
      <c r="M370" s="159"/>
      <c r="O370" s="130"/>
      <c r="P370" s="160"/>
      <c r="Q370" s="160"/>
      <c r="R370" s="126"/>
      <c r="S370" s="126"/>
      <c r="T370" s="126"/>
      <c r="U370" s="125"/>
      <c r="V370" s="125"/>
    </row>
    <row r="371" spans="13:22" ht="20.100000000000001" customHeight="1">
      <c r="M371" s="159"/>
      <c r="O371" s="130"/>
      <c r="P371" s="160"/>
      <c r="Q371" s="160"/>
      <c r="R371" s="126"/>
      <c r="S371" s="126"/>
      <c r="T371" s="126"/>
      <c r="U371" s="125"/>
      <c r="V371" s="125"/>
    </row>
    <row r="372" spans="13:22" ht="20.100000000000001" customHeight="1">
      <c r="M372" s="159"/>
      <c r="O372" s="130"/>
      <c r="P372" s="160"/>
      <c r="Q372" s="160"/>
      <c r="R372" s="126"/>
      <c r="S372" s="126"/>
      <c r="T372" s="126"/>
      <c r="U372" s="125"/>
      <c r="V372" s="125"/>
    </row>
    <row r="373" spans="13:22" ht="20.100000000000001" customHeight="1">
      <c r="M373" s="159"/>
      <c r="O373" s="130"/>
      <c r="P373" s="160"/>
      <c r="Q373" s="160"/>
      <c r="R373" s="126"/>
      <c r="S373" s="126"/>
      <c r="T373" s="126"/>
      <c r="U373" s="125"/>
      <c r="V373" s="125"/>
    </row>
    <row r="374" spans="13:22" ht="20.100000000000001" customHeight="1">
      <c r="M374" s="159"/>
      <c r="O374" s="130"/>
      <c r="P374" s="160"/>
      <c r="Q374" s="160"/>
      <c r="R374" s="126"/>
      <c r="S374" s="126"/>
      <c r="T374" s="126"/>
      <c r="U374" s="125"/>
      <c r="V374" s="125"/>
    </row>
    <row r="375" spans="13:22" ht="20.100000000000001" customHeight="1">
      <c r="M375" s="159"/>
      <c r="O375" s="130"/>
      <c r="P375" s="160"/>
      <c r="Q375" s="160"/>
      <c r="R375" s="126"/>
      <c r="S375" s="126"/>
      <c r="T375" s="126"/>
      <c r="U375" s="125"/>
      <c r="V375" s="125"/>
    </row>
    <row r="376" spans="13:22" ht="20.100000000000001" customHeight="1">
      <c r="M376" s="159"/>
      <c r="O376" s="130"/>
      <c r="P376" s="160"/>
      <c r="Q376" s="160"/>
      <c r="R376" s="126"/>
      <c r="S376" s="126"/>
      <c r="T376" s="126"/>
      <c r="U376" s="125"/>
      <c r="V376" s="125"/>
    </row>
    <row r="377" spans="13:22" ht="20.100000000000001" customHeight="1">
      <c r="M377" s="159"/>
      <c r="O377" s="130"/>
      <c r="P377" s="160"/>
      <c r="Q377" s="160"/>
      <c r="R377" s="126"/>
      <c r="S377" s="126"/>
      <c r="T377" s="126"/>
      <c r="U377" s="125"/>
      <c r="V377" s="125"/>
    </row>
    <row r="378" spans="13:22" ht="20.100000000000001" customHeight="1">
      <c r="M378" s="159"/>
      <c r="O378" s="130"/>
      <c r="P378" s="160"/>
      <c r="Q378" s="160"/>
      <c r="R378" s="126"/>
      <c r="S378" s="126"/>
      <c r="T378" s="126"/>
      <c r="U378" s="125"/>
      <c r="V378" s="125"/>
    </row>
    <row r="379" spans="13:22" ht="20.100000000000001" customHeight="1">
      <c r="M379" s="159"/>
      <c r="O379" s="130"/>
      <c r="P379" s="160"/>
      <c r="Q379" s="160"/>
      <c r="R379" s="126"/>
      <c r="S379" s="126"/>
      <c r="T379" s="126"/>
      <c r="U379" s="125"/>
      <c r="V379" s="125"/>
    </row>
    <row r="380" spans="13:22" ht="20.100000000000001" customHeight="1">
      <c r="M380" s="159"/>
      <c r="O380" s="130"/>
      <c r="P380" s="160"/>
      <c r="Q380" s="160"/>
      <c r="R380" s="126"/>
      <c r="S380" s="126"/>
      <c r="T380" s="126"/>
      <c r="U380" s="125"/>
      <c r="V380" s="125"/>
    </row>
    <row r="381" spans="13:22" ht="20.100000000000001" customHeight="1">
      <c r="M381" s="159"/>
      <c r="O381" s="130"/>
      <c r="P381" s="160"/>
      <c r="Q381" s="160"/>
      <c r="R381" s="126"/>
      <c r="S381" s="126"/>
      <c r="T381" s="126"/>
      <c r="U381" s="125"/>
      <c r="V381" s="125"/>
    </row>
    <row r="382" spans="13:22" ht="20.100000000000001" customHeight="1">
      <c r="M382" s="159"/>
      <c r="O382" s="130"/>
      <c r="P382" s="160"/>
      <c r="Q382" s="160"/>
      <c r="R382" s="126"/>
      <c r="S382" s="126"/>
      <c r="T382" s="126"/>
      <c r="U382" s="125"/>
      <c r="V382" s="125"/>
    </row>
    <row r="383" spans="13:22" ht="20.100000000000001" customHeight="1">
      <c r="M383" s="159"/>
      <c r="P383" s="12"/>
      <c r="Q383" s="12"/>
      <c r="R383" s="12"/>
      <c r="S383" s="12"/>
      <c r="T383" s="126"/>
      <c r="U383" s="125"/>
      <c r="V383" s="125"/>
    </row>
    <row r="384" spans="13:22" ht="20.100000000000001" customHeight="1">
      <c r="M384" s="159"/>
      <c r="P384" s="12"/>
      <c r="Q384" s="12"/>
      <c r="R384" s="12"/>
      <c r="S384" s="12"/>
      <c r="T384" s="126"/>
      <c r="U384" s="125"/>
      <c r="V384" s="125"/>
    </row>
    <row r="385" spans="13:22" ht="20.100000000000001" customHeight="1">
      <c r="M385" s="159"/>
      <c r="P385" s="12"/>
      <c r="Q385" s="12"/>
      <c r="R385" s="12"/>
      <c r="S385" s="12"/>
      <c r="T385" s="126"/>
      <c r="U385" s="125"/>
      <c r="V385" s="125"/>
    </row>
    <row r="386" spans="13:22" ht="20.100000000000001" customHeight="1">
      <c r="M386" s="159"/>
      <c r="P386" s="12"/>
      <c r="Q386" s="12"/>
      <c r="R386" s="12"/>
      <c r="S386" s="12"/>
      <c r="T386" s="126"/>
      <c r="U386" s="125"/>
      <c r="V386" s="125"/>
    </row>
    <row r="387" spans="13:22" ht="20.100000000000001" customHeight="1">
      <c r="M387" s="159"/>
      <c r="P387" s="12"/>
      <c r="Q387" s="12"/>
      <c r="R387" s="12"/>
      <c r="S387" s="12"/>
      <c r="T387" s="126"/>
      <c r="U387" s="125"/>
      <c r="V387" s="125"/>
    </row>
    <row r="388" spans="13:22" ht="20.100000000000001" customHeight="1">
      <c r="M388" s="159"/>
      <c r="P388" s="12"/>
      <c r="Q388" s="12"/>
      <c r="R388" s="12"/>
      <c r="S388" s="12"/>
      <c r="T388" s="126"/>
      <c r="U388" s="125"/>
      <c r="V388" s="125"/>
    </row>
    <row r="389" spans="13:22" ht="20.100000000000001" customHeight="1">
      <c r="M389" s="159"/>
      <c r="P389" s="12"/>
      <c r="Q389" s="12"/>
      <c r="R389" s="12"/>
      <c r="S389" s="12"/>
      <c r="T389" s="12"/>
    </row>
    <row r="390" spans="13:22" ht="20.100000000000001" customHeight="1">
      <c r="M390" s="159"/>
      <c r="P390" s="12"/>
      <c r="Q390" s="12"/>
      <c r="R390" s="12"/>
      <c r="S390" s="12"/>
      <c r="T390" s="12"/>
    </row>
    <row r="391" spans="13:22" ht="20.100000000000001" customHeight="1">
      <c r="M391" s="159"/>
      <c r="P391" s="12"/>
      <c r="Q391" s="12"/>
      <c r="R391" s="12"/>
      <c r="S391" s="12"/>
      <c r="T391" s="12"/>
    </row>
    <row r="392" spans="13:22" ht="20.100000000000001" customHeight="1">
      <c r="M392" s="159"/>
      <c r="P392" s="12"/>
      <c r="Q392" s="12"/>
      <c r="R392" s="12"/>
      <c r="S392" s="12"/>
      <c r="T392" s="12"/>
    </row>
    <row r="393" spans="13:22" ht="20.100000000000001" customHeight="1">
      <c r="M393" s="159"/>
      <c r="P393" s="12"/>
      <c r="Q393" s="12"/>
      <c r="R393" s="12"/>
      <c r="S393" s="12"/>
      <c r="T393" s="12"/>
    </row>
    <row r="394" spans="13:22" ht="20.100000000000001" customHeight="1">
      <c r="M394" s="159"/>
      <c r="P394" s="12"/>
      <c r="Q394" s="12"/>
      <c r="R394" s="12"/>
      <c r="S394" s="12"/>
      <c r="T394" s="12"/>
    </row>
    <row r="395" spans="13:22" ht="20.100000000000001" customHeight="1">
      <c r="M395" s="159"/>
      <c r="P395" s="12"/>
      <c r="Q395" s="12"/>
      <c r="R395" s="12"/>
      <c r="S395" s="12"/>
      <c r="T395" s="12"/>
    </row>
    <row r="396" spans="13:22" ht="20.100000000000001" customHeight="1">
      <c r="M396" s="159"/>
      <c r="P396" s="12"/>
      <c r="Q396" s="12"/>
      <c r="R396" s="12"/>
      <c r="S396" s="12"/>
      <c r="T396" s="12"/>
    </row>
    <row r="397" spans="13:22" ht="20.100000000000001" customHeight="1">
      <c r="M397" s="159"/>
      <c r="P397" s="12"/>
      <c r="Q397" s="12"/>
      <c r="R397" s="12"/>
      <c r="S397" s="12"/>
      <c r="T397" s="12"/>
    </row>
    <row r="398" spans="13:22" ht="20.100000000000001" customHeight="1">
      <c r="M398" s="159"/>
      <c r="P398" s="12"/>
      <c r="Q398" s="12"/>
      <c r="R398" s="12"/>
      <c r="S398" s="12"/>
      <c r="T398" s="12"/>
    </row>
    <row r="399" spans="13:22" ht="20.100000000000001" customHeight="1">
      <c r="M399" s="159"/>
      <c r="P399" s="12"/>
      <c r="Q399" s="12"/>
      <c r="R399" s="12"/>
      <c r="S399" s="12"/>
      <c r="T399" s="12"/>
    </row>
    <row r="400" spans="13:22" ht="20.100000000000001" customHeight="1">
      <c r="M400" s="159"/>
      <c r="P400" s="12"/>
      <c r="Q400" s="12"/>
      <c r="R400" s="12"/>
      <c r="S400" s="12"/>
      <c r="T400" s="12"/>
    </row>
    <row r="401" spans="13:20" ht="20.100000000000001" customHeight="1">
      <c r="M401" s="159"/>
      <c r="P401" s="12"/>
      <c r="Q401" s="12"/>
      <c r="R401" s="12"/>
      <c r="S401" s="12"/>
      <c r="T401" s="12"/>
    </row>
    <row r="402" spans="13:20" ht="20.100000000000001" customHeight="1">
      <c r="M402" s="159"/>
      <c r="P402" s="12"/>
      <c r="Q402" s="12"/>
      <c r="R402" s="12"/>
      <c r="S402" s="12"/>
      <c r="T402" s="12"/>
    </row>
    <row r="403" spans="13:20" ht="20.100000000000001" customHeight="1">
      <c r="M403" s="159"/>
      <c r="P403" s="12"/>
      <c r="Q403" s="12"/>
      <c r="R403" s="12"/>
      <c r="S403" s="12"/>
      <c r="T403" s="12"/>
    </row>
    <row r="404" spans="13:20" ht="20.100000000000001" customHeight="1">
      <c r="M404" s="159"/>
      <c r="P404" s="12"/>
      <c r="Q404" s="12"/>
      <c r="R404" s="12"/>
      <c r="S404" s="12"/>
      <c r="T404" s="12"/>
    </row>
    <row r="405" spans="13:20" ht="20.100000000000001" customHeight="1">
      <c r="M405" s="159"/>
      <c r="P405" s="12"/>
      <c r="Q405" s="12"/>
      <c r="R405" s="12"/>
      <c r="S405" s="12"/>
      <c r="T405" s="12"/>
    </row>
    <row r="406" spans="13:20" ht="20.100000000000001" customHeight="1">
      <c r="M406" s="159"/>
      <c r="P406" s="12"/>
      <c r="Q406" s="12"/>
      <c r="R406" s="12"/>
      <c r="S406" s="12"/>
      <c r="T406" s="12"/>
    </row>
    <row r="407" spans="13:20" ht="20.100000000000001" customHeight="1">
      <c r="M407" s="159"/>
      <c r="P407" s="12"/>
      <c r="Q407" s="12"/>
      <c r="R407" s="12"/>
      <c r="S407" s="12"/>
      <c r="T407" s="12"/>
    </row>
    <row r="408" spans="13:20" ht="20.100000000000001" customHeight="1">
      <c r="M408" s="159"/>
      <c r="P408" s="12"/>
      <c r="Q408" s="12"/>
      <c r="R408" s="12"/>
      <c r="S408" s="12"/>
      <c r="T408" s="12"/>
    </row>
    <row r="409" spans="13:20" ht="20.100000000000001" customHeight="1">
      <c r="M409" s="159"/>
      <c r="P409" s="12"/>
      <c r="Q409" s="12"/>
      <c r="R409" s="12"/>
      <c r="S409" s="12"/>
      <c r="T409" s="12"/>
    </row>
    <row r="410" spans="13:20" ht="20.100000000000001" customHeight="1">
      <c r="M410" s="159"/>
      <c r="P410" s="12"/>
      <c r="Q410" s="12"/>
      <c r="R410" s="12"/>
      <c r="S410" s="12"/>
      <c r="T410" s="12"/>
    </row>
    <row r="411" spans="13:20" ht="20.100000000000001" customHeight="1">
      <c r="M411" s="159"/>
      <c r="P411" s="12"/>
      <c r="Q411" s="12"/>
      <c r="R411" s="12"/>
      <c r="S411" s="12"/>
      <c r="T411" s="12"/>
    </row>
    <row r="412" spans="13:20" ht="20.100000000000001" customHeight="1">
      <c r="M412" s="159"/>
      <c r="P412" s="12"/>
      <c r="Q412" s="12"/>
      <c r="R412" s="12"/>
      <c r="S412" s="12"/>
      <c r="T412" s="12"/>
    </row>
    <row r="413" spans="13:20" ht="20.100000000000001" customHeight="1">
      <c r="M413" s="159"/>
      <c r="P413" s="12"/>
      <c r="Q413" s="12"/>
      <c r="R413" s="12"/>
      <c r="S413" s="12"/>
      <c r="T413" s="12"/>
    </row>
    <row r="414" spans="13:20" ht="20.100000000000001" customHeight="1">
      <c r="M414" s="159"/>
      <c r="P414" s="12"/>
      <c r="Q414" s="12"/>
      <c r="R414" s="12"/>
      <c r="S414" s="12"/>
      <c r="T414" s="12"/>
    </row>
    <row r="415" spans="13:20" ht="20.100000000000001" customHeight="1">
      <c r="M415" s="159"/>
      <c r="P415" s="12"/>
      <c r="Q415" s="12"/>
      <c r="R415" s="12"/>
      <c r="S415" s="12"/>
      <c r="T415" s="12"/>
    </row>
    <row r="416" spans="13:20" ht="20.100000000000001" customHeight="1">
      <c r="M416" s="159"/>
      <c r="P416" s="12"/>
      <c r="Q416" s="12"/>
      <c r="R416" s="12"/>
      <c r="S416" s="12"/>
      <c r="T416" s="12"/>
    </row>
    <row r="417" spans="13:20" ht="20.100000000000001" customHeight="1">
      <c r="M417" s="159"/>
      <c r="P417" s="12"/>
      <c r="Q417" s="12"/>
      <c r="R417" s="12"/>
      <c r="S417" s="12"/>
      <c r="T417" s="12"/>
    </row>
    <row r="418" spans="13:20" ht="20.100000000000001" customHeight="1">
      <c r="M418" s="159"/>
      <c r="P418" s="12"/>
      <c r="Q418" s="12"/>
      <c r="R418" s="12"/>
      <c r="S418" s="12"/>
      <c r="T418" s="12"/>
    </row>
    <row r="419" spans="13:20" ht="20.100000000000001" customHeight="1">
      <c r="M419" s="159"/>
      <c r="P419" s="12"/>
      <c r="Q419" s="12"/>
      <c r="R419" s="12"/>
      <c r="S419" s="12"/>
      <c r="T419" s="12"/>
    </row>
    <row r="420" spans="13:20" ht="20.100000000000001" customHeight="1">
      <c r="M420" s="159"/>
      <c r="P420" s="12"/>
      <c r="Q420" s="12"/>
      <c r="R420" s="12"/>
      <c r="S420" s="12"/>
      <c r="T420" s="12"/>
    </row>
    <row r="421" spans="13:20" ht="20.100000000000001" customHeight="1">
      <c r="M421" s="159"/>
      <c r="P421" s="12"/>
      <c r="Q421" s="12"/>
      <c r="R421" s="12"/>
      <c r="S421" s="12"/>
      <c r="T421" s="12"/>
    </row>
    <row r="422" spans="13:20" ht="20.100000000000001" customHeight="1">
      <c r="M422" s="159"/>
      <c r="P422" s="12"/>
      <c r="Q422" s="12"/>
      <c r="R422" s="12"/>
      <c r="S422" s="12"/>
      <c r="T422" s="12"/>
    </row>
    <row r="423" spans="13:20" ht="20.100000000000001" customHeight="1">
      <c r="M423" s="159"/>
      <c r="P423" s="12"/>
      <c r="Q423" s="12"/>
      <c r="R423" s="12"/>
      <c r="S423" s="12"/>
      <c r="T423" s="12"/>
    </row>
    <row r="424" spans="13:20" ht="20.100000000000001" customHeight="1">
      <c r="M424" s="159"/>
      <c r="P424" s="12"/>
      <c r="Q424" s="12"/>
      <c r="R424" s="12"/>
      <c r="S424" s="12"/>
      <c r="T424" s="12"/>
    </row>
    <row r="425" spans="13:20" ht="20.100000000000001" customHeight="1">
      <c r="M425" s="159"/>
      <c r="P425" s="12"/>
      <c r="Q425" s="12"/>
      <c r="R425" s="12"/>
      <c r="S425" s="12"/>
      <c r="T425" s="12"/>
    </row>
    <row r="426" spans="13:20" ht="20.100000000000001" customHeight="1">
      <c r="M426" s="159"/>
      <c r="P426" s="12"/>
      <c r="Q426" s="12"/>
      <c r="R426" s="12"/>
      <c r="S426" s="12"/>
      <c r="T426" s="12"/>
    </row>
    <row r="427" spans="13:20" ht="20.100000000000001" customHeight="1">
      <c r="M427" s="159"/>
      <c r="P427" s="12"/>
      <c r="Q427" s="12"/>
      <c r="R427" s="12"/>
      <c r="S427" s="12"/>
      <c r="T427" s="12"/>
    </row>
    <row r="428" spans="13:20" ht="20.100000000000001" customHeight="1">
      <c r="M428" s="159"/>
      <c r="P428" s="12"/>
      <c r="Q428" s="12"/>
      <c r="R428" s="12"/>
      <c r="S428" s="12"/>
      <c r="T428" s="12"/>
    </row>
    <row r="429" spans="13:20" ht="20.100000000000001" customHeight="1">
      <c r="M429" s="159"/>
      <c r="P429" s="12"/>
      <c r="Q429" s="12"/>
      <c r="R429" s="12"/>
      <c r="S429" s="12"/>
      <c r="T429" s="12"/>
    </row>
    <row r="430" spans="13:20" ht="20.100000000000001" customHeight="1">
      <c r="M430" s="159"/>
      <c r="P430" s="12"/>
      <c r="Q430" s="12"/>
      <c r="R430" s="12"/>
      <c r="S430" s="12"/>
      <c r="T430" s="12"/>
    </row>
    <row r="431" spans="13:20" ht="20.100000000000001" customHeight="1">
      <c r="M431" s="159"/>
      <c r="P431" s="12"/>
      <c r="Q431" s="12"/>
      <c r="R431" s="12"/>
      <c r="S431" s="12"/>
      <c r="T431" s="12"/>
    </row>
    <row r="432" spans="13:20" ht="20.100000000000001" customHeight="1">
      <c r="M432" s="159"/>
      <c r="P432" s="12"/>
      <c r="Q432" s="12"/>
      <c r="R432" s="12"/>
      <c r="S432" s="12"/>
      <c r="T432" s="12"/>
    </row>
    <row r="433" spans="13:20" ht="20.100000000000001" customHeight="1">
      <c r="M433" s="159"/>
      <c r="P433" s="12"/>
      <c r="Q433" s="12"/>
      <c r="R433" s="12"/>
      <c r="S433" s="12"/>
      <c r="T433" s="12"/>
    </row>
    <row r="434" spans="13:20" ht="20.100000000000001" customHeight="1">
      <c r="M434" s="159"/>
      <c r="P434" s="12"/>
      <c r="Q434" s="12"/>
      <c r="R434" s="12"/>
      <c r="S434" s="12"/>
      <c r="T434" s="12"/>
    </row>
    <row r="435" spans="13:20" ht="20.100000000000001" customHeight="1">
      <c r="M435" s="159"/>
      <c r="P435" s="12"/>
      <c r="Q435" s="12"/>
      <c r="R435" s="12"/>
      <c r="S435" s="12"/>
      <c r="T435" s="12"/>
    </row>
    <row r="436" spans="13:20" ht="20.100000000000001" customHeight="1">
      <c r="M436" s="159"/>
      <c r="P436" s="12"/>
      <c r="Q436" s="12"/>
      <c r="R436" s="12"/>
      <c r="S436" s="12"/>
      <c r="T436" s="12"/>
    </row>
    <row r="437" spans="13:20" ht="20.100000000000001" customHeight="1">
      <c r="M437" s="159"/>
      <c r="P437" s="12"/>
      <c r="Q437" s="12"/>
      <c r="R437" s="12"/>
      <c r="S437" s="12"/>
      <c r="T437" s="12"/>
    </row>
    <row r="438" spans="13:20" ht="20.100000000000001" customHeight="1">
      <c r="M438" s="159"/>
      <c r="P438" s="12"/>
      <c r="Q438" s="12"/>
      <c r="R438" s="12"/>
      <c r="S438" s="12"/>
      <c r="T438" s="12"/>
    </row>
    <row r="439" spans="13:20" ht="20.100000000000001" customHeight="1">
      <c r="M439" s="159"/>
      <c r="P439" s="12"/>
      <c r="Q439" s="12"/>
      <c r="R439" s="12"/>
      <c r="S439" s="12"/>
      <c r="T439" s="12"/>
    </row>
    <row r="440" spans="13:20" ht="20.100000000000001" customHeight="1">
      <c r="M440" s="159"/>
      <c r="P440" s="12"/>
      <c r="Q440" s="12"/>
      <c r="R440" s="12"/>
      <c r="S440" s="12"/>
      <c r="T440" s="12"/>
    </row>
    <row r="441" spans="13:20" ht="20.100000000000001" customHeight="1">
      <c r="M441" s="124"/>
      <c r="P441" s="12"/>
      <c r="Q441" s="12"/>
      <c r="R441" s="12"/>
      <c r="S441" s="12"/>
      <c r="T441" s="12"/>
    </row>
    <row r="442" spans="13:20" ht="20.100000000000001" customHeight="1">
      <c r="M442" s="124"/>
      <c r="P442" s="12"/>
      <c r="Q442" s="12"/>
      <c r="R442" s="12"/>
      <c r="S442" s="12"/>
      <c r="T442" s="12"/>
    </row>
    <row r="443" spans="13:20" ht="20.100000000000001" customHeight="1">
      <c r="M443" s="124"/>
      <c r="P443" s="12"/>
      <c r="Q443" s="12"/>
      <c r="R443" s="12"/>
      <c r="S443" s="12"/>
      <c r="T443" s="12"/>
    </row>
    <row r="444" spans="13:20" ht="20.100000000000001" customHeight="1">
      <c r="M444" s="124"/>
      <c r="P444" s="12"/>
      <c r="Q444" s="12"/>
      <c r="R444" s="12"/>
      <c r="S444" s="12"/>
      <c r="T444" s="12"/>
    </row>
    <row r="445" spans="13:20" ht="20.100000000000001" customHeight="1">
      <c r="M445" s="124"/>
      <c r="P445" s="12"/>
      <c r="Q445" s="12"/>
      <c r="R445" s="12"/>
      <c r="S445" s="12"/>
      <c r="T445" s="12"/>
    </row>
    <row r="446" spans="13:20" ht="20.100000000000001" customHeight="1">
      <c r="M446" s="124"/>
      <c r="P446" s="12"/>
      <c r="Q446" s="12"/>
      <c r="R446" s="12"/>
      <c r="S446" s="12"/>
      <c r="T446" s="12"/>
    </row>
    <row r="447" spans="13:20" ht="20.100000000000001" customHeight="1">
      <c r="M447" s="124"/>
      <c r="P447" s="12"/>
      <c r="Q447" s="12"/>
      <c r="R447" s="12"/>
      <c r="S447" s="12"/>
      <c r="T447" s="12"/>
    </row>
    <row r="448" spans="13:20" ht="20.100000000000001" customHeight="1">
      <c r="M448" s="124"/>
      <c r="P448" s="12"/>
      <c r="Q448" s="12"/>
      <c r="R448" s="12"/>
      <c r="S448" s="12"/>
      <c r="T448" s="12"/>
    </row>
    <row r="449" spans="13:20" ht="20.100000000000001" customHeight="1">
      <c r="M449" s="124"/>
      <c r="P449" s="12"/>
      <c r="Q449" s="12"/>
      <c r="R449" s="12"/>
      <c r="S449" s="12"/>
      <c r="T449" s="12"/>
    </row>
    <row r="450" spans="13:20" ht="20.100000000000001" customHeight="1">
      <c r="M450" s="124"/>
      <c r="P450" s="12"/>
      <c r="Q450" s="12"/>
      <c r="R450" s="12"/>
      <c r="S450" s="12"/>
      <c r="T450" s="12"/>
    </row>
    <row r="451" spans="13:20" ht="20.100000000000001" customHeight="1">
      <c r="M451" s="124"/>
      <c r="P451" s="12"/>
      <c r="Q451" s="12"/>
      <c r="R451" s="12"/>
      <c r="S451" s="12"/>
      <c r="T451" s="12"/>
    </row>
    <row r="452" spans="13:20" ht="20.100000000000001" customHeight="1">
      <c r="M452" s="124"/>
      <c r="P452" s="12"/>
      <c r="Q452" s="12"/>
      <c r="R452" s="12"/>
      <c r="S452" s="12"/>
      <c r="T452" s="12"/>
    </row>
    <row r="453" spans="13:20" ht="20.100000000000001" customHeight="1">
      <c r="M453" s="124"/>
      <c r="P453" s="12"/>
      <c r="Q453" s="12"/>
      <c r="R453" s="12"/>
      <c r="S453" s="12"/>
      <c r="T453" s="12"/>
    </row>
    <row r="454" spans="13:20" ht="20.100000000000001" customHeight="1">
      <c r="M454" s="124"/>
      <c r="P454" s="12"/>
      <c r="Q454" s="12"/>
      <c r="R454" s="12"/>
      <c r="S454" s="12"/>
      <c r="T454" s="12"/>
    </row>
    <row r="455" spans="13:20" ht="20.100000000000001" customHeight="1">
      <c r="M455" s="124"/>
      <c r="P455" s="12"/>
      <c r="Q455" s="12"/>
      <c r="R455" s="12"/>
      <c r="S455" s="12"/>
      <c r="T455" s="12"/>
    </row>
    <row r="456" spans="13:20" ht="20.100000000000001" customHeight="1">
      <c r="M456" s="124"/>
      <c r="P456" s="12"/>
      <c r="Q456" s="12"/>
      <c r="R456" s="12"/>
      <c r="S456" s="12"/>
      <c r="T456" s="12"/>
    </row>
    <row r="457" spans="13:20" ht="20.100000000000001" customHeight="1">
      <c r="M457" s="124"/>
      <c r="P457" s="12"/>
      <c r="Q457" s="12"/>
      <c r="R457" s="12"/>
      <c r="S457" s="12"/>
      <c r="T457" s="12"/>
    </row>
    <row r="458" spans="13:20" ht="20.100000000000001" customHeight="1">
      <c r="M458" s="124"/>
      <c r="P458" s="12"/>
      <c r="Q458" s="12"/>
      <c r="R458" s="12"/>
      <c r="S458" s="12"/>
      <c r="T458" s="12"/>
    </row>
    <row r="459" spans="13:20" ht="20.100000000000001" customHeight="1">
      <c r="M459" s="124"/>
      <c r="P459" s="12"/>
      <c r="Q459" s="12"/>
      <c r="R459" s="12"/>
      <c r="S459" s="12"/>
      <c r="T459" s="12"/>
    </row>
    <row r="460" spans="13:20" ht="20.100000000000001" customHeight="1">
      <c r="M460" s="124"/>
      <c r="P460" s="12"/>
      <c r="Q460" s="12"/>
      <c r="R460" s="12"/>
      <c r="S460" s="12"/>
      <c r="T460" s="12"/>
    </row>
    <row r="461" spans="13:20" ht="20.100000000000001" customHeight="1">
      <c r="M461" s="124"/>
      <c r="P461" s="12"/>
      <c r="Q461" s="12"/>
      <c r="R461" s="12"/>
      <c r="S461" s="12"/>
      <c r="T461" s="12"/>
    </row>
    <row r="462" spans="13:20" ht="20.100000000000001" customHeight="1">
      <c r="M462" s="124"/>
      <c r="P462" s="12"/>
      <c r="Q462" s="12"/>
      <c r="R462" s="12"/>
      <c r="S462" s="12"/>
      <c r="T462" s="12"/>
    </row>
    <row r="463" spans="13:20" ht="20.100000000000001" customHeight="1">
      <c r="M463" s="124"/>
      <c r="P463" s="12"/>
      <c r="Q463" s="12"/>
      <c r="R463" s="12"/>
      <c r="S463" s="12"/>
      <c r="T463" s="12"/>
    </row>
    <row r="464" spans="13:20" ht="20.100000000000001" customHeight="1">
      <c r="M464" s="124"/>
      <c r="P464" s="12"/>
      <c r="Q464" s="12"/>
      <c r="R464" s="12"/>
      <c r="S464" s="12"/>
      <c r="T464" s="12"/>
    </row>
    <row r="465" spans="13:20" ht="20.100000000000001" customHeight="1">
      <c r="M465" s="124"/>
      <c r="P465" s="12"/>
      <c r="Q465" s="12"/>
      <c r="R465" s="12"/>
      <c r="S465" s="12"/>
      <c r="T465" s="12"/>
    </row>
    <row r="466" spans="13:20" ht="20.100000000000001" customHeight="1">
      <c r="M466" s="124"/>
      <c r="P466" s="12"/>
      <c r="Q466" s="12"/>
      <c r="R466" s="12"/>
      <c r="S466" s="12"/>
      <c r="T466" s="12"/>
    </row>
    <row r="467" spans="13:20" ht="20.100000000000001" customHeight="1">
      <c r="M467" s="124"/>
      <c r="P467" s="12"/>
      <c r="Q467" s="12"/>
      <c r="R467" s="12"/>
      <c r="S467" s="12"/>
      <c r="T467" s="12"/>
    </row>
    <row r="468" spans="13:20" ht="20.100000000000001" customHeight="1">
      <c r="M468" s="124"/>
      <c r="P468" s="12"/>
      <c r="Q468" s="12"/>
      <c r="R468" s="12"/>
      <c r="S468" s="12"/>
      <c r="T468" s="12"/>
    </row>
    <row r="469" spans="13:20" ht="20.100000000000001" customHeight="1">
      <c r="M469" s="124"/>
      <c r="P469" s="12"/>
      <c r="Q469" s="12"/>
      <c r="R469" s="12"/>
      <c r="S469" s="12"/>
      <c r="T469" s="12"/>
    </row>
    <row r="470" spans="13:20" ht="20.100000000000001" customHeight="1">
      <c r="M470" s="124"/>
      <c r="P470" s="12"/>
      <c r="Q470" s="12"/>
      <c r="R470" s="12"/>
      <c r="S470" s="12"/>
      <c r="T470" s="12"/>
    </row>
    <row r="471" spans="13:20" ht="20.100000000000001" customHeight="1">
      <c r="M471" s="124"/>
      <c r="P471" s="12"/>
      <c r="Q471" s="12"/>
      <c r="R471" s="12"/>
      <c r="S471" s="12"/>
      <c r="T471" s="12"/>
    </row>
    <row r="472" spans="13:20" ht="20.100000000000001" customHeight="1">
      <c r="M472" s="124"/>
      <c r="P472" s="12"/>
      <c r="Q472" s="12"/>
      <c r="R472" s="12"/>
      <c r="S472" s="12"/>
      <c r="T472" s="12"/>
    </row>
    <row r="473" spans="13:20" ht="20.100000000000001" customHeight="1">
      <c r="M473" s="124"/>
      <c r="P473" s="12"/>
      <c r="Q473" s="12"/>
      <c r="R473" s="12"/>
      <c r="S473" s="12"/>
      <c r="T473" s="12"/>
    </row>
    <row r="474" spans="13:20" ht="20.100000000000001" customHeight="1">
      <c r="M474" s="124"/>
      <c r="P474" s="12"/>
      <c r="Q474" s="12"/>
      <c r="R474" s="12"/>
      <c r="S474" s="12"/>
      <c r="T474" s="12"/>
    </row>
    <row r="475" spans="13:20" ht="20.100000000000001" customHeight="1">
      <c r="M475" s="124"/>
      <c r="P475" s="12"/>
      <c r="Q475" s="12"/>
      <c r="R475" s="12"/>
      <c r="S475" s="12"/>
      <c r="T475" s="12"/>
    </row>
    <row r="476" spans="13:20" ht="20.100000000000001" customHeight="1">
      <c r="M476" s="124"/>
      <c r="P476" s="12"/>
      <c r="Q476" s="12"/>
      <c r="R476" s="12"/>
      <c r="S476" s="12"/>
      <c r="T476" s="12"/>
    </row>
    <row r="477" spans="13:20" ht="20.100000000000001" customHeight="1">
      <c r="M477" s="124"/>
      <c r="P477" s="12"/>
      <c r="Q477" s="12"/>
      <c r="R477" s="12"/>
      <c r="S477" s="12"/>
      <c r="T477" s="12"/>
    </row>
    <row r="478" spans="13:20" ht="20.100000000000001" customHeight="1">
      <c r="M478" s="124"/>
      <c r="P478" s="12"/>
      <c r="Q478" s="12"/>
      <c r="R478" s="12"/>
      <c r="S478" s="12"/>
      <c r="T478" s="12"/>
    </row>
    <row r="479" spans="13:20" ht="20.100000000000001" customHeight="1">
      <c r="M479" s="124"/>
      <c r="P479" s="12"/>
      <c r="Q479" s="12"/>
      <c r="R479" s="12"/>
      <c r="S479" s="12"/>
      <c r="T479" s="12"/>
    </row>
    <row r="480" spans="13:20" ht="20.100000000000001" customHeight="1">
      <c r="M480" s="124"/>
      <c r="P480" s="12"/>
      <c r="Q480" s="12"/>
      <c r="R480" s="12"/>
      <c r="S480" s="12"/>
      <c r="T480" s="12"/>
    </row>
    <row r="481" spans="13:20" ht="20.100000000000001" customHeight="1">
      <c r="M481" s="124"/>
      <c r="P481" s="12"/>
      <c r="Q481" s="12"/>
      <c r="R481" s="12"/>
      <c r="S481" s="12"/>
      <c r="T481" s="12"/>
    </row>
    <row r="482" spans="13:20" ht="20.100000000000001" customHeight="1">
      <c r="M482" s="124"/>
      <c r="P482" s="12"/>
      <c r="Q482" s="12"/>
      <c r="R482" s="12"/>
      <c r="S482" s="12"/>
      <c r="T482" s="12"/>
    </row>
    <row r="483" spans="13:20" ht="20.100000000000001" customHeight="1">
      <c r="M483" s="124"/>
      <c r="P483" s="12"/>
      <c r="Q483" s="12"/>
      <c r="R483" s="12"/>
      <c r="S483" s="12"/>
      <c r="T483" s="12"/>
    </row>
    <row r="484" spans="13:20" ht="20.100000000000001" customHeight="1">
      <c r="M484" s="124"/>
      <c r="P484" s="12"/>
      <c r="Q484" s="12"/>
      <c r="R484" s="12"/>
      <c r="S484" s="12"/>
      <c r="T484" s="12"/>
    </row>
    <row r="485" spans="13:20" ht="20.100000000000001" customHeight="1">
      <c r="M485" s="124"/>
      <c r="P485" s="12"/>
      <c r="Q485" s="12"/>
      <c r="R485" s="12"/>
      <c r="S485" s="12"/>
      <c r="T485" s="12"/>
    </row>
    <row r="486" spans="13:20" ht="20.100000000000001" customHeight="1">
      <c r="M486" s="124"/>
      <c r="P486" s="12"/>
      <c r="Q486" s="12"/>
      <c r="R486" s="12"/>
      <c r="S486" s="12"/>
      <c r="T486" s="12"/>
    </row>
    <row r="487" spans="13:20" ht="20.100000000000001" customHeight="1">
      <c r="M487" s="124"/>
      <c r="P487" s="12"/>
      <c r="Q487" s="12"/>
      <c r="R487" s="12"/>
      <c r="S487" s="12"/>
      <c r="T487" s="12"/>
    </row>
    <row r="488" spans="13:20" ht="20.100000000000001" customHeight="1">
      <c r="M488" s="124"/>
      <c r="P488" s="12"/>
      <c r="Q488" s="12"/>
      <c r="R488" s="12"/>
      <c r="S488" s="12"/>
      <c r="T488" s="12"/>
    </row>
    <row r="489" spans="13:20" ht="20.100000000000001" customHeight="1">
      <c r="M489" s="124"/>
      <c r="P489" s="12"/>
      <c r="Q489" s="12"/>
      <c r="R489" s="12"/>
      <c r="S489" s="12"/>
      <c r="T489" s="12"/>
    </row>
    <row r="490" spans="13:20" ht="20.100000000000001" customHeight="1">
      <c r="M490" s="124"/>
      <c r="P490" s="12"/>
      <c r="Q490" s="12"/>
      <c r="R490" s="12"/>
      <c r="S490" s="12"/>
      <c r="T490" s="12"/>
    </row>
    <row r="491" spans="13:20" ht="20.100000000000001" customHeight="1">
      <c r="M491" s="124"/>
      <c r="P491" s="12"/>
      <c r="Q491" s="12"/>
      <c r="R491" s="12"/>
      <c r="S491" s="12"/>
      <c r="T491" s="12"/>
    </row>
    <row r="492" spans="13:20" ht="20.100000000000001" customHeight="1">
      <c r="M492" s="124"/>
      <c r="P492" s="12"/>
      <c r="Q492" s="12"/>
      <c r="R492" s="12"/>
      <c r="S492" s="12"/>
      <c r="T492" s="12"/>
    </row>
    <row r="493" spans="13:20" ht="20.100000000000001" customHeight="1">
      <c r="M493" s="124"/>
      <c r="P493" s="12"/>
      <c r="Q493" s="12"/>
      <c r="R493" s="12"/>
      <c r="S493" s="12"/>
      <c r="T493" s="12"/>
    </row>
    <row r="494" spans="13:20" ht="20.100000000000001" customHeight="1">
      <c r="M494" s="124"/>
      <c r="P494" s="12"/>
      <c r="Q494" s="12"/>
      <c r="R494" s="12"/>
      <c r="S494" s="12"/>
      <c r="T494" s="12"/>
    </row>
    <row r="495" spans="13:20" ht="20.100000000000001" customHeight="1">
      <c r="M495" s="124"/>
      <c r="P495" s="12"/>
      <c r="Q495" s="12"/>
      <c r="R495" s="12"/>
      <c r="S495" s="12"/>
      <c r="T495" s="12"/>
    </row>
    <row r="496" spans="13:20" ht="20.100000000000001" customHeight="1">
      <c r="M496" s="124"/>
      <c r="P496" s="12"/>
      <c r="Q496" s="12"/>
      <c r="R496" s="12"/>
      <c r="S496" s="12"/>
      <c r="T496" s="12"/>
    </row>
    <row r="497" spans="13:20" ht="20.100000000000001" customHeight="1">
      <c r="M497" s="124"/>
      <c r="P497" s="12"/>
      <c r="Q497" s="12"/>
      <c r="R497" s="12"/>
      <c r="S497" s="12"/>
      <c r="T497" s="12"/>
    </row>
    <row r="498" spans="13:20" ht="20.100000000000001" customHeight="1">
      <c r="M498" s="124"/>
      <c r="P498" s="12"/>
      <c r="Q498" s="12"/>
      <c r="R498" s="12"/>
      <c r="S498" s="12"/>
      <c r="T498" s="12"/>
    </row>
    <row r="499" spans="13:20" ht="20.100000000000001" customHeight="1">
      <c r="M499" s="124"/>
      <c r="P499" s="12"/>
      <c r="Q499" s="12"/>
      <c r="R499" s="12"/>
      <c r="S499" s="12"/>
      <c r="T499" s="12"/>
    </row>
    <row r="500" spans="13:20" ht="20.100000000000001" customHeight="1">
      <c r="M500" s="124"/>
      <c r="P500" s="12"/>
      <c r="Q500" s="12"/>
      <c r="R500" s="12"/>
      <c r="S500" s="12"/>
      <c r="T500" s="12"/>
    </row>
    <row r="501" spans="13:20" ht="20.100000000000001" customHeight="1">
      <c r="M501" s="124"/>
      <c r="P501" s="12"/>
      <c r="Q501" s="12"/>
      <c r="R501" s="12"/>
      <c r="S501" s="12"/>
      <c r="T501" s="12"/>
    </row>
    <row r="502" spans="13:20" ht="20.100000000000001" customHeight="1">
      <c r="M502" s="124"/>
      <c r="P502" s="12"/>
      <c r="Q502" s="12"/>
      <c r="R502" s="12"/>
      <c r="S502" s="12"/>
      <c r="T502" s="12"/>
    </row>
    <row r="503" spans="13:20" ht="20.100000000000001" customHeight="1">
      <c r="M503" s="124"/>
      <c r="P503" s="12"/>
      <c r="Q503" s="12"/>
      <c r="R503" s="12"/>
      <c r="S503" s="12"/>
      <c r="T503" s="12"/>
    </row>
    <row r="504" spans="13:20" ht="20.100000000000001" customHeight="1">
      <c r="M504" s="124"/>
      <c r="P504" s="12"/>
      <c r="Q504" s="12"/>
      <c r="R504" s="12"/>
      <c r="S504" s="12"/>
      <c r="T504" s="12"/>
    </row>
    <row r="505" spans="13:20" ht="20.100000000000001" customHeight="1">
      <c r="M505" s="124"/>
      <c r="P505" s="12"/>
      <c r="Q505" s="12"/>
      <c r="R505" s="12"/>
      <c r="S505" s="12"/>
      <c r="T505" s="12"/>
    </row>
    <row r="506" spans="13:20" ht="20.100000000000001" customHeight="1">
      <c r="M506" s="124"/>
      <c r="P506" s="12"/>
      <c r="Q506" s="12"/>
      <c r="R506" s="12"/>
      <c r="S506" s="12"/>
      <c r="T506" s="12"/>
    </row>
    <row r="507" spans="13:20" ht="20.100000000000001" customHeight="1">
      <c r="M507" s="124"/>
      <c r="P507" s="12"/>
      <c r="Q507" s="12"/>
      <c r="R507" s="12"/>
      <c r="S507" s="12"/>
      <c r="T507" s="12"/>
    </row>
    <row r="508" spans="13:20" ht="20.100000000000001" customHeight="1">
      <c r="M508" s="124"/>
      <c r="P508" s="12"/>
      <c r="Q508" s="12"/>
      <c r="R508" s="12"/>
      <c r="S508" s="12"/>
      <c r="T508" s="12"/>
    </row>
    <row r="509" spans="13:20" ht="20.100000000000001" customHeight="1">
      <c r="M509" s="124"/>
      <c r="P509" s="12"/>
      <c r="Q509" s="12"/>
      <c r="R509" s="12"/>
      <c r="S509" s="12"/>
      <c r="T509" s="12"/>
    </row>
    <row r="510" spans="13:20" ht="20.100000000000001" customHeight="1">
      <c r="M510" s="124"/>
      <c r="P510" s="12"/>
      <c r="Q510" s="12"/>
      <c r="R510" s="12"/>
      <c r="S510" s="12"/>
      <c r="T510" s="12"/>
    </row>
    <row r="511" spans="13:20" ht="20.100000000000001" customHeight="1">
      <c r="M511" s="124"/>
      <c r="P511" s="12"/>
      <c r="Q511" s="12"/>
      <c r="R511" s="12"/>
      <c r="S511" s="12"/>
      <c r="T511" s="12"/>
    </row>
    <row r="512" spans="13:20" ht="20.100000000000001" customHeight="1">
      <c r="M512" s="124"/>
      <c r="P512" s="12"/>
      <c r="Q512" s="12"/>
      <c r="R512" s="12"/>
      <c r="S512" s="12"/>
      <c r="T512" s="12"/>
    </row>
    <row r="513" spans="13:22" ht="20.100000000000001" customHeight="1">
      <c r="M513" s="124"/>
      <c r="P513" s="12"/>
      <c r="Q513" s="12"/>
      <c r="R513" s="12"/>
      <c r="S513" s="12"/>
      <c r="T513" s="12"/>
    </row>
    <row r="514" spans="13:22" ht="20.100000000000001" customHeight="1">
      <c r="M514" s="124"/>
      <c r="P514" s="12"/>
      <c r="Q514" s="12"/>
      <c r="R514" s="12"/>
      <c r="S514" s="12"/>
      <c r="T514" s="12"/>
    </row>
    <row r="515" spans="13:22" ht="20.100000000000001" customHeight="1">
      <c r="M515" s="124"/>
      <c r="P515" s="12"/>
      <c r="Q515" s="12"/>
      <c r="R515" s="12"/>
      <c r="S515" s="12"/>
      <c r="T515" s="12"/>
    </row>
    <row r="516" spans="13:22" ht="20.100000000000001" customHeight="1">
      <c r="M516" s="124"/>
      <c r="T516" s="12"/>
    </row>
    <row r="517" spans="13:22" ht="20.100000000000001" customHeight="1">
      <c r="M517" s="124"/>
      <c r="T517" s="12"/>
    </row>
    <row r="518" spans="13:22" ht="20.100000000000001" customHeight="1">
      <c r="M518" s="124"/>
      <c r="T518" s="12"/>
    </row>
    <row r="519" spans="13:22" ht="20.100000000000001" customHeight="1">
      <c r="M519" s="124"/>
      <c r="T519" s="12"/>
    </row>
    <row r="520" spans="13:22" ht="20.100000000000001" customHeight="1">
      <c r="M520" s="124"/>
      <c r="T520" s="12"/>
    </row>
    <row r="521" spans="13:22" ht="20.100000000000001" customHeight="1">
      <c r="M521" s="124"/>
      <c r="T521" s="12"/>
    </row>
    <row r="522" spans="13:22" ht="20.100000000000001" customHeight="1">
      <c r="M522" s="124"/>
      <c r="U522" s="125"/>
      <c r="V522" s="125"/>
    </row>
    <row r="523" spans="13:22" ht="20.100000000000001" customHeight="1">
      <c r="M523" s="124"/>
      <c r="U523" s="125"/>
      <c r="V523" s="125"/>
    </row>
    <row r="524" spans="13:22" ht="20.100000000000001" customHeight="1">
      <c r="M524" s="124"/>
      <c r="U524" s="125"/>
      <c r="V524" s="125"/>
    </row>
    <row r="525" spans="13:22" ht="20.100000000000001" customHeight="1">
      <c r="M525" s="124"/>
      <c r="U525" s="125"/>
      <c r="V525" s="125"/>
    </row>
    <row r="526" spans="13:22" ht="20.100000000000001" customHeight="1">
      <c r="M526" s="124"/>
      <c r="U526" s="125"/>
      <c r="V526" s="125"/>
    </row>
    <row r="527" spans="13:22" ht="20.100000000000001" customHeight="1">
      <c r="M527" s="124"/>
      <c r="U527" s="125"/>
      <c r="V527" s="125"/>
    </row>
    <row r="528" spans="13:22" ht="20.100000000000001" customHeight="1">
      <c r="M528" s="124"/>
      <c r="U528" s="125"/>
      <c r="V528" s="125"/>
    </row>
    <row r="529" spans="13:22" ht="20.100000000000001" customHeight="1">
      <c r="M529" s="124"/>
      <c r="U529" s="125"/>
      <c r="V529" s="125"/>
    </row>
    <row r="530" spans="13:22" ht="20.100000000000001" customHeight="1">
      <c r="M530" s="124"/>
      <c r="U530" s="125"/>
      <c r="V530" s="125"/>
    </row>
    <row r="531" spans="13:22" ht="20.100000000000001" customHeight="1">
      <c r="M531" s="124"/>
      <c r="O531" s="129"/>
      <c r="P531" s="128"/>
      <c r="Q531" s="126"/>
      <c r="R531" s="126"/>
      <c r="S531" s="126"/>
      <c r="U531" s="125"/>
      <c r="V531" s="125"/>
    </row>
    <row r="532" spans="13:22" ht="20.100000000000001" customHeight="1">
      <c r="M532" s="124"/>
      <c r="O532" s="129"/>
      <c r="P532" s="128"/>
      <c r="Q532" s="126"/>
      <c r="R532" s="126"/>
      <c r="S532" s="126"/>
      <c r="U532" s="125"/>
      <c r="V532" s="125"/>
    </row>
    <row r="533" spans="13:22" ht="20.100000000000001" customHeight="1">
      <c r="M533" s="124"/>
      <c r="O533" s="129"/>
      <c r="P533" s="128"/>
      <c r="Q533" s="126"/>
      <c r="R533" s="126"/>
      <c r="S533" s="126"/>
      <c r="U533" s="125"/>
      <c r="V533" s="125"/>
    </row>
    <row r="534" spans="13:22" ht="20.100000000000001" customHeight="1">
      <c r="M534" s="124"/>
      <c r="O534" s="129"/>
      <c r="P534" s="128"/>
      <c r="Q534" s="126"/>
      <c r="R534" s="126"/>
      <c r="S534" s="126"/>
      <c r="U534" s="125"/>
      <c r="V534" s="125"/>
    </row>
    <row r="535" spans="13:22" ht="20.100000000000001" customHeight="1">
      <c r="M535" s="124"/>
      <c r="O535" s="129"/>
      <c r="P535" s="128"/>
      <c r="Q535" s="126"/>
      <c r="R535" s="126"/>
      <c r="S535" s="126"/>
      <c r="U535" s="125"/>
      <c r="V535" s="125"/>
    </row>
    <row r="536" spans="13:22" ht="20.100000000000001" customHeight="1">
      <c r="M536" s="124"/>
      <c r="O536" s="129"/>
      <c r="P536" s="128"/>
      <c r="Q536" s="126"/>
      <c r="R536" s="126"/>
      <c r="S536" s="126"/>
      <c r="U536" s="125"/>
      <c r="V536" s="125"/>
    </row>
    <row r="537" spans="13:22" ht="20.100000000000001" customHeight="1">
      <c r="M537" s="124"/>
      <c r="O537" s="129"/>
      <c r="P537" s="128"/>
      <c r="Q537" s="126"/>
      <c r="R537" s="126"/>
      <c r="S537" s="126"/>
      <c r="T537" s="127"/>
      <c r="U537" s="125"/>
      <c r="V537" s="125"/>
    </row>
    <row r="538" spans="13:22" ht="20.100000000000001" customHeight="1">
      <c r="M538" s="124"/>
      <c r="O538" s="129"/>
      <c r="P538" s="128"/>
      <c r="Q538" s="126"/>
      <c r="R538" s="126"/>
      <c r="S538" s="126"/>
      <c r="T538" s="127"/>
      <c r="U538" s="125"/>
      <c r="V538" s="125"/>
    </row>
    <row r="539" spans="13:22" ht="20.100000000000001" customHeight="1">
      <c r="M539" s="124"/>
      <c r="O539" s="129"/>
      <c r="P539" s="128"/>
      <c r="Q539" s="126"/>
      <c r="R539" s="126"/>
      <c r="S539" s="126"/>
      <c r="T539" s="127"/>
      <c r="U539" s="125"/>
      <c r="V539" s="125"/>
    </row>
    <row r="540" spans="13:22" ht="20.100000000000001" customHeight="1">
      <c r="M540" s="124"/>
      <c r="O540" s="129"/>
      <c r="P540" s="128"/>
      <c r="Q540" s="126"/>
      <c r="R540" s="126"/>
      <c r="S540" s="126"/>
      <c r="T540" s="127"/>
      <c r="U540" s="125"/>
      <c r="V540" s="125"/>
    </row>
    <row r="541" spans="13:22" ht="20.100000000000001" customHeight="1">
      <c r="M541" s="124"/>
      <c r="O541" s="129"/>
      <c r="P541" s="128"/>
      <c r="Q541" s="126"/>
      <c r="R541" s="126"/>
      <c r="S541" s="126"/>
      <c r="T541" s="127"/>
      <c r="U541" s="125"/>
      <c r="V541" s="125"/>
    </row>
    <row r="542" spans="13:22" ht="20.100000000000001" customHeight="1">
      <c r="M542" s="124"/>
      <c r="O542" s="129"/>
      <c r="P542" s="128"/>
      <c r="Q542" s="126"/>
      <c r="R542" s="126"/>
      <c r="S542" s="126"/>
      <c r="T542" s="127"/>
      <c r="U542" s="125"/>
      <c r="V542" s="125"/>
    </row>
    <row r="543" spans="13:22" ht="20.100000000000001" customHeight="1">
      <c r="M543" s="124"/>
      <c r="O543" s="129"/>
      <c r="P543" s="128"/>
      <c r="Q543" s="126"/>
      <c r="R543" s="126"/>
      <c r="S543" s="126"/>
      <c r="T543" s="127"/>
      <c r="U543" s="125"/>
      <c r="V543" s="125"/>
    </row>
    <row r="544" spans="13:22" ht="20.100000000000001" customHeight="1">
      <c r="M544" s="124"/>
      <c r="O544" s="129"/>
      <c r="P544" s="128"/>
      <c r="Q544" s="126"/>
      <c r="R544" s="126"/>
      <c r="S544" s="126"/>
      <c r="T544" s="127"/>
      <c r="U544" s="125"/>
      <c r="V544" s="125"/>
    </row>
    <row r="545" spans="13:22" ht="20.100000000000001" customHeight="1">
      <c r="M545" s="124"/>
      <c r="O545" s="129"/>
      <c r="P545" s="128"/>
      <c r="Q545" s="126"/>
      <c r="R545" s="126"/>
      <c r="S545" s="126"/>
      <c r="T545" s="127"/>
      <c r="U545" s="125"/>
      <c r="V545" s="125"/>
    </row>
    <row r="546" spans="13:22" ht="20.100000000000001" customHeight="1">
      <c r="M546" s="124"/>
      <c r="O546" s="129"/>
      <c r="P546" s="128"/>
      <c r="Q546" s="126"/>
      <c r="R546" s="126"/>
      <c r="S546" s="126"/>
      <c r="T546" s="127"/>
      <c r="U546" s="125"/>
      <c r="V546" s="125"/>
    </row>
    <row r="547" spans="13:22" ht="20.100000000000001" customHeight="1">
      <c r="M547" s="124"/>
      <c r="O547" s="129"/>
      <c r="P547" s="128"/>
      <c r="Q547" s="126"/>
      <c r="R547" s="126"/>
      <c r="S547" s="126"/>
      <c r="T547" s="127"/>
      <c r="U547" s="125"/>
      <c r="V547" s="125"/>
    </row>
    <row r="548" spans="13:22" ht="20.100000000000001" customHeight="1">
      <c r="M548" s="124"/>
      <c r="O548" s="129"/>
      <c r="P548" s="128"/>
      <c r="Q548" s="126"/>
      <c r="R548" s="126"/>
      <c r="S548" s="126"/>
      <c r="T548" s="127"/>
      <c r="U548" s="125"/>
      <c r="V548" s="125"/>
    </row>
    <row r="549" spans="13:22" ht="20.100000000000001" customHeight="1">
      <c r="M549" s="124"/>
      <c r="O549" s="129"/>
      <c r="P549" s="128"/>
      <c r="Q549" s="126"/>
      <c r="R549" s="126"/>
      <c r="S549" s="126"/>
      <c r="T549" s="127"/>
      <c r="U549" s="125"/>
      <c r="V549" s="125"/>
    </row>
    <row r="550" spans="13:22" ht="20.100000000000001" customHeight="1">
      <c r="M550" s="124"/>
      <c r="O550" s="129"/>
      <c r="P550" s="128"/>
      <c r="Q550" s="126"/>
      <c r="R550" s="126"/>
      <c r="S550" s="126"/>
      <c r="T550" s="127"/>
      <c r="U550" s="125"/>
      <c r="V550" s="125"/>
    </row>
    <row r="551" spans="13:22" ht="20.100000000000001" customHeight="1">
      <c r="M551" s="124"/>
      <c r="O551" s="129"/>
      <c r="P551" s="128"/>
      <c r="Q551" s="126"/>
      <c r="R551" s="126"/>
      <c r="S551" s="126"/>
      <c r="T551" s="127"/>
      <c r="U551" s="125"/>
      <c r="V551" s="125"/>
    </row>
    <row r="552" spans="13:22" ht="20.100000000000001" customHeight="1">
      <c r="M552" s="124"/>
      <c r="O552" s="129"/>
      <c r="P552" s="128"/>
      <c r="Q552" s="126"/>
      <c r="R552" s="126"/>
      <c r="S552" s="126"/>
      <c r="T552" s="127"/>
      <c r="U552" s="125"/>
      <c r="V552" s="125"/>
    </row>
    <row r="553" spans="13:22" ht="20.100000000000001" customHeight="1">
      <c r="M553" s="124"/>
      <c r="O553" s="129"/>
      <c r="P553" s="128"/>
      <c r="Q553" s="126"/>
      <c r="R553" s="126"/>
      <c r="S553" s="126"/>
      <c r="T553" s="127"/>
      <c r="U553" s="125"/>
      <c r="V553" s="125"/>
    </row>
    <row r="554" spans="13:22" ht="20.100000000000001" customHeight="1">
      <c r="M554" s="124"/>
      <c r="O554" s="129"/>
      <c r="P554" s="128"/>
      <c r="Q554" s="126"/>
      <c r="R554" s="126"/>
      <c r="S554" s="126"/>
      <c r="T554" s="127"/>
      <c r="U554" s="125"/>
      <c r="V554" s="125"/>
    </row>
    <row r="555" spans="13:22" ht="20.100000000000001" customHeight="1">
      <c r="M555" s="124"/>
      <c r="O555" s="129"/>
      <c r="P555" s="128"/>
      <c r="Q555" s="126"/>
      <c r="R555" s="126"/>
      <c r="S555" s="126"/>
      <c r="T555" s="127"/>
      <c r="U555" s="125"/>
      <c r="V555" s="125"/>
    </row>
    <row r="556" spans="13:22" ht="20.100000000000001" customHeight="1">
      <c r="M556" s="124"/>
      <c r="O556" s="129"/>
      <c r="P556" s="128"/>
      <c r="Q556" s="126"/>
      <c r="R556" s="126"/>
      <c r="S556" s="126"/>
      <c r="T556" s="127"/>
      <c r="U556" s="125"/>
      <c r="V556" s="125"/>
    </row>
    <row r="557" spans="13:22" ht="20.100000000000001" customHeight="1">
      <c r="M557" s="124"/>
      <c r="O557" s="129"/>
      <c r="P557" s="128"/>
      <c r="Q557" s="126"/>
      <c r="R557" s="126"/>
      <c r="S557" s="126"/>
      <c r="T557" s="127"/>
      <c r="U557" s="125"/>
      <c r="V557" s="125"/>
    </row>
    <row r="558" spans="13:22" ht="20.100000000000001" customHeight="1">
      <c r="M558" s="124"/>
      <c r="O558" s="129"/>
      <c r="P558" s="128"/>
      <c r="Q558" s="126"/>
      <c r="R558" s="126"/>
      <c r="S558" s="126"/>
      <c r="T558" s="127"/>
      <c r="U558" s="125"/>
      <c r="V558" s="125"/>
    </row>
    <row r="559" spans="13:22" ht="20.100000000000001" customHeight="1">
      <c r="M559" s="124"/>
      <c r="O559" s="129"/>
      <c r="P559" s="128"/>
      <c r="Q559" s="126"/>
      <c r="R559" s="126"/>
      <c r="S559" s="126"/>
      <c r="T559" s="127"/>
      <c r="U559" s="125"/>
      <c r="V559" s="125"/>
    </row>
    <row r="560" spans="13:22" ht="20.100000000000001" customHeight="1">
      <c r="M560" s="124"/>
      <c r="O560" s="129"/>
      <c r="P560" s="128"/>
      <c r="Q560" s="126"/>
      <c r="R560" s="126"/>
      <c r="S560" s="126"/>
      <c r="T560" s="127"/>
      <c r="U560" s="125"/>
      <c r="V560" s="125"/>
    </row>
    <row r="561" spans="13:22" ht="20.100000000000001" customHeight="1">
      <c r="M561" s="124"/>
      <c r="O561" s="129"/>
      <c r="P561" s="128"/>
      <c r="Q561" s="126"/>
      <c r="R561" s="126"/>
      <c r="S561" s="126"/>
      <c r="T561" s="127"/>
      <c r="U561" s="125"/>
      <c r="V561" s="125"/>
    </row>
    <row r="562" spans="13:22" ht="20.100000000000001" customHeight="1">
      <c r="M562" s="124"/>
      <c r="O562" s="129"/>
      <c r="P562" s="128"/>
      <c r="Q562" s="126"/>
      <c r="R562" s="126"/>
      <c r="S562" s="126"/>
      <c r="T562" s="127"/>
      <c r="U562" s="125"/>
      <c r="V562" s="125"/>
    </row>
    <row r="563" spans="13:22" ht="20.100000000000001" customHeight="1">
      <c r="M563" s="124"/>
      <c r="O563" s="129"/>
      <c r="P563" s="128"/>
      <c r="Q563" s="126"/>
      <c r="R563" s="126"/>
      <c r="S563" s="126"/>
      <c r="T563" s="127"/>
      <c r="U563" s="125"/>
      <c r="V563" s="125"/>
    </row>
    <row r="564" spans="13:22" ht="20.100000000000001" customHeight="1">
      <c r="M564" s="124"/>
      <c r="O564" s="129"/>
      <c r="P564" s="128"/>
      <c r="Q564" s="126"/>
      <c r="R564" s="126"/>
      <c r="S564" s="126"/>
      <c r="T564" s="127"/>
      <c r="U564" s="125"/>
      <c r="V564" s="125"/>
    </row>
    <row r="565" spans="13:22" ht="20.100000000000001" customHeight="1">
      <c r="M565" s="124"/>
      <c r="O565" s="129"/>
      <c r="P565" s="128"/>
      <c r="Q565" s="126"/>
      <c r="R565" s="126"/>
      <c r="S565" s="126"/>
      <c r="T565" s="127"/>
      <c r="U565" s="125"/>
      <c r="V565" s="125"/>
    </row>
    <row r="566" spans="13:22" ht="20.100000000000001" customHeight="1">
      <c r="M566" s="124"/>
      <c r="O566" s="129"/>
      <c r="P566" s="128"/>
      <c r="Q566" s="126"/>
      <c r="R566" s="126"/>
      <c r="S566" s="126"/>
      <c r="T566" s="127"/>
      <c r="U566" s="125"/>
      <c r="V566" s="125"/>
    </row>
    <row r="567" spans="13:22" ht="20.100000000000001" customHeight="1">
      <c r="M567" s="124"/>
      <c r="O567" s="129"/>
      <c r="P567" s="128"/>
      <c r="Q567" s="126"/>
      <c r="R567" s="126"/>
      <c r="S567" s="126"/>
      <c r="T567" s="127"/>
      <c r="U567" s="125"/>
      <c r="V567" s="125"/>
    </row>
    <row r="568" spans="13:22" ht="20.100000000000001" customHeight="1">
      <c r="M568" s="124"/>
      <c r="O568" s="129"/>
      <c r="P568" s="128"/>
      <c r="Q568" s="126"/>
      <c r="R568" s="126"/>
      <c r="S568" s="126"/>
      <c r="T568" s="127"/>
      <c r="U568" s="125"/>
      <c r="V568" s="125"/>
    </row>
    <row r="569" spans="13:22" ht="20.100000000000001" customHeight="1">
      <c r="M569" s="124"/>
      <c r="O569" s="129"/>
      <c r="P569" s="128"/>
      <c r="Q569" s="126"/>
      <c r="R569" s="126"/>
      <c r="S569" s="126"/>
      <c r="T569" s="127"/>
      <c r="U569" s="125"/>
      <c r="V569" s="125"/>
    </row>
    <row r="570" spans="13:22" ht="20.100000000000001" customHeight="1">
      <c r="M570" s="124"/>
      <c r="O570" s="129"/>
      <c r="P570" s="128"/>
      <c r="Q570" s="126"/>
      <c r="R570" s="126"/>
      <c r="S570" s="126"/>
      <c r="T570" s="127"/>
      <c r="U570" s="125"/>
      <c r="V570" s="125"/>
    </row>
    <row r="571" spans="13:22" ht="20.100000000000001" customHeight="1">
      <c r="M571" s="124"/>
      <c r="O571" s="129"/>
      <c r="P571" s="128"/>
      <c r="Q571" s="126"/>
      <c r="R571" s="126"/>
      <c r="S571" s="126"/>
      <c r="T571" s="127"/>
      <c r="U571" s="125"/>
      <c r="V571" s="125"/>
    </row>
    <row r="572" spans="13:22" ht="20.100000000000001" customHeight="1">
      <c r="M572" s="124"/>
      <c r="O572" s="129"/>
      <c r="P572" s="128"/>
      <c r="Q572" s="126"/>
      <c r="R572" s="126"/>
      <c r="S572" s="126"/>
      <c r="T572" s="127"/>
      <c r="U572" s="125"/>
      <c r="V572" s="125"/>
    </row>
    <row r="573" spans="13:22" ht="20.100000000000001" customHeight="1">
      <c r="M573" s="120"/>
      <c r="O573" s="129"/>
      <c r="P573" s="128"/>
      <c r="Q573" s="126"/>
      <c r="R573" s="126"/>
      <c r="S573" s="126"/>
      <c r="T573" s="127"/>
      <c r="U573" s="125"/>
      <c r="V573" s="125"/>
    </row>
    <row r="574" spans="13:22" ht="20.100000000000001" customHeight="1">
      <c r="M574" s="120"/>
      <c r="O574" s="129"/>
      <c r="P574" s="128"/>
      <c r="Q574" s="126"/>
      <c r="R574" s="126"/>
      <c r="S574" s="126"/>
      <c r="T574" s="127"/>
      <c r="U574" s="125"/>
      <c r="V574" s="125"/>
    </row>
    <row r="575" spans="13:22" ht="20.100000000000001" customHeight="1">
      <c r="M575" s="120"/>
      <c r="O575" s="129"/>
      <c r="P575" s="128"/>
      <c r="Q575" s="126"/>
      <c r="R575" s="126"/>
      <c r="S575" s="126"/>
      <c r="T575" s="127"/>
      <c r="U575" s="125"/>
      <c r="V575" s="125"/>
    </row>
    <row r="576" spans="13:22" ht="20.100000000000001" customHeight="1">
      <c r="M576" s="120"/>
      <c r="O576" s="129"/>
      <c r="P576" s="128"/>
      <c r="Q576" s="126"/>
      <c r="R576" s="126"/>
      <c r="S576" s="126"/>
      <c r="T576" s="127"/>
      <c r="U576" s="125"/>
      <c r="V576" s="125"/>
    </row>
    <row r="577" spans="13:22" ht="20.100000000000001" customHeight="1">
      <c r="M577" s="120"/>
      <c r="O577" s="129"/>
      <c r="P577" s="128"/>
      <c r="Q577" s="126"/>
      <c r="R577" s="126"/>
      <c r="S577" s="126"/>
      <c r="T577" s="127"/>
      <c r="U577" s="125"/>
      <c r="V577" s="125"/>
    </row>
    <row r="578" spans="13:22" ht="20.100000000000001" customHeight="1">
      <c r="M578" s="120"/>
      <c r="O578" s="129"/>
      <c r="P578" s="128"/>
      <c r="Q578" s="126"/>
      <c r="R578" s="126"/>
      <c r="S578" s="126"/>
      <c r="T578" s="127"/>
      <c r="U578" s="125"/>
      <c r="V578" s="125"/>
    </row>
    <row r="579" spans="13:22" ht="20.100000000000001" customHeight="1">
      <c r="M579" s="120"/>
      <c r="O579" s="129"/>
      <c r="P579" s="128"/>
      <c r="Q579" s="126"/>
      <c r="R579" s="126"/>
      <c r="S579" s="126"/>
      <c r="T579" s="127"/>
      <c r="U579" s="125"/>
      <c r="V579" s="125"/>
    </row>
    <row r="580" spans="13:22" ht="20.100000000000001" customHeight="1">
      <c r="M580" s="120"/>
      <c r="O580" s="129"/>
      <c r="P580" s="128"/>
      <c r="Q580" s="126"/>
      <c r="R580" s="126"/>
      <c r="S580" s="126"/>
      <c r="T580" s="127"/>
      <c r="U580" s="125"/>
      <c r="V580" s="125"/>
    </row>
    <row r="581" spans="13:22" ht="20.100000000000001" customHeight="1">
      <c r="M581" s="120"/>
      <c r="O581" s="129"/>
      <c r="P581" s="128"/>
      <c r="Q581" s="126"/>
      <c r="R581" s="126"/>
      <c r="S581" s="126"/>
      <c r="T581" s="127"/>
      <c r="U581" s="125"/>
      <c r="V581" s="125"/>
    </row>
    <row r="582" spans="13:22" ht="20.100000000000001" customHeight="1">
      <c r="M582" s="120"/>
      <c r="O582" s="129"/>
      <c r="P582" s="128"/>
      <c r="Q582" s="126"/>
      <c r="R582" s="126"/>
      <c r="S582" s="126"/>
      <c r="T582" s="127"/>
      <c r="U582" s="125"/>
      <c r="V582" s="125"/>
    </row>
    <row r="583" spans="13:22" ht="20.100000000000001" customHeight="1">
      <c r="M583" s="120"/>
      <c r="O583" s="129"/>
      <c r="P583" s="128"/>
      <c r="Q583" s="126"/>
      <c r="R583" s="126"/>
      <c r="S583" s="126"/>
      <c r="T583" s="127"/>
      <c r="U583" s="125"/>
      <c r="V583" s="125"/>
    </row>
    <row r="584" spans="13:22" ht="20.100000000000001" customHeight="1">
      <c r="M584" s="120"/>
      <c r="O584" s="129"/>
      <c r="P584" s="128"/>
      <c r="Q584" s="126"/>
      <c r="R584" s="126"/>
      <c r="S584" s="126"/>
      <c r="T584" s="127"/>
      <c r="U584" s="125"/>
      <c r="V584" s="125"/>
    </row>
    <row r="585" spans="13:22" ht="20.100000000000001" customHeight="1">
      <c r="M585" s="120"/>
      <c r="O585" s="129"/>
      <c r="P585" s="128"/>
      <c r="Q585" s="126"/>
      <c r="R585" s="126"/>
      <c r="S585" s="126"/>
      <c r="T585" s="127"/>
      <c r="U585" s="125"/>
      <c r="V585" s="125"/>
    </row>
    <row r="586" spans="13:22" ht="20.100000000000001" customHeight="1">
      <c r="M586" s="120"/>
      <c r="O586" s="129"/>
      <c r="P586" s="128"/>
      <c r="Q586" s="126"/>
      <c r="R586" s="126"/>
      <c r="S586" s="126"/>
      <c r="T586" s="127"/>
      <c r="U586" s="125"/>
      <c r="V586" s="125"/>
    </row>
    <row r="587" spans="13:22" ht="20.100000000000001" customHeight="1">
      <c r="M587" s="120"/>
      <c r="O587" s="129"/>
      <c r="P587" s="128"/>
      <c r="Q587" s="126"/>
      <c r="R587" s="126"/>
      <c r="S587" s="126"/>
      <c r="T587" s="127"/>
      <c r="U587" s="125"/>
      <c r="V587" s="125"/>
    </row>
    <row r="588" spans="13:22" ht="20.100000000000001" customHeight="1">
      <c r="M588" s="120"/>
      <c r="O588" s="129"/>
      <c r="P588" s="128"/>
      <c r="Q588" s="126"/>
      <c r="R588" s="126"/>
      <c r="S588" s="126"/>
      <c r="T588" s="127"/>
      <c r="U588" s="125"/>
      <c r="V588" s="125"/>
    </row>
    <row r="589" spans="13:22" ht="20.100000000000001" customHeight="1">
      <c r="M589" s="120"/>
      <c r="O589" s="129"/>
      <c r="P589" s="128"/>
      <c r="Q589" s="126"/>
      <c r="R589" s="126"/>
      <c r="S589" s="126"/>
      <c r="T589" s="127"/>
      <c r="U589" s="125"/>
      <c r="V589" s="125"/>
    </row>
    <row r="590" spans="13:22" ht="20.100000000000001" customHeight="1">
      <c r="M590" s="120"/>
      <c r="O590" s="129"/>
      <c r="P590" s="128"/>
      <c r="Q590" s="126"/>
      <c r="R590" s="126"/>
      <c r="S590" s="126"/>
      <c r="T590" s="127"/>
      <c r="U590" s="125"/>
      <c r="V590" s="125"/>
    </row>
    <row r="591" spans="13:22" ht="20.100000000000001" customHeight="1">
      <c r="M591" s="120"/>
      <c r="O591" s="129"/>
      <c r="P591" s="128"/>
      <c r="Q591" s="126"/>
      <c r="R591" s="126"/>
      <c r="S591" s="126"/>
      <c r="T591" s="127"/>
      <c r="U591" s="125"/>
      <c r="V591" s="125"/>
    </row>
    <row r="592" spans="13:22" ht="20.100000000000001" customHeight="1">
      <c r="M592" s="120"/>
      <c r="O592" s="129"/>
      <c r="P592" s="128"/>
      <c r="Q592" s="126"/>
      <c r="R592" s="126"/>
      <c r="S592" s="126"/>
      <c r="T592" s="127"/>
      <c r="U592" s="125"/>
      <c r="V592" s="125"/>
    </row>
    <row r="593" spans="13:22" ht="20.100000000000001" customHeight="1">
      <c r="M593" s="120"/>
      <c r="O593" s="129"/>
      <c r="P593" s="128"/>
      <c r="Q593" s="126"/>
      <c r="R593" s="126"/>
      <c r="S593" s="126"/>
      <c r="T593" s="127"/>
      <c r="U593" s="125"/>
      <c r="V593" s="125"/>
    </row>
    <row r="594" spans="13:22" ht="20.100000000000001" customHeight="1">
      <c r="M594" s="130"/>
      <c r="O594" s="129"/>
      <c r="P594" s="128"/>
      <c r="Q594" s="126"/>
      <c r="R594" s="126"/>
      <c r="S594" s="126"/>
      <c r="T594" s="127"/>
      <c r="U594" s="125"/>
      <c r="V594" s="125"/>
    </row>
    <row r="595" spans="13:22" ht="20.100000000000001" customHeight="1">
      <c r="M595" s="130"/>
      <c r="O595" s="129"/>
      <c r="P595" s="128"/>
      <c r="Q595" s="126"/>
      <c r="R595" s="126"/>
      <c r="S595" s="126"/>
      <c r="T595" s="127"/>
      <c r="U595" s="125"/>
      <c r="V595" s="125"/>
    </row>
    <row r="596" spans="13:22" ht="20.100000000000001" customHeight="1">
      <c r="M596" s="130"/>
      <c r="O596" s="129"/>
      <c r="P596" s="128"/>
      <c r="Q596" s="126"/>
      <c r="R596" s="126"/>
      <c r="S596" s="126"/>
      <c r="T596" s="127"/>
      <c r="U596" s="125"/>
      <c r="V596" s="125"/>
    </row>
    <row r="597" spans="13:22" ht="20.100000000000001" customHeight="1">
      <c r="M597" s="130"/>
      <c r="O597" s="129"/>
      <c r="P597" s="128"/>
      <c r="Q597" s="126"/>
      <c r="R597" s="126"/>
      <c r="S597" s="126"/>
      <c r="T597" s="127"/>
      <c r="U597" s="125"/>
      <c r="V597" s="125"/>
    </row>
    <row r="598" spans="13:22" ht="20.100000000000001" customHeight="1">
      <c r="M598" s="130"/>
      <c r="O598" s="129"/>
      <c r="P598" s="128"/>
      <c r="Q598" s="126"/>
      <c r="R598" s="126"/>
      <c r="S598" s="126"/>
      <c r="T598" s="127"/>
      <c r="U598" s="125"/>
      <c r="V598" s="125"/>
    </row>
    <row r="599" spans="13:22" ht="20.100000000000001" customHeight="1">
      <c r="M599" s="130"/>
      <c r="O599" s="129"/>
      <c r="P599" s="128"/>
      <c r="Q599" s="126"/>
      <c r="R599" s="126"/>
      <c r="S599" s="126"/>
      <c r="T599" s="127"/>
      <c r="U599" s="125"/>
      <c r="V599" s="125"/>
    </row>
    <row r="600" spans="13:22" ht="20.100000000000001" customHeight="1">
      <c r="M600" s="130"/>
      <c r="O600" s="129"/>
      <c r="P600" s="128"/>
      <c r="Q600" s="126"/>
      <c r="R600" s="126"/>
      <c r="S600" s="126"/>
      <c r="T600" s="127"/>
      <c r="U600" s="125"/>
      <c r="V600" s="125"/>
    </row>
    <row r="601" spans="13:22" ht="20.100000000000001" customHeight="1">
      <c r="M601" s="130"/>
      <c r="O601" s="129"/>
      <c r="P601" s="128"/>
      <c r="Q601" s="126"/>
      <c r="R601" s="126"/>
      <c r="S601" s="126"/>
      <c r="T601" s="127"/>
      <c r="U601" s="125"/>
      <c r="V601" s="125"/>
    </row>
    <row r="602" spans="13:22" ht="20.100000000000001" customHeight="1">
      <c r="M602" s="130"/>
      <c r="O602" s="129"/>
      <c r="P602" s="128"/>
      <c r="Q602" s="126"/>
      <c r="R602" s="126"/>
      <c r="S602" s="126"/>
      <c r="T602" s="127"/>
      <c r="U602" s="125"/>
      <c r="V602" s="125"/>
    </row>
    <row r="603" spans="13:22" ht="20.100000000000001" customHeight="1">
      <c r="M603" s="130"/>
      <c r="O603" s="129"/>
      <c r="P603" s="128"/>
      <c r="Q603" s="126"/>
      <c r="R603" s="126"/>
      <c r="S603" s="126"/>
      <c r="T603" s="127"/>
      <c r="U603" s="125"/>
      <c r="V603" s="125"/>
    </row>
    <row r="604" spans="13:22" ht="20.100000000000001" customHeight="1">
      <c r="M604" s="130"/>
      <c r="O604" s="129"/>
      <c r="P604" s="128"/>
      <c r="Q604" s="126"/>
      <c r="R604" s="126"/>
      <c r="S604" s="126"/>
      <c r="T604" s="127"/>
      <c r="U604" s="125"/>
      <c r="V604" s="125"/>
    </row>
    <row r="605" spans="13:22" ht="20.100000000000001" customHeight="1">
      <c r="M605" s="130"/>
      <c r="O605" s="129"/>
      <c r="P605" s="128"/>
      <c r="Q605" s="126"/>
      <c r="R605" s="126"/>
      <c r="S605" s="126"/>
      <c r="T605" s="127"/>
      <c r="U605" s="125"/>
      <c r="V605" s="125"/>
    </row>
    <row r="606" spans="13:22" ht="20.100000000000001" customHeight="1">
      <c r="M606" s="130"/>
      <c r="O606" s="129"/>
      <c r="P606" s="128"/>
      <c r="Q606" s="126"/>
      <c r="R606" s="126"/>
      <c r="S606" s="126"/>
      <c r="T606" s="127"/>
      <c r="U606" s="125"/>
      <c r="V606" s="125"/>
    </row>
    <row r="607" spans="13:22" ht="20.100000000000001" customHeight="1">
      <c r="M607" s="130"/>
      <c r="O607" s="129"/>
      <c r="P607" s="128"/>
      <c r="Q607" s="126"/>
      <c r="R607" s="126"/>
      <c r="S607" s="126"/>
      <c r="T607" s="127"/>
      <c r="U607" s="125"/>
      <c r="V607" s="125"/>
    </row>
    <row r="608" spans="13:22" ht="20.100000000000001" customHeight="1">
      <c r="M608" s="130"/>
      <c r="O608" s="129"/>
      <c r="P608" s="128"/>
      <c r="Q608" s="126"/>
      <c r="R608" s="126"/>
      <c r="S608" s="126"/>
      <c r="T608" s="127"/>
      <c r="U608" s="125"/>
      <c r="V608" s="125"/>
    </row>
    <row r="609" spans="13:22" ht="20.100000000000001" customHeight="1">
      <c r="M609" s="130"/>
      <c r="O609" s="129"/>
      <c r="P609" s="128"/>
      <c r="Q609" s="126"/>
      <c r="R609" s="126"/>
      <c r="S609" s="126"/>
      <c r="T609" s="127"/>
      <c r="U609" s="125"/>
      <c r="V609" s="125"/>
    </row>
    <row r="610" spans="13:22" ht="20.100000000000001" customHeight="1">
      <c r="M610" s="130"/>
      <c r="O610" s="129"/>
      <c r="P610" s="128"/>
      <c r="Q610" s="126"/>
      <c r="R610" s="126"/>
      <c r="S610" s="126"/>
      <c r="T610" s="127"/>
      <c r="U610" s="125"/>
      <c r="V610" s="125"/>
    </row>
    <row r="611" spans="13:22" ht="20.100000000000001" customHeight="1">
      <c r="M611" s="130"/>
      <c r="O611" s="129"/>
      <c r="P611" s="128"/>
      <c r="Q611" s="126"/>
      <c r="R611" s="126"/>
      <c r="S611" s="126"/>
      <c r="T611" s="127"/>
      <c r="U611" s="125"/>
      <c r="V611" s="125"/>
    </row>
    <row r="612" spans="13:22" ht="20.100000000000001" customHeight="1">
      <c r="M612" s="130"/>
      <c r="O612" s="129"/>
      <c r="P612" s="128"/>
      <c r="Q612" s="126"/>
      <c r="R612" s="126"/>
      <c r="S612" s="126"/>
      <c r="T612" s="127"/>
      <c r="U612" s="125"/>
      <c r="V612" s="125"/>
    </row>
    <row r="613" spans="13:22" ht="20.100000000000001" customHeight="1">
      <c r="M613" s="130"/>
      <c r="O613" s="129"/>
      <c r="P613" s="128"/>
      <c r="Q613" s="126"/>
      <c r="R613" s="126"/>
      <c r="S613" s="126"/>
      <c r="T613" s="127"/>
      <c r="U613" s="125"/>
      <c r="V613" s="125"/>
    </row>
    <row r="614" spans="13:22" ht="20.100000000000001" customHeight="1">
      <c r="M614" s="130"/>
      <c r="O614" s="129"/>
      <c r="P614" s="128"/>
      <c r="Q614" s="126"/>
      <c r="R614" s="126"/>
      <c r="S614" s="126"/>
      <c r="T614" s="127"/>
      <c r="U614" s="125"/>
      <c r="V614" s="125"/>
    </row>
    <row r="615" spans="13:22" ht="20.100000000000001" customHeight="1">
      <c r="M615" s="130"/>
      <c r="O615" s="129"/>
      <c r="P615" s="128"/>
      <c r="Q615" s="126"/>
      <c r="R615" s="126"/>
      <c r="S615" s="126"/>
      <c r="T615" s="127"/>
      <c r="U615" s="125"/>
      <c r="V615" s="125"/>
    </row>
    <row r="616" spans="13:22" ht="20.100000000000001" customHeight="1">
      <c r="M616" s="130"/>
      <c r="O616" s="129"/>
      <c r="P616" s="128"/>
      <c r="Q616" s="126"/>
      <c r="R616" s="126"/>
      <c r="S616" s="126"/>
      <c r="T616" s="127"/>
      <c r="U616" s="125"/>
      <c r="V616" s="125"/>
    </row>
    <row r="617" spans="13:22" ht="20.100000000000001" customHeight="1">
      <c r="M617" s="130"/>
      <c r="O617" s="129"/>
      <c r="P617" s="128"/>
      <c r="Q617" s="126"/>
      <c r="R617" s="126"/>
      <c r="S617" s="126"/>
      <c r="T617" s="127"/>
      <c r="U617" s="125"/>
      <c r="V617" s="125"/>
    </row>
    <row r="618" spans="13:22" ht="20.100000000000001" customHeight="1">
      <c r="M618" s="130"/>
      <c r="O618" s="129"/>
      <c r="P618" s="128"/>
      <c r="Q618" s="126"/>
      <c r="R618" s="126"/>
      <c r="S618" s="126"/>
      <c r="T618" s="127"/>
      <c r="U618" s="125"/>
      <c r="V618" s="125"/>
    </row>
    <row r="619" spans="13:22" ht="20.100000000000001" customHeight="1">
      <c r="M619" s="130"/>
      <c r="O619" s="129"/>
      <c r="P619" s="128"/>
      <c r="Q619" s="126"/>
      <c r="R619" s="126"/>
      <c r="S619" s="126"/>
      <c r="T619" s="127"/>
      <c r="U619" s="125"/>
      <c r="V619" s="125"/>
    </row>
    <row r="620" spans="13:22" ht="20.100000000000001" customHeight="1">
      <c r="M620" s="130"/>
      <c r="O620" s="129"/>
      <c r="P620" s="128"/>
      <c r="Q620" s="126"/>
      <c r="R620" s="126"/>
      <c r="S620" s="126"/>
      <c r="T620" s="127"/>
      <c r="U620" s="125"/>
      <c r="V620" s="125"/>
    </row>
    <row r="621" spans="13:22" ht="20.100000000000001" customHeight="1">
      <c r="M621" s="130"/>
      <c r="O621" s="129"/>
      <c r="P621" s="128"/>
      <c r="Q621" s="126"/>
      <c r="R621" s="126"/>
      <c r="S621" s="126"/>
      <c r="T621" s="127"/>
      <c r="U621" s="125"/>
      <c r="V621" s="125"/>
    </row>
    <row r="622" spans="13:22" ht="20.100000000000001" customHeight="1">
      <c r="M622" s="130"/>
      <c r="O622" s="129"/>
      <c r="P622" s="128"/>
      <c r="Q622" s="126"/>
      <c r="R622" s="126"/>
      <c r="S622" s="126"/>
      <c r="T622" s="127"/>
      <c r="U622" s="125"/>
      <c r="V622" s="125"/>
    </row>
    <row r="623" spans="13:22" ht="20.100000000000001" customHeight="1">
      <c r="M623" s="130"/>
      <c r="O623" s="129"/>
      <c r="P623" s="128"/>
      <c r="Q623" s="126"/>
      <c r="R623" s="126"/>
      <c r="S623" s="126"/>
      <c r="T623" s="127"/>
      <c r="U623" s="125"/>
      <c r="V623" s="125"/>
    </row>
    <row r="624" spans="13:22" ht="20.100000000000001" customHeight="1">
      <c r="M624" s="130"/>
      <c r="O624" s="129"/>
      <c r="P624" s="128"/>
      <c r="Q624" s="126"/>
      <c r="R624" s="126"/>
      <c r="S624" s="126"/>
      <c r="T624" s="127"/>
      <c r="U624" s="125"/>
      <c r="V624" s="125"/>
    </row>
    <row r="625" spans="13:22" ht="20.100000000000001" customHeight="1">
      <c r="M625" s="130"/>
      <c r="O625" s="129"/>
      <c r="P625" s="128"/>
      <c r="Q625" s="126"/>
      <c r="R625" s="126"/>
      <c r="S625" s="126"/>
      <c r="T625" s="127"/>
      <c r="U625" s="125"/>
      <c r="V625" s="125"/>
    </row>
    <row r="626" spans="13:22" ht="20.100000000000001" customHeight="1">
      <c r="M626" s="130"/>
      <c r="O626" s="129"/>
      <c r="P626" s="128"/>
      <c r="Q626" s="126"/>
      <c r="R626" s="126"/>
      <c r="S626" s="126"/>
      <c r="T626" s="127"/>
      <c r="U626" s="125"/>
      <c r="V626" s="125"/>
    </row>
    <row r="627" spans="13:22" ht="20.100000000000001" customHeight="1">
      <c r="M627" s="130"/>
      <c r="O627" s="129"/>
      <c r="P627" s="128"/>
      <c r="Q627" s="126"/>
      <c r="R627" s="126"/>
      <c r="S627" s="126"/>
      <c r="T627" s="127"/>
      <c r="U627" s="125"/>
      <c r="V627" s="125"/>
    </row>
    <row r="628" spans="13:22" ht="20.100000000000001" customHeight="1">
      <c r="M628" s="130"/>
      <c r="O628" s="129"/>
      <c r="P628" s="128"/>
      <c r="Q628" s="126"/>
      <c r="R628" s="126"/>
      <c r="S628" s="126"/>
      <c r="T628" s="127"/>
      <c r="U628" s="125"/>
      <c r="V628" s="125"/>
    </row>
    <row r="629" spans="13:22" ht="20.100000000000001" customHeight="1">
      <c r="M629" s="130"/>
      <c r="O629" s="129"/>
      <c r="P629" s="128"/>
      <c r="Q629" s="126"/>
      <c r="R629" s="126"/>
      <c r="S629" s="126"/>
      <c r="T629" s="127"/>
      <c r="U629" s="125"/>
      <c r="V629" s="125"/>
    </row>
    <row r="630" spans="13:22" ht="20.100000000000001" customHeight="1">
      <c r="M630" s="130"/>
      <c r="O630" s="129"/>
      <c r="P630" s="128"/>
      <c r="Q630" s="126"/>
      <c r="R630" s="126"/>
      <c r="S630" s="126"/>
      <c r="T630" s="127"/>
      <c r="U630" s="125"/>
      <c r="V630" s="125"/>
    </row>
    <row r="631" spans="13:22" ht="20.100000000000001" customHeight="1">
      <c r="M631" s="130"/>
      <c r="O631" s="129"/>
      <c r="P631" s="128"/>
      <c r="Q631" s="126"/>
      <c r="R631" s="126"/>
      <c r="S631" s="126"/>
      <c r="T631" s="127"/>
      <c r="U631" s="125"/>
      <c r="V631" s="125"/>
    </row>
    <row r="632" spans="13:22" ht="20.100000000000001" customHeight="1">
      <c r="M632" s="130"/>
      <c r="O632" s="129"/>
      <c r="P632" s="128"/>
      <c r="Q632" s="126"/>
      <c r="R632" s="126"/>
      <c r="S632" s="126"/>
      <c r="T632" s="127"/>
      <c r="U632" s="125"/>
      <c r="V632" s="125"/>
    </row>
    <row r="633" spans="13:22" ht="20.100000000000001" customHeight="1">
      <c r="M633" s="130"/>
      <c r="O633" s="129"/>
      <c r="P633" s="128"/>
      <c r="Q633" s="126"/>
      <c r="R633" s="126"/>
      <c r="S633" s="126"/>
      <c r="T633" s="127"/>
      <c r="U633" s="125"/>
      <c r="V633" s="125"/>
    </row>
    <row r="634" spans="13:22" ht="20.100000000000001" customHeight="1">
      <c r="M634" s="130"/>
      <c r="O634" s="129"/>
      <c r="P634" s="128"/>
      <c r="Q634" s="126"/>
      <c r="R634" s="126"/>
      <c r="S634" s="126"/>
      <c r="T634" s="127"/>
      <c r="U634" s="125"/>
      <c r="V634" s="125"/>
    </row>
    <row r="635" spans="13:22" ht="20.100000000000001" customHeight="1">
      <c r="M635" s="130"/>
      <c r="O635" s="129"/>
      <c r="P635" s="128"/>
      <c r="Q635" s="126"/>
      <c r="R635" s="126"/>
      <c r="S635" s="126"/>
      <c r="T635" s="127"/>
      <c r="U635" s="125"/>
      <c r="V635" s="125"/>
    </row>
    <row r="636" spans="13:22" ht="20.100000000000001" customHeight="1">
      <c r="M636" s="130"/>
      <c r="O636" s="129"/>
      <c r="P636" s="128"/>
      <c r="Q636" s="126"/>
      <c r="R636" s="126"/>
      <c r="S636" s="126"/>
      <c r="T636" s="127"/>
      <c r="U636" s="125"/>
      <c r="V636" s="125"/>
    </row>
    <row r="637" spans="13:22" ht="20.100000000000001" customHeight="1">
      <c r="M637" s="130"/>
      <c r="O637" s="129"/>
      <c r="P637" s="128"/>
      <c r="Q637" s="126"/>
      <c r="R637" s="126"/>
      <c r="S637" s="126"/>
      <c r="T637" s="127"/>
      <c r="U637" s="125"/>
      <c r="V637" s="125"/>
    </row>
    <row r="638" spans="13:22" ht="20.100000000000001" customHeight="1">
      <c r="M638" s="130"/>
      <c r="O638" s="129"/>
      <c r="P638" s="128"/>
      <c r="Q638" s="126"/>
      <c r="R638" s="126"/>
      <c r="S638" s="126"/>
      <c r="T638" s="127"/>
      <c r="U638" s="125"/>
      <c r="V638" s="125"/>
    </row>
    <row r="639" spans="13:22" ht="20.100000000000001" customHeight="1">
      <c r="M639" s="130"/>
      <c r="O639" s="129"/>
      <c r="P639" s="128"/>
      <c r="Q639" s="126"/>
      <c r="R639" s="126"/>
      <c r="S639" s="126"/>
      <c r="T639" s="127"/>
      <c r="U639" s="125"/>
      <c r="V639" s="125"/>
    </row>
    <row r="640" spans="13:22" ht="20.100000000000001" customHeight="1">
      <c r="M640" s="130"/>
      <c r="O640" s="129"/>
      <c r="P640" s="128"/>
      <c r="Q640" s="126"/>
      <c r="R640" s="126"/>
      <c r="S640" s="126"/>
      <c r="T640" s="127"/>
      <c r="U640" s="125"/>
      <c r="V640" s="125"/>
    </row>
    <row r="641" spans="13:22" ht="20.100000000000001" customHeight="1">
      <c r="M641" s="130"/>
      <c r="O641" s="129"/>
      <c r="P641" s="128"/>
      <c r="Q641" s="126"/>
      <c r="R641" s="126"/>
      <c r="S641" s="126"/>
      <c r="T641" s="127"/>
      <c r="U641" s="125"/>
      <c r="V641" s="125"/>
    </row>
    <row r="642" spans="13:22" ht="20.100000000000001" customHeight="1">
      <c r="M642" s="130"/>
      <c r="O642" s="129"/>
      <c r="P642" s="128"/>
      <c r="Q642" s="126"/>
      <c r="R642" s="126"/>
      <c r="S642" s="126"/>
      <c r="T642" s="127"/>
      <c r="U642" s="125"/>
      <c r="V642" s="125"/>
    </row>
    <row r="643" spans="13:22" ht="20.100000000000001" customHeight="1">
      <c r="M643" s="130"/>
      <c r="O643" s="129"/>
      <c r="P643" s="128"/>
      <c r="Q643" s="126"/>
      <c r="R643" s="126"/>
      <c r="S643" s="126"/>
      <c r="T643" s="127"/>
      <c r="U643" s="125"/>
      <c r="V643" s="125"/>
    </row>
    <row r="644" spans="13:22" ht="20.100000000000001" customHeight="1">
      <c r="M644" s="130"/>
      <c r="O644" s="129"/>
      <c r="P644" s="128"/>
      <c r="Q644" s="126"/>
      <c r="R644" s="126"/>
      <c r="S644" s="126"/>
      <c r="T644" s="127"/>
      <c r="U644" s="125"/>
      <c r="V644" s="125"/>
    </row>
    <row r="645" spans="13:22" ht="20.100000000000001" customHeight="1">
      <c r="M645" s="130"/>
      <c r="O645" s="129"/>
      <c r="P645" s="128"/>
      <c r="Q645" s="126"/>
      <c r="R645" s="126"/>
      <c r="S645" s="126"/>
      <c r="T645" s="127"/>
      <c r="U645" s="125"/>
      <c r="V645" s="125"/>
    </row>
    <row r="646" spans="13:22" ht="20.100000000000001" customHeight="1">
      <c r="M646" s="130"/>
      <c r="O646" s="129"/>
      <c r="P646" s="128"/>
      <c r="Q646" s="126"/>
      <c r="R646" s="126"/>
      <c r="S646" s="126"/>
      <c r="T646" s="127"/>
      <c r="U646" s="125"/>
      <c r="V646" s="125"/>
    </row>
    <row r="647" spans="13:22" ht="20.100000000000001" customHeight="1">
      <c r="M647" s="130"/>
      <c r="O647" s="129"/>
      <c r="P647" s="128"/>
      <c r="Q647" s="126"/>
      <c r="R647" s="126"/>
      <c r="S647" s="126"/>
      <c r="T647" s="127"/>
      <c r="U647" s="125"/>
      <c r="V647" s="125"/>
    </row>
    <row r="648" spans="13:22" ht="20.100000000000001" customHeight="1">
      <c r="M648" s="130"/>
      <c r="O648" s="129"/>
      <c r="P648" s="128"/>
      <c r="Q648" s="126"/>
      <c r="R648" s="126"/>
      <c r="S648" s="126"/>
      <c r="T648" s="127"/>
      <c r="U648" s="125"/>
      <c r="V648" s="125"/>
    </row>
    <row r="649" spans="13:22" ht="20.100000000000001" customHeight="1">
      <c r="M649" s="130"/>
      <c r="O649" s="129"/>
      <c r="P649" s="128"/>
      <c r="Q649" s="126"/>
      <c r="R649" s="126"/>
      <c r="S649" s="126"/>
      <c r="T649" s="127"/>
      <c r="U649" s="125"/>
      <c r="V649" s="125"/>
    </row>
    <row r="650" spans="13:22" ht="20.100000000000001" customHeight="1">
      <c r="M650" s="130"/>
      <c r="O650" s="129"/>
      <c r="P650" s="128"/>
      <c r="Q650" s="126"/>
      <c r="R650" s="126"/>
      <c r="S650" s="126"/>
      <c r="T650" s="127"/>
      <c r="U650" s="125"/>
      <c r="V650" s="125"/>
    </row>
    <row r="651" spans="13:22" ht="20.100000000000001" customHeight="1">
      <c r="M651" s="130"/>
      <c r="O651" s="129"/>
      <c r="P651" s="128"/>
      <c r="Q651" s="126"/>
      <c r="R651" s="126"/>
      <c r="S651" s="126"/>
      <c r="T651" s="127"/>
      <c r="U651" s="125"/>
      <c r="V651" s="125"/>
    </row>
    <row r="652" spans="13:22" ht="20.100000000000001" customHeight="1">
      <c r="M652" s="130"/>
      <c r="O652" s="129"/>
      <c r="P652" s="128"/>
      <c r="Q652" s="126"/>
      <c r="R652" s="126"/>
      <c r="S652" s="126"/>
      <c r="T652" s="127"/>
      <c r="U652" s="125"/>
      <c r="V652" s="125"/>
    </row>
    <row r="653" spans="13:22" ht="20.100000000000001" customHeight="1">
      <c r="M653" s="130"/>
      <c r="O653" s="129"/>
      <c r="P653" s="128"/>
      <c r="Q653" s="126"/>
      <c r="R653" s="126"/>
      <c r="S653" s="126"/>
      <c r="T653" s="127"/>
      <c r="U653" s="125"/>
      <c r="V653" s="125"/>
    </row>
    <row r="654" spans="13:22" ht="20.100000000000001" customHeight="1">
      <c r="M654" s="130"/>
      <c r="O654" s="129"/>
      <c r="P654" s="128"/>
      <c r="Q654" s="126"/>
      <c r="R654" s="126"/>
      <c r="S654" s="126"/>
      <c r="T654" s="127"/>
      <c r="U654" s="125"/>
      <c r="V654" s="125"/>
    </row>
    <row r="655" spans="13:22" ht="20.100000000000001" customHeight="1">
      <c r="M655" s="130"/>
      <c r="O655" s="129"/>
      <c r="P655" s="128"/>
      <c r="Q655" s="126"/>
      <c r="R655" s="126"/>
      <c r="S655" s="126"/>
      <c r="T655" s="127"/>
      <c r="U655" s="125"/>
      <c r="V655" s="125"/>
    </row>
    <row r="656" spans="13:22" ht="20.100000000000001" customHeight="1">
      <c r="M656" s="130"/>
      <c r="O656" s="129"/>
      <c r="P656" s="128"/>
      <c r="Q656" s="126"/>
      <c r="R656" s="126"/>
      <c r="S656" s="126"/>
      <c r="T656" s="127"/>
      <c r="U656" s="125"/>
      <c r="V656" s="125"/>
    </row>
    <row r="657" spans="13:22" ht="20.100000000000001" customHeight="1">
      <c r="M657" s="130"/>
      <c r="O657" s="129"/>
      <c r="P657" s="128"/>
      <c r="Q657" s="126"/>
      <c r="R657" s="126"/>
      <c r="S657" s="126"/>
      <c r="T657" s="127"/>
      <c r="U657" s="125"/>
      <c r="V657" s="125"/>
    </row>
    <row r="658" spans="13:22" ht="20.100000000000001" customHeight="1">
      <c r="M658" s="130"/>
      <c r="O658" s="129"/>
      <c r="P658" s="128"/>
      <c r="Q658" s="126"/>
      <c r="R658" s="126"/>
      <c r="S658" s="126"/>
      <c r="T658" s="127"/>
      <c r="U658" s="125"/>
      <c r="V658" s="125"/>
    </row>
    <row r="659" spans="13:22" ht="20.100000000000001" customHeight="1">
      <c r="M659" s="130"/>
      <c r="O659" s="129"/>
      <c r="P659" s="128"/>
      <c r="Q659" s="126"/>
      <c r="R659" s="126"/>
      <c r="S659" s="126"/>
      <c r="T659" s="127"/>
      <c r="U659" s="125"/>
      <c r="V659" s="125"/>
    </row>
    <row r="660" spans="13:22" ht="20.100000000000001" customHeight="1">
      <c r="M660" s="130"/>
      <c r="O660" s="129"/>
      <c r="P660" s="128"/>
      <c r="Q660" s="126"/>
      <c r="R660" s="126"/>
      <c r="S660" s="126"/>
      <c r="T660" s="127"/>
      <c r="U660" s="125"/>
      <c r="V660" s="125"/>
    </row>
    <row r="661" spans="13:22" ht="20.100000000000001" customHeight="1">
      <c r="M661" s="130"/>
      <c r="O661" s="129"/>
      <c r="P661" s="128"/>
      <c r="Q661" s="126"/>
      <c r="R661" s="126"/>
      <c r="S661" s="126"/>
      <c r="T661" s="127"/>
      <c r="U661" s="125"/>
      <c r="V661" s="125"/>
    </row>
    <row r="662" spans="13:22" ht="20.100000000000001" customHeight="1">
      <c r="M662" s="130"/>
      <c r="O662" s="129"/>
      <c r="P662" s="128"/>
      <c r="Q662" s="126"/>
      <c r="R662" s="126"/>
      <c r="S662" s="126"/>
      <c r="T662" s="127"/>
      <c r="U662" s="125"/>
      <c r="V662" s="125"/>
    </row>
    <row r="663" spans="13:22" ht="20.100000000000001" customHeight="1">
      <c r="M663" s="130"/>
      <c r="O663" s="129"/>
      <c r="P663" s="128"/>
      <c r="Q663" s="126"/>
      <c r="R663" s="126"/>
      <c r="S663" s="126"/>
      <c r="T663" s="127"/>
      <c r="U663" s="125"/>
      <c r="V663" s="125"/>
    </row>
    <row r="664" spans="13:22" ht="20.100000000000001" customHeight="1">
      <c r="M664" s="130"/>
      <c r="O664" s="129"/>
      <c r="P664" s="128"/>
      <c r="Q664" s="126"/>
      <c r="R664" s="126"/>
      <c r="S664" s="126"/>
      <c r="T664" s="127"/>
      <c r="U664" s="125"/>
      <c r="V664" s="125"/>
    </row>
    <row r="665" spans="13:22" ht="20.100000000000001" customHeight="1">
      <c r="M665" s="130"/>
      <c r="O665" s="129"/>
      <c r="P665" s="128"/>
      <c r="Q665" s="126"/>
      <c r="R665" s="126"/>
      <c r="S665" s="126"/>
      <c r="T665" s="127"/>
      <c r="U665" s="125"/>
      <c r="V665" s="125"/>
    </row>
    <row r="666" spans="13:22" ht="20.100000000000001" customHeight="1">
      <c r="M666" s="130"/>
      <c r="O666" s="129"/>
      <c r="P666" s="128"/>
      <c r="Q666" s="126"/>
      <c r="R666" s="126"/>
      <c r="S666" s="126"/>
      <c r="T666" s="127"/>
      <c r="U666" s="125"/>
      <c r="V666" s="125"/>
    </row>
    <row r="667" spans="13:22" ht="20.100000000000001" customHeight="1">
      <c r="M667" s="130"/>
      <c r="O667" s="129"/>
      <c r="P667" s="128"/>
      <c r="Q667" s="126"/>
      <c r="R667" s="126"/>
      <c r="S667" s="126"/>
      <c r="T667" s="127"/>
      <c r="U667" s="125"/>
      <c r="V667" s="125"/>
    </row>
    <row r="668" spans="13:22" ht="20.100000000000001" customHeight="1">
      <c r="M668" s="130"/>
      <c r="O668" s="129"/>
      <c r="P668" s="128"/>
      <c r="Q668" s="126"/>
      <c r="R668" s="126"/>
      <c r="S668" s="126"/>
      <c r="T668" s="127"/>
      <c r="U668" s="125"/>
      <c r="V668" s="125"/>
    </row>
    <row r="669" spans="13:22" ht="20.100000000000001" customHeight="1">
      <c r="M669" s="130"/>
      <c r="O669" s="129"/>
      <c r="P669" s="128"/>
      <c r="Q669" s="126"/>
      <c r="R669" s="126"/>
      <c r="S669" s="126"/>
      <c r="T669" s="127"/>
      <c r="U669" s="125"/>
      <c r="V669" s="125"/>
    </row>
    <row r="670" spans="13:22" ht="20.100000000000001" customHeight="1">
      <c r="M670" s="130"/>
      <c r="O670" s="129"/>
      <c r="P670" s="128"/>
      <c r="Q670" s="126"/>
      <c r="R670" s="126"/>
      <c r="S670" s="126"/>
      <c r="T670" s="127"/>
      <c r="U670" s="125"/>
      <c r="V670" s="125"/>
    </row>
    <row r="671" spans="13:22" ht="20.100000000000001" customHeight="1">
      <c r="M671" s="130"/>
      <c r="O671" s="129"/>
      <c r="P671" s="128"/>
      <c r="Q671" s="126"/>
      <c r="R671" s="126"/>
      <c r="S671" s="126"/>
      <c r="T671" s="127"/>
      <c r="U671" s="125"/>
      <c r="V671" s="125"/>
    </row>
    <row r="672" spans="13:22" ht="20.100000000000001" customHeight="1">
      <c r="M672" s="130"/>
      <c r="O672" s="129"/>
      <c r="P672" s="128"/>
      <c r="Q672" s="126"/>
      <c r="R672" s="126"/>
      <c r="S672" s="126"/>
      <c r="T672" s="127"/>
      <c r="U672" s="125"/>
      <c r="V672" s="125"/>
    </row>
    <row r="673" spans="13:22" ht="20.100000000000001" customHeight="1">
      <c r="M673" s="130"/>
      <c r="O673" s="129"/>
      <c r="P673" s="128"/>
      <c r="Q673" s="126"/>
      <c r="R673" s="126"/>
      <c r="S673" s="126"/>
      <c r="T673" s="127"/>
      <c r="U673" s="125"/>
      <c r="V673" s="125"/>
    </row>
    <row r="674" spans="13:22" ht="20.100000000000001" customHeight="1">
      <c r="M674" s="130"/>
      <c r="O674" s="129"/>
      <c r="P674" s="128"/>
      <c r="Q674" s="126"/>
      <c r="R674" s="126"/>
      <c r="S674" s="126"/>
      <c r="T674" s="127"/>
      <c r="U674" s="125"/>
      <c r="V674" s="125"/>
    </row>
    <row r="675" spans="13:22" ht="20.100000000000001" customHeight="1">
      <c r="M675" s="130"/>
      <c r="O675" s="129"/>
      <c r="P675" s="128"/>
      <c r="Q675" s="126"/>
      <c r="R675" s="126"/>
      <c r="S675" s="126"/>
      <c r="T675" s="127"/>
      <c r="U675" s="125"/>
      <c r="V675" s="125"/>
    </row>
    <row r="676" spans="13:22" ht="20.100000000000001" customHeight="1">
      <c r="M676" s="130"/>
      <c r="O676" s="129"/>
      <c r="P676" s="128"/>
      <c r="Q676" s="126"/>
      <c r="R676" s="126"/>
      <c r="S676" s="126"/>
      <c r="T676" s="127"/>
      <c r="U676" s="125"/>
      <c r="V676" s="125"/>
    </row>
    <row r="677" spans="13:22" ht="20.100000000000001" customHeight="1">
      <c r="M677" s="130"/>
      <c r="O677" s="129"/>
      <c r="P677" s="128"/>
      <c r="Q677" s="126"/>
      <c r="R677" s="126"/>
      <c r="S677" s="126"/>
      <c r="T677" s="127"/>
      <c r="U677" s="125"/>
      <c r="V677" s="125"/>
    </row>
    <row r="678" spans="13:22" ht="20.100000000000001" customHeight="1">
      <c r="M678" s="130"/>
      <c r="O678" s="129"/>
      <c r="P678" s="128"/>
      <c r="Q678" s="126"/>
      <c r="R678" s="126"/>
      <c r="S678" s="126"/>
      <c r="T678" s="127"/>
      <c r="U678" s="125"/>
      <c r="V678" s="125"/>
    </row>
    <row r="679" spans="13:22" ht="20.100000000000001" customHeight="1">
      <c r="M679" s="130"/>
      <c r="O679" s="129"/>
      <c r="P679" s="128"/>
      <c r="Q679" s="126"/>
      <c r="R679" s="126"/>
      <c r="S679" s="126"/>
      <c r="T679" s="127"/>
      <c r="U679" s="125"/>
      <c r="V679" s="125"/>
    </row>
    <row r="680" spans="13:22" ht="20.100000000000001" customHeight="1">
      <c r="M680" s="130"/>
      <c r="O680" s="129"/>
      <c r="P680" s="128"/>
      <c r="Q680" s="126"/>
      <c r="R680" s="126"/>
      <c r="S680" s="126"/>
      <c r="T680" s="127"/>
      <c r="U680" s="125"/>
      <c r="V680" s="125"/>
    </row>
    <row r="681" spans="13:22" ht="20.100000000000001" customHeight="1">
      <c r="M681" s="130"/>
      <c r="O681" s="129"/>
      <c r="P681" s="128"/>
      <c r="Q681" s="126"/>
      <c r="R681" s="126"/>
      <c r="S681" s="126"/>
      <c r="T681" s="127"/>
      <c r="U681" s="125"/>
      <c r="V681" s="125"/>
    </row>
    <row r="682" spans="13:22" ht="20.100000000000001" customHeight="1">
      <c r="M682" s="130"/>
      <c r="O682" s="129"/>
      <c r="P682" s="128"/>
      <c r="Q682" s="126"/>
      <c r="R682" s="126"/>
      <c r="S682" s="126"/>
      <c r="T682" s="127"/>
      <c r="U682" s="125"/>
      <c r="V682" s="125"/>
    </row>
    <row r="683" spans="13:22" ht="20.100000000000001" customHeight="1">
      <c r="M683" s="130"/>
      <c r="O683" s="129"/>
      <c r="P683" s="128"/>
      <c r="Q683" s="126"/>
      <c r="R683" s="126"/>
      <c r="S683" s="126"/>
      <c r="T683" s="127"/>
      <c r="U683" s="125"/>
      <c r="V683" s="125"/>
    </row>
    <row r="684" spans="13:22" ht="20.100000000000001" customHeight="1">
      <c r="M684" s="130"/>
      <c r="O684" s="129"/>
      <c r="P684" s="128"/>
      <c r="Q684" s="126"/>
      <c r="R684" s="126"/>
      <c r="S684" s="126"/>
      <c r="T684" s="127"/>
      <c r="U684" s="125"/>
      <c r="V684" s="125"/>
    </row>
    <row r="685" spans="13:22" ht="20.100000000000001" customHeight="1">
      <c r="M685" s="130"/>
      <c r="O685" s="129"/>
      <c r="P685" s="128"/>
      <c r="Q685" s="126"/>
      <c r="R685" s="126"/>
      <c r="S685" s="126"/>
      <c r="T685" s="127"/>
      <c r="U685" s="125"/>
      <c r="V685" s="125"/>
    </row>
    <row r="686" spans="13:22" ht="20.100000000000001" customHeight="1">
      <c r="M686" s="130"/>
      <c r="O686" s="129"/>
      <c r="P686" s="128"/>
      <c r="Q686" s="126"/>
      <c r="R686" s="126"/>
      <c r="S686" s="126"/>
      <c r="T686" s="127"/>
      <c r="U686" s="125"/>
      <c r="V686" s="125"/>
    </row>
    <row r="687" spans="13:22" ht="20.100000000000001" customHeight="1">
      <c r="M687" s="130"/>
      <c r="O687" s="129"/>
      <c r="P687" s="128"/>
      <c r="Q687" s="126"/>
      <c r="R687" s="126"/>
      <c r="S687" s="126"/>
      <c r="T687" s="127"/>
      <c r="U687" s="125"/>
      <c r="V687" s="125"/>
    </row>
    <row r="688" spans="13:22" ht="20.100000000000001" customHeight="1">
      <c r="M688" s="130"/>
      <c r="O688" s="129"/>
      <c r="P688" s="128"/>
      <c r="Q688" s="126"/>
      <c r="R688" s="126"/>
      <c r="S688" s="126"/>
      <c r="T688" s="127"/>
      <c r="U688" s="125"/>
      <c r="V688" s="125"/>
    </row>
    <row r="689" spans="13:22" ht="20.100000000000001" customHeight="1">
      <c r="M689" s="130"/>
      <c r="O689" s="129"/>
      <c r="P689" s="128"/>
      <c r="Q689" s="126"/>
      <c r="R689" s="126"/>
      <c r="S689" s="126"/>
      <c r="T689" s="127"/>
      <c r="U689" s="125"/>
      <c r="V689" s="125"/>
    </row>
    <row r="690" spans="13:22" ht="20.100000000000001" customHeight="1">
      <c r="M690" s="130"/>
      <c r="O690" s="129"/>
      <c r="P690" s="128"/>
      <c r="Q690" s="126"/>
      <c r="R690" s="126"/>
      <c r="S690" s="126"/>
      <c r="T690" s="127"/>
      <c r="U690" s="125"/>
      <c r="V690" s="125"/>
    </row>
    <row r="691" spans="13:22" ht="20.100000000000001" customHeight="1">
      <c r="M691" s="130"/>
      <c r="O691" s="129"/>
      <c r="P691" s="128"/>
      <c r="Q691" s="126"/>
      <c r="R691" s="126"/>
      <c r="S691" s="126"/>
      <c r="T691" s="127"/>
      <c r="U691" s="125"/>
      <c r="V691" s="125"/>
    </row>
    <row r="692" spans="13:22" ht="20.100000000000001" customHeight="1">
      <c r="M692" s="130"/>
      <c r="O692" s="129"/>
      <c r="P692" s="128"/>
      <c r="Q692" s="126"/>
      <c r="R692" s="126"/>
      <c r="S692" s="126"/>
      <c r="T692" s="127"/>
      <c r="U692" s="125"/>
      <c r="V692" s="125"/>
    </row>
    <row r="693" spans="13:22" ht="20.100000000000001" customHeight="1">
      <c r="M693" s="130"/>
      <c r="O693" s="129"/>
      <c r="P693" s="128"/>
      <c r="Q693" s="126"/>
      <c r="R693" s="126"/>
      <c r="S693" s="126"/>
      <c r="T693" s="127"/>
      <c r="U693" s="125"/>
      <c r="V693" s="125"/>
    </row>
    <row r="694" spans="13:22" ht="20.100000000000001" customHeight="1">
      <c r="M694" s="130"/>
      <c r="O694" s="129"/>
      <c r="P694" s="128"/>
      <c r="Q694" s="126"/>
      <c r="R694" s="126"/>
      <c r="S694" s="126"/>
      <c r="T694" s="127"/>
      <c r="U694" s="125"/>
      <c r="V694" s="125"/>
    </row>
    <row r="695" spans="13:22" ht="20.100000000000001" customHeight="1">
      <c r="M695" s="130"/>
      <c r="O695" s="129"/>
      <c r="P695" s="128"/>
      <c r="Q695" s="126"/>
      <c r="R695" s="126"/>
      <c r="S695" s="126"/>
      <c r="T695" s="127"/>
      <c r="U695" s="125"/>
      <c r="V695" s="125"/>
    </row>
    <row r="696" spans="13:22" ht="20.100000000000001" customHeight="1">
      <c r="M696" s="130"/>
      <c r="O696" s="129"/>
      <c r="P696" s="128"/>
      <c r="Q696" s="126"/>
      <c r="R696" s="126"/>
      <c r="S696" s="126"/>
      <c r="T696" s="127"/>
      <c r="U696" s="125"/>
      <c r="V696" s="125"/>
    </row>
    <row r="697" spans="13:22" ht="20.100000000000001" customHeight="1">
      <c r="M697" s="130"/>
      <c r="O697" s="129"/>
      <c r="P697" s="128"/>
      <c r="Q697" s="126"/>
      <c r="R697" s="126"/>
      <c r="S697" s="126"/>
      <c r="T697" s="127"/>
      <c r="U697" s="125"/>
      <c r="V697" s="125"/>
    </row>
    <row r="698" spans="13:22" ht="20.100000000000001" customHeight="1">
      <c r="M698" s="130"/>
      <c r="O698" s="129"/>
      <c r="P698" s="128"/>
      <c r="Q698" s="126"/>
      <c r="R698" s="126"/>
      <c r="S698" s="126"/>
      <c r="T698" s="127"/>
      <c r="U698" s="125"/>
      <c r="V698" s="125"/>
    </row>
    <row r="699" spans="13:22" ht="20.100000000000001" customHeight="1">
      <c r="M699" s="130"/>
      <c r="O699" s="129"/>
      <c r="P699" s="128"/>
      <c r="Q699" s="126"/>
      <c r="R699" s="126"/>
      <c r="S699" s="126"/>
      <c r="T699" s="127"/>
      <c r="U699" s="125"/>
      <c r="V699" s="125"/>
    </row>
    <row r="700" spans="13:22" ht="20.100000000000001" customHeight="1">
      <c r="M700" s="130"/>
      <c r="O700" s="129"/>
      <c r="P700" s="128"/>
      <c r="Q700" s="126"/>
      <c r="R700" s="126"/>
      <c r="S700" s="126"/>
      <c r="T700" s="127"/>
      <c r="U700" s="125"/>
      <c r="V700" s="125"/>
    </row>
    <row r="701" spans="13:22" ht="20.100000000000001" customHeight="1">
      <c r="M701" s="130"/>
      <c r="O701" s="129"/>
      <c r="P701" s="128"/>
      <c r="Q701" s="126"/>
      <c r="R701" s="126"/>
      <c r="S701" s="126"/>
      <c r="T701" s="127"/>
      <c r="U701" s="125"/>
      <c r="V701" s="125"/>
    </row>
    <row r="702" spans="13:22" ht="20.100000000000001" customHeight="1">
      <c r="M702" s="130"/>
      <c r="O702" s="129"/>
      <c r="P702" s="128"/>
      <c r="Q702" s="126"/>
      <c r="R702" s="126"/>
      <c r="S702" s="126"/>
      <c r="T702" s="127"/>
      <c r="U702" s="125"/>
      <c r="V702" s="125"/>
    </row>
    <row r="703" spans="13:22" ht="20.100000000000001" customHeight="1">
      <c r="M703" s="130"/>
      <c r="O703" s="129"/>
      <c r="P703" s="128"/>
      <c r="Q703" s="126"/>
      <c r="R703" s="126"/>
      <c r="S703" s="126"/>
      <c r="T703" s="127"/>
      <c r="U703" s="125"/>
      <c r="V703" s="125"/>
    </row>
    <row r="704" spans="13:22" ht="20.100000000000001" customHeight="1">
      <c r="M704" s="130"/>
      <c r="O704" s="129"/>
      <c r="P704" s="128"/>
      <c r="Q704" s="126"/>
      <c r="R704" s="126"/>
      <c r="S704" s="126"/>
      <c r="T704" s="127"/>
      <c r="U704" s="125"/>
      <c r="V704" s="125"/>
    </row>
    <row r="705" spans="13:22" ht="20.100000000000001" customHeight="1">
      <c r="M705" s="130"/>
      <c r="O705" s="129"/>
      <c r="P705" s="128"/>
      <c r="Q705" s="126"/>
      <c r="R705" s="126"/>
      <c r="S705" s="126"/>
      <c r="T705" s="127"/>
      <c r="U705" s="125"/>
      <c r="V705" s="125"/>
    </row>
    <row r="706" spans="13:22" ht="20.100000000000001" customHeight="1">
      <c r="M706" s="130"/>
      <c r="O706" s="129"/>
      <c r="P706" s="128"/>
      <c r="Q706" s="126"/>
      <c r="R706" s="126"/>
      <c r="S706" s="126"/>
      <c r="T706" s="127"/>
      <c r="U706" s="125"/>
      <c r="V706" s="125"/>
    </row>
    <row r="707" spans="13:22" ht="20.100000000000001" customHeight="1">
      <c r="M707" s="130"/>
      <c r="O707" s="129"/>
      <c r="P707" s="128"/>
      <c r="Q707" s="126"/>
      <c r="R707" s="126"/>
      <c r="S707" s="126"/>
      <c r="T707" s="127"/>
      <c r="U707" s="125"/>
      <c r="V707" s="125"/>
    </row>
    <row r="708" spans="13:22" ht="20.100000000000001" customHeight="1">
      <c r="M708" s="130"/>
      <c r="O708" s="129"/>
      <c r="P708" s="128"/>
      <c r="Q708" s="126"/>
      <c r="R708" s="126"/>
      <c r="S708" s="126"/>
      <c r="T708" s="127"/>
      <c r="U708" s="125"/>
      <c r="V708" s="125"/>
    </row>
    <row r="709" spans="13:22" ht="20.100000000000001" customHeight="1">
      <c r="M709" s="130"/>
      <c r="O709" s="129"/>
      <c r="P709" s="128"/>
      <c r="Q709" s="126"/>
      <c r="R709" s="126"/>
      <c r="S709" s="126"/>
      <c r="T709" s="127"/>
      <c r="U709" s="125"/>
      <c r="V709" s="125"/>
    </row>
    <row r="710" spans="13:22" ht="20.100000000000001" customHeight="1">
      <c r="M710" s="130"/>
      <c r="O710" s="129"/>
      <c r="P710" s="128"/>
      <c r="Q710" s="126"/>
      <c r="R710" s="126"/>
      <c r="S710" s="126"/>
      <c r="T710" s="127"/>
      <c r="U710" s="125"/>
      <c r="V710" s="125"/>
    </row>
    <row r="711" spans="13:22" ht="20.100000000000001" customHeight="1">
      <c r="M711" s="130"/>
      <c r="O711" s="129"/>
      <c r="P711" s="128"/>
      <c r="Q711" s="126"/>
      <c r="R711" s="126"/>
      <c r="S711" s="126"/>
      <c r="T711" s="127"/>
      <c r="U711" s="125"/>
      <c r="V711" s="125"/>
    </row>
    <row r="712" spans="13:22" ht="20.100000000000001" customHeight="1">
      <c r="M712" s="130"/>
      <c r="O712" s="129"/>
      <c r="P712" s="128"/>
      <c r="Q712" s="126"/>
      <c r="R712" s="126"/>
      <c r="S712" s="126"/>
      <c r="T712" s="127"/>
      <c r="U712" s="125"/>
      <c r="V712" s="125"/>
    </row>
    <row r="713" spans="13:22" ht="20.100000000000001" customHeight="1">
      <c r="M713" s="130"/>
      <c r="O713" s="129"/>
      <c r="P713" s="128"/>
      <c r="Q713" s="126"/>
      <c r="R713" s="126"/>
      <c r="S713" s="126"/>
      <c r="T713" s="127"/>
      <c r="U713" s="125"/>
      <c r="V713" s="125"/>
    </row>
    <row r="714" spans="13:22" ht="20.100000000000001" customHeight="1">
      <c r="M714" s="130"/>
      <c r="O714" s="129"/>
      <c r="P714" s="128"/>
      <c r="Q714" s="126"/>
      <c r="R714" s="126"/>
      <c r="S714" s="126"/>
      <c r="T714" s="127"/>
      <c r="U714" s="125"/>
      <c r="V714" s="125"/>
    </row>
    <row r="715" spans="13:22" ht="20.100000000000001" customHeight="1">
      <c r="M715" s="130"/>
      <c r="O715" s="129"/>
      <c r="P715" s="128"/>
      <c r="Q715" s="126"/>
      <c r="R715" s="126"/>
      <c r="S715" s="126"/>
      <c r="T715" s="127"/>
      <c r="U715" s="125"/>
      <c r="V715" s="125"/>
    </row>
    <row r="716" spans="13:22" ht="20.100000000000001" customHeight="1">
      <c r="M716" s="130"/>
      <c r="O716" s="129"/>
      <c r="P716" s="128"/>
      <c r="Q716" s="126"/>
      <c r="R716" s="126"/>
      <c r="S716" s="126"/>
      <c r="T716" s="127"/>
      <c r="U716" s="125"/>
      <c r="V716" s="125"/>
    </row>
    <row r="717" spans="13:22" ht="20.100000000000001" customHeight="1">
      <c r="M717" s="130"/>
      <c r="O717" s="129"/>
      <c r="P717" s="128"/>
      <c r="Q717" s="126"/>
      <c r="R717" s="126"/>
      <c r="S717" s="126"/>
      <c r="T717" s="127"/>
      <c r="U717" s="125"/>
      <c r="V717" s="125"/>
    </row>
    <row r="718" spans="13:22" ht="20.100000000000001" customHeight="1">
      <c r="M718" s="130"/>
      <c r="O718" s="129"/>
      <c r="P718" s="128"/>
      <c r="Q718" s="126"/>
      <c r="R718" s="126"/>
      <c r="S718" s="126"/>
      <c r="T718" s="127"/>
      <c r="U718" s="125"/>
      <c r="V718" s="125"/>
    </row>
    <row r="719" spans="13:22" ht="20.100000000000001" customHeight="1">
      <c r="M719" s="130"/>
      <c r="O719" s="129"/>
      <c r="P719" s="128"/>
      <c r="Q719" s="126"/>
      <c r="R719" s="126"/>
      <c r="S719" s="126"/>
      <c r="T719" s="127"/>
      <c r="U719" s="125"/>
      <c r="V719" s="125"/>
    </row>
    <row r="720" spans="13:22" ht="20.100000000000001" customHeight="1">
      <c r="M720" s="130"/>
      <c r="O720" s="129"/>
      <c r="P720" s="128"/>
      <c r="Q720" s="126"/>
      <c r="R720" s="126"/>
      <c r="S720" s="126"/>
      <c r="T720" s="127"/>
      <c r="U720" s="125"/>
      <c r="V720" s="125"/>
    </row>
    <row r="721" spans="13:22" ht="20.100000000000001" customHeight="1">
      <c r="M721" s="130"/>
      <c r="O721" s="129"/>
      <c r="P721" s="128"/>
      <c r="Q721" s="126"/>
      <c r="R721" s="126"/>
      <c r="S721" s="126"/>
      <c r="T721" s="127"/>
      <c r="U721" s="125"/>
      <c r="V721" s="125"/>
    </row>
    <row r="722" spans="13:22" ht="20.100000000000001" customHeight="1">
      <c r="M722" s="130"/>
      <c r="O722" s="129"/>
      <c r="P722" s="128"/>
      <c r="Q722" s="126"/>
      <c r="R722" s="126"/>
      <c r="S722" s="126"/>
      <c r="T722" s="127"/>
      <c r="U722" s="125"/>
      <c r="V722" s="125"/>
    </row>
    <row r="723" spans="13:22" ht="20.100000000000001" customHeight="1">
      <c r="M723" s="130"/>
      <c r="O723" s="129"/>
      <c r="P723" s="128"/>
      <c r="Q723" s="126"/>
      <c r="R723" s="126"/>
      <c r="S723" s="126"/>
      <c r="T723" s="127"/>
      <c r="U723" s="125"/>
      <c r="V723" s="125"/>
    </row>
    <row r="724" spans="13:22" ht="20.100000000000001" customHeight="1">
      <c r="M724" s="130"/>
      <c r="O724" s="129"/>
      <c r="P724" s="128"/>
      <c r="Q724" s="126"/>
      <c r="R724" s="126"/>
      <c r="S724" s="126"/>
      <c r="T724" s="127"/>
      <c r="U724" s="125"/>
      <c r="V724" s="125"/>
    </row>
    <row r="725" spans="13:22" ht="20.100000000000001" customHeight="1">
      <c r="M725" s="130"/>
      <c r="O725" s="129"/>
      <c r="P725" s="128"/>
      <c r="Q725" s="126"/>
      <c r="R725" s="126"/>
      <c r="S725" s="126"/>
      <c r="T725" s="127"/>
      <c r="U725" s="125"/>
      <c r="V725" s="125"/>
    </row>
    <row r="726" spans="13:22" ht="20.100000000000001" customHeight="1">
      <c r="M726" s="130"/>
      <c r="O726" s="129"/>
      <c r="P726" s="128"/>
      <c r="Q726" s="126"/>
      <c r="R726" s="126"/>
      <c r="S726" s="126"/>
      <c r="T726" s="127"/>
      <c r="U726" s="125"/>
      <c r="V726" s="125"/>
    </row>
    <row r="727" spans="13:22" ht="20.100000000000001" customHeight="1">
      <c r="M727" s="130"/>
      <c r="O727" s="129"/>
      <c r="P727" s="128"/>
      <c r="Q727" s="126"/>
      <c r="R727" s="126"/>
      <c r="S727" s="126"/>
      <c r="T727" s="127"/>
      <c r="U727" s="125"/>
      <c r="V727" s="125"/>
    </row>
    <row r="728" spans="13:22" ht="20.100000000000001" customHeight="1">
      <c r="M728" s="130"/>
      <c r="O728" s="129"/>
      <c r="P728" s="128"/>
      <c r="Q728" s="126"/>
      <c r="R728" s="126"/>
      <c r="S728" s="126"/>
      <c r="T728" s="127"/>
      <c r="U728" s="125"/>
      <c r="V728" s="125"/>
    </row>
    <row r="729" spans="13:22" ht="20.100000000000001" customHeight="1">
      <c r="M729" s="130"/>
      <c r="O729" s="129"/>
      <c r="P729" s="128"/>
      <c r="Q729" s="126"/>
      <c r="R729" s="126"/>
      <c r="S729" s="126"/>
      <c r="T729" s="127"/>
      <c r="U729" s="125"/>
      <c r="V729" s="125"/>
    </row>
    <row r="730" spans="13:22" ht="20.100000000000001" customHeight="1">
      <c r="M730" s="130"/>
      <c r="O730" s="129"/>
      <c r="P730" s="128"/>
      <c r="Q730" s="126"/>
      <c r="R730" s="126"/>
      <c r="S730" s="126"/>
      <c r="T730" s="127"/>
      <c r="U730" s="125"/>
      <c r="V730" s="125"/>
    </row>
    <row r="731" spans="13:22" ht="20.100000000000001" customHeight="1">
      <c r="M731" s="130"/>
      <c r="O731" s="129"/>
      <c r="P731" s="128"/>
      <c r="Q731" s="126"/>
      <c r="R731" s="126"/>
      <c r="S731" s="126"/>
      <c r="T731" s="127"/>
      <c r="U731" s="125"/>
      <c r="V731" s="125"/>
    </row>
    <row r="732" spans="13:22" ht="20.100000000000001" customHeight="1">
      <c r="M732" s="130"/>
      <c r="O732" s="129"/>
      <c r="P732" s="128"/>
      <c r="Q732" s="126"/>
      <c r="R732" s="126"/>
      <c r="S732" s="126"/>
      <c r="T732" s="127"/>
      <c r="U732" s="125"/>
      <c r="V732" s="125"/>
    </row>
    <row r="733" spans="13:22" ht="20.100000000000001" customHeight="1">
      <c r="M733" s="130"/>
      <c r="O733" s="129"/>
      <c r="P733" s="128"/>
      <c r="Q733" s="126"/>
      <c r="R733" s="126"/>
      <c r="S733" s="126"/>
      <c r="T733" s="127"/>
      <c r="U733" s="125"/>
      <c r="V733" s="125"/>
    </row>
    <row r="734" spans="13:22" ht="20.100000000000001" customHeight="1">
      <c r="M734" s="130"/>
      <c r="O734" s="129"/>
      <c r="P734" s="128"/>
      <c r="Q734" s="126"/>
      <c r="R734" s="126"/>
      <c r="S734" s="126"/>
      <c r="T734" s="127"/>
      <c r="U734" s="125"/>
      <c r="V734" s="125"/>
    </row>
    <row r="735" spans="13:22" ht="20.100000000000001" customHeight="1">
      <c r="M735" s="130"/>
      <c r="O735" s="129"/>
      <c r="P735" s="128"/>
      <c r="Q735" s="126"/>
      <c r="R735" s="126"/>
      <c r="S735" s="126"/>
      <c r="T735" s="127"/>
      <c r="U735" s="125"/>
      <c r="V735" s="125"/>
    </row>
    <row r="736" spans="13:22" ht="20.100000000000001" customHeight="1">
      <c r="M736" s="130"/>
      <c r="O736" s="129"/>
      <c r="P736" s="128"/>
      <c r="Q736" s="126"/>
      <c r="R736" s="126"/>
      <c r="S736" s="126"/>
      <c r="T736" s="127"/>
      <c r="U736" s="125"/>
      <c r="V736" s="125"/>
    </row>
    <row r="737" spans="13:22" ht="20.100000000000001" customHeight="1">
      <c r="M737" s="130"/>
      <c r="O737" s="129"/>
      <c r="P737" s="128"/>
      <c r="Q737" s="126"/>
      <c r="R737" s="126"/>
      <c r="S737" s="126"/>
      <c r="T737" s="127"/>
      <c r="U737" s="125"/>
      <c r="V737" s="125"/>
    </row>
    <row r="738" spans="13:22" ht="20.100000000000001" customHeight="1">
      <c r="M738" s="130"/>
      <c r="O738" s="129"/>
      <c r="P738" s="128"/>
      <c r="Q738" s="126"/>
      <c r="R738" s="126"/>
      <c r="S738" s="126"/>
      <c r="T738" s="127"/>
      <c r="U738" s="125"/>
      <c r="V738" s="125"/>
    </row>
    <row r="739" spans="13:22" ht="20.100000000000001" customHeight="1">
      <c r="M739" s="130"/>
      <c r="O739" s="129"/>
      <c r="P739" s="128"/>
      <c r="Q739" s="126"/>
      <c r="R739" s="126"/>
      <c r="S739" s="126"/>
      <c r="T739" s="127"/>
      <c r="U739" s="125"/>
      <c r="V739" s="125"/>
    </row>
    <row r="740" spans="13:22" ht="20.100000000000001" customHeight="1">
      <c r="M740" s="130"/>
      <c r="O740" s="129"/>
      <c r="P740" s="128"/>
      <c r="Q740" s="126"/>
      <c r="R740" s="126"/>
      <c r="S740" s="126"/>
      <c r="T740" s="127"/>
      <c r="U740" s="125"/>
      <c r="V740" s="125"/>
    </row>
    <row r="741" spans="13:22" ht="20.100000000000001" customHeight="1">
      <c r="M741" s="130"/>
      <c r="O741" s="129"/>
      <c r="P741" s="128"/>
      <c r="Q741" s="126"/>
      <c r="R741" s="126"/>
      <c r="S741" s="126"/>
      <c r="T741" s="127"/>
      <c r="U741" s="125"/>
      <c r="V741" s="125"/>
    </row>
    <row r="742" spans="13:22" ht="20.100000000000001" customHeight="1">
      <c r="M742" s="130"/>
      <c r="O742" s="129"/>
      <c r="P742" s="128"/>
      <c r="Q742" s="126"/>
      <c r="R742" s="126"/>
      <c r="S742" s="126"/>
      <c r="T742" s="127"/>
      <c r="U742" s="125"/>
      <c r="V742" s="125"/>
    </row>
    <row r="743" spans="13:22" ht="20.100000000000001" customHeight="1">
      <c r="M743" s="130"/>
      <c r="O743" s="129"/>
      <c r="P743" s="128"/>
      <c r="Q743" s="126"/>
      <c r="R743" s="126"/>
      <c r="S743" s="126"/>
      <c r="T743" s="127"/>
      <c r="U743" s="125"/>
      <c r="V743" s="125"/>
    </row>
    <row r="744" spans="13:22" ht="20.100000000000001" customHeight="1">
      <c r="M744" s="130"/>
      <c r="O744" s="129"/>
      <c r="P744" s="128"/>
      <c r="Q744" s="126"/>
      <c r="R744" s="126"/>
      <c r="S744" s="126"/>
      <c r="T744" s="127"/>
      <c r="U744" s="125"/>
      <c r="V744" s="125"/>
    </row>
    <row r="745" spans="13:22" ht="20.100000000000001" customHeight="1">
      <c r="M745" s="130"/>
      <c r="O745" s="129"/>
      <c r="P745" s="128"/>
      <c r="Q745" s="126"/>
      <c r="R745" s="126"/>
      <c r="S745" s="126"/>
      <c r="T745" s="127"/>
      <c r="U745" s="125"/>
      <c r="V745" s="125"/>
    </row>
    <row r="746" spans="13:22" ht="20.100000000000001" customHeight="1">
      <c r="M746" s="130"/>
      <c r="O746" s="129"/>
      <c r="P746" s="128"/>
      <c r="Q746" s="126"/>
      <c r="R746" s="126"/>
      <c r="S746" s="126"/>
      <c r="T746" s="127"/>
      <c r="U746" s="125"/>
      <c r="V746" s="125"/>
    </row>
    <row r="747" spans="13:22" ht="20.100000000000001" customHeight="1">
      <c r="M747" s="130"/>
      <c r="O747" s="129"/>
      <c r="P747" s="128"/>
      <c r="Q747" s="126"/>
      <c r="R747" s="126"/>
      <c r="S747" s="126"/>
      <c r="T747" s="127"/>
      <c r="U747" s="125"/>
      <c r="V747" s="125"/>
    </row>
    <row r="748" spans="13:22" ht="20.100000000000001" customHeight="1">
      <c r="M748" s="130"/>
      <c r="O748" s="129"/>
      <c r="P748" s="128"/>
      <c r="Q748" s="126"/>
      <c r="R748" s="126"/>
      <c r="S748" s="126"/>
      <c r="T748" s="127"/>
      <c r="U748" s="125"/>
      <c r="V748" s="125"/>
    </row>
    <row r="749" spans="13:22" ht="20.100000000000001" customHeight="1">
      <c r="M749" s="130"/>
      <c r="O749" s="129"/>
      <c r="P749" s="128"/>
      <c r="Q749" s="126"/>
      <c r="R749" s="126"/>
      <c r="S749" s="126"/>
      <c r="T749" s="127"/>
      <c r="U749" s="125"/>
      <c r="V749" s="125"/>
    </row>
    <row r="750" spans="13:22" ht="20.100000000000001" customHeight="1">
      <c r="M750" s="130"/>
      <c r="O750" s="129"/>
      <c r="P750" s="128"/>
      <c r="Q750" s="126"/>
      <c r="R750" s="126"/>
      <c r="S750" s="126"/>
      <c r="T750" s="127"/>
      <c r="U750" s="125"/>
      <c r="V750" s="125"/>
    </row>
    <row r="751" spans="13:22" ht="20.100000000000001" customHeight="1">
      <c r="M751" s="130"/>
      <c r="O751" s="129"/>
      <c r="P751" s="128"/>
      <c r="Q751" s="126"/>
      <c r="R751" s="126"/>
      <c r="S751" s="126"/>
      <c r="T751" s="127"/>
      <c r="U751" s="125"/>
      <c r="V751" s="125"/>
    </row>
    <row r="752" spans="13:22" ht="20.100000000000001" customHeight="1">
      <c r="M752" s="130"/>
      <c r="O752" s="129"/>
      <c r="P752" s="128"/>
      <c r="Q752" s="126"/>
      <c r="R752" s="126"/>
      <c r="S752" s="126"/>
      <c r="T752" s="127"/>
      <c r="U752" s="125"/>
      <c r="V752" s="125"/>
    </row>
    <row r="753" spans="13:22" ht="20.100000000000001" customHeight="1">
      <c r="M753" s="130"/>
      <c r="O753" s="129"/>
      <c r="P753" s="128"/>
      <c r="Q753" s="126"/>
      <c r="R753" s="126"/>
      <c r="S753" s="126"/>
      <c r="T753" s="127"/>
      <c r="U753" s="125"/>
      <c r="V753" s="125"/>
    </row>
    <row r="754" spans="13:22" ht="20.100000000000001" customHeight="1">
      <c r="M754" s="130"/>
      <c r="O754" s="129"/>
      <c r="P754" s="128"/>
      <c r="Q754" s="126"/>
      <c r="R754" s="126"/>
      <c r="S754" s="126"/>
      <c r="T754" s="127"/>
      <c r="U754" s="125"/>
      <c r="V754" s="125"/>
    </row>
    <row r="755" spans="13:22" ht="20.100000000000001" customHeight="1">
      <c r="M755" s="130"/>
      <c r="O755" s="129"/>
      <c r="P755" s="128"/>
      <c r="Q755" s="126"/>
      <c r="R755" s="126"/>
      <c r="S755" s="126"/>
      <c r="T755" s="127"/>
      <c r="U755" s="125"/>
      <c r="V755" s="125"/>
    </row>
    <row r="756" spans="13:22" ht="20.100000000000001" customHeight="1">
      <c r="M756" s="130"/>
      <c r="O756" s="129"/>
      <c r="P756" s="128"/>
      <c r="Q756" s="126"/>
      <c r="R756" s="126"/>
      <c r="S756" s="126"/>
      <c r="T756" s="127"/>
      <c r="U756" s="125"/>
      <c r="V756" s="125"/>
    </row>
    <row r="757" spans="13:22" ht="20.100000000000001" customHeight="1">
      <c r="M757" s="130"/>
      <c r="O757" s="129"/>
      <c r="P757" s="128"/>
      <c r="Q757" s="126"/>
      <c r="R757" s="126"/>
      <c r="S757" s="126"/>
      <c r="T757" s="127"/>
      <c r="U757" s="125"/>
      <c r="V757" s="125"/>
    </row>
    <row r="758" spans="13:22" ht="20.100000000000001" customHeight="1">
      <c r="M758" s="130"/>
      <c r="O758" s="129"/>
      <c r="P758" s="128"/>
      <c r="Q758" s="126"/>
      <c r="R758" s="126"/>
      <c r="S758" s="126"/>
      <c r="T758" s="127"/>
      <c r="U758" s="125"/>
      <c r="V758" s="125"/>
    </row>
    <row r="759" spans="13:22" ht="20.100000000000001" customHeight="1">
      <c r="M759" s="130"/>
      <c r="O759" s="129"/>
      <c r="P759" s="128"/>
      <c r="Q759" s="126"/>
      <c r="R759" s="126"/>
      <c r="S759" s="126"/>
      <c r="T759" s="127"/>
      <c r="U759" s="125"/>
      <c r="V759" s="125"/>
    </row>
    <row r="760" spans="13:22" ht="20.100000000000001" customHeight="1">
      <c r="M760" s="130"/>
      <c r="O760" s="129"/>
      <c r="P760" s="128"/>
      <c r="Q760" s="126"/>
      <c r="R760" s="126"/>
      <c r="S760" s="126"/>
      <c r="T760" s="127"/>
      <c r="U760" s="125"/>
      <c r="V760" s="125"/>
    </row>
    <row r="761" spans="13:22" ht="20.100000000000001" customHeight="1">
      <c r="M761" s="130"/>
      <c r="O761" s="129"/>
      <c r="P761" s="128"/>
      <c r="Q761" s="126"/>
      <c r="R761" s="126"/>
      <c r="S761" s="126"/>
      <c r="T761" s="127"/>
      <c r="U761" s="125"/>
      <c r="V761" s="125"/>
    </row>
    <row r="762" spans="13:22" ht="20.100000000000001" customHeight="1">
      <c r="M762" s="130"/>
      <c r="O762" s="129"/>
      <c r="P762" s="128"/>
      <c r="Q762" s="126"/>
      <c r="R762" s="126"/>
      <c r="S762" s="126"/>
      <c r="T762" s="127"/>
      <c r="U762" s="125"/>
      <c r="V762" s="125"/>
    </row>
    <row r="763" spans="13:22" ht="20.100000000000001" customHeight="1">
      <c r="M763" s="130"/>
      <c r="S763" s="126"/>
      <c r="T763" s="127"/>
      <c r="U763" s="125"/>
      <c r="V763" s="125"/>
    </row>
    <row r="764" spans="13:22" ht="20.100000000000001" customHeight="1">
      <c r="M764" s="130"/>
      <c r="T764" s="127"/>
      <c r="U764" s="125"/>
      <c r="V764" s="125"/>
    </row>
    <row r="765" spans="13:22" ht="20.100000000000001" customHeight="1">
      <c r="M765" s="130"/>
      <c r="T765" s="127"/>
      <c r="U765" s="125"/>
      <c r="V765" s="125"/>
    </row>
    <row r="766" spans="13:22" ht="20.100000000000001" customHeight="1">
      <c r="M766" s="130"/>
      <c r="T766" s="127"/>
      <c r="U766" s="125"/>
      <c r="V766" s="125"/>
    </row>
    <row r="767" spans="13:22" ht="20.100000000000001" customHeight="1">
      <c r="M767" s="130"/>
      <c r="T767" s="127"/>
      <c r="U767" s="125"/>
      <c r="V767" s="125"/>
    </row>
    <row r="768" spans="13:22" ht="20.100000000000001" customHeight="1">
      <c r="M768" s="130"/>
      <c r="T768" s="127"/>
      <c r="V768" s="125"/>
    </row>
    <row r="769" spans="1:28" ht="20.100000000000001" customHeight="1">
      <c r="M769" s="130"/>
      <c r="O769" s="119"/>
      <c r="P769" s="119"/>
      <c r="Q769" s="119"/>
      <c r="R769" s="119"/>
      <c r="T769" s="127"/>
      <c r="V769" s="125"/>
    </row>
    <row r="770" spans="1:28" ht="20.100000000000001" customHeight="1">
      <c r="M770" s="130"/>
      <c r="O770" s="119"/>
      <c r="P770" s="119"/>
      <c r="Q770" s="119"/>
      <c r="R770" s="119"/>
      <c r="V770" s="125"/>
      <c r="AA770" s="76"/>
      <c r="AB770" s="76"/>
    </row>
    <row r="771" spans="1:28" ht="20.100000000000001" customHeight="1">
      <c r="M771" s="130"/>
      <c r="O771" s="145"/>
      <c r="P771" s="146"/>
      <c r="Q771" s="146"/>
      <c r="R771" s="119"/>
      <c r="V771" s="125"/>
      <c r="AA771" s="76"/>
      <c r="AB771" s="76"/>
    </row>
    <row r="772" spans="1:28" ht="20.100000000000001" customHeight="1">
      <c r="M772" s="130"/>
      <c r="O772" s="145"/>
      <c r="P772" s="146"/>
      <c r="Q772" s="146"/>
      <c r="R772" s="119"/>
      <c r="V772" s="125"/>
      <c r="AA772" s="76"/>
      <c r="AB772" s="76"/>
    </row>
    <row r="773" spans="1:28" s="76" customFormat="1" ht="20.100000000000001" customHeight="1">
      <c r="A773" s="236"/>
      <c r="B773" s="97"/>
      <c r="C773" s="97"/>
      <c r="D773" s="97"/>
      <c r="E773" s="97"/>
      <c r="F773" s="97"/>
      <c r="G773" s="97"/>
      <c r="H773" s="97"/>
      <c r="I773" s="271"/>
      <c r="J773" s="97"/>
      <c r="K773" s="97"/>
      <c r="L773" s="97"/>
      <c r="M773" s="130"/>
      <c r="N773" s="124"/>
      <c r="O773" s="145"/>
      <c r="P773" s="146"/>
      <c r="Q773" s="146"/>
      <c r="R773" s="119"/>
      <c r="S773" s="124"/>
      <c r="T773" s="124"/>
      <c r="U773" s="124"/>
      <c r="V773" s="125"/>
      <c r="W773" s="124"/>
      <c r="X773" s="124"/>
      <c r="Y773" s="124"/>
      <c r="Z773" s="124"/>
    </row>
    <row r="774" spans="1:28" s="76" customFormat="1" ht="20.100000000000001" customHeight="1">
      <c r="A774" s="236"/>
      <c r="B774" s="97"/>
      <c r="C774" s="97"/>
      <c r="D774" s="97"/>
      <c r="E774" s="97"/>
      <c r="F774" s="97"/>
      <c r="G774" s="97"/>
      <c r="H774" s="97"/>
      <c r="I774" s="271"/>
      <c r="J774" s="97"/>
      <c r="K774" s="97"/>
      <c r="L774" s="97"/>
      <c r="M774" s="130"/>
      <c r="N774" s="124"/>
      <c r="O774" s="145"/>
      <c r="P774" s="146"/>
      <c r="Q774" s="146"/>
      <c r="R774" s="119"/>
      <c r="S774" s="124"/>
      <c r="T774" s="124"/>
      <c r="U774" s="124"/>
      <c r="V774" s="125"/>
      <c r="W774" s="124"/>
      <c r="X774" s="124"/>
      <c r="Y774" s="124"/>
      <c r="Z774" s="124"/>
    </row>
    <row r="775" spans="1:28" s="76" customFormat="1" ht="20.100000000000001" customHeight="1">
      <c r="A775" s="236"/>
      <c r="B775" s="97"/>
      <c r="C775" s="97"/>
      <c r="D775" s="97"/>
      <c r="E775" s="97"/>
      <c r="F775" s="97"/>
      <c r="G775" s="97"/>
      <c r="H775" s="97"/>
      <c r="I775" s="271"/>
      <c r="J775" s="97"/>
      <c r="K775" s="97"/>
      <c r="L775" s="97"/>
      <c r="M775" s="130"/>
      <c r="N775" s="124"/>
      <c r="O775" s="145"/>
      <c r="P775" s="146"/>
      <c r="Q775" s="146"/>
      <c r="R775" s="119"/>
      <c r="S775" s="124"/>
      <c r="T775" s="124"/>
      <c r="U775" s="124"/>
      <c r="V775" s="124"/>
      <c r="W775" s="124"/>
      <c r="X775" s="124"/>
      <c r="Y775" s="124"/>
      <c r="Z775" s="124"/>
    </row>
    <row r="776" spans="1:28" s="76" customFormat="1" ht="20.100000000000001" customHeight="1">
      <c r="A776" s="236"/>
      <c r="B776" s="97"/>
      <c r="C776" s="97"/>
      <c r="D776" s="97"/>
      <c r="E776" s="97"/>
      <c r="F776" s="97"/>
      <c r="G776" s="97"/>
      <c r="H776" s="97"/>
      <c r="I776" s="271"/>
      <c r="J776" s="97"/>
      <c r="K776" s="97"/>
      <c r="L776" s="97"/>
      <c r="M776" s="130"/>
      <c r="N776" s="124"/>
      <c r="O776" s="145"/>
      <c r="P776" s="146"/>
      <c r="Q776" s="146"/>
      <c r="R776" s="119"/>
      <c r="S776" s="124"/>
      <c r="T776" s="124"/>
      <c r="U776" s="124"/>
      <c r="V776" s="124"/>
      <c r="W776" s="124"/>
      <c r="X776" s="124"/>
      <c r="Y776" s="124"/>
      <c r="Z776" s="124"/>
    </row>
    <row r="777" spans="1:28" s="76" customFormat="1" ht="20.100000000000001" customHeight="1">
      <c r="A777" s="236"/>
      <c r="B777" s="97"/>
      <c r="C777" s="97"/>
      <c r="D777" s="97"/>
      <c r="E777" s="97"/>
      <c r="F777" s="97"/>
      <c r="G777" s="97"/>
      <c r="H777" s="97"/>
      <c r="I777" s="271"/>
      <c r="J777" s="97"/>
      <c r="K777" s="97"/>
      <c r="L777" s="97"/>
      <c r="M777" s="130"/>
      <c r="N777" s="124"/>
      <c r="O777" s="145"/>
      <c r="P777" s="146"/>
      <c r="Q777" s="146"/>
      <c r="R777" s="119"/>
      <c r="S777" s="124"/>
      <c r="T777" s="124"/>
      <c r="U777" s="124"/>
      <c r="V777" s="124"/>
      <c r="W777" s="124"/>
      <c r="X777" s="124"/>
      <c r="Y777" s="124"/>
      <c r="Z777" s="124"/>
    </row>
    <row r="778" spans="1:28" s="76" customFormat="1" ht="20.100000000000001" customHeight="1">
      <c r="A778" s="236"/>
      <c r="B778" s="97"/>
      <c r="C778" s="97"/>
      <c r="D778" s="97"/>
      <c r="E778" s="97"/>
      <c r="F778" s="97"/>
      <c r="G778" s="97"/>
      <c r="H778" s="97"/>
      <c r="I778" s="271"/>
      <c r="J778" s="97"/>
      <c r="K778" s="97"/>
      <c r="L778" s="97"/>
      <c r="M778" s="130"/>
      <c r="N778" s="124"/>
      <c r="O778" s="119"/>
      <c r="P778" s="119"/>
      <c r="Q778" s="119"/>
      <c r="R778" s="119"/>
      <c r="S778" s="124"/>
      <c r="T778" s="124"/>
      <c r="U778" s="124"/>
      <c r="V778" s="124"/>
      <c r="W778" s="124"/>
      <c r="X778" s="124"/>
      <c r="Y778" s="124"/>
      <c r="Z778" s="124"/>
    </row>
    <row r="779" spans="1:28" s="76" customFormat="1" ht="20.100000000000001" customHeight="1">
      <c r="A779" s="236"/>
      <c r="B779" s="97"/>
      <c r="C779" s="97"/>
      <c r="D779" s="97"/>
      <c r="E779" s="97"/>
      <c r="F779" s="97"/>
      <c r="G779" s="97"/>
      <c r="H779" s="97"/>
      <c r="I779" s="271"/>
      <c r="J779" s="97"/>
      <c r="K779" s="97"/>
      <c r="L779" s="97"/>
      <c r="M779" s="130"/>
      <c r="N779" s="124"/>
      <c r="O779" s="119"/>
      <c r="P779" s="119"/>
      <c r="Q779" s="119"/>
      <c r="R779" s="119"/>
      <c r="S779" s="124"/>
      <c r="T779" s="124"/>
      <c r="U779" s="124"/>
      <c r="V779" s="124"/>
      <c r="W779" s="124"/>
      <c r="X779" s="124"/>
      <c r="Y779" s="124"/>
      <c r="Z779" s="124"/>
    </row>
    <row r="780" spans="1:28" s="76" customFormat="1" ht="20.100000000000001" customHeight="1">
      <c r="A780" s="236"/>
      <c r="B780" s="97"/>
      <c r="C780" s="97"/>
      <c r="D780" s="97"/>
      <c r="E780" s="97"/>
      <c r="F780" s="97"/>
      <c r="G780" s="97"/>
      <c r="H780" s="97"/>
      <c r="I780" s="271"/>
      <c r="J780" s="97"/>
      <c r="K780" s="97"/>
      <c r="L780" s="97"/>
      <c r="M780" s="130"/>
      <c r="N780" s="119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spans="1:28" s="76" customFormat="1" ht="20.100000000000001" customHeight="1">
      <c r="A781" s="236"/>
      <c r="B781" s="97"/>
      <c r="C781" s="97"/>
      <c r="D781" s="97"/>
      <c r="E781" s="97"/>
      <c r="F781" s="97"/>
      <c r="G781" s="97"/>
      <c r="H781" s="97"/>
      <c r="I781" s="271"/>
      <c r="J781" s="97"/>
      <c r="K781" s="97"/>
      <c r="L781" s="97"/>
      <c r="M781" s="130"/>
      <c r="N781" s="119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  <c r="AA781" s="124"/>
      <c r="AB781" s="124"/>
    </row>
    <row r="782" spans="1:28" s="76" customFormat="1" ht="20.100000000000001" customHeight="1">
      <c r="A782" s="236"/>
      <c r="B782" s="97"/>
      <c r="C782" s="97"/>
      <c r="D782" s="97"/>
      <c r="E782" s="97"/>
      <c r="F782" s="97"/>
      <c r="G782" s="97"/>
      <c r="H782" s="97"/>
      <c r="I782" s="271"/>
      <c r="J782" s="97"/>
      <c r="K782" s="97"/>
      <c r="L782" s="97"/>
      <c r="M782" s="130"/>
      <c r="N782" s="145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spans="1:28" s="76" customFormat="1" ht="20.100000000000001" customHeight="1">
      <c r="A783" s="236"/>
      <c r="B783" s="97"/>
      <c r="C783" s="97"/>
      <c r="D783" s="97"/>
      <c r="E783" s="97"/>
      <c r="F783" s="97"/>
      <c r="G783" s="97"/>
      <c r="H783" s="97"/>
      <c r="I783" s="271"/>
      <c r="J783" s="97"/>
      <c r="K783" s="97"/>
      <c r="L783" s="97"/>
      <c r="M783" s="130"/>
      <c r="N783" s="145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spans="1:28" ht="20.100000000000001" customHeight="1">
      <c r="M784" s="130"/>
      <c r="N784" s="145"/>
      <c r="AA784" s="76"/>
      <c r="AB784" s="76"/>
    </row>
    <row r="785" spans="1:26" s="76" customFormat="1" ht="20.100000000000001" customHeight="1">
      <c r="A785" s="236"/>
      <c r="B785" s="97"/>
      <c r="C785" s="97"/>
      <c r="D785" s="97"/>
      <c r="E785" s="97"/>
      <c r="F785" s="97"/>
      <c r="G785" s="97"/>
      <c r="H785" s="97"/>
      <c r="I785" s="271"/>
      <c r="J785" s="97"/>
      <c r="K785" s="97"/>
      <c r="L785" s="97"/>
      <c r="M785" s="130"/>
      <c r="N785" s="145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spans="1:26" s="76" customFormat="1" ht="20.100000000000001" customHeight="1">
      <c r="A786" s="236"/>
      <c r="B786" s="97"/>
      <c r="C786" s="97"/>
      <c r="D786" s="97"/>
      <c r="E786" s="97"/>
      <c r="F786" s="97"/>
      <c r="G786" s="97"/>
      <c r="H786" s="97"/>
      <c r="I786" s="271"/>
      <c r="J786" s="97"/>
      <c r="K786" s="97"/>
      <c r="L786" s="97"/>
      <c r="M786" s="130"/>
      <c r="N786" s="145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spans="1:26" s="76" customFormat="1" ht="20.100000000000001" customHeight="1">
      <c r="A787" s="236"/>
      <c r="B787" s="97"/>
      <c r="C787" s="97"/>
      <c r="D787" s="97"/>
      <c r="E787" s="97"/>
      <c r="F787" s="97"/>
      <c r="G787" s="97"/>
      <c r="H787" s="97"/>
      <c r="I787" s="271"/>
      <c r="J787" s="97"/>
      <c r="K787" s="97"/>
      <c r="L787" s="97"/>
      <c r="M787" s="130"/>
      <c r="N787" s="145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spans="1:26" s="76" customFormat="1" ht="20.100000000000001" customHeight="1">
      <c r="A788" s="236"/>
      <c r="B788" s="97"/>
      <c r="C788" s="97"/>
      <c r="D788" s="97"/>
      <c r="E788" s="97"/>
      <c r="F788" s="97"/>
      <c r="G788" s="97"/>
      <c r="H788" s="97"/>
      <c r="I788" s="271"/>
      <c r="J788" s="97"/>
      <c r="K788" s="97"/>
      <c r="L788" s="97"/>
      <c r="M788" s="130"/>
      <c r="N788" s="145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spans="1:26" s="76" customFormat="1" ht="20.100000000000001" customHeight="1">
      <c r="A789" s="236"/>
      <c r="B789" s="97"/>
      <c r="C789" s="97"/>
      <c r="D789" s="97"/>
      <c r="E789" s="97"/>
      <c r="F789" s="97"/>
      <c r="G789" s="97"/>
      <c r="H789" s="97"/>
      <c r="I789" s="271"/>
      <c r="J789" s="97"/>
      <c r="K789" s="97"/>
      <c r="L789" s="97"/>
      <c r="M789" s="130"/>
      <c r="N789" s="119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spans="1:26" s="76" customFormat="1" ht="20.100000000000001" customHeight="1">
      <c r="A790" s="236"/>
      <c r="B790" s="97"/>
      <c r="C790" s="97"/>
      <c r="D790" s="97"/>
      <c r="E790" s="97"/>
      <c r="F790" s="97"/>
      <c r="G790" s="97"/>
      <c r="H790" s="97"/>
      <c r="I790" s="271"/>
      <c r="J790" s="97"/>
      <c r="K790" s="97"/>
      <c r="L790" s="97"/>
      <c r="M790" s="130"/>
      <c r="N790" s="119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spans="1:26" s="76" customFormat="1" ht="20.100000000000001" customHeight="1">
      <c r="A791" s="236"/>
      <c r="B791" s="97"/>
      <c r="C791" s="97"/>
      <c r="D791" s="97"/>
      <c r="E791" s="97"/>
      <c r="F791" s="97"/>
      <c r="G791" s="97"/>
      <c r="H791" s="97"/>
      <c r="I791" s="271"/>
      <c r="J791" s="97"/>
      <c r="K791" s="97"/>
      <c r="L791" s="97"/>
      <c r="M791" s="130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spans="1:26" s="76" customFormat="1" ht="20.100000000000001" customHeight="1">
      <c r="A792" s="236"/>
      <c r="B792" s="97"/>
      <c r="C792" s="97"/>
      <c r="D792" s="97"/>
      <c r="E792" s="97"/>
      <c r="F792" s="97"/>
      <c r="G792" s="97"/>
      <c r="H792" s="97"/>
      <c r="I792" s="271"/>
      <c r="J792" s="97"/>
      <c r="K792" s="97"/>
      <c r="L792" s="97"/>
      <c r="M792" s="130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spans="1:26" s="76" customFormat="1" ht="20.100000000000001" customHeight="1">
      <c r="A793" s="236"/>
      <c r="B793" s="97"/>
      <c r="C793" s="97"/>
      <c r="D793" s="97"/>
      <c r="E793" s="97"/>
      <c r="F793" s="97"/>
      <c r="G793" s="97"/>
      <c r="H793" s="97"/>
      <c r="I793" s="271"/>
      <c r="J793" s="97"/>
      <c r="K793" s="97"/>
      <c r="L793" s="97"/>
      <c r="M793" s="130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spans="1:26" s="76" customFormat="1" ht="20.100000000000001" customHeight="1">
      <c r="A794" s="236"/>
      <c r="B794" s="97"/>
      <c r="C794" s="97"/>
      <c r="D794" s="97"/>
      <c r="E794" s="97"/>
      <c r="F794" s="97"/>
      <c r="G794" s="97"/>
      <c r="H794" s="97"/>
      <c r="I794" s="271"/>
      <c r="J794" s="97"/>
      <c r="K794" s="97"/>
      <c r="L794" s="97"/>
      <c r="M794" s="130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spans="1:26" s="76" customFormat="1" ht="20.100000000000001" customHeight="1">
      <c r="A795" s="236"/>
      <c r="B795" s="97"/>
      <c r="C795" s="97"/>
      <c r="D795" s="97"/>
      <c r="E795" s="97"/>
      <c r="F795" s="97"/>
      <c r="G795" s="97"/>
      <c r="H795" s="97"/>
      <c r="I795" s="271"/>
      <c r="J795" s="97"/>
      <c r="K795" s="97"/>
      <c r="L795" s="97"/>
      <c r="M795" s="130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spans="1:26" s="76" customFormat="1" ht="20.100000000000001" customHeight="1">
      <c r="A796" s="236"/>
      <c r="B796" s="97"/>
      <c r="C796" s="97"/>
      <c r="D796" s="97"/>
      <c r="E796" s="97"/>
      <c r="F796" s="97"/>
      <c r="G796" s="97"/>
      <c r="H796" s="97"/>
      <c r="I796" s="271"/>
      <c r="J796" s="97"/>
      <c r="K796" s="97"/>
      <c r="L796" s="97"/>
      <c r="M796" s="130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spans="1:26" s="76" customFormat="1" ht="20.100000000000001" customHeight="1">
      <c r="A797" s="236"/>
      <c r="B797" s="97"/>
      <c r="C797" s="97"/>
      <c r="D797" s="97"/>
      <c r="E797" s="97"/>
      <c r="F797" s="97"/>
      <c r="G797" s="97"/>
      <c r="H797" s="97"/>
      <c r="I797" s="271"/>
      <c r="J797" s="97"/>
      <c r="K797" s="97"/>
      <c r="L797" s="97"/>
      <c r="M797" s="130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spans="1:26" s="76" customFormat="1" ht="20.100000000000001" customHeight="1">
      <c r="A798" s="236"/>
      <c r="B798" s="97"/>
      <c r="C798" s="97"/>
      <c r="D798" s="97"/>
      <c r="E798" s="97"/>
      <c r="F798" s="97"/>
      <c r="G798" s="97"/>
      <c r="H798" s="97"/>
      <c r="I798" s="271"/>
      <c r="J798" s="97"/>
      <c r="K798" s="97"/>
      <c r="L798" s="97"/>
      <c r="M798" s="130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spans="1:26" s="76" customFormat="1" ht="20.100000000000001" customHeight="1">
      <c r="A799" s="236"/>
      <c r="B799" s="97"/>
      <c r="C799" s="97"/>
      <c r="D799" s="97"/>
      <c r="E799" s="97"/>
      <c r="F799" s="97"/>
      <c r="G799" s="97"/>
      <c r="H799" s="97"/>
      <c r="I799" s="271"/>
      <c r="J799" s="97"/>
      <c r="K799" s="97"/>
      <c r="L799" s="97"/>
      <c r="M799" s="130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spans="1:26" s="76" customFormat="1" ht="20.100000000000001" customHeight="1">
      <c r="A800" s="236"/>
      <c r="B800" s="97"/>
      <c r="C800" s="97"/>
      <c r="D800" s="97"/>
      <c r="E800" s="97"/>
      <c r="F800" s="97"/>
      <c r="G800" s="97"/>
      <c r="H800" s="97"/>
      <c r="I800" s="271"/>
      <c r="J800" s="97"/>
      <c r="K800" s="97"/>
      <c r="L800" s="97"/>
      <c r="M800" s="130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spans="1:26" s="76" customFormat="1" ht="20.100000000000001" customHeight="1">
      <c r="A801" s="236"/>
      <c r="B801" s="97"/>
      <c r="C801" s="97"/>
      <c r="D801" s="97"/>
      <c r="E801" s="97"/>
      <c r="F801" s="97"/>
      <c r="G801" s="97"/>
      <c r="H801" s="97"/>
      <c r="I801" s="271"/>
      <c r="J801" s="97"/>
      <c r="K801" s="97"/>
      <c r="L801" s="97"/>
      <c r="M801" s="130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spans="1:26" s="76" customFormat="1" ht="20.100000000000001" customHeight="1">
      <c r="A802" s="236"/>
      <c r="B802" s="97"/>
      <c r="C802" s="97"/>
      <c r="D802" s="97"/>
      <c r="E802" s="97"/>
      <c r="F802" s="97"/>
      <c r="G802" s="97"/>
      <c r="H802" s="97"/>
      <c r="I802" s="271"/>
      <c r="J802" s="97"/>
      <c r="K802" s="97"/>
      <c r="L802" s="97"/>
      <c r="M802" s="130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spans="1:26" s="76" customFormat="1" ht="20.100000000000001" customHeight="1">
      <c r="A803" s="236"/>
      <c r="B803" s="97"/>
      <c r="C803" s="97"/>
      <c r="D803" s="97"/>
      <c r="E803" s="97"/>
      <c r="F803" s="97"/>
      <c r="G803" s="97"/>
      <c r="H803" s="97"/>
      <c r="I803" s="271"/>
      <c r="J803" s="97"/>
      <c r="K803" s="97"/>
      <c r="L803" s="97"/>
      <c r="M803" s="130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spans="1:26" s="76" customFormat="1" ht="20.100000000000001" customHeight="1">
      <c r="A804" s="236"/>
      <c r="B804" s="97"/>
      <c r="C804" s="97"/>
      <c r="D804" s="97"/>
      <c r="E804" s="97"/>
      <c r="F804" s="97"/>
      <c r="G804" s="97"/>
      <c r="H804" s="97"/>
      <c r="I804" s="271"/>
      <c r="J804" s="97"/>
      <c r="K804" s="97"/>
      <c r="L804" s="97"/>
      <c r="M804" s="130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spans="1:26" s="76" customFormat="1" ht="20.100000000000001" customHeight="1">
      <c r="A805" s="236"/>
      <c r="B805" s="97"/>
      <c r="C805" s="97"/>
      <c r="D805" s="97"/>
      <c r="E805" s="97"/>
      <c r="F805" s="97"/>
      <c r="G805" s="97"/>
      <c r="H805" s="97"/>
      <c r="I805" s="271"/>
      <c r="J805" s="97"/>
      <c r="K805" s="97"/>
      <c r="L805" s="97"/>
      <c r="M805" s="130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spans="1:26" s="76" customFormat="1" ht="20.100000000000001" customHeight="1">
      <c r="A806" s="236"/>
      <c r="B806" s="97"/>
      <c r="C806" s="97"/>
      <c r="D806" s="97"/>
      <c r="E806" s="97"/>
      <c r="F806" s="97"/>
      <c r="G806" s="97"/>
      <c r="H806" s="97"/>
      <c r="I806" s="271"/>
      <c r="J806" s="97"/>
      <c r="K806" s="97"/>
      <c r="L806" s="97"/>
      <c r="M806" s="130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spans="1:26" s="76" customFormat="1" ht="20.100000000000001" customHeight="1">
      <c r="A807" s="236"/>
      <c r="B807" s="97"/>
      <c r="C807" s="97"/>
      <c r="D807" s="97"/>
      <c r="E807" s="97"/>
      <c r="F807" s="97"/>
      <c r="G807" s="97"/>
      <c r="H807" s="97"/>
      <c r="I807" s="271"/>
      <c r="J807" s="97"/>
      <c r="K807" s="97"/>
      <c r="L807" s="97"/>
      <c r="M807" s="130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6" s="76" customFormat="1" ht="20.100000000000001" customHeight="1">
      <c r="A808" s="236"/>
      <c r="B808" s="97"/>
      <c r="C808" s="97"/>
      <c r="D808" s="97"/>
      <c r="E808" s="97"/>
      <c r="F808" s="97"/>
      <c r="G808" s="97"/>
      <c r="H808" s="97"/>
      <c r="I808" s="271"/>
      <c r="J808" s="97"/>
      <c r="K808" s="97"/>
      <c r="L808" s="97"/>
      <c r="M808" s="130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spans="1:26" s="76" customFormat="1" ht="20.100000000000001" customHeight="1">
      <c r="A809" s="236"/>
      <c r="B809" s="97"/>
      <c r="C809" s="97"/>
      <c r="D809" s="97"/>
      <c r="E809" s="97"/>
      <c r="F809" s="97"/>
      <c r="G809" s="97"/>
      <c r="H809" s="97"/>
      <c r="I809" s="271"/>
      <c r="J809" s="97"/>
      <c r="K809" s="97"/>
      <c r="L809" s="97"/>
      <c r="M809" s="130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6" s="76" customFormat="1" ht="20.100000000000001" customHeight="1">
      <c r="A810" s="236"/>
      <c r="B810" s="97"/>
      <c r="C810" s="97"/>
      <c r="D810" s="97"/>
      <c r="E810" s="97"/>
      <c r="F810" s="97"/>
      <c r="G810" s="97"/>
      <c r="H810" s="97"/>
      <c r="I810" s="271"/>
      <c r="J810" s="97"/>
      <c r="K810" s="97"/>
      <c r="L810" s="97"/>
      <c r="M810" s="130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6" s="76" customFormat="1" ht="20.100000000000001" customHeight="1">
      <c r="A811" s="236"/>
      <c r="B811" s="97"/>
      <c r="C811" s="97"/>
      <c r="D811" s="97"/>
      <c r="E811" s="97"/>
      <c r="F811" s="97"/>
      <c r="G811" s="97"/>
      <c r="H811" s="97"/>
      <c r="I811" s="271"/>
      <c r="J811" s="97"/>
      <c r="K811" s="97"/>
      <c r="L811" s="97"/>
      <c r="M811" s="130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6" s="76" customFormat="1" ht="20.100000000000001" customHeight="1">
      <c r="A812" s="236"/>
      <c r="B812" s="97"/>
      <c r="C812" s="97"/>
      <c r="D812" s="97"/>
      <c r="E812" s="97"/>
      <c r="F812" s="97"/>
      <c r="G812" s="97"/>
      <c r="H812" s="97"/>
      <c r="I812" s="271"/>
      <c r="J812" s="97"/>
      <c r="K812" s="97"/>
      <c r="L812" s="97"/>
      <c r="M812" s="130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6" s="76" customFormat="1" ht="20.100000000000001" customHeight="1">
      <c r="A813" s="236"/>
      <c r="B813" s="97"/>
      <c r="C813" s="97"/>
      <c r="D813" s="97"/>
      <c r="E813" s="97"/>
      <c r="F813" s="97"/>
      <c r="G813" s="97"/>
      <c r="H813" s="97"/>
      <c r="I813" s="271"/>
      <c r="J813" s="97"/>
      <c r="K813" s="97"/>
      <c r="L813" s="97"/>
      <c r="M813" s="130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6" s="76" customFormat="1" ht="20.100000000000001" customHeight="1">
      <c r="A814" s="236"/>
      <c r="B814" s="97"/>
      <c r="C814" s="97"/>
      <c r="D814" s="97"/>
      <c r="E814" s="97"/>
      <c r="F814" s="97"/>
      <c r="G814" s="97"/>
      <c r="H814" s="97"/>
      <c r="I814" s="271"/>
      <c r="J814" s="97"/>
      <c r="K814" s="97"/>
      <c r="L814" s="97"/>
      <c r="M814" s="130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6" s="76" customFormat="1" ht="20.100000000000001" customHeight="1">
      <c r="A815" s="236"/>
      <c r="B815" s="97"/>
      <c r="C815" s="97"/>
      <c r="D815" s="97"/>
      <c r="E815" s="97"/>
      <c r="F815" s="97"/>
      <c r="G815" s="97"/>
      <c r="H815" s="97"/>
      <c r="I815" s="271"/>
      <c r="J815" s="97"/>
      <c r="K815" s="97"/>
      <c r="L815" s="97"/>
      <c r="M815" s="130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6" s="76" customFormat="1" ht="20.100000000000001" customHeight="1">
      <c r="A816" s="236"/>
      <c r="B816" s="97"/>
      <c r="C816" s="97"/>
      <c r="D816" s="97"/>
      <c r="E816" s="97"/>
      <c r="F816" s="97"/>
      <c r="G816" s="97"/>
      <c r="H816" s="97"/>
      <c r="I816" s="271"/>
      <c r="J816" s="97"/>
      <c r="K816" s="97"/>
      <c r="L816" s="97"/>
      <c r="M816" s="130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8" s="76" customFormat="1" ht="20.100000000000001" customHeight="1">
      <c r="A817" s="236"/>
      <c r="B817" s="97"/>
      <c r="C817" s="97"/>
      <c r="D817" s="97"/>
      <c r="E817" s="97"/>
      <c r="F817" s="97"/>
      <c r="G817" s="97"/>
      <c r="H817" s="97"/>
      <c r="I817" s="271"/>
      <c r="J817" s="97"/>
      <c r="K817" s="97"/>
      <c r="L817" s="97"/>
      <c r="M817" s="130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8" s="76" customFormat="1" ht="20.100000000000001" customHeight="1">
      <c r="A818" s="236"/>
      <c r="B818" s="97"/>
      <c r="C818" s="97"/>
      <c r="D818" s="97"/>
      <c r="E818" s="97"/>
      <c r="F818" s="97"/>
      <c r="G818" s="97"/>
      <c r="H818" s="97"/>
      <c r="I818" s="271"/>
      <c r="J818" s="97"/>
      <c r="K818" s="97"/>
      <c r="L818" s="97"/>
      <c r="M818" s="130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8" s="76" customFormat="1" ht="20.100000000000001" customHeight="1">
      <c r="A819" s="236"/>
      <c r="B819" s="97"/>
      <c r="C819" s="97"/>
      <c r="D819" s="97"/>
      <c r="E819" s="97"/>
      <c r="F819" s="97"/>
      <c r="G819" s="97"/>
      <c r="H819" s="97"/>
      <c r="I819" s="271"/>
      <c r="J819" s="97"/>
      <c r="K819" s="97"/>
      <c r="L819" s="97"/>
      <c r="M819" s="130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8" s="76" customFormat="1" ht="20.100000000000001" customHeight="1">
      <c r="A820" s="236"/>
      <c r="B820" s="97"/>
      <c r="C820" s="97"/>
      <c r="D820" s="97"/>
      <c r="E820" s="97"/>
      <c r="F820" s="97"/>
      <c r="G820" s="97"/>
      <c r="H820" s="97"/>
      <c r="I820" s="271"/>
      <c r="J820" s="97"/>
      <c r="K820" s="97"/>
      <c r="L820" s="97"/>
      <c r="M820" s="130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8" s="76" customFormat="1" ht="20.100000000000001" customHeight="1">
      <c r="A821" s="236"/>
      <c r="B821" s="97"/>
      <c r="C821" s="97"/>
      <c r="D821" s="97"/>
      <c r="E821" s="97"/>
      <c r="F821" s="97"/>
      <c r="G821" s="97"/>
      <c r="H821" s="97"/>
      <c r="I821" s="271"/>
      <c r="J821" s="97"/>
      <c r="K821" s="97"/>
      <c r="L821" s="97"/>
      <c r="M821" s="130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8" s="76" customFormat="1" ht="20.100000000000001" customHeight="1">
      <c r="A822" s="236"/>
      <c r="B822" s="97"/>
      <c r="C822" s="97"/>
      <c r="D822" s="97"/>
      <c r="E822" s="97"/>
      <c r="F822" s="97"/>
      <c r="G822" s="97"/>
      <c r="H822" s="97"/>
      <c r="I822" s="271"/>
      <c r="J822" s="97"/>
      <c r="K822" s="97"/>
      <c r="L822" s="97"/>
      <c r="M822" s="130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  <c r="AA822" s="124"/>
      <c r="AB822" s="124"/>
    </row>
    <row r="823" spans="1:28" s="76" customFormat="1" ht="20.100000000000001" customHeight="1">
      <c r="A823" s="236"/>
      <c r="B823" s="97"/>
      <c r="C823" s="97"/>
      <c r="D823" s="97"/>
      <c r="E823" s="97"/>
      <c r="F823" s="97"/>
      <c r="G823" s="97"/>
      <c r="H823" s="97"/>
      <c r="I823" s="271"/>
      <c r="J823" s="97"/>
      <c r="K823" s="97"/>
      <c r="L823" s="97"/>
      <c r="M823" s="130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  <c r="AA823" s="124"/>
      <c r="AB823" s="124"/>
    </row>
    <row r="824" spans="1:28" s="76" customFormat="1" ht="20.100000000000001" customHeight="1">
      <c r="A824" s="236"/>
      <c r="B824" s="97"/>
      <c r="C824" s="97"/>
      <c r="D824" s="97"/>
      <c r="E824" s="97"/>
      <c r="F824" s="97"/>
      <c r="G824" s="97"/>
      <c r="H824" s="97"/>
      <c r="I824" s="271"/>
      <c r="J824" s="97"/>
      <c r="K824" s="97"/>
      <c r="L824" s="97"/>
      <c r="M824" s="130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  <c r="AA824" s="124"/>
      <c r="AB824" s="124"/>
    </row>
    <row r="825" spans="1:28" ht="20.100000000000001" customHeight="1">
      <c r="M825" s="130"/>
      <c r="AA825" s="76"/>
      <c r="AB825" s="76"/>
    </row>
    <row r="826" spans="1:28" ht="20.100000000000001" customHeight="1">
      <c r="M826" s="130"/>
      <c r="AA826" s="76"/>
      <c r="AB826" s="76"/>
    </row>
    <row r="827" spans="1:28" ht="20.100000000000001" customHeight="1">
      <c r="M827" s="130"/>
      <c r="AA827" s="76"/>
      <c r="AB827" s="76"/>
    </row>
    <row r="828" spans="1:28" s="76" customFormat="1" ht="20.100000000000001" customHeight="1">
      <c r="A828" s="236"/>
      <c r="B828" s="97"/>
      <c r="C828" s="97"/>
      <c r="D828" s="97"/>
      <c r="E828" s="97"/>
      <c r="F828" s="97"/>
      <c r="G828" s="97"/>
      <c r="H828" s="97"/>
      <c r="I828" s="271"/>
      <c r="J828" s="97"/>
      <c r="K828" s="97"/>
      <c r="L828" s="97"/>
      <c r="M828" s="130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8" s="76" customFormat="1" ht="20.100000000000001" customHeight="1">
      <c r="A829" s="236"/>
      <c r="B829" s="97"/>
      <c r="C829" s="97"/>
      <c r="D829" s="97"/>
      <c r="E829" s="97"/>
      <c r="F829" s="97"/>
      <c r="G829" s="97"/>
      <c r="H829" s="97"/>
      <c r="I829" s="271"/>
      <c r="J829" s="97"/>
      <c r="K829" s="97"/>
      <c r="L829" s="97"/>
      <c r="M829" s="130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8" s="76" customFormat="1" ht="20.100000000000001" customHeight="1">
      <c r="A830" s="236"/>
      <c r="B830" s="97"/>
      <c r="C830" s="97"/>
      <c r="D830" s="97"/>
      <c r="E830" s="97"/>
      <c r="F830" s="97"/>
      <c r="G830" s="97"/>
      <c r="H830" s="97"/>
      <c r="I830" s="271"/>
      <c r="J830" s="97"/>
      <c r="K830" s="97"/>
      <c r="L830" s="97"/>
      <c r="M830" s="130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spans="1:28" s="76" customFormat="1" ht="20.100000000000001" customHeight="1">
      <c r="A831" s="236"/>
      <c r="B831" s="97"/>
      <c r="C831" s="97"/>
      <c r="D831" s="97"/>
      <c r="E831" s="97"/>
      <c r="F831" s="97"/>
      <c r="G831" s="97"/>
      <c r="H831" s="97"/>
      <c r="I831" s="271"/>
      <c r="J831" s="97"/>
      <c r="K831" s="97"/>
      <c r="L831" s="97"/>
      <c r="M831" s="130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spans="1:28" s="76" customFormat="1" ht="20.100000000000001" customHeight="1">
      <c r="A832" s="236"/>
      <c r="B832" s="97"/>
      <c r="C832" s="97"/>
      <c r="D832" s="97"/>
      <c r="E832" s="97"/>
      <c r="F832" s="97"/>
      <c r="G832" s="97"/>
      <c r="H832" s="97"/>
      <c r="I832" s="271"/>
      <c r="J832" s="97"/>
      <c r="K832" s="97"/>
      <c r="L832" s="97"/>
      <c r="M832" s="121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spans="1:28" s="76" customFormat="1" ht="20.100000000000001" customHeight="1">
      <c r="A833" s="236"/>
      <c r="B833" s="97"/>
      <c r="C833" s="97"/>
      <c r="D833" s="97"/>
      <c r="E833" s="97"/>
      <c r="F833" s="97"/>
      <c r="G833" s="97"/>
      <c r="H833" s="97"/>
      <c r="I833" s="271"/>
      <c r="J833" s="97"/>
      <c r="K833" s="97"/>
      <c r="L833" s="97"/>
      <c r="M833" s="121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spans="1:28" s="76" customFormat="1" ht="20.100000000000001" customHeight="1">
      <c r="A834" s="236"/>
      <c r="B834" s="97"/>
      <c r="C834" s="97"/>
      <c r="D834" s="97"/>
      <c r="E834" s="97"/>
      <c r="F834" s="97"/>
      <c r="G834" s="97"/>
      <c r="H834" s="97"/>
      <c r="I834" s="271"/>
      <c r="J834" s="97"/>
      <c r="K834" s="97"/>
      <c r="L834" s="97"/>
      <c r="M834" s="121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  <c r="AA834" s="124"/>
      <c r="AB834" s="124"/>
    </row>
    <row r="835" spans="1:28" s="76" customFormat="1" ht="20.100000000000001" customHeight="1">
      <c r="A835" s="236"/>
      <c r="B835" s="97"/>
      <c r="C835" s="97"/>
      <c r="D835" s="97"/>
      <c r="E835" s="97"/>
      <c r="F835" s="97"/>
      <c r="G835" s="97"/>
      <c r="H835" s="97"/>
      <c r="I835" s="271"/>
      <c r="J835" s="97"/>
      <c r="K835" s="97"/>
      <c r="L835" s="97"/>
      <c r="M835" s="121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  <c r="AA835" s="124"/>
      <c r="AB835" s="124"/>
    </row>
    <row r="836" spans="1:28" s="76" customFormat="1" ht="20.100000000000001" customHeight="1">
      <c r="A836" s="236"/>
      <c r="B836" s="97"/>
      <c r="C836" s="97"/>
      <c r="D836" s="97"/>
      <c r="E836" s="97"/>
      <c r="F836" s="97"/>
      <c r="G836" s="97"/>
      <c r="H836" s="97"/>
      <c r="I836" s="271"/>
      <c r="J836" s="97"/>
      <c r="K836" s="97"/>
      <c r="L836" s="97"/>
      <c r="M836" s="121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  <c r="AA836" s="124"/>
      <c r="AB836" s="124"/>
    </row>
  </sheetData>
  <autoFilter ref="A3:V714"/>
  <mergeCells count="13">
    <mergeCell ref="K3:L3"/>
    <mergeCell ref="O12:P12"/>
    <mergeCell ref="T31:U31"/>
    <mergeCell ref="O35:O36"/>
    <mergeCell ref="T35:T36"/>
    <mergeCell ref="U35:U36"/>
    <mergeCell ref="K138:L138"/>
    <mergeCell ref="V35:V36"/>
    <mergeCell ref="K71:L71"/>
    <mergeCell ref="K81:L81"/>
    <mergeCell ref="K90:L90"/>
    <mergeCell ref="K109:L109"/>
    <mergeCell ref="K119:L119"/>
  </mergeCells>
  <phoneticPr fontId="3" type="noConversion"/>
  <conditionalFormatting sqref="D100:H101 D120:H121 D130:H131 E91:H92 D82:H83 D72:H73 D4:H56 D59:H62">
    <cfRule type="cellIs" dxfId="103" priority="12" operator="greaterThan">
      <formula>0</formula>
    </cfRule>
  </conditionalFormatting>
  <conditionalFormatting sqref="D100:H101 D120:H121 D130:H131 D82:H83">
    <cfRule type="cellIs" dxfId="102" priority="10" operator="greaterThan">
      <formula>0</formula>
    </cfRule>
    <cfRule type="expression" dxfId="101" priority="11">
      <formula>"&gt;0"</formula>
    </cfRule>
  </conditionalFormatting>
  <conditionalFormatting sqref="D110:H111">
    <cfRule type="cellIs" dxfId="100" priority="2" operator="greaterThan">
      <formula>0</formula>
    </cfRule>
    <cfRule type="cellIs" dxfId="99" priority="3" operator="greaterThan">
      <formula>0</formula>
    </cfRule>
    <cfRule type="expression" dxfId="98" priority="7">
      <formula>"&gt;=1"</formula>
    </cfRule>
    <cfRule type="cellIs" dxfId="97" priority="8" operator="greaterThan">
      <formula>1</formula>
    </cfRule>
    <cfRule type="cellIs" dxfId="96" priority="9" operator="greaterThan">
      <formula>1</formula>
    </cfRule>
  </conditionalFormatting>
  <conditionalFormatting sqref="P771:Q777">
    <cfRule type="expression" dxfId="95" priority="4">
      <formula>"&gt;=1"</formula>
    </cfRule>
    <cfRule type="cellIs" dxfId="94" priority="5" operator="greaterThan">
      <formula>1</formula>
    </cfRule>
    <cfRule type="cellIs" dxfId="93" priority="6" operator="greaterThan">
      <formula>1</formula>
    </cfRule>
  </conditionalFormatting>
  <conditionalFormatting sqref="D57:H58">
    <cfRule type="cellIs" dxfId="92" priority="1" operator="greaterThan">
      <formula>0</formula>
    </cfRule>
  </conditionalFormatting>
  <printOptions horizontalCentered="1"/>
  <pageMargins left="0.31496062992125984" right="0.31496062992125984" top="0.55118110236220474" bottom="0.55118110236220474" header="0.31496062992125984" footer="0.31496062992125984"/>
  <pageSetup paperSize="9" scale="7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43"/>
  <sheetViews>
    <sheetView zoomScaleNormal="100" workbookViewId="0">
      <pane ySplit="3" topLeftCell="A4" activePane="bottomLeft" state="frozen"/>
      <selection activeCell="B72" sqref="B72"/>
      <selection pane="bottomLeft" activeCell="B72" sqref="B72"/>
    </sheetView>
  </sheetViews>
  <sheetFormatPr defaultColWidth="9" defaultRowHeight="20.100000000000001" customHeight="1"/>
  <cols>
    <col min="1" max="1" width="10.125" style="236" customWidth="1"/>
    <col min="2" max="2" width="18.625" style="97" customWidth="1"/>
    <col min="3" max="3" width="11.625" style="97" customWidth="1"/>
    <col min="4" max="8" width="8.125" style="97" customWidth="1"/>
    <col min="9" max="9" width="8.75" style="271" customWidth="1"/>
    <col min="10" max="12" width="8.75" style="97" customWidth="1"/>
    <col min="13" max="13" width="7.625" style="121" customWidth="1"/>
    <col min="14" max="14" width="7.625" style="124" customWidth="1"/>
    <col min="15" max="22" width="8.625" style="124" customWidth="1"/>
    <col min="23" max="16384" width="9" style="124"/>
  </cols>
  <sheetData>
    <row r="1" spans="1:22" ht="25.15" customHeight="1">
      <c r="A1" s="164" t="s">
        <v>591</v>
      </c>
      <c r="B1" s="165"/>
      <c r="C1" s="165"/>
      <c r="D1" s="100"/>
      <c r="E1" s="100"/>
      <c r="F1" s="100"/>
      <c r="G1" s="100"/>
      <c r="H1" s="100"/>
      <c r="I1" s="248"/>
      <c r="J1" s="100"/>
      <c r="K1" s="100"/>
      <c r="L1" s="100"/>
      <c r="M1" s="77"/>
      <c r="O1" s="14" t="s">
        <v>1081</v>
      </c>
      <c r="P1" s="18"/>
      <c r="Q1" s="18"/>
      <c r="R1" s="19"/>
      <c r="S1" s="19"/>
      <c r="T1" s="19"/>
      <c r="U1" s="19"/>
      <c r="V1" s="19"/>
    </row>
    <row r="2" spans="1:22" ht="20.100000000000001" customHeight="1" thickBot="1">
      <c r="A2" s="139"/>
      <c r="B2" s="131"/>
      <c r="C2" s="132"/>
      <c r="D2" s="166"/>
      <c r="E2" s="166"/>
      <c r="F2" s="166"/>
      <c r="G2" s="166"/>
      <c r="H2" s="166"/>
      <c r="I2" s="249"/>
      <c r="J2" s="101"/>
      <c r="K2" s="101"/>
      <c r="L2" s="101"/>
      <c r="M2" s="13"/>
      <c r="O2" s="14"/>
      <c r="P2" s="18"/>
      <c r="Q2" s="18"/>
      <c r="R2" s="19"/>
      <c r="S2" s="19"/>
      <c r="T2" s="19"/>
      <c r="U2" s="19"/>
      <c r="V2" s="19"/>
    </row>
    <row r="3" spans="1:22" s="74" customFormat="1" ht="20.100000000000001" customHeight="1" thickTop="1" thickBot="1">
      <c r="A3" s="161" t="s">
        <v>0</v>
      </c>
      <c r="B3" s="162" t="s">
        <v>1</v>
      </c>
      <c r="C3" s="162" t="s">
        <v>2</v>
      </c>
      <c r="D3" s="384" t="s">
        <v>3</v>
      </c>
      <c r="E3" s="384" t="s">
        <v>4</v>
      </c>
      <c r="F3" s="384" t="s">
        <v>5</v>
      </c>
      <c r="G3" s="384" t="s">
        <v>6</v>
      </c>
      <c r="H3" s="384" t="s">
        <v>1229</v>
      </c>
      <c r="I3" s="250" t="s">
        <v>8</v>
      </c>
      <c r="J3" s="384" t="s">
        <v>9</v>
      </c>
      <c r="K3" s="422" t="s">
        <v>10</v>
      </c>
      <c r="L3" s="423"/>
      <c r="M3" s="17"/>
      <c r="O3" s="81" t="s">
        <v>594</v>
      </c>
      <c r="P3" s="82"/>
      <c r="Q3" s="83" t="s">
        <v>3</v>
      </c>
      <c r="R3" s="83" t="s">
        <v>4</v>
      </c>
      <c r="S3" s="83" t="s">
        <v>5</v>
      </c>
      <c r="T3" s="83" t="s">
        <v>6</v>
      </c>
      <c r="U3" s="114" t="s">
        <v>103</v>
      </c>
      <c r="V3" s="84" t="s">
        <v>1084</v>
      </c>
    </row>
    <row r="4" spans="1:22" ht="20.100000000000001" customHeight="1">
      <c r="A4" s="272">
        <v>44635</v>
      </c>
      <c r="B4" s="279" t="s">
        <v>1230</v>
      </c>
      <c r="C4" s="280" t="s">
        <v>1144</v>
      </c>
      <c r="D4" s="281">
        <v>1</v>
      </c>
      <c r="E4" s="281">
        <v>0</v>
      </c>
      <c r="F4" s="281">
        <v>0</v>
      </c>
      <c r="G4" s="281">
        <v>1</v>
      </c>
      <c r="H4" s="281">
        <v>0</v>
      </c>
      <c r="I4" s="282" t="s">
        <v>1231</v>
      </c>
      <c r="J4" s="283" t="s">
        <v>481</v>
      </c>
      <c r="K4" s="283" t="s">
        <v>483</v>
      </c>
      <c r="L4" s="284"/>
      <c r="M4" s="75"/>
      <c r="O4" s="85" t="s">
        <v>1232</v>
      </c>
      <c r="P4" s="86"/>
      <c r="Q4" s="6">
        <f t="shared" ref="Q4:U6" si="0">D144</f>
        <v>247</v>
      </c>
      <c r="R4" s="6">
        <f t="shared" si="0"/>
        <v>0</v>
      </c>
      <c r="S4" s="6">
        <f t="shared" si="0"/>
        <v>0</v>
      </c>
      <c r="T4" s="6">
        <f t="shared" si="0"/>
        <v>259</v>
      </c>
      <c r="U4" s="6">
        <f t="shared" si="0"/>
        <v>0</v>
      </c>
      <c r="V4" s="87"/>
    </row>
    <row r="5" spans="1:22" ht="20.100000000000001" customHeight="1" thickBot="1">
      <c r="A5" s="314">
        <v>44635</v>
      </c>
      <c r="B5" s="315" t="s">
        <v>1230</v>
      </c>
      <c r="C5" s="316" t="s">
        <v>190</v>
      </c>
      <c r="D5" s="317">
        <v>1</v>
      </c>
      <c r="E5" s="317">
        <v>0</v>
      </c>
      <c r="F5" s="317">
        <v>0</v>
      </c>
      <c r="G5" s="317">
        <v>0</v>
      </c>
      <c r="H5" s="317">
        <v>0</v>
      </c>
      <c r="I5" s="318" t="s">
        <v>1231</v>
      </c>
      <c r="J5" s="319" t="s">
        <v>1233</v>
      </c>
      <c r="K5" s="319" t="s">
        <v>483</v>
      </c>
      <c r="L5" s="320"/>
      <c r="M5" s="130"/>
      <c r="O5" s="88" t="s">
        <v>1093</v>
      </c>
      <c r="P5" s="89"/>
      <c r="Q5" s="7">
        <f t="shared" si="0"/>
        <v>2393</v>
      </c>
      <c r="R5" s="7">
        <f t="shared" si="0"/>
        <v>87</v>
      </c>
      <c r="S5" s="7">
        <f t="shared" si="0"/>
        <v>83</v>
      </c>
      <c r="T5" s="7">
        <f t="shared" si="0"/>
        <v>2468</v>
      </c>
      <c r="U5" s="7">
        <f t="shared" si="0"/>
        <v>0</v>
      </c>
      <c r="V5" s="90"/>
    </row>
    <row r="6" spans="1:22" ht="20.100000000000001" customHeight="1" thickBot="1">
      <c r="A6" s="272">
        <v>44635</v>
      </c>
      <c r="B6" s="279" t="s">
        <v>475</v>
      </c>
      <c r="C6" s="280" t="s">
        <v>1234</v>
      </c>
      <c r="D6" s="281">
        <v>1</v>
      </c>
      <c r="E6" s="281">
        <v>0</v>
      </c>
      <c r="F6" s="281">
        <v>0</v>
      </c>
      <c r="G6" s="281">
        <v>1</v>
      </c>
      <c r="H6" s="281">
        <v>0</v>
      </c>
      <c r="I6" s="282" t="s">
        <v>1231</v>
      </c>
      <c r="J6" s="283" t="s">
        <v>481</v>
      </c>
      <c r="K6" s="283" t="s">
        <v>483</v>
      </c>
      <c r="L6" s="284"/>
      <c r="M6" s="130"/>
      <c r="O6" s="20" t="s">
        <v>1235</v>
      </c>
      <c r="P6" s="21"/>
      <c r="Q6" s="2">
        <f t="shared" si="0"/>
        <v>2640</v>
      </c>
      <c r="R6" s="2">
        <f t="shared" si="0"/>
        <v>87</v>
      </c>
      <c r="S6" s="2">
        <f t="shared" si="0"/>
        <v>83</v>
      </c>
      <c r="T6" s="2">
        <f t="shared" si="0"/>
        <v>2727</v>
      </c>
      <c r="U6" s="2">
        <f t="shared" si="0"/>
        <v>0</v>
      </c>
      <c r="V6" s="22"/>
    </row>
    <row r="7" spans="1:22" ht="20.100000000000001" customHeight="1" thickTop="1" thickBot="1">
      <c r="A7" s="314">
        <v>44635</v>
      </c>
      <c r="B7" s="315" t="s">
        <v>1236</v>
      </c>
      <c r="C7" s="316" t="s">
        <v>1237</v>
      </c>
      <c r="D7" s="317">
        <v>6</v>
      </c>
      <c r="E7" s="317">
        <v>0</v>
      </c>
      <c r="F7" s="317">
        <v>0</v>
      </c>
      <c r="G7" s="317">
        <v>6</v>
      </c>
      <c r="H7" s="317">
        <v>0</v>
      </c>
      <c r="I7" s="318" t="s">
        <v>1231</v>
      </c>
      <c r="J7" s="319" t="s">
        <v>481</v>
      </c>
      <c r="K7" s="319" t="s">
        <v>483</v>
      </c>
      <c r="L7" s="320"/>
      <c r="M7" s="130"/>
      <c r="O7" s="23" t="s">
        <v>1238</v>
      </c>
      <c r="P7" s="24"/>
      <c r="Q7" s="3">
        <f>D91</f>
        <v>45</v>
      </c>
      <c r="R7" s="3">
        <f>E91</f>
        <v>0</v>
      </c>
      <c r="S7" s="3">
        <f>F91</f>
        <v>0</v>
      </c>
      <c r="T7" s="3">
        <f>G91</f>
        <v>55</v>
      </c>
      <c r="U7" s="3">
        <f>H91</f>
        <v>0</v>
      </c>
      <c r="V7" s="25"/>
    </row>
    <row r="8" spans="1:22" ht="20.100000000000001" customHeight="1" thickBot="1">
      <c r="A8" s="272">
        <v>44635</v>
      </c>
      <c r="B8" s="279" t="s">
        <v>1239</v>
      </c>
      <c r="C8" s="280" t="s">
        <v>368</v>
      </c>
      <c r="D8" s="281">
        <v>1</v>
      </c>
      <c r="E8" s="281">
        <v>0</v>
      </c>
      <c r="F8" s="281">
        <v>0</v>
      </c>
      <c r="G8" s="281">
        <v>1</v>
      </c>
      <c r="H8" s="281">
        <v>0</v>
      </c>
      <c r="I8" s="282" t="s">
        <v>133</v>
      </c>
      <c r="J8" s="283" t="s">
        <v>481</v>
      </c>
      <c r="K8" s="283" t="s">
        <v>483</v>
      </c>
      <c r="L8" s="284"/>
      <c r="M8" s="130"/>
      <c r="O8" s="26" t="s">
        <v>1240</v>
      </c>
      <c r="P8" s="27"/>
      <c r="Q8" s="4">
        <f>SUM(Q6:Q7)</f>
        <v>2685</v>
      </c>
      <c r="R8" s="4">
        <f>SUM(R6:R7)</f>
        <v>87</v>
      </c>
      <c r="S8" s="4">
        <f>SUM(S6:S7)</f>
        <v>83</v>
      </c>
      <c r="T8" s="4">
        <f>SUM(T6:T7)</f>
        <v>2782</v>
      </c>
      <c r="U8" s="4">
        <f>SUM(U6:U7)</f>
        <v>0</v>
      </c>
      <c r="V8" s="28"/>
    </row>
    <row r="9" spans="1:22" ht="20.100000000000001" customHeight="1" thickTop="1" thickBot="1">
      <c r="A9" s="314">
        <v>44635</v>
      </c>
      <c r="B9" s="315" t="s">
        <v>1241</v>
      </c>
      <c r="C9" s="316" t="s">
        <v>392</v>
      </c>
      <c r="D9" s="317">
        <v>1</v>
      </c>
      <c r="E9" s="317">
        <v>0</v>
      </c>
      <c r="F9" s="317">
        <v>0</v>
      </c>
      <c r="G9" s="317">
        <v>1</v>
      </c>
      <c r="H9" s="317">
        <v>0</v>
      </c>
      <c r="I9" s="318" t="s">
        <v>133</v>
      </c>
      <c r="J9" s="319" t="s">
        <v>1133</v>
      </c>
      <c r="K9" s="319" t="s">
        <v>483</v>
      </c>
      <c r="L9" s="320"/>
      <c r="M9" s="130"/>
      <c r="O9" s="16"/>
      <c r="P9" s="16"/>
      <c r="Q9" s="5"/>
      <c r="R9" s="5"/>
      <c r="S9" s="5"/>
      <c r="T9" s="5"/>
      <c r="U9" s="5"/>
      <c r="V9" s="29"/>
    </row>
    <row r="10" spans="1:22" ht="20.100000000000001" customHeight="1">
      <c r="A10" s="272">
        <v>44635</v>
      </c>
      <c r="B10" s="279" t="s">
        <v>1242</v>
      </c>
      <c r="C10" s="280" t="s">
        <v>390</v>
      </c>
      <c r="D10" s="281">
        <v>1</v>
      </c>
      <c r="E10" s="281">
        <v>0</v>
      </c>
      <c r="F10" s="281">
        <v>0</v>
      </c>
      <c r="G10" s="281">
        <v>1</v>
      </c>
      <c r="H10" s="281">
        <v>0</v>
      </c>
      <c r="I10" s="282" t="s">
        <v>133</v>
      </c>
      <c r="J10" s="283" t="s">
        <v>481</v>
      </c>
      <c r="K10" s="283" t="s">
        <v>483</v>
      </c>
      <c r="L10" s="284"/>
      <c r="M10" s="130"/>
      <c r="O10" s="14" t="s">
        <v>1243</v>
      </c>
      <c r="P10" s="19"/>
      <c r="Q10" s="19"/>
      <c r="R10" s="19"/>
      <c r="S10" s="19"/>
      <c r="T10" s="19"/>
      <c r="U10" s="19"/>
      <c r="V10" s="30"/>
    </row>
    <row r="11" spans="1:22" ht="20.100000000000001" customHeight="1" thickBot="1">
      <c r="A11" s="314">
        <v>44635</v>
      </c>
      <c r="B11" s="315" t="s">
        <v>1242</v>
      </c>
      <c r="C11" s="316" t="s">
        <v>379</v>
      </c>
      <c r="D11" s="317">
        <v>1</v>
      </c>
      <c r="E11" s="317">
        <v>0</v>
      </c>
      <c r="F11" s="317">
        <v>0</v>
      </c>
      <c r="G11" s="317">
        <v>1</v>
      </c>
      <c r="H11" s="317">
        <v>0</v>
      </c>
      <c r="I11" s="318" t="s">
        <v>1138</v>
      </c>
      <c r="J11" s="319" t="s">
        <v>481</v>
      </c>
      <c r="K11" s="319" t="s">
        <v>483</v>
      </c>
      <c r="L11" s="320"/>
      <c r="M11" s="130"/>
      <c r="O11" s="15"/>
      <c r="P11" s="19"/>
      <c r="Q11" s="19"/>
      <c r="R11" s="19"/>
      <c r="S11" s="19"/>
      <c r="T11" s="19"/>
      <c r="U11" s="19"/>
      <c r="V11" s="29"/>
    </row>
    <row r="12" spans="1:22" ht="20.100000000000001" customHeight="1" thickBot="1">
      <c r="A12" s="272">
        <v>44635</v>
      </c>
      <c r="B12" s="279" t="s">
        <v>1244</v>
      </c>
      <c r="C12" s="280" t="s">
        <v>390</v>
      </c>
      <c r="D12" s="281">
        <v>1</v>
      </c>
      <c r="E12" s="281">
        <v>0</v>
      </c>
      <c r="F12" s="281">
        <v>0</v>
      </c>
      <c r="G12" s="281">
        <v>1</v>
      </c>
      <c r="H12" s="281">
        <v>0</v>
      </c>
      <c r="I12" s="282" t="s">
        <v>1138</v>
      </c>
      <c r="J12" s="283" t="s">
        <v>481</v>
      </c>
      <c r="K12" s="283" t="s">
        <v>483</v>
      </c>
      <c r="L12" s="284"/>
      <c r="M12" s="130"/>
      <c r="O12" s="424" t="s">
        <v>1245</v>
      </c>
      <c r="P12" s="422"/>
      <c r="Q12" s="91">
        <f>T12+V12</f>
        <v>247</v>
      </c>
      <c r="R12" s="31"/>
      <c r="S12" s="32" t="s">
        <v>39</v>
      </c>
      <c r="T12" s="33">
        <f>SUM(P14:V14,P17:V17,P20:V20,P23:V23,P26:V26,V29,U29,T29)</f>
        <v>234</v>
      </c>
      <c r="U12" s="34" t="s">
        <v>40</v>
      </c>
      <c r="V12" s="35">
        <f>SUM(P29:S29)</f>
        <v>13</v>
      </c>
    </row>
    <row r="13" spans="1:22" ht="20.100000000000001" customHeight="1" thickBot="1">
      <c r="A13" s="314">
        <v>44635</v>
      </c>
      <c r="B13" s="315" t="s">
        <v>1214</v>
      </c>
      <c r="C13" s="316" t="s">
        <v>366</v>
      </c>
      <c r="D13" s="317">
        <v>3</v>
      </c>
      <c r="E13" s="317">
        <v>0</v>
      </c>
      <c r="F13" s="317">
        <v>0</v>
      </c>
      <c r="G13" s="317">
        <v>3</v>
      </c>
      <c r="H13" s="317">
        <v>0</v>
      </c>
      <c r="I13" s="318" t="s">
        <v>133</v>
      </c>
      <c r="J13" s="319" t="s">
        <v>481</v>
      </c>
      <c r="K13" s="319" t="s">
        <v>483</v>
      </c>
      <c r="L13" s="320"/>
      <c r="M13" s="130"/>
      <c r="O13" s="36" t="s">
        <v>1246</v>
      </c>
      <c r="P13" s="37" t="s">
        <v>390</v>
      </c>
      <c r="Q13" s="37" t="s">
        <v>1247</v>
      </c>
      <c r="R13" s="37" t="s">
        <v>379</v>
      </c>
      <c r="S13" s="37" t="s">
        <v>1248</v>
      </c>
      <c r="T13" s="37" t="s">
        <v>1114</v>
      </c>
      <c r="U13" s="37" t="s">
        <v>1249</v>
      </c>
      <c r="V13" s="38" t="s">
        <v>1250</v>
      </c>
    </row>
    <row r="14" spans="1:22" ht="20.100000000000001" customHeight="1" thickBot="1">
      <c r="A14" s="307">
        <v>44635</v>
      </c>
      <c r="B14" s="308" t="s">
        <v>1251</v>
      </c>
      <c r="C14" s="309" t="s">
        <v>1252</v>
      </c>
      <c r="D14" s="310">
        <v>1</v>
      </c>
      <c r="E14" s="310">
        <v>0</v>
      </c>
      <c r="F14" s="310">
        <v>0</v>
      </c>
      <c r="G14" s="310">
        <v>1</v>
      </c>
      <c r="H14" s="310">
        <v>0</v>
      </c>
      <c r="I14" s="311" t="s">
        <v>133</v>
      </c>
      <c r="J14" s="312" t="s">
        <v>481</v>
      </c>
      <c r="K14" s="312" t="s">
        <v>483</v>
      </c>
      <c r="L14" s="313"/>
      <c r="M14" s="130"/>
      <c r="O14" s="92" t="s">
        <v>643</v>
      </c>
      <c r="P14" s="93">
        <f t="shared" ref="P14:V14" si="1">SUMIF($C$4:$C$67,P13,$D$4:$D$67)+SUMIF($C$77:$C$78,P13,$D$77:$D$78)+SUMIF($C$96:$C$97,P13,$D$96:$D$97)</f>
        <v>14</v>
      </c>
      <c r="Q14" s="93">
        <f t="shared" si="1"/>
        <v>0</v>
      </c>
      <c r="R14" s="93">
        <f t="shared" si="1"/>
        <v>9</v>
      </c>
      <c r="S14" s="93">
        <f t="shared" si="1"/>
        <v>0</v>
      </c>
      <c r="T14" s="93">
        <f t="shared" si="1"/>
        <v>32</v>
      </c>
      <c r="U14" s="93">
        <f t="shared" si="1"/>
        <v>0</v>
      </c>
      <c r="V14" s="94">
        <f t="shared" si="1"/>
        <v>0</v>
      </c>
    </row>
    <row r="15" spans="1:22" ht="20.100000000000001" customHeight="1" thickBot="1">
      <c r="A15" s="307">
        <v>44635</v>
      </c>
      <c r="B15" s="308" t="s">
        <v>746</v>
      </c>
      <c r="C15" s="309" t="s">
        <v>366</v>
      </c>
      <c r="D15" s="310">
        <v>7</v>
      </c>
      <c r="E15" s="310">
        <v>0</v>
      </c>
      <c r="F15" s="310">
        <v>0</v>
      </c>
      <c r="G15" s="310">
        <v>7</v>
      </c>
      <c r="H15" s="310">
        <v>0</v>
      </c>
      <c r="I15" s="311" t="s">
        <v>133</v>
      </c>
      <c r="J15" s="312" t="s">
        <v>481</v>
      </c>
      <c r="K15" s="312" t="s">
        <v>1253</v>
      </c>
      <c r="L15" s="313"/>
      <c r="M15" s="130"/>
      <c r="O15" s="39" t="s">
        <v>710</v>
      </c>
      <c r="P15" s="40">
        <f t="shared" ref="P15:V15" si="2">SUMIF($C$4:$C$67,P13,$G$4:$G$67)+SUMIF($C$77:$C$78,P13,$G$77:$G$78)+SUMIF($C$96:$C$97,P13,$G$96:$G$97)</f>
        <v>12</v>
      </c>
      <c r="Q15" s="40">
        <f t="shared" si="2"/>
        <v>0</v>
      </c>
      <c r="R15" s="40">
        <f t="shared" si="2"/>
        <v>9</v>
      </c>
      <c r="S15" s="40">
        <f t="shared" si="2"/>
        <v>0</v>
      </c>
      <c r="T15" s="40">
        <f t="shared" si="2"/>
        <v>32</v>
      </c>
      <c r="U15" s="40">
        <f t="shared" si="2"/>
        <v>0</v>
      </c>
      <c r="V15" s="41">
        <f t="shared" si="2"/>
        <v>0</v>
      </c>
    </row>
    <row r="16" spans="1:22" ht="20.100000000000001" customHeight="1" thickBot="1">
      <c r="A16" s="307">
        <v>44635</v>
      </c>
      <c r="B16" s="308" t="s">
        <v>1254</v>
      </c>
      <c r="C16" s="309" t="s">
        <v>366</v>
      </c>
      <c r="D16" s="310">
        <v>1</v>
      </c>
      <c r="E16" s="310">
        <v>0</v>
      </c>
      <c r="F16" s="310">
        <v>0</v>
      </c>
      <c r="G16" s="310">
        <v>1</v>
      </c>
      <c r="H16" s="310">
        <v>0</v>
      </c>
      <c r="I16" s="311" t="s">
        <v>133</v>
      </c>
      <c r="J16" s="312" t="s">
        <v>481</v>
      </c>
      <c r="K16" s="312" t="s">
        <v>1253</v>
      </c>
      <c r="L16" s="313"/>
      <c r="M16" s="130"/>
      <c r="O16" s="42"/>
      <c r="P16" s="43" t="s">
        <v>456</v>
      </c>
      <c r="Q16" s="43" t="s">
        <v>426</v>
      </c>
      <c r="R16" s="43" t="s">
        <v>1255</v>
      </c>
      <c r="S16" s="43" t="s">
        <v>1256</v>
      </c>
      <c r="T16" s="43" t="s">
        <v>1257</v>
      </c>
      <c r="U16" s="44" t="s">
        <v>399</v>
      </c>
      <c r="V16" s="45" t="s">
        <v>1258</v>
      </c>
    </row>
    <row r="17" spans="1:22" ht="20.100000000000001" customHeight="1" thickBot="1">
      <c r="A17" s="307">
        <v>44635</v>
      </c>
      <c r="B17" s="308" t="s">
        <v>1259</v>
      </c>
      <c r="C17" s="309" t="s">
        <v>1260</v>
      </c>
      <c r="D17" s="310">
        <v>2</v>
      </c>
      <c r="E17" s="310">
        <v>0</v>
      </c>
      <c r="F17" s="310">
        <v>0</v>
      </c>
      <c r="G17" s="310">
        <v>1</v>
      </c>
      <c r="H17" s="310">
        <v>0</v>
      </c>
      <c r="I17" s="311" t="s">
        <v>609</v>
      </c>
      <c r="J17" s="312" t="s">
        <v>1092</v>
      </c>
      <c r="K17" s="323" t="s">
        <v>141</v>
      </c>
      <c r="L17" s="313"/>
      <c r="M17" s="130"/>
      <c r="O17" s="95" t="s">
        <v>643</v>
      </c>
      <c r="P17" s="93">
        <f t="shared" ref="P17:V17" si="3">SUMIF($C$4:$C$67,P16,$D$4:$D$67)+SUMIF($C$77:$C$78,P16,$D$77:$D$78)+SUMIF($C$96:$C$97,P16,$D$96:$D$97)</f>
        <v>139</v>
      </c>
      <c r="Q17" s="93">
        <f t="shared" si="3"/>
        <v>2</v>
      </c>
      <c r="R17" s="93">
        <f t="shared" si="3"/>
        <v>7</v>
      </c>
      <c r="S17" s="93">
        <f t="shared" si="3"/>
        <v>0</v>
      </c>
      <c r="T17" s="93">
        <f t="shared" si="3"/>
        <v>0</v>
      </c>
      <c r="U17" s="93">
        <f t="shared" si="3"/>
        <v>6</v>
      </c>
      <c r="V17" s="94">
        <f t="shared" si="3"/>
        <v>0</v>
      </c>
    </row>
    <row r="18" spans="1:22" ht="20.100000000000001" customHeight="1">
      <c r="A18" s="272">
        <v>44635</v>
      </c>
      <c r="B18" s="279" t="s">
        <v>1261</v>
      </c>
      <c r="C18" s="280" t="s">
        <v>188</v>
      </c>
      <c r="D18" s="281">
        <v>3</v>
      </c>
      <c r="E18" s="281">
        <v>0</v>
      </c>
      <c r="F18" s="281">
        <v>0</v>
      </c>
      <c r="G18" s="281">
        <v>3</v>
      </c>
      <c r="H18" s="281">
        <v>0</v>
      </c>
      <c r="I18" s="282" t="s">
        <v>609</v>
      </c>
      <c r="J18" s="283" t="s">
        <v>1092</v>
      </c>
      <c r="K18" s="321" t="s">
        <v>1167</v>
      </c>
      <c r="L18" s="284"/>
      <c r="M18" s="130"/>
      <c r="O18" s="46" t="s">
        <v>710</v>
      </c>
      <c r="P18" s="47">
        <f t="shared" ref="P18:V18" si="4">SUMIF($C$4:$C$67,P16,$G$4:$G$67)+SUMIF($C$77:$C$78,P16,$G$77:$G$78)+SUMIF($C$96:$C$97,P16,$G$96:$G$97)</f>
        <v>150</v>
      </c>
      <c r="Q18" s="47">
        <f t="shared" si="4"/>
        <v>1</v>
      </c>
      <c r="R18" s="47">
        <f t="shared" si="4"/>
        <v>6</v>
      </c>
      <c r="S18" s="47">
        <f t="shared" si="4"/>
        <v>0</v>
      </c>
      <c r="T18" s="47">
        <f t="shared" si="4"/>
        <v>0</v>
      </c>
      <c r="U18" s="47">
        <f t="shared" si="4"/>
        <v>8</v>
      </c>
      <c r="V18" s="48">
        <f t="shared" si="4"/>
        <v>0</v>
      </c>
    </row>
    <row r="19" spans="1:22" ht="20.100000000000001" customHeight="1">
      <c r="A19" s="278">
        <v>44635</v>
      </c>
      <c r="B19" s="285" t="s">
        <v>549</v>
      </c>
      <c r="C19" s="286" t="s">
        <v>1262</v>
      </c>
      <c r="D19" s="287">
        <v>0</v>
      </c>
      <c r="E19" s="287">
        <v>0</v>
      </c>
      <c r="F19" s="287">
        <v>0</v>
      </c>
      <c r="G19" s="287">
        <v>1</v>
      </c>
      <c r="H19" s="287">
        <v>0</v>
      </c>
      <c r="I19" s="288" t="s">
        <v>609</v>
      </c>
      <c r="J19" s="289" t="s">
        <v>1092</v>
      </c>
      <c r="K19" s="342" t="s">
        <v>141</v>
      </c>
      <c r="L19" s="290"/>
      <c r="M19" s="130"/>
      <c r="O19" s="49"/>
      <c r="P19" s="98" t="s">
        <v>41</v>
      </c>
      <c r="Q19" s="50" t="s">
        <v>663</v>
      </c>
      <c r="R19" s="50" t="s">
        <v>42</v>
      </c>
      <c r="S19" s="50" t="s">
        <v>664</v>
      </c>
      <c r="T19" s="17" t="s">
        <v>665</v>
      </c>
      <c r="U19" s="50" t="s">
        <v>96</v>
      </c>
      <c r="V19" s="51" t="s">
        <v>667</v>
      </c>
    </row>
    <row r="20" spans="1:22" ht="20.100000000000001" customHeight="1" thickBot="1">
      <c r="A20" s="314">
        <v>44635</v>
      </c>
      <c r="B20" s="315" t="s">
        <v>549</v>
      </c>
      <c r="C20" s="316" t="s">
        <v>579</v>
      </c>
      <c r="D20" s="317">
        <v>1</v>
      </c>
      <c r="E20" s="317">
        <v>0</v>
      </c>
      <c r="F20" s="317">
        <v>0</v>
      </c>
      <c r="G20" s="317">
        <v>1</v>
      </c>
      <c r="H20" s="317">
        <v>0</v>
      </c>
      <c r="I20" s="318" t="s">
        <v>609</v>
      </c>
      <c r="J20" s="319" t="s">
        <v>1092</v>
      </c>
      <c r="K20" s="322" t="s">
        <v>141</v>
      </c>
      <c r="L20" s="320"/>
      <c r="M20" s="130" t="s">
        <v>673</v>
      </c>
      <c r="O20" s="95" t="s">
        <v>643</v>
      </c>
      <c r="P20" s="93">
        <f t="shared" ref="P20:V20" si="5">SUMIF($C$4:$C$67,P19,$D$4:$D$67)+SUMIF($C$77:$C$78,P19,$D$77:$D$78)+SUMIF($C$96:$C$97,P19,$D$96:$D$97)</f>
        <v>0</v>
      </c>
      <c r="Q20" s="93">
        <f t="shared" si="5"/>
        <v>0</v>
      </c>
      <c r="R20" s="93">
        <f t="shared" si="5"/>
        <v>23</v>
      </c>
      <c r="S20" s="93">
        <f t="shared" si="5"/>
        <v>0</v>
      </c>
      <c r="T20" s="93">
        <f t="shared" si="5"/>
        <v>2</v>
      </c>
      <c r="U20" s="93">
        <f t="shared" si="5"/>
        <v>0</v>
      </c>
      <c r="V20" s="94">
        <f t="shared" si="5"/>
        <v>0</v>
      </c>
    </row>
    <row r="21" spans="1:22" ht="20.100000000000001" customHeight="1" thickBot="1">
      <c r="A21" s="307">
        <v>44635</v>
      </c>
      <c r="B21" s="308" t="s">
        <v>1263</v>
      </c>
      <c r="C21" s="309" t="s">
        <v>1264</v>
      </c>
      <c r="D21" s="310">
        <v>1</v>
      </c>
      <c r="E21" s="310">
        <v>0</v>
      </c>
      <c r="F21" s="310">
        <v>0</v>
      </c>
      <c r="G21" s="310">
        <v>1</v>
      </c>
      <c r="H21" s="310">
        <v>0</v>
      </c>
      <c r="I21" s="311" t="s">
        <v>609</v>
      </c>
      <c r="J21" s="312" t="s">
        <v>1092</v>
      </c>
      <c r="K21" s="323" t="s">
        <v>141</v>
      </c>
      <c r="L21" s="313"/>
      <c r="M21" s="130"/>
      <c r="O21" s="52" t="s">
        <v>710</v>
      </c>
      <c r="P21" s="53">
        <f t="shared" ref="P21:V21" si="6">SUMIF($C$4:$C$67,P19,$G$4:$G$67)+SUMIF($C$77:$C$78,P19,$G$77:$G$78)+SUMIF($C$96:$C$97,P19,$G$96:$G$97)</f>
        <v>0</v>
      </c>
      <c r="Q21" s="53">
        <f t="shared" si="6"/>
        <v>0</v>
      </c>
      <c r="R21" s="53">
        <f t="shared" si="6"/>
        <v>23</v>
      </c>
      <c r="S21" s="53">
        <f t="shared" si="6"/>
        <v>0</v>
      </c>
      <c r="T21" s="53">
        <f t="shared" si="6"/>
        <v>1</v>
      </c>
      <c r="U21" s="53">
        <f t="shared" si="6"/>
        <v>0</v>
      </c>
      <c r="V21" s="54">
        <f t="shared" si="6"/>
        <v>0</v>
      </c>
    </row>
    <row r="22" spans="1:22" ht="20.100000000000001" customHeight="1">
      <c r="A22" s="272">
        <v>44635</v>
      </c>
      <c r="B22" s="279" t="s">
        <v>1265</v>
      </c>
      <c r="C22" s="280" t="s">
        <v>366</v>
      </c>
      <c r="D22" s="281">
        <v>3</v>
      </c>
      <c r="E22" s="281">
        <v>0</v>
      </c>
      <c r="F22" s="281">
        <v>0</v>
      </c>
      <c r="G22" s="281">
        <v>3</v>
      </c>
      <c r="H22" s="281">
        <v>0</v>
      </c>
      <c r="I22" s="282" t="s">
        <v>609</v>
      </c>
      <c r="J22" s="283" t="s">
        <v>1092</v>
      </c>
      <c r="K22" s="321" t="s">
        <v>141</v>
      </c>
      <c r="L22" s="284"/>
      <c r="M22" s="130"/>
      <c r="O22" s="55"/>
      <c r="P22" s="43" t="s">
        <v>1266</v>
      </c>
      <c r="Q22" s="43" t="s">
        <v>364</v>
      </c>
      <c r="R22" s="56" t="s">
        <v>1267</v>
      </c>
      <c r="S22" s="43" t="s">
        <v>1268</v>
      </c>
      <c r="T22" s="43" t="s">
        <v>517</v>
      </c>
      <c r="U22" s="43" t="s">
        <v>382</v>
      </c>
      <c r="V22" s="45" t="s">
        <v>1269</v>
      </c>
    </row>
    <row r="23" spans="1:22" ht="20.100000000000001" customHeight="1" thickBot="1">
      <c r="A23" s="314">
        <v>44635</v>
      </c>
      <c r="B23" s="315" t="s">
        <v>1265</v>
      </c>
      <c r="C23" s="316" t="s">
        <v>417</v>
      </c>
      <c r="D23" s="317">
        <v>1</v>
      </c>
      <c r="E23" s="317">
        <v>0</v>
      </c>
      <c r="F23" s="317">
        <v>0</v>
      </c>
      <c r="G23" s="317">
        <v>1</v>
      </c>
      <c r="H23" s="317">
        <v>0</v>
      </c>
      <c r="I23" s="318" t="s">
        <v>609</v>
      </c>
      <c r="J23" s="319" t="s">
        <v>1092</v>
      </c>
      <c r="K23" s="322" t="s">
        <v>1167</v>
      </c>
      <c r="L23" s="320"/>
      <c r="M23" s="130"/>
      <c r="O23" s="95" t="s">
        <v>643</v>
      </c>
      <c r="P23" s="93">
        <f t="shared" ref="P23:V23" si="7">SUMIF($C$4:$C$67,P22,$D$4:$D$67)+SUMIF($C$77:$C$78,P22,$D$77:$D$78)+SUMIF($C$96:$C$97,P22,$D$96:$D$97)</f>
        <v>0</v>
      </c>
      <c r="Q23" s="93">
        <f t="shared" si="7"/>
        <v>0</v>
      </c>
      <c r="R23" s="93">
        <f t="shared" si="7"/>
        <v>0</v>
      </c>
      <c r="S23" s="93">
        <f t="shared" si="7"/>
        <v>0</v>
      </c>
      <c r="T23" s="93">
        <f t="shared" si="7"/>
        <v>0</v>
      </c>
      <c r="U23" s="93">
        <f t="shared" si="7"/>
        <v>0</v>
      </c>
      <c r="V23" s="94">
        <f t="shared" si="7"/>
        <v>0</v>
      </c>
    </row>
    <row r="24" spans="1:22" ht="20.100000000000001" customHeight="1">
      <c r="A24" s="272">
        <v>44635</v>
      </c>
      <c r="B24" s="279" t="s">
        <v>1270</v>
      </c>
      <c r="C24" s="280" t="s">
        <v>366</v>
      </c>
      <c r="D24" s="281">
        <v>2</v>
      </c>
      <c r="E24" s="281">
        <v>0</v>
      </c>
      <c r="F24" s="281">
        <v>0</v>
      </c>
      <c r="G24" s="281">
        <v>2</v>
      </c>
      <c r="H24" s="281">
        <v>0</v>
      </c>
      <c r="I24" s="282" t="s">
        <v>609</v>
      </c>
      <c r="J24" s="283" t="s">
        <v>1271</v>
      </c>
      <c r="K24" s="321" t="s">
        <v>141</v>
      </c>
      <c r="L24" s="284"/>
      <c r="M24" s="130"/>
      <c r="O24" s="46" t="s">
        <v>710</v>
      </c>
      <c r="P24" s="47">
        <f t="shared" ref="P24:V24" si="8">SUMIF($C$4:$C$67,P22,$G$4:$G$67)+SUMIF($C$77:$C$78,P22,$G$77:$G$78)+SUMIF($C$96:$C$97,P22,$G$96:$G$97)</f>
        <v>0</v>
      </c>
      <c r="Q24" s="47">
        <f t="shared" si="8"/>
        <v>0</v>
      </c>
      <c r="R24" s="47">
        <f t="shared" si="8"/>
        <v>0</v>
      </c>
      <c r="S24" s="47">
        <f t="shared" si="8"/>
        <v>0</v>
      </c>
      <c r="T24" s="47">
        <f t="shared" si="8"/>
        <v>0</v>
      </c>
      <c r="U24" s="47">
        <f t="shared" si="8"/>
        <v>0</v>
      </c>
      <c r="V24" s="48">
        <f t="shared" si="8"/>
        <v>0</v>
      </c>
    </row>
    <row r="25" spans="1:22" ht="20.100000000000001" customHeight="1" thickBot="1">
      <c r="A25" s="314">
        <v>44635</v>
      </c>
      <c r="B25" s="315" t="s">
        <v>1272</v>
      </c>
      <c r="C25" s="316" t="s">
        <v>417</v>
      </c>
      <c r="D25" s="317">
        <v>2</v>
      </c>
      <c r="E25" s="317">
        <v>0</v>
      </c>
      <c r="F25" s="317">
        <v>0</v>
      </c>
      <c r="G25" s="317">
        <v>2</v>
      </c>
      <c r="H25" s="317">
        <v>0</v>
      </c>
      <c r="I25" s="318" t="s">
        <v>609</v>
      </c>
      <c r="J25" s="319" t="s">
        <v>1092</v>
      </c>
      <c r="K25" s="322" t="s">
        <v>141</v>
      </c>
      <c r="L25" s="320"/>
      <c r="M25" s="130"/>
      <c r="O25" s="55"/>
      <c r="P25" s="50" t="s">
        <v>1273</v>
      </c>
      <c r="Q25" s="99" t="s">
        <v>693</v>
      </c>
      <c r="R25" s="50" t="s">
        <v>1274</v>
      </c>
      <c r="S25" s="50" t="s">
        <v>1275</v>
      </c>
      <c r="T25" s="50" t="s">
        <v>1276</v>
      </c>
      <c r="U25" s="50" t="s">
        <v>112</v>
      </c>
      <c r="V25" s="51" t="s">
        <v>44</v>
      </c>
    </row>
    <row r="26" spans="1:22" ht="20.100000000000001" customHeight="1">
      <c r="A26" s="272">
        <v>44635</v>
      </c>
      <c r="B26" s="279" t="s">
        <v>416</v>
      </c>
      <c r="C26" s="280" t="s">
        <v>456</v>
      </c>
      <c r="D26" s="281">
        <v>1</v>
      </c>
      <c r="E26" s="281">
        <v>0</v>
      </c>
      <c r="F26" s="281">
        <v>0</v>
      </c>
      <c r="G26" s="281">
        <v>1</v>
      </c>
      <c r="H26" s="281">
        <v>0</v>
      </c>
      <c r="I26" s="282" t="s">
        <v>428</v>
      </c>
      <c r="J26" s="283" t="s">
        <v>1092</v>
      </c>
      <c r="K26" s="321" t="s">
        <v>141</v>
      </c>
      <c r="L26" s="284"/>
      <c r="M26" s="130"/>
      <c r="O26" s="95" t="s">
        <v>643</v>
      </c>
      <c r="P26" s="93">
        <f t="shared" ref="P26:V26" si="9">SUMIF($C$4:$C$67,P25,$D$4:$D$67)+SUMIF($C$77:$C$78,P25,$D$77:$D$78)+SUMIF($C$96:$C$97,P25,$D$96:$D$97)</f>
        <v>0</v>
      </c>
      <c r="Q26" s="93">
        <f t="shared" si="9"/>
        <v>0</v>
      </c>
      <c r="R26" s="93">
        <f t="shared" si="9"/>
        <v>0</v>
      </c>
      <c r="S26" s="93">
        <f t="shared" si="9"/>
        <v>0</v>
      </c>
      <c r="T26" s="93">
        <f t="shared" si="9"/>
        <v>0</v>
      </c>
      <c r="U26" s="93">
        <f t="shared" si="9"/>
        <v>0</v>
      </c>
      <c r="V26" s="94">
        <f t="shared" si="9"/>
        <v>0</v>
      </c>
    </row>
    <row r="27" spans="1:22" ht="20.100000000000001" customHeight="1" thickBot="1">
      <c r="A27" s="314">
        <v>44635</v>
      </c>
      <c r="B27" s="315" t="s">
        <v>416</v>
      </c>
      <c r="C27" s="316" t="s">
        <v>417</v>
      </c>
      <c r="D27" s="317">
        <v>2</v>
      </c>
      <c r="E27" s="317">
        <v>0</v>
      </c>
      <c r="F27" s="317">
        <v>0</v>
      </c>
      <c r="G27" s="317">
        <v>2</v>
      </c>
      <c r="H27" s="317">
        <v>0</v>
      </c>
      <c r="I27" s="318" t="s">
        <v>609</v>
      </c>
      <c r="J27" s="319" t="s">
        <v>1092</v>
      </c>
      <c r="K27" s="322" t="s">
        <v>141</v>
      </c>
      <c r="L27" s="320"/>
      <c r="M27" s="130"/>
      <c r="O27" s="52" t="s">
        <v>710</v>
      </c>
      <c r="P27" s="57">
        <f t="shared" ref="P27:V27" si="10">SUMIF($C$4:$C$67,P25,$G$4:$G$67)+SUMIF($C$77:$C$78,P25,$G$77:$G$78)+SUMIF($C$96:$C$97,P25,$G$96:$G$97)</f>
        <v>0</v>
      </c>
      <c r="Q27" s="57">
        <f t="shared" si="10"/>
        <v>0</v>
      </c>
      <c r="R27" s="57">
        <f t="shared" si="10"/>
        <v>0</v>
      </c>
      <c r="S27" s="57">
        <f t="shared" si="10"/>
        <v>0</v>
      </c>
      <c r="T27" s="57">
        <f t="shared" si="10"/>
        <v>0</v>
      </c>
      <c r="U27" s="57">
        <f t="shared" si="10"/>
        <v>0</v>
      </c>
      <c r="V27" s="58">
        <f t="shared" si="10"/>
        <v>0</v>
      </c>
    </row>
    <row r="28" spans="1:22" ht="20.100000000000001" customHeight="1">
      <c r="A28" s="272">
        <v>44635</v>
      </c>
      <c r="B28" s="279" t="s">
        <v>420</v>
      </c>
      <c r="C28" s="280" t="s">
        <v>1091</v>
      </c>
      <c r="D28" s="281">
        <v>2</v>
      </c>
      <c r="E28" s="281">
        <v>0</v>
      </c>
      <c r="F28" s="281">
        <v>0</v>
      </c>
      <c r="G28" s="281">
        <v>2</v>
      </c>
      <c r="H28" s="281">
        <v>0</v>
      </c>
      <c r="I28" s="282" t="s">
        <v>428</v>
      </c>
      <c r="J28" s="283" t="s">
        <v>1092</v>
      </c>
      <c r="K28" s="321" t="s">
        <v>141</v>
      </c>
      <c r="L28" s="284"/>
      <c r="M28" s="130"/>
      <c r="O28" s="55"/>
      <c r="P28" s="43" t="s">
        <v>95</v>
      </c>
      <c r="Q28" s="43" t="s">
        <v>97</v>
      </c>
      <c r="R28" s="43" t="s">
        <v>98</v>
      </c>
      <c r="S28" s="43" t="s">
        <v>45</v>
      </c>
      <c r="T28" s="43" t="s">
        <v>113</v>
      </c>
      <c r="U28" s="43" t="s">
        <v>43</v>
      </c>
      <c r="V28" s="45" t="s">
        <v>114</v>
      </c>
    </row>
    <row r="29" spans="1:22" ht="20.100000000000001" customHeight="1" thickBot="1">
      <c r="A29" s="314">
        <v>44635</v>
      </c>
      <c r="B29" s="315" t="s">
        <v>1277</v>
      </c>
      <c r="C29" s="316" t="s">
        <v>366</v>
      </c>
      <c r="D29" s="317">
        <v>5</v>
      </c>
      <c r="E29" s="317">
        <v>0</v>
      </c>
      <c r="F29" s="317">
        <v>0</v>
      </c>
      <c r="G29" s="317">
        <v>5</v>
      </c>
      <c r="H29" s="317">
        <v>0</v>
      </c>
      <c r="I29" s="318" t="s">
        <v>609</v>
      </c>
      <c r="J29" s="319" t="s">
        <v>1092</v>
      </c>
      <c r="K29" s="322" t="s">
        <v>1167</v>
      </c>
      <c r="L29" s="320"/>
      <c r="M29" s="130"/>
      <c r="O29" s="95" t="s">
        <v>643</v>
      </c>
      <c r="P29" s="93">
        <f t="shared" ref="P29:V29" si="11">SUMIF($C$4:$C$67,P28,$D$4:$D$67)+SUMIF($C$77:$C$78,P28,$D$77:$D$78)+SUMIF($C$96:$C$97,P28,$D$96:$D$97)</f>
        <v>7</v>
      </c>
      <c r="Q29" s="93">
        <f t="shared" si="11"/>
        <v>5</v>
      </c>
      <c r="R29" s="93">
        <f t="shared" si="11"/>
        <v>1</v>
      </c>
      <c r="S29" s="93">
        <f t="shared" si="11"/>
        <v>0</v>
      </c>
      <c r="T29" s="93">
        <f t="shared" si="11"/>
        <v>0</v>
      </c>
      <c r="U29" s="93">
        <f t="shared" si="11"/>
        <v>0</v>
      </c>
      <c r="V29" s="94">
        <f t="shared" si="11"/>
        <v>0</v>
      </c>
    </row>
    <row r="30" spans="1:22" ht="20.100000000000001" customHeight="1" thickBot="1">
      <c r="A30" s="307">
        <v>44635</v>
      </c>
      <c r="B30" s="308" t="s">
        <v>418</v>
      </c>
      <c r="C30" s="309" t="s">
        <v>456</v>
      </c>
      <c r="D30" s="310">
        <v>9</v>
      </c>
      <c r="E30" s="310">
        <v>0</v>
      </c>
      <c r="F30" s="310">
        <v>0</v>
      </c>
      <c r="G30" s="310">
        <v>9</v>
      </c>
      <c r="H30" s="310">
        <v>0</v>
      </c>
      <c r="I30" s="311" t="s">
        <v>609</v>
      </c>
      <c r="J30" s="312" t="s">
        <v>1092</v>
      </c>
      <c r="K30" s="323" t="s">
        <v>141</v>
      </c>
      <c r="L30" s="313"/>
      <c r="M30" s="130"/>
      <c r="O30" s="59" t="s">
        <v>710</v>
      </c>
      <c r="P30" s="60">
        <f t="shared" ref="P30:V30" si="12">SUMIF($C$4:$C$67,P28,$G$4:$G$67)+SUMIF($C$77:$C$78,P28,$G$77:$G$78)+SUMIF($C$96:$C$97,P28,$G$96:$G$97)</f>
        <v>8</v>
      </c>
      <c r="Q30" s="60">
        <f t="shared" si="12"/>
        <v>7</v>
      </c>
      <c r="R30" s="60">
        <f t="shared" si="12"/>
        <v>2</v>
      </c>
      <c r="S30" s="60">
        <f t="shared" si="12"/>
        <v>0</v>
      </c>
      <c r="T30" s="60">
        <f t="shared" si="12"/>
        <v>0</v>
      </c>
      <c r="U30" s="60">
        <f t="shared" si="12"/>
        <v>0</v>
      </c>
      <c r="V30" s="61">
        <f t="shared" si="12"/>
        <v>0</v>
      </c>
    </row>
    <row r="31" spans="1:22" ht="20.100000000000001" customHeight="1" thickBot="1">
      <c r="A31" s="307">
        <v>44635</v>
      </c>
      <c r="B31" s="308" t="s">
        <v>1278</v>
      </c>
      <c r="C31" s="309" t="s">
        <v>366</v>
      </c>
      <c r="D31" s="310">
        <v>10</v>
      </c>
      <c r="E31" s="310">
        <v>0</v>
      </c>
      <c r="F31" s="310">
        <v>0</v>
      </c>
      <c r="G31" s="310">
        <v>10</v>
      </c>
      <c r="H31" s="310">
        <v>0</v>
      </c>
      <c r="I31" s="311" t="s">
        <v>609</v>
      </c>
      <c r="J31" s="312" t="s">
        <v>1271</v>
      </c>
      <c r="K31" s="323" t="s">
        <v>141</v>
      </c>
      <c r="L31" s="313"/>
      <c r="M31" s="130"/>
      <c r="O31" s="125"/>
      <c r="P31" s="125"/>
      <c r="Q31" s="125"/>
      <c r="R31" s="125"/>
      <c r="S31" s="125"/>
      <c r="T31" s="427" t="s">
        <v>1055</v>
      </c>
      <c r="U31" s="428"/>
      <c r="V31" s="96">
        <f>SUM(P15:V15,P18:V18,P21:V21,P24:V24,P27:V27,P30:V30)</f>
        <v>259</v>
      </c>
    </row>
    <row r="32" spans="1:22" ht="20.100000000000001" customHeight="1">
      <c r="A32" s="272">
        <v>44635</v>
      </c>
      <c r="B32" s="279" t="s">
        <v>161</v>
      </c>
      <c r="C32" s="280" t="s">
        <v>379</v>
      </c>
      <c r="D32" s="281">
        <v>2</v>
      </c>
      <c r="E32" s="281">
        <v>0</v>
      </c>
      <c r="F32" s="281">
        <v>0</v>
      </c>
      <c r="G32" s="281">
        <v>2</v>
      </c>
      <c r="H32" s="281">
        <v>0</v>
      </c>
      <c r="I32" s="282" t="s">
        <v>428</v>
      </c>
      <c r="J32" s="283" t="s">
        <v>1092</v>
      </c>
      <c r="K32" s="321" t="s">
        <v>141</v>
      </c>
      <c r="L32" s="284"/>
      <c r="M32" s="130"/>
      <c r="O32" s="50"/>
      <c r="P32" s="125"/>
      <c r="Q32" s="125"/>
      <c r="R32" s="125"/>
      <c r="S32" s="125"/>
      <c r="T32" s="17"/>
      <c r="U32" s="17"/>
      <c r="V32" s="150"/>
    </row>
    <row r="33" spans="1:26" ht="20.100000000000001" customHeight="1">
      <c r="A33" s="278">
        <v>44635</v>
      </c>
      <c r="B33" s="285" t="s">
        <v>1279</v>
      </c>
      <c r="C33" s="286" t="s">
        <v>366</v>
      </c>
      <c r="D33" s="287">
        <v>2</v>
      </c>
      <c r="E33" s="287">
        <v>0</v>
      </c>
      <c r="F33" s="287">
        <v>0</v>
      </c>
      <c r="G33" s="287">
        <v>2</v>
      </c>
      <c r="H33" s="287">
        <v>0</v>
      </c>
      <c r="I33" s="288" t="s">
        <v>609</v>
      </c>
      <c r="J33" s="289" t="s">
        <v>1271</v>
      </c>
      <c r="K33" s="342" t="s">
        <v>1167</v>
      </c>
      <c r="L33" s="290"/>
      <c r="M33" s="130"/>
      <c r="O33" s="62" t="s">
        <v>1280</v>
      </c>
      <c r="P33" s="62"/>
      <c r="Q33" s="62"/>
      <c r="R33" s="62"/>
      <c r="S33" s="62"/>
      <c r="T33" s="62"/>
      <c r="U33" s="62"/>
      <c r="V33" s="19"/>
    </row>
    <row r="34" spans="1:26" ht="20.100000000000001" customHeight="1" thickBot="1">
      <c r="A34" s="314">
        <v>44635</v>
      </c>
      <c r="B34" s="315" t="s">
        <v>1279</v>
      </c>
      <c r="C34" s="316" t="s">
        <v>1281</v>
      </c>
      <c r="D34" s="317">
        <v>7</v>
      </c>
      <c r="E34" s="317">
        <v>0</v>
      </c>
      <c r="F34" s="317">
        <v>0</v>
      </c>
      <c r="G34" s="317">
        <v>7</v>
      </c>
      <c r="H34" s="317">
        <v>0</v>
      </c>
      <c r="I34" s="318" t="s">
        <v>609</v>
      </c>
      <c r="J34" s="319" t="s">
        <v>1092</v>
      </c>
      <c r="K34" s="322" t="s">
        <v>141</v>
      </c>
      <c r="L34" s="320"/>
      <c r="M34" s="130"/>
      <c r="O34" s="125"/>
      <c r="P34" s="125"/>
      <c r="Q34" s="125"/>
      <c r="R34" s="125"/>
      <c r="S34" s="125"/>
      <c r="T34" s="125"/>
      <c r="U34" s="125"/>
      <c r="V34" s="125"/>
    </row>
    <row r="35" spans="1:26" ht="20.100000000000001" customHeight="1">
      <c r="A35" s="272">
        <v>44635</v>
      </c>
      <c r="B35" s="279" t="s">
        <v>1282</v>
      </c>
      <c r="C35" s="280" t="s">
        <v>188</v>
      </c>
      <c r="D35" s="281">
        <v>3</v>
      </c>
      <c r="E35" s="281">
        <v>0</v>
      </c>
      <c r="F35" s="281">
        <v>0</v>
      </c>
      <c r="G35" s="281">
        <v>3</v>
      </c>
      <c r="H35" s="281">
        <v>0</v>
      </c>
      <c r="I35" s="282" t="s">
        <v>609</v>
      </c>
      <c r="J35" s="283" t="s">
        <v>1271</v>
      </c>
      <c r="K35" s="321" t="s">
        <v>141</v>
      </c>
      <c r="L35" s="284"/>
      <c r="M35" s="130"/>
      <c r="N35" s="238"/>
      <c r="O35" s="431"/>
      <c r="P35" s="63" t="s">
        <v>729</v>
      </c>
      <c r="Q35" s="63"/>
      <c r="R35" s="63" t="s">
        <v>1283</v>
      </c>
      <c r="S35" s="63"/>
      <c r="T35" s="433" t="s">
        <v>1163</v>
      </c>
      <c r="U35" s="435" t="s">
        <v>1284</v>
      </c>
      <c r="V35" s="437" t="s">
        <v>1285</v>
      </c>
    </row>
    <row r="36" spans="1:26" ht="20.100000000000001" customHeight="1" thickBot="1">
      <c r="A36" s="314">
        <v>44635</v>
      </c>
      <c r="B36" s="315" t="s">
        <v>1282</v>
      </c>
      <c r="C36" s="316" t="s">
        <v>379</v>
      </c>
      <c r="D36" s="317">
        <v>1</v>
      </c>
      <c r="E36" s="317">
        <v>0</v>
      </c>
      <c r="F36" s="317">
        <v>0</v>
      </c>
      <c r="G36" s="317">
        <v>1</v>
      </c>
      <c r="H36" s="317">
        <v>0</v>
      </c>
      <c r="I36" s="318" t="s">
        <v>609</v>
      </c>
      <c r="J36" s="319" t="s">
        <v>1092</v>
      </c>
      <c r="K36" s="322" t="s">
        <v>141</v>
      </c>
      <c r="L36" s="320"/>
      <c r="M36" s="78"/>
      <c r="N36" s="79"/>
      <c r="O36" s="432"/>
      <c r="P36" s="64" t="s">
        <v>1066</v>
      </c>
      <c r="Q36" s="64" t="s">
        <v>736</v>
      </c>
      <c r="R36" s="64" t="s">
        <v>1286</v>
      </c>
      <c r="S36" s="64" t="s">
        <v>736</v>
      </c>
      <c r="T36" s="434"/>
      <c r="U36" s="436"/>
      <c r="V36" s="438"/>
    </row>
    <row r="37" spans="1:26" ht="20.100000000000001" customHeight="1" thickBot="1">
      <c r="A37" s="307">
        <v>44635</v>
      </c>
      <c r="B37" s="308" t="s">
        <v>401</v>
      </c>
      <c r="C37" s="309" t="s">
        <v>399</v>
      </c>
      <c r="D37" s="310">
        <v>6</v>
      </c>
      <c r="E37" s="310">
        <v>0</v>
      </c>
      <c r="F37" s="310">
        <v>0</v>
      </c>
      <c r="G37" s="310">
        <v>8</v>
      </c>
      <c r="H37" s="310">
        <v>0</v>
      </c>
      <c r="I37" s="311" t="s">
        <v>532</v>
      </c>
      <c r="J37" s="312" t="s">
        <v>631</v>
      </c>
      <c r="K37" s="312" t="s">
        <v>632</v>
      </c>
      <c r="L37" s="313"/>
      <c r="M37" s="291" t="s">
        <v>481</v>
      </c>
      <c r="N37" s="158">
        <v>0.52777777777777779</v>
      </c>
      <c r="O37" s="292">
        <v>6396</v>
      </c>
      <c r="P37" s="293">
        <v>21</v>
      </c>
      <c r="Q37" s="293">
        <v>21</v>
      </c>
      <c r="R37" s="293">
        <v>4</v>
      </c>
      <c r="S37" s="293">
        <v>5</v>
      </c>
      <c r="T37" s="294">
        <f>SUM(P37:S37)</f>
        <v>51</v>
      </c>
      <c r="U37" s="304"/>
      <c r="V37" s="295">
        <v>7</v>
      </c>
    </row>
    <row r="38" spans="1:26" s="97" customFormat="1" ht="20.100000000000001" customHeight="1">
      <c r="A38" s="272">
        <v>44635</v>
      </c>
      <c r="B38" s="279" t="s">
        <v>129</v>
      </c>
      <c r="C38" s="280" t="s">
        <v>514</v>
      </c>
      <c r="D38" s="281">
        <v>32</v>
      </c>
      <c r="E38" s="281">
        <v>0</v>
      </c>
      <c r="F38" s="281">
        <v>0</v>
      </c>
      <c r="G38" s="281">
        <v>32</v>
      </c>
      <c r="H38" s="281">
        <v>0</v>
      </c>
      <c r="I38" s="282" t="s">
        <v>1287</v>
      </c>
      <c r="J38" s="283" t="s">
        <v>631</v>
      </c>
      <c r="K38" s="283" t="s">
        <v>632</v>
      </c>
      <c r="L38" s="284"/>
      <c r="M38" s="291" t="s">
        <v>1271</v>
      </c>
      <c r="N38" s="158">
        <v>0.53402777777777777</v>
      </c>
      <c r="O38" s="292" t="s">
        <v>120</v>
      </c>
      <c r="P38" s="293">
        <v>58</v>
      </c>
      <c r="Q38" s="293">
        <v>58</v>
      </c>
      <c r="R38" s="293">
        <v>1</v>
      </c>
      <c r="S38" s="293">
        <v>1</v>
      </c>
      <c r="T38" s="294">
        <f t="shared" ref="T38:T43" si="13">SUM(P38:S38)</f>
        <v>118</v>
      </c>
      <c r="U38" s="305"/>
      <c r="V38" s="296">
        <v>11</v>
      </c>
      <c r="W38" s="238"/>
      <c r="X38" s="80"/>
      <c r="Z38" s="124"/>
    </row>
    <row r="39" spans="1:26" ht="20.100000000000001" customHeight="1" thickBot="1">
      <c r="A39" s="314">
        <v>44635</v>
      </c>
      <c r="B39" s="315" t="s">
        <v>129</v>
      </c>
      <c r="C39" s="316" t="s">
        <v>190</v>
      </c>
      <c r="D39" s="317">
        <v>0</v>
      </c>
      <c r="E39" s="317">
        <v>0</v>
      </c>
      <c r="F39" s="317">
        <v>0</v>
      </c>
      <c r="G39" s="317">
        <v>2</v>
      </c>
      <c r="H39" s="317">
        <v>0</v>
      </c>
      <c r="I39" s="318" t="s">
        <v>532</v>
      </c>
      <c r="J39" s="319" t="s">
        <v>631</v>
      </c>
      <c r="K39" s="319" t="s">
        <v>1288</v>
      </c>
      <c r="L39" s="320"/>
      <c r="M39" s="291" t="s">
        <v>631</v>
      </c>
      <c r="N39" s="158">
        <v>0.55902777777777779</v>
      </c>
      <c r="O39" s="292" t="s">
        <v>119</v>
      </c>
      <c r="P39" s="293">
        <v>50</v>
      </c>
      <c r="Q39" s="293">
        <v>48</v>
      </c>
      <c r="R39" s="293">
        <v>4</v>
      </c>
      <c r="S39" s="293">
        <v>2</v>
      </c>
      <c r="T39" s="294">
        <f t="shared" si="13"/>
        <v>104</v>
      </c>
      <c r="U39" s="305"/>
      <c r="V39" s="296">
        <v>4</v>
      </c>
      <c r="Z39" s="97"/>
    </row>
    <row r="40" spans="1:26" ht="20.100000000000001" customHeight="1">
      <c r="A40" s="272">
        <v>44635</v>
      </c>
      <c r="B40" s="279" t="s">
        <v>524</v>
      </c>
      <c r="C40" s="280" t="s">
        <v>188</v>
      </c>
      <c r="D40" s="281">
        <v>1</v>
      </c>
      <c r="E40" s="281">
        <v>0</v>
      </c>
      <c r="F40" s="281">
        <v>0</v>
      </c>
      <c r="G40" s="281">
        <v>1</v>
      </c>
      <c r="H40" s="281">
        <v>0</v>
      </c>
      <c r="I40" s="282" t="s">
        <v>1287</v>
      </c>
      <c r="J40" s="283" t="s">
        <v>631</v>
      </c>
      <c r="K40" s="283" t="s">
        <v>1288</v>
      </c>
      <c r="L40" s="284"/>
      <c r="M40" s="291" t="s">
        <v>206</v>
      </c>
      <c r="N40" s="158">
        <v>0.56527777777777777</v>
      </c>
      <c r="O40" s="292" t="s">
        <v>127</v>
      </c>
      <c r="P40" s="293">
        <v>31</v>
      </c>
      <c r="Q40" s="293">
        <v>31</v>
      </c>
      <c r="R40" s="293">
        <v>4</v>
      </c>
      <c r="S40" s="293">
        <v>3</v>
      </c>
      <c r="T40" s="294">
        <f t="shared" si="13"/>
        <v>69</v>
      </c>
      <c r="U40" s="306"/>
      <c r="V40" s="296">
        <v>6</v>
      </c>
      <c r="W40" s="80"/>
    </row>
    <row r="41" spans="1:26" ht="20.100000000000001" customHeight="1" thickBot="1">
      <c r="A41" s="314">
        <v>44635</v>
      </c>
      <c r="B41" s="315" t="s">
        <v>524</v>
      </c>
      <c r="C41" s="316" t="s">
        <v>456</v>
      </c>
      <c r="D41" s="317">
        <v>9</v>
      </c>
      <c r="E41" s="317">
        <v>0</v>
      </c>
      <c r="F41" s="317">
        <v>0</v>
      </c>
      <c r="G41" s="317">
        <v>9</v>
      </c>
      <c r="H41" s="317">
        <v>0</v>
      </c>
      <c r="I41" s="318" t="s">
        <v>532</v>
      </c>
      <c r="J41" s="319" t="s">
        <v>631</v>
      </c>
      <c r="K41" s="319" t="s">
        <v>1288</v>
      </c>
      <c r="L41" s="320"/>
      <c r="M41" s="291" t="s">
        <v>1189</v>
      </c>
      <c r="N41" s="158">
        <v>0.56111111111111112</v>
      </c>
      <c r="O41" s="292" t="s">
        <v>506</v>
      </c>
      <c r="P41" s="293">
        <v>52</v>
      </c>
      <c r="Q41" s="293">
        <v>51</v>
      </c>
      <c r="R41" s="293">
        <v>4</v>
      </c>
      <c r="S41" s="293">
        <v>2</v>
      </c>
      <c r="T41" s="294">
        <f>SUM(P41:S41)</f>
        <v>109</v>
      </c>
      <c r="U41" s="306">
        <v>2</v>
      </c>
      <c r="V41" s="296">
        <v>6</v>
      </c>
      <c r="W41" s="80"/>
    </row>
    <row r="42" spans="1:26" ht="20.100000000000001" customHeight="1" thickBot="1">
      <c r="A42" s="307">
        <v>44635</v>
      </c>
      <c r="B42" s="308" t="s">
        <v>1182</v>
      </c>
      <c r="C42" s="309" t="s">
        <v>190</v>
      </c>
      <c r="D42" s="310">
        <v>2</v>
      </c>
      <c r="E42" s="310">
        <v>0</v>
      </c>
      <c r="F42" s="310">
        <v>0</v>
      </c>
      <c r="G42" s="310">
        <v>2</v>
      </c>
      <c r="H42" s="310">
        <v>0</v>
      </c>
      <c r="I42" s="311" t="s">
        <v>532</v>
      </c>
      <c r="J42" s="312" t="s">
        <v>631</v>
      </c>
      <c r="K42" s="312" t="s">
        <v>1288</v>
      </c>
      <c r="L42" s="313"/>
      <c r="M42" s="291" t="s">
        <v>403</v>
      </c>
      <c r="N42" s="158">
        <v>0.59027777777777779</v>
      </c>
      <c r="O42" s="292" t="s">
        <v>121</v>
      </c>
      <c r="P42" s="293">
        <v>30</v>
      </c>
      <c r="Q42" s="293">
        <v>25</v>
      </c>
      <c r="R42" s="293">
        <v>0</v>
      </c>
      <c r="S42" s="293">
        <v>0</v>
      </c>
      <c r="T42" s="294">
        <f t="shared" si="13"/>
        <v>55</v>
      </c>
      <c r="U42" s="305"/>
      <c r="V42" s="296">
        <v>1</v>
      </c>
      <c r="W42" s="80"/>
    </row>
    <row r="43" spans="1:26" ht="20.100000000000001" customHeight="1" thickBot="1">
      <c r="A43" s="307">
        <v>44635</v>
      </c>
      <c r="B43" s="308" t="s">
        <v>491</v>
      </c>
      <c r="C43" s="309" t="s">
        <v>366</v>
      </c>
      <c r="D43" s="310">
        <v>14</v>
      </c>
      <c r="E43" s="310">
        <v>0</v>
      </c>
      <c r="F43" s="310">
        <v>0</v>
      </c>
      <c r="G43" s="310">
        <v>14</v>
      </c>
      <c r="H43" s="310">
        <v>0</v>
      </c>
      <c r="I43" s="311" t="s">
        <v>506</v>
      </c>
      <c r="J43" s="312" t="s">
        <v>151</v>
      </c>
      <c r="K43" s="323" t="s">
        <v>195</v>
      </c>
      <c r="L43" s="313"/>
      <c r="M43" s="291"/>
      <c r="N43" s="158"/>
      <c r="O43" s="292" t="s">
        <v>402</v>
      </c>
      <c r="P43" s="293">
        <v>0</v>
      </c>
      <c r="Q43" s="293">
        <v>0</v>
      </c>
      <c r="R43" s="293">
        <v>0</v>
      </c>
      <c r="S43" s="293">
        <v>0</v>
      </c>
      <c r="T43" s="294">
        <f t="shared" si="13"/>
        <v>0</v>
      </c>
      <c r="U43" s="305"/>
      <c r="V43" s="296"/>
      <c r="W43" s="80"/>
    </row>
    <row r="44" spans="1:26" ht="20.100000000000001" customHeight="1" thickTop="1">
      <c r="A44" s="272">
        <v>44635</v>
      </c>
      <c r="B44" s="279" t="s">
        <v>1289</v>
      </c>
      <c r="C44" s="280" t="s">
        <v>1252</v>
      </c>
      <c r="D44" s="281">
        <v>0</v>
      </c>
      <c r="E44" s="281">
        <v>0</v>
      </c>
      <c r="F44" s="281">
        <v>0</v>
      </c>
      <c r="G44" s="281">
        <v>1</v>
      </c>
      <c r="H44" s="281">
        <v>0</v>
      </c>
      <c r="I44" s="282" t="s">
        <v>1290</v>
      </c>
      <c r="J44" s="283" t="s">
        <v>151</v>
      </c>
      <c r="K44" s="321" t="s">
        <v>510</v>
      </c>
      <c r="L44" s="284"/>
      <c r="M44" s="291"/>
      <c r="N44" s="158"/>
      <c r="O44" s="153" t="s">
        <v>109</v>
      </c>
      <c r="P44" s="154">
        <f>SUM(P37:P43)</f>
        <v>242</v>
      </c>
      <c r="Q44" s="154">
        <f>SUM(Q37:Q43)</f>
        <v>234</v>
      </c>
      <c r="R44" s="154">
        <f>SUM(R37:R43)</f>
        <v>17</v>
      </c>
      <c r="S44" s="154">
        <f>SUM(S37:S43)</f>
        <v>13</v>
      </c>
      <c r="T44" s="154">
        <f>SUM(T37:T43)</f>
        <v>506</v>
      </c>
      <c r="U44" s="155"/>
      <c r="V44" s="156"/>
      <c r="W44" s="80"/>
    </row>
    <row r="45" spans="1:26" ht="20.100000000000001" customHeight="1" thickBot="1">
      <c r="A45" s="314">
        <v>44635</v>
      </c>
      <c r="B45" s="315" t="s">
        <v>969</v>
      </c>
      <c r="C45" s="316" t="s">
        <v>392</v>
      </c>
      <c r="D45" s="317">
        <v>0</v>
      </c>
      <c r="E45" s="317">
        <v>0</v>
      </c>
      <c r="F45" s="317">
        <v>0</v>
      </c>
      <c r="G45" s="317">
        <v>1</v>
      </c>
      <c r="H45" s="317">
        <v>0</v>
      </c>
      <c r="I45" s="318" t="s">
        <v>506</v>
      </c>
      <c r="J45" s="319" t="s">
        <v>1189</v>
      </c>
      <c r="K45" s="322" t="s">
        <v>510</v>
      </c>
      <c r="L45" s="320"/>
      <c r="M45" s="291"/>
      <c r="N45" s="158"/>
      <c r="O45" s="157"/>
      <c r="P45" s="151"/>
      <c r="Q45" s="151"/>
      <c r="R45" s="151"/>
      <c r="S45" s="151"/>
      <c r="T45" s="151">
        <f>SUM(P45:S45)</f>
        <v>0</v>
      </c>
      <c r="U45" s="152"/>
      <c r="V45" s="206"/>
    </row>
    <row r="46" spans="1:26" ht="20.100000000000001" customHeight="1" thickBot="1">
      <c r="A46" s="307">
        <v>44635</v>
      </c>
      <c r="B46" s="308" t="s">
        <v>1291</v>
      </c>
      <c r="C46" s="309" t="s">
        <v>456</v>
      </c>
      <c r="D46" s="310">
        <v>10</v>
      </c>
      <c r="E46" s="310">
        <v>0</v>
      </c>
      <c r="F46" s="310">
        <v>0</v>
      </c>
      <c r="G46" s="310">
        <v>10</v>
      </c>
      <c r="H46" s="310">
        <v>0</v>
      </c>
      <c r="I46" s="311" t="s">
        <v>506</v>
      </c>
      <c r="J46" s="312" t="s">
        <v>151</v>
      </c>
      <c r="K46" s="323" t="s">
        <v>510</v>
      </c>
      <c r="L46" s="313"/>
      <c r="M46" s="291"/>
      <c r="N46" s="158"/>
      <c r="O46" s="157"/>
      <c r="P46" s="151"/>
      <c r="Q46" s="151"/>
      <c r="R46" s="151"/>
      <c r="S46" s="151"/>
      <c r="T46" s="151">
        <f>SUM(P46:S46)</f>
        <v>0</v>
      </c>
      <c r="U46" s="152"/>
      <c r="V46" s="149"/>
    </row>
    <row r="47" spans="1:26" ht="20.100000000000001" customHeight="1">
      <c r="A47" s="278">
        <v>44635</v>
      </c>
      <c r="B47" s="285" t="s">
        <v>1292</v>
      </c>
      <c r="C47" s="286" t="s">
        <v>1091</v>
      </c>
      <c r="D47" s="287">
        <v>1</v>
      </c>
      <c r="E47" s="287">
        <v>0</v>
      </c>
      <c r="F47" s="287">
        <v>0</v>
      </c>
      <c r="G47" s="287">
        <v>1</v>
      </c>
      <c r="H47" s="287">
        <v>0</v>
      </c>
      <c r="I47" s="288" t="s">
        <v>506</v>
      </c>
      <c r="J47" s="289" t="s">
        <v>151</v>
      </c>
      <c r="K47" s="342" t="s">
        <v>195</v>
      </c>
      <c r="L47" s="290"/>
      <c r="M47" s="291"/>
      <c r="N47" s="158"/>
      <c r="O47" s="157"/>
      <c r="P47" s="151"/>
      <c r="Q47" s="151"/>
      <c r="R47" s="151"/>
      <c r="S47" s="151"/>
      <c r="T47" s="151"/>
      <c r="U47" s="152"/>
      <c r="V47" s="149"/>
    </row>
    <row r="48" spans="1:26" ht="20.100000000000001" customHeight="1" thickBot="1">
      <c r="A48" s="278">
        <v>44635</v>
      </c>
      <c r="B48" s="285" t="s">
        <v>1292</v>
      </c>
      <c r="C48" s="286" t="s">
        <v>366</v>
      </c>
      <c r="D48" s="287">
        <v>9</v>
      </c>
      <c r="E48" s="287">
        <v>0</v>
      </c>
      <c r="F48" s="287">
        <v>0</v>
      </c>
      <c r="G48" s="287">
        <v>9</v>
      </c>
      <c r="H48" s="287">
        <v>0</v>
      </c>
      <c r="I48" s="288" t="s">
        <v>506</v>
      </c>
      <c r="J48" s="289" t="s">
        <v>1189</v>
      </c>
      <c r="K48" s="342" t="s">
        <v>510</v>
      </c>
      <c r="L48" s="290"/>
      <c r="M48" s="291"/>
      <c r="N48" s="158"/>
      <c r="O48" s="157"/>
      <c r="P48" s="151"/>
      <c r="Q48" s="151"/>
      <c r="R48" s="151"/>
      <c r="S48" s="151"/>
      <c r="T48" s="151"/>
      <c r="U48" s="152"/>
      <c r="V48" s="149"/>
    </row>
    <row r="49" spans="1:22" ht="20.100000000000001" customHeight="1" thickTop="1" thickBot="1">
      <c r="A49" s="272">
        <v>44635</v>
      </c>
      <c r="B49" s="279" t="s">
        <v>1293</v>
      </c>
      <c r="C49" s="280" t="s">
        <v>456</v>
      </c>
      <c r="D49" s="281">
        <v>5</v>
      </c>
      <c r="E49" s="281">
        <v>0</v>
      </c>
      <c r="F49" s="281">
        <v>0</v>
      </c>
      <c r="G49" s="281">
        <v>5</v>
      </c>
      <c r="H49" s="281">
        <v>0</v>
      </c>
      <c r="I49" s="282" t="s">
        <v>506</v>
      </c>
      <c r="J49" s="283" t="s">
        <v>1189</v>
      </c>
      <c r="K49" s="321" t="s">
        <v>195</v>
      </c>
      <c r="L49" s="284"/>
      <c r="M49" s="291"/>
      <c r="N49" s="158"/>
      <c r="O49" s="153" t="s">
        <v>764</v>
      </c>
      <c r="P49" s="154">
        <f>SUM(P45:P48)</f>
        <v>0</v>
      </c>
      <c r="Q49" s="65">
        <f>SUM(Q45:Q48)</f>
        <v>0</v>
      </c>
      <c r="R49" s="154">
        <f>SUM(R45:R48)</f>
        <v>0</v>
      </c>
      <c r="S49" s="65">
        <f>SUM(S45:S48)</f>
        <v>0</v>
      </c>
      <c r="T49" s="154">
        <f>SUM(T45:T48)</f>
        <v>0</v>
      </c>
      <c r="U49" s="66"/>
      <c r="V49" s="67"/>
    </row>
    <row r="50" spans="1:22" ht="20.100000000000001" customHeight="1" thickBot="1">
      <c r="A50" s="278">
        <v>44635</v>
      </c>
      <c r="B50" s="285" t="s">
        <v>1294</v>
      </c>
      <c r="C50" s="286" t="s">
        <v>1255</v>
      </c>
      <c r="D50" s="287">
        <v>0</v>
      </c>
      <c r="E50" s="287">
        <v>0</v>
      </c>
      <c r="F50" s="287">
        <v>0</v>
      </c>
      <c r="G50" s="287">
        <v>1</v>
      </c>
      <c r="H50" s="287">
        <v>0</v>
      </c>
      <c r="I50" s="288" t="s">
        <v>506</v>
      </c>
      <c r="J50" s="289" t="s">
        <v>151</v>
      </c>
      <c r="K50" s="342" t="s">
        <v>510</v>
      </c>
      <c r="L50" s="290"/>
      <c r="M50" s="291"/>
      <c r="N50" s="158"/>
      <c r="O50" s="68" t="s">
        <v>766</v>
      </c>
      <c r="P50" s="70">
        <f>P44+P49</f>
        <v>242</v>
      </c>
      <c r="Q50" s="69">
        <f>Q44+Q49</f>
        <v>234</v>
      </c>
      <c r="R50" s="70">
        <f>R44+R49</f>
        <v>17</v>
      </c>
      <c r="S50" s="69">
        <f>S44+S49</f>
        <v>13</v>
      </c>
      <c r="T50" s="70">
        <f>T44+T49</f>
        <v>506</v>
      </c>
      <c r="U50" s="71">
        <f>SUM(U44:U45)</f>
        <v>0</v>
      </c>
      <c r="V50" s="72"/>
    </row>
    <row r="51" spans="1:22" ht="20.100000000000001" customHeight="1" thickBot="1">
      <c r="A51" s="314">
        <v>44635</v>
      </c>
      <c r="B51" s="315" t="s">
        <v>1293</v>
      </c>
      <c r="C51" s="316" t="s">
        <v>1264</v>
      </c>
      <c r="D51" s="317">
        <v>2</v>
      </c>
      <c r="E51" s="317">
        <v>0</v>
      </c>
      <c r="F51" s="317">
        <v>0</v>
      </c>
      <c r="G51" s="317">
        <v>2</v>
      </c>
      <c r="H51" s="317">
        <v>0</v>
      </c>
      <c r="I51" s="318" t="s">
        <v>506</v>
      </c>
      <c r="J51" s="319" t="s">
        <v>151</v>
      </c>
      <c r="K51" s="322" t="s">
        <v>195</v>
      </c>
      <c r="L51" s="320"/>
      <c r="M51" s="291"/>
      <c r="N51" s="158"/>
      <c r="O51" s="142" t="s">
        <v>1295</v>
      </c>
      <c r="P51" s="73"/>
      <c r="Q51" s="126"/>
      <c r="R51" s="126"/>
      <c r="S51" s="126"/>
      <c r="T51" s="126"/>
      <c r="U51" s="125"/>
      <c r="V51" s="125"/>
    </row>
    <row r="52" spans="1:22" ht="20.100000000000001" customHeight="1">
      <c r="A52" s="272">
        <v>44635</v>
      </c>
      <c r="B52" s="279" t="s">
        <v>1296</v>
      </c>
      <c r="C52" s="280" t="s">
        <v>456</v>
      </c>
      <c r="D52" s="281">
        <v>1</v>
      </c>
      <c r="E52" s="281">
        <v>0</v>
      </c>
      <c r="F52" s="281">
        <v>0</v>
      </c>
      <c r="G52" s="281">
        <v>1</v>
      </c>
      <c r="H52" s="281">
        <v>0</v>
      </c>
      <c r="I52" s="282" t="s">
        <v>1290</v>
      </c>
      <c r="J52" s="283" t="s">
        <v>151</v>
      </c>
      <c r="K52" s="321" t="s">
        <v>510</v>
      </c>
      <c r="L52" s="284"/>
      <c r="M52" s="291"/>
      <c r="N52" s="158"/>
      <c r="O52" s="142" t="s">
        <v>771</v>
      </c>
      <c r="P52" s="128"/>
      <c r="Q52" s="126"/>
      <c r="R52" s="126"/>
      <c r="S52" s="126"/>
      <c r="T52" s="126"/>
      <c r="U52" s="125"/>
      <c r="V52" s="125"/>
    </row>
    <row r="53" spans="1:22" ht="20.100000000000001" customHeight="1" thickBot="1">
      <c r="A53" s="314">
        <v>44635</v>
      </c>
      <c r="B53" s="315" t="s">
        <v>1297</v>
      </c>
      <c r="C53" s="316" t="s">
        <v>417</v>
      </c>
      <c r="D53" s="317">
        <v>11</v>
      </c>
      <c r="E53" s="317">
        <v>0</v>
      </c>
      <c r="F53" s="317">
        <v>0</v>
      </c>
      <c r="G53" s="317">
        <v>11</v>
      </c>
      <c r="H53" s="317">
        <v>0</v>
      </c>
      <c r="I53" s="318" t="s">
        <v>506</v>
      </c>
      <c r="J53" s="319" t="s">
        <v>151</v>
      </c>
      <c r="K53" s="322" t="s">
        <v>510</v>
      </c>
      <c r="L53" s="320"/>
      <c r="M53" s="291"/>
      <c r="N53" s="158"/>
      <c r="O53" s="142" t="s">
        <v>771</v>
      </c>
      <c r="P53" s="325"/>
      <c r="Q53" s="325"/>
      <c r="R53" s="126"/>
      <c r="S53" s="126"/>
      <c r="T53" s="126"/>
      <c r="U53" s="125"/>
      <c r="V53" s="125"/>
    </row>
    <row r="54" spans="1:22" ht="20.100000000000001" customHeight="1" thickBot="1">
      <c r="A54" s="307">
        <v>44635</v>
      </c>
      <c r="B54" s="308" t="s">
        <v>1298</v>
      </c>
      <c r="C54" s="309" t="s">
        <v>379</v>
      </c>
      <c r="D54" s="310">
        <v>2</v>
      </c>
      <c r="E54" s="310">
        <v>0</v>
      </c>
      <c r="F54" s="310">
        <v>0</v>
      </c>
      <c r="G54" s="310">
        <v>2</v>
      </c>
      <c r="H54" s="310">
        <v>0</v>
      </c>
      <c r="I54" s="311" t="s">
        <v>127</v>
      </c>
      <c r="J54" s="312" t="s">
        <v>206</v>
      </c>
      <c r="K54" s="312" t="s">
        <v>1299</v>
      </c>
      <c r="L54" s="313"/>
      <c r="M54" s="291"/>
      <c r="N54" s="324"/>
      <c r="O54" s="130"/>
      <c r="P54" s="160"/>
      <c r="Q54" s="160"/>
      <c r="R54" s="126"/>
      <c r="S54" s="126"/>
      <c r="T54" s="126"/>
      <c r="U54" s="125"/>
      <c r="V54" s="125"/>
    </row>
    <row r="55" spans="1:22" ht="20.100000000000001" customHeight="1">
      <c r="A55" s="272">
        <v>44635</v>
      </c>
      <c r="B55" s="279" t="s">
        <v>1300</v>
      </c>
      <c r="C55" s="280" t="s">
        <v>366</v>
      </c>
      <c r="D55" s="281">
        <v>4</v>
      </c>
      <c r="E55" s="281">
        <v>0</v>
      </c>
      <c r="F55" s="281">
        <v>0</v>
      </c>
      <c r="G55" s="281">
        <v>4</v>
      </c>
      <c r="H55" s="281">
        <v>0</v>
      </c>
      <c r="I55" s="282" t="s">
        <v>127</v>
      </c>
      <c r="J55" s="283" t="s">
        <v>140</v>
      </c>
      <c r="K55" s="283" t="s">
        <v>1301</v>
      </c>
      <c r="L55" s="284"/>
      <c r="M55" s="291"/>
      <c r="N55" s="324"/>
      <c r="O55" s="130"/>
      <c r="P55" s="160"/>
      <c r="Q55" s="160"/>
      <c r="R55" s="126"/>
      <c r="S55" s="126"/>
      <c r="T55" s="126"/>
      <c r="U55" s="125"/>
      <c r="V55" s="125"/>
    </row>
    <row r="56" spans="1:22" ht="20.100000000000001" customHeight="1" thickBot="1">
      <c r="A56" s="314">
        <v>44635</v>
      </c>
      <c r="B56" s="315" t="s">
        <v>1300</v>
      </c>
      <c r="C56" s="316" t="s">
        <v>1264</v>
      </c>
      <c r="D56" s="317">
        <v>1</v>
      </c>
      <c r="E56" s="317">
        <v>0</v>
      </c>
      <c r="F56" s="317">
        <v>0</v>
      </c>
      <c r="G56" s="317">
        <v>0</v>
      </c>
      <c r="H56" s="317">
        <v>0</v>
      </c>
      <c r="I56" s="318" t="s">
        <v>446</v>
      </c>
      <c r="J56" s="319" t="s">
        <v>206</v>
      </c>
      <c r="K56" s="319" t="s">
        <v>1299</v>
      </c>
      <c r="L56" s="320"/>
      <c r="M56" s="291"/>
      <c r="N56" s="80"/>
      <c r="O56" s="130"/>
      <c r="P56" s="160"/>
      <c r="Q56" s="160"/>
      <c r="R56" s="126"/>
      <c r="S56" s="126"/>
      <c r="T56" s="126"/>
      <c r="U56" s="125"/>
      <c r="V56" s="125"/>
    </row>
    <row r="57" spans="1:22" ht="20.100000000000001" customHeight="1">
      <c r="A57" s="272">
        <v>44635</v>
      </c>
      <c r="B57" s="279" t="s">
        <v>437</v>
      </c>
      <c r="C57" s="280" t="s">
        <v>188</v>
      </c>
      <c r="D57" s="281">
        <v>0</v>
      </c>
      <c r="E57" s="281">
        <v>0</v>
      </c>
      <c r="F57" s="281">
        <v>0</v>
      </c>
      <c r="G57" s="281">
        <v>1</v>
      </c>
      <c r="H57" s="281">
        <v>0</v>
      </c>
      <c r="I57" s="282" t="s">
        <v>446</v>
      </c>
      <c r="J57" s="283" t="s">
        <v>206</v>
      </c>
      <c r="K57" s="283" t="s">
        <v>1301</v>
      </c>
      <c r="L57" s="284"/>
      <c r="M57" s="291"/>
      <c r="N57" s="80"/>
      <c r="O57" s="130"/>
      <c r="P57" s="160"/>
      <c r="Q57" s="160"/>
      <c r="R57" s="126"/>
      <c r="S57" s="126"/>
      <c r="T57" s="126"/>
      <c r="U57" s="125"/>
      <c r="V57" s="125"/>
    </row>
    <row r="58" spans="1:22" ht="20.100000000000001" customHeight="1">
      <c r="A58" s="278">
        <v>44635</v>
      </c>
      <c r="B58" s="285" t="s">
        <v>437</v>
      </c>
      <c r="C58" s="286" t="s">
        <v>366</v>
      </c>
      <c r="D58" s="287">
        <v>4</v>
      </c>
      <c r="E58" s="287">
        <v>0</v>
      </c>
      <c r="F58" s="287">
        <v>0</v>
      </c>
      <c r="G58" s="287">
        <v>4</v>
      </c>
      <c r="H58" s="287">
        <v>0</v>
      </c>
      <c r="I58" s="288" t="s">
        <v>127</v>
      </c>
      <c r="J58" s="289" t="s">
        <v>206</v>
      </c>
      <c r="K58" s="289" t="s">
        <v>1299</v>
      </c>
      <c r="L58" s="290"/>
      <c r="M58" s="291"/>
      <c r="N58" s="80"/>
      <c r="O58" s="130"/>
      <c r="P58" s="160"/>
      <c r="Q58" s="160"/>
      <c r="R58" s="126"/>
      <c r="S58" s="126"/>
      <c r="T58" s="126"/>
      <c r="U58" s="125"/>
      <c r="V58" s="125"/>
    </row>
    <row r="59" spans="1:22" ht="20.100000000000001" customHeight="1" thickBot="1">
      <c r="A59" s="314">
        <v>44635</v>
      </c>
      <c r="B59" s="315" t="s">
        <v>437</v>
      </c>
      <c r="C59" s="316" t="s">
        <v>426</v>
      </c>
      <c r="D59" s="317">
        <v>2</v>
      </c>
      <c r="E59" s="317">
        <v>0</v>
      </c>
      <c r="F59" s="317">
        <v>0</v>
      </c>
      <c r="G59" s="317">
        <v>0</v>
      </c>
      <c r="H59" s="317">
        <v>0</v>
      </c>
      <c r="I59" s="318" t="s">
        <v>446</v>
      </c>
      <c r="J59" s="319" t="s">
        <v>206</v>
      </c>
      <c r="K59" s="319" t="s">
        <v>1299</v>
      </c>
      <c r="L59" s="320"/>
      <c r="M59" s="291"/>
      <c r="N59" s="80"/>
      <c r="O59" s="130"/>
      <c r="P59" s="160"/>
      <c r="Q59" s="160"/>
      <c r="R59" s="126"/>
      <c r="S59" s="126"/>
      <c r="T59" s="126"/>
      <c r="U59" s="125"/>
      <c r="V59" s="125"/>
    </row>
    <row r="60" spans="1:22" ht="20.100000000000001" customHeight="1">
      <c r="A60" s="272">
        <v>44635</v>
      </c>
      <c r="B60" s="279" t="s">
        <v>1302</v>
      </c>
      <c r="C60" s="280" t="s">
        <v>366</v>
      </c>
      <c r="D60" s="281">
        <v>9</v>
      </c>
      <c r="E60" s="281">
        <v>0</v>
      </c>
      <c r="F60" s="281">
        <v>0</v>
      </c>
      <c r="G60" s="281">
        <v>15</v>
      </c>
      <c r="H60" s="281">
        <v>0</v>
      </c>
      <c r="I60" s="282" t="s">
        <v>127</v>
      </c>
      <c r="J60" s="283" t="s">
        <v>140</v>
      </c>
      <c r="K60" s="283" t="s">
        <v>1299</v>
      </c>
      <c r="L60" s="284"/>
      <c r="M60" s="291"/>
      <c r="N60" s="80"/>
      <c r="O60" s="130"/>
      <c r="P60" s="160"/>
      <c r="Q60" s="160"/>
      <c r="R60" s="126"/>
      <c r="S60" s="126"/>
      <c r="T60" s="126"/>
      <c r="U60" s="125"/>
      <c r="V60" s="125"/>
    </row>
    <row r="61" spans="1:22" ht="20.100000000000001" customHeight="1" thickBot="1">
      <c r="A61" s="314">
        <v>44635</v>
      </c>
      <c r="B61" s="315" t="s">
        <v>1303</v>
      </c>
      <c r="C61" s="316" t="s">
        <v>1264</v>
      </c>
      <c r="D61" s="317">
        <v>0</v>
      </c>
      <c r="E61" s="317">
        <v>0</v>
      </c>
      <c r="F61" s="317">
        <v>0</v>
      </c>
      <c r="G61" s="317">
        <v>1</v>
      </c>
      <c r="H61" s="317">
        <v>0</v>
      </c>
      <c r="I61" s="318" t="s">
        <v>127</v>
      </c>
      <c r="J61" s="319" t="s">
        <v>206</v>
      </c>
      <c r="K61" s="319" t="s">
        <v>1299</v>
      </c>
      <c r="L61" s="320"/>
      <c r="M61" s="291"/>
      <c r="N61" s="80"/>
      <c r="O61" s="130"/>
      <c r="P61" s="160"/>
      <c r="Q61" s="160"/>
      <c r="R61" s="126"/>
      <c r="S61" s="126"/>
      <c r="T61" s="126"/>
      <c r="U61" s="125"/>
      <c r="V61" s="125"/>
    </row>
    <row r="62" spans="1:22" ht="20.100000000000001" customHeight="1">
      <c r="A62" s="272">
        <v>44635</v>
      </c>
      <c r="B62" s="279" t="s">
        <v>1304</v>
      </c>
      <c r="C62" s="280" t="s">
        <v>579</v>
      </c>
      <c r="D62" s="281">
        <v>2</v>
      </c>
      <c r="E62" s="281">
        <v>0</v>
      </c>
      <c r="F62" s="281">
        <v>0</v>
      </c>
      <c r="G62" s="281">
        <v>2</v>
      </c>
      <c r="H62" s="281">
        <v>0</v>
      </c>
      <c r="I62" s="282" t="s">
        <v>127</v>
      </c>
      <c r="J62" s="283" t="s">
        <v>140</v>
      </c>
      <c r="K62" s="283" t="s">
        <v>1299</v>
      </c>
      <c r="L62" s="284"/>
      <c r="M62" s="291"/>
      <c r="N62" s="80"/>
      <c r="O62" s="130"/>
      <c r="P62" s="160"/>
      <c r="Q62" s="160"/>
      <c r="R62" s="126"/>
      <c r="S62" s="126"/>
      <c r="T62" s="126"/>
      <c r="U62" s="125"/>
      <c r="V62" s="125"/>
    </row>
    <row r="63" spans="1:22" ht="20.100000000000001" customHeight="1" thickBot="1">
      <c r="A63" s="314">
        <v>44635</v>
      </c>
      <c r="B63" s="315" t="s">
        <v>1304</v>
      </c>
      <c r="C63" s="316" t="s">
        <v>1264</v>
      </c>
      <c r="D63" s="317">
        <v>1</v>
      </c>
      <c r="E63" s="317">
        <v>0</v>
      </c>
      <c r="F63" s="317">
        <v>0</v>
      </c>
      <c r="G63" s="317">
        <v>2</v>
      </c>
      <c r="H63" s="317">
        <v>0</v>
      </c>
      <c r="I63" s="318" t="s">
        <v>127</v>
      </c>
      <c r="J63" s="319" t="s">
        <v>140</v>
      </c>
      <c r="K63" s="319" t="s">
        <v>1301</v>
      </c>
      <c r="L63" s="320"/>
      <c r="M63" s="291"/>
      <c r="N63" s="80"/>
      <c r="O63" s="130"/>
      <c r="P63" s="160"/>
      <c r="Q63" s="160"/>
      <c r="R63" s="126"/>
      <c r="S63" s="126"/>
      <c r="T63" s="126"/>
      <c r="U63" s="125"/>
      <c r="V63" s="125"/>
    </row>
    <row r="64" spans="1:22" ht="20.100000000000001" customHeight="1">
      <c r="A64" s="272">
        <v>44635</v>
      </c>
      <c r="B64" s="279" t="s">
        <v>1305</v>
      </c>
      <c r="C64" s="280" t="s">
        <v>390</v>
      </c>
      <c r="D64" s="281">
        <v>4</v>
      </c>
      <c r="E64" s="281">
        <v>0</v>
      </c>
      <c r="F64" s="281">
        <v>0</v>
      </c>
      <c r="G64" s="281">
        <v>1</v>
      </c>
      <c r="H64" s="281">
        <v>0</v>
      </c>
      <c r="I64" s="282" t="s">
        <v>127</v>
      </c>
      <c r="J64" s="283" t="s">
        <v>140</v>
      </c>
      <c r="K64" s="283" t="s">
        <v>1299</v>
      </c>
      <c r="L64" s="284"/>
      <c r="M64" s="291"/>
      <c r="N64" s="80"/>
      <c r="O64" s="130"/>
      <c r="P64" s="160"/>
      <c r="Q64" s="160"/>
      <c r="R64" s="126"/>
      <c r="S64" s="126"/>
      <c r="T64" s="126"/>
      <c r="U64" s="125"/>
      <c r="V64" s="125"/>
    </row>
    <row r="65" spans="1:22" ht="20.100000000000001" customHeight="1">
      <c r="A65" s="278">
        <v>44635</v>
      </c>
      <c r="B65" s="285" t="s">
        <v>625</v>
      </c>
      <c r="C65" s="286" t="s">
        <v>1255</v>
      </c>
      <c r="D65" s="287">
        <v>4</v>
      </c>
      <c r="E65" s="287">
        <v>0</v>
      </c>
      <c r="F65" s="287">
        <v>0</v>
      </c>
      <c r="G65" s="287">
        <v>2</v>
      </c>
      <c r="H65" s="287">
        <v>0</v>
      </c>
      <c r="I65" s="288" t="s">
        <v>127</v>
      </c>
      <c r="J65" s="289" t="s">
        <v>206</v>
      </c>
      <c r="K65" s="289" t="s">
        <v>1299</v>
      </c>
      <c r="L65" s="290"/>
      <c r="M65" s="291"/>
      <c r="N65" s="80"/>
      <c r="O65" s="130"/>
      <c r="P65" s="160"/>
      <c r="Q65" s="160"/>
      <c r="R65" s="126"/>
      <c r="S65" s="126"/>
      <c r="T65" s="126"/>
      <c r="U65" s="125"/>
      <c r="V65" s="125"/>
    </row>
    <row r="66" spans="1:22" ht="20.100000000000001" customHeight="1" thickBot="1">
      <c r="A66" s="314">
        <v>44635</v>
      </c>
      <c r="B66" s="315" t="s">
        <v>625</v>
      </c>
      <c r="C66" s="316" t="s">
        <v>1252</v>
      </c>
      <c r="D66" s="317">
        <v>1</v>
      </c>
      <c r="E66" s="317">
        <v>0</v>
      </c>
      <c r="F66" s="317">
        <v>0</v>
      </c>
      <c r="G66" s="317">
        <v>1</v>
      </c>
      <c r="H66" s="317">
        <v>0</v>
      </c>
      <c r="I66" s="318" t="s">
        <v>127</v>
      </c>
      <c r="J66" s="319" t="s">
        <v>206</v>
      </c>
      <c r="K66" s="319" t="s">
        <v>1301</v>
      </c>
      <c r="L66" s="320"/>
      <c r="M66" s="291"/>
      <c r="N66" s="80"/>
      <c r="O66" s="130"/>
      <c r="P66" s="160"/>
      <c r="Q66" s="160"/>
      <c r="R66" s="126"/>
      <c r="S66" s="126"/>
      <c r="T66" s="126"/>
      <c r="U66" s="125"/>
      <c r="V66" s="125"/>
    </row>
    <row r="67" spans="1:22" ht="20.100000000000001" customHeight="1" thickBot="1">
      <c r="A67" s="278">
        <v>44635</v>
      </c>
      <c r="B67" s="285" t="s">
        <v>312</v>
      </c>
      <c r="C67" s="286" t="s">
        <v>240</v>
      </c>
      <c r="D67" s="287">
        <v>25</v>
      </c>
      <c r="E67" s="287">
        <v>0</v>
      </c>
      <c r="F67" s="287">
        <v>0</v>
      </c>
      <c r="G67" s="287">
        <v>30</v>
      </c>
      <c r="H67" s="287">
        <v>0</v>
      </c>
      <c r="I67" s="288" t="s">
        <v>172</v>
      </c>
      <c r="J67" s="289" t="s">
        <v>185</v>
      </c>
      <c r="K67" s="289" t="s">
        <v>1306</v>
      </c>
      <c r="L67" s="290"/>
      <c r="M67" s="291"/>
      <c r="N67" s="80"/>
      <c r="O67" s="130"/>
      <c r="P67" s="160"/>
      <c r="Q67" s="160"/>
      <c r="R67" s="126"/>
      <c r="S67" s="126"/>
      <c r="T67" s="126"/>
      <c r="U67" s="125"/>
      <c r="V67" s="125"/>
    </row>
    <row r="68" spans="1:22" ht="20.100000000000001" customHeight="1">
      <c r="A68" s="167" t="s">
        <v>1206</v>
      </c>
      <c r="B68" s="168"/>
      <c r="C68" s="169"/>
      <c r="D68" s="170">
        <f>SUM(D4:D67)</f>
        <v>247</v>
      </c>
      <c r="E68" s="170">
        <f>SUM(E4:E67)</f>
        <v>0</v>
      </c>
      <c r="F68" s="170">
        <f>SUM(F4:F67)</f>
        <v>0</v>
      </c>
      <c r="G68" s="170">
        <f>SUM(G4:G67)</f>
        <v>259</v>
      </c>
      <c r="H68" s="170">
        <f>SUM(H4:H67)</f>
        <v>0</v>
      </c>
      <c r="I68" s="252"/>
      <c r="J68" s="123"/>
      <c r="K68" s="123"/>
      <c r="L68" s="171"/>
      <c r="M68" s="291"/>
      <c r="N68" s="80"/>
      <c r="O68" s="130"/>
      <c r="P68" s="160"/>
      <c r="Q68" s="160"/>
      <c r="R68" s="126"/>
      <c r="S68" s="126"/>
      <c r="T68" s="126"/>
      <c r="U68" s="125"/>
      <c r="V68" s="125"/>
    </row>
    <row r="69" spans="1:22" ht="20.100000000000001" customHeight="1">
      <c r="A69" s="196" t="s">
        <v>12</v>
      </c>
      <c r="B69" s="197"/>
      <c r="C69" s="89"/>
      <c r="D69" s="388">
        <v>2343</v>
      </c>
      <c r="E69" s="388">
        <v>0</v>
      </c>
      <c r="F69" s="388">
        <v>13</v>
      </c>
      <c r="G69" s="388">
        <v>2419</v>
      </c>
      <c r="H69" s="388">
        <v>0</v>
      </c>
      <c r="I69" s="259"/>
      <c r="J69" s="107"/>
      <c r="K69" s="107"/>
      <c r="L69" s="199"/>
      <c r="M69" s="291"/>
      <c r="N69" s="80"/>
      <c r="O69" s="130"/>
      <c r="P69" s="160"/>
      <c r="Q69" s="160"/>
      <c r="R69" s="126"/>
      <c r="S69" s="126"/>
      <c r="T69" s="126"/>
      <c r="U69" s="125"/>
      <c r="V69" s="125"/>
    </row>
    <row r="70" spans="1:22" ht="20.100000000000001" customHeight="1" thickBot="1">
      <c r="A70" s="177" t="s">
        <v>817</v>
      </c>
      <c r="B70" s="178"/>
      <c r="C70" s="179"/>
      <c r="D70" s="180">
        <f>D68+D69</f>
        <v>2590</v>
      </c>
      <c r="E70" s="180">
        <f>E68+E69</f>
        <v>0</v>
      </c>
      <c r="F70" s="180">
        <f>F68+F69</f>
        <v>13</v>
      </c>
      <c r="G70" s="180">
        <f>G68+G69</f>
        <v>2678</v>
      </c>
      <c r="H70" s="180">
        <f>H68+H69</f>
        <v>0</v>
      </c>
      <c r="I70" s="254"/>
      <c r="J70" s="103"/>
      <c r="K70" s="103"/>
      <c r="L70" s="181"/>
      <c r="M70" s="291"/>
      <c r="N70" s="80"/>
      <c r="O70" s="130"/>
      <c r="P70" s="160"/>
      <c r="Q70" s="160"/>
      <c r="R70" s="126"/>
      <c r="S70" s="126"/>
      <c r="T70" s="126"/>
      <c r="U70" s="125"/>
      <c r="V70" s="125"/>
    </row>
    <row r="71" spans="1:22" ht="20.100000000000001" customHeight="1">
      <c r="A71" s="182" t="s">
        <v>818</v>
      </c>
      <c r="B71" s="183">
        <f t="array" ref="B71">SUM(1/COUNTIF(B4:B67,B4:B67))</f>
        <v>34.999999999999993</v>
      </c>
      <c r="C71" s="184"/>
      <c r="D71" s="125"/>
      <c r="E71" s="125"/>
      <c r="F71" s="125"/>
      <c r="G71" s="125"/>
      <c r="H71" s="125"/>
      <c r="I71" s="255"/>
      <c r="J71" s="104"/>
      <c r="K71" s="104"/>
      <c r="L71" s="108"/>
      <c r="M71" s="291"/>
      <c r="N71" s="80"/>
      <c r="O71" s="130"/>
      <c r="P71" s="160"/>
      <c r="Q71" s="160"/>
      <c r="R71" s="126"/>
      <c r="S71" s="126"/>
      <c r="T71" s="126"/>
      <c r="U71" s="125"/>
      <c r="V71" s="125"/>
    </row>
    <row r="72" spans="1:22" ht="20.100000000000001" customHeight="1">
      <c r="A72" s="182"/>
      <c r="B72" s="183"/>
      <c r="C72" s="184"/>
      <c r="D72" s="125"/>
      <c r="E72" s="125"/>
      <c r="F72" s="125"/>
      <c r="G72" s="125"/>
      <c r="H72" s="125"/>
      <c r="I72" s="255"/>
      <c r="J72" s="104"/>
      <c r="K72" s="13"/>
      <c r="L72" s="13"/>
      <c r="M72" s="291"/>
      <c r="N72" s="80"/>
      <c r="O72" s="130"/>
      <c r="P72" s="160"/>
      <c r="Q72" s="160"/>
      <c r="R72" s="126"/>
      <c r="S72" s="126"/>
      <c r="T72" s="126"/>
      <c r="U72" s="125"/>
      <c r="V72" s="125"/>
    </row>
    <row r="73" spans="1:22" ht="20.100000000000001" customHeight="1">
      <c r="A73" s="185" t="s">
        <v>1307</v>
      </c>
      <c r="B73" s="186"/>
      <c r="C73" s="186"/>
      <c r="D73" s="105"/>
      <c r="E73" s="105"/>
      <c r="F73" s="105"/>
      <c r="G73" s="105"/>
      <c r="H73" s="105"/>
      <c r="I73" s="256"/>
      <c r="J73" s="105"/>
      <c r="K73" s="122"/>
      <c r="L73" s="122"/>
      <c r="M73" s="291"/>
      <c r="N73" s="80"/>
      <c r="O73" s="130"/>
      <c r="P73" s="160"/>
      <c r="Q73" s="160"/>
      <c r="R73" s="126"/>
      <c r="S73" s="126"/>
      <c r="T73" s="126"/>
      <c r="U73" s="125"/>
      <c r="V73" s="125"/>
    </row>
    <row r="74" spans="1:22" ht="20.100000000000001" customHeight="1">
      <c r="A74" s="187" t="s">
        <v>820</v>
      </c>
      <c r="B74" s="186"/>
      <c r="C74" s="186"/>
      <c r="D74" s="105"/>
      <c r="E74" s="105"/>
      <c r="F74" s="105"/>
      <c r="G74" s="105"/>
      <c r="H74" s="105"/>
      <c r="I74" s="256"/>
      <c r="J74" s="105"/>
      <c r="K74" s="105"/>
      <c r="L74" s="122"/>
      <c r="M74" s="291"/>
      <c r="N74" s="80"/>
      <c r="O74" s="130"/>
      <c r="P74" s="160"/>
      <c r="Q74" s="160"/>
      <c r="R74" s="126"/>
      <c r="S74" s="126"/>
      <c r="T74" s="126"/>
      <c r="U74" s="125"/>
      <c r="V74" s="125"/>
    </row>
    <row r="75" spans="1:22" ht="20.100000000000001" customHeight="1" thickBot="1">
      <c r="A75" s="188"/>
      <c r="B75" s="186"/>
      <c r="C75" s="189"/>
      <c r="D75" s="105"/>
      <c r="E75" s="105"/>
      <c r="F75" s="105"/>
      <c r="G75" s="105"/>
      <c r="H75" s="105"/>
      <c r="I75" s="257"/>
      <c r="J75" s="106"/>
      <c r="K75" s="106"/>
      <c r="L75" s="190"/>
      <c r="M75" s="291"/>
      <c r="N75" s="80"/>
      <c r="O75" s="130"/>
      <c r="P75" s="160"/>
      <c r="Q75" s="160"/>
      <c r="R75" s="126"/>
      <c r="S75" s="126"/>
      <c r="T75" s="126"/>
      <c r="U75" s="125"/>
      <c r="V75" s="125"/>
    </row>
    <row r="76" spans="1:22" ht="20.100000000000001" customHeight="1" thickBot="1">
      <c r="A76" s="147" t="s">
        <v>0</v>
      </c>
      <c r="B76" s="148" t="s">
        <v>1</v>
      </c>
      <c r="C76" s="148" t="s">
        <v>2</v>
      </c>
      <c r="D76" s="385" t="s">
        <v>16</v>
      </c>
      <c r="E76" s="191" t="s">
        <v>821</v>
      </c>
      <c r="F76" s="385" t="s">
        <v>18</v>
      </c>
      <c r="G76" s="385" t="s">
        <v>19</v>
      </c>
      <c r="H76" s="385" t="s">
        <v>104</v>
      </c>
      <c r="I76" s="258" t="s">
        <v>8</v>
      </c>
      <c r="J76" s="385" t="s">
        <v>9</v>
      </c>
      <c r="K76" s="425" t="s">
        <v>10</v>
      </c>
      <c r="L76" s="426"/>
      <c r="M76" s="291"/>
      <c r="N76" s="80"/>
      <c r="O76" s="130"/>
      <c r="P76" s="160"/>
      <c r="Q76" s="160"/>
      <c r="R76" s="126"/>
      <c r="S76" s="126"/>
      <c r="T76" s="126"/>
      <c r="U76" s="125"/>
      <c r="V76" s="125"/>
    </row>
    <row r="77" spans="1:22" ht="20.100000000000001" customHeight="1">
      <c r="A77" s="272"/>
      <c r="B77" s="389"/>
      <c r="C77" s="279"/>
      <c r="D77" s="281"/>
      <c r="E77" s="281"/>
      <c r="F77" s="281"/>
      <c r="G77" s="281"/>
      <c r="H77" s="281"/>
      <c r="I77" s="282"/>
      <c r="J77" s="283"/>
      <c r="K77" s="283"/>
      <c r="L77" s="284"/>
      <c r="M77" s="291"/>
      <c r="N77" s="80"/>
      <c r="O77" s="130"/>
      <c r="P77" s="160"/>
      <c r="Q77" s="160"/>
      <c r="R77" s="126"/>
      <c r="S77" s="126"/>
      <c r="T77" s="126"/>
      <c r="U77" s="125"/>
      <c r="V77" s="125"/>
    </row>
    <row r="78" spans="1:22" ht="20.100000000000001" customHeight="1" thickBot="1">
      <c r="A78" s="314"/>
      <c r="B78" s="316"/>
      <c r="C78" s="316"/>
      <c r="D78" s="317"/>
      <c r="E78" s="317"/>
      <c r="F78" s="317"/>
      <c r="G78" s="317"/>
      <c r="H78" s="317"/>
      <c r="I78" s="318"/>
      <c r="J78" s="319"/>
      <c r="K78" s="319"/>
      <c r="L78" s="320"/>
      <c r="M78" s="291"/>
      <c r="N78" s="80"/>
      <c r="O78" s="130"/>
      <c r="P78" s="160"/>
      <c r="Q78" s="160"/>
      <c r="R78" s="126"/>
      <c r="S78" s="126"/>
      <c r="T78" s="126"/>
      <c r="U78" s="125"/>
      <c r="V78" s="125"/>
    </row>
    <row r="79" spans="1:22" ht="20.100000000000001" customHeight="1">
      <c r="A79" s="167" t="s">
        <v>20</v>
      </c>
      <c r="B79" s="168"/>
      <c r="C79" s="169"/>
      <c r="D79" s="194">
        <f>SUM(D77:D78)</f>
        <v>0</v>
      </c>
      <c r="E79" s="194">
        <f>SUM(E77:E78)</f>
        <v>0</v>
      </c>
      <c r="F79" s="194">
        <f>SUM(F77:F78)</f>
        <v>0</v>
      </c>
      <c r="G79" s="194">
        <f>SUM(G77:G78)</f>
        <v>0</v>
      </c>
      <c r="H79" s="194">
        <f>SUM(H77:H78)</f>
        <v>0</v>
      </c>
      <c r="I79" s="252"/>
      <c r="J79" s="8"/>
      <c r="K79" s="8"/>
      <c r="L79" s="195"/>
      <c r="M79" s="291"/>
      <c r="N79" s="80"/>
      <c r="O79" s="130"/>
      <c r="P79" s="160"/>
      <c r="Q79" s="160"/>
      <c r="R79" s="126"/>
      <c r="S79" s="126"/>
      <c r="T79" s="126"/>
      <c r="U79" s="125"/>
      <c r="V79" s="125"/>
    </row>
    <row r="80" spans="1:22" ht="20.100000000000001" customHeight="1">
      <c r="A80" s="196" t="s">
        <v>12</v>
      </c>
      <c r="B80" s="197"/>
      <c r="C80" s="89"/>
      <c r="D80" s="198">
        <v>50</v>
      </c>
      <c r="E80" s="198">
        <v>87</v>
      </c>
      <c r="F80" s="198">
        <v>70</v>
      </c>
      <c r="G80" s="198">
        <v>49</v>
      </c>
      <c r="H80" s="198">
        <v>0</v>
      </c>
      <c r="I80" s="259"/>
      <c r="J80" s="107"/>
      <c r="K80" s="107"/>
      <c r="L80" s="199"/>
      <c r="M80" s="291"/>
      <c r="N80" s="80"/>
      <c r="O80" s="130"/>
      <c r="P80" s="160"/>
      <c r="Q80" s="160"/>
      <c r="R80" s="126"/>
      <c r="S80" s="126"/>
      <c r="T80" s="126"/>
      <c r="U80" s="125"/>
      <c r="V80" s="125"/>
    </row>
    <row r="81" spans="1:22" ht="20.100000000000001" customHeight="1" thickBot="1">
      <c r="A81" s="177" t="s">
        <v>817</v>
      </c>
      <c r="B81" s="178"/>
      <c r="C81" s="179"/>
      <c r="D81" s="200">
        <f>SUM(D79:D80)</f>
        <v>50</v>
      </c>
      <c r="E81" s="200">
        <f>SUM(E79:E80)</f>
        <v>87</v>
      </c>
      <c r="F81" s="200">
        <f>SUM(F79:F80)</f>
        <v>70</v>
      </c>
      <c r="G81" s="200">
        <f>SUM(G79:G80)</f>
        <v>49</v>
      </c>
      <c r="H81" s="200">
        <f>SUM(H79:H80)</f>
        <v>0</v>
      </c>
      <c r="I81" s="254"/>
      <c r="J81" s="103"/>
      <c r="K81" s="103"/>
      <c r="L81" s="181"/>
      <c r="M81" s="291"/>
      <c r="N81" s="80"/>
      <c r="O81" s="130"/>
      <c r="P81" s="160"/>
      <c r="Q81" s="160"/>
      <c r="R81" s="126"/>
      <c r="S81" s="126"/>
      <c r="T81" s="126"/>
      <c r="U81" s="125"/>
      <c r="V81" s="125"/>
    </row>
    <row r="82" spans="1:22" ht="20.100000000000001" customHeight="1">
      <c r="A82" s="182"/>
      <c r="B82" s="183"/>
      <c r="C82" s="201"/>
      <c r="D82" s="125"/>
      <c r="E82" s="125"/>
      <c r="F82" s="125"/>
      <c r="G82" s="125"/>
      <c r="H82" s="125"/>
      <c r="I82" s="255"/>
      <c r="J82" s="104"/>
      <c r="K82" s="104"/>
      <c r="L82" s="104"/>
      <c r="M82" s="291"/>
      <c r="N82" s="80"/>
      <c r="O82" s="130"/>
      <c r="P82" s="160"/>
      <c r="Q82" s="160"/>
      <c r="R82" s="126"/>
      <c r="S82" s="126"/>
      <c r="T82" s="126"/>
      <c r="U82" s="125"/>
      <c r="V82" s="125"/>
    </row>
    <row r="83" spans="1:22" ht="20.100000000000001" customHeight="1">
      <c r="A83" s="185" t="s">
        <v>825</v>
      </c>
      <c r="B83" s="186"/>
      <c r="C83" s="186"/>
      <c r="D83" s="105"/>
      <c r="E83" s="105"/>
      <c r="F83" s="105"/>
      <c r="G83" s="105"/>
      <c r="H83" s="105"/>
      <c r="I83" s="256"/>
      <c r="J83" s="105"/>
      <c r="K83" s="105"/>
      <c r="L83" s="105"/>
      <c r="M83" s="291"/>
      <c r="N83" s="80"/>
      <c r="O83" s="130"/>
      <c r="P83" s="160"/>
      <c r="Q83" s="160"/>
      <c r="R83" s="126"/>
      <c r="S83" s="126"/>
      <c r="T83" s="126"/>
      <c r="U83" s="125"/>
      <c r="V83" s="125"/>
    </row>
    <row r="84" spans="1:22" ht="20.100000000000001" customHeight="1">
      <c r="A84" s="185" t="s">
        <v>1308</v>
      </c>
      <c r="B84" s="186"/>
      <c r="C84" s="186"/>
      <c r="D84" s="105"/>
      <c r="E84" s="105"/>
      <c r="F84" s="105"/>
      <c r="G84" s="105"/>
      <c r="H84" s="105"/>
      <c r="I84" s="256"/>
      <c r="J84" s="105"/>
      <c r="K84" s="105"/>
      <c r="L84" s="105"/>
      <c r="M84" s="291"/>
      <c r="N84" s="80"/>
      <c r="O84" s="130"/>
      <c r="P84" s="160"/>
      <c r="Q84" s="160"/>
      <c r="R84" s="126"/>
      <c r="S84" s="126"/>
      <c r="T84" s="126"/>
      <c r="U84" s="125"/>
      <c r="V84" s="125"/>
    </row>
    <row r="85" spans="1:22" ht="20.100000000000001" customHeight="1" thickBot="1">
      <c r="A85" s="188"/>
      <c r="B85" s="186"/>
      <c r="C85" s="189"/>
      <c r="D85" s="105"/>
      <c r="E85" s="105"/>
      <c r="F85" s="105"/>
      <c r="G85" s="105"/>
      <c r="H85" s="105"/>
      <c r="I85" s="257"/>
      <c r="J85" s="106"/>
      <c r="K85" s="106"/>
      <c r="L85" s="190"/>
      <c r="M85" s="291"/>
      <c r="N85" s="80"/>
      <c r="O85" s="130"/>
      <c r="P85" s="160"/>
      <c r="Q85" s="160"/>
      <c r="R85" s="126"/>
      <c r="S85" s="126"/>
      <c r="T85" s="126"/>
      <c r="U85" s="125"/>
      <c r="V85" s="125"/>
    </row>
    <row r="86" spans="1:22" ht="20.100000000000001" customHeight="1" thickBot="1">
      <c r="A86" s="147" t="s">
        <v>0</v>
      </c>
      <c r="B86" s="148" t="s">
        <v>1</v>
      </c>
      <c r="C86" s="148" t="s">
        <v>2</v>
      </c>
      <c r="D86" s="385" t="s">
        <v>643</v>
      </c>
      <c r="E86" s="385" t="s">
        <v>1309</v>
      </c>
      <c r="F86" s="385" t="s">
        <v>846</v>
      </c>
      <c r="G86" s="385" t="s">
        <v>710</v>
      </c>
      <c r="H86" s="385" t="s">
        <v>7</v>
      </c>
      <c r="I86" s="258" t="s">
        <v>8</v>
      </c>
      <c r="J86" s="385" t="s">
        <v>9</v>
      </c>
      <c r="K86" s="425" t="s">
        <v>10</v>
      </c>
      <c r="L86" s="426"/>
      <c r="M86" s="291"/>
      <c r="N86" s="80"/>
      <c r="O86" s="130"/>
      <c r="P86" s="160"/>
      <c r="Q86" s="160"/>
      <c r="R86" s="126"/>
      <c r="S86" s="126"/>
      <c r="T86" s="126"/>
      <c r="U86" s="125"/>
      <c r="V86" s="125"/>
    </row>
    <row r="87" spans="1:22" ht="20.100000000000001" customHeight="1">
      <c r="A87" s="143"/>
      <c r="B87" s="115"/>
      <c r="C87" s="297"/>
      <c r="D87" s="134"/>
      <c r="E87" s="134"/>
      <c r="F87" s="134"/>
      <c r="G87" s="134"/>
      <c r="H87" s="134"/>
      <c r="I87" s="245"/>
      <c r="J87" s="141"/>
      <c r="K87" s="141"/>
      <c r="L87" s="116"/>
      <c r="M87" s="291"/>
      <c r="N87" s="80"/>
      <c r="O87" s="130"/>
      <c r="P87" s="160"/>
      <c r="Q87" s="160"/>
      <c r="R87" s="126"/>
      <c r="S87" s="126"/>
      <c r="T87" s="126"/>
      <c r="U87" s="125"/>
      <c r="V87" s="125"/>
    </row>
    <row r="88" spans="1:22" ht="20.100000000000001" customHeight="1" thickBot="1">
      <c r="A88" s="144"/>
      <c r="B88" s="117"/>
      <c r="C88" s="298"/>
      <c r="D88" s="136"/>
      <c r="E88" s="136"/>
      <c r="F88" s="136"/>
      <c r="G88" s="136"/>
      <c r="H88" s="136"/>
      <c r="I88" s="246"/>
      <c r="J88" s="142"/>
      <c r="K88" s="142"/>
      <c r="L88" s="118"/>
      <c r="M88" s="291"/>
      <c r="N88" s="80"/>
      <c r="O88" s="130"/>
      <c r="P88" s="160"/>
      <c r="Q88" s="160"/>
      <c r="R88" s="126"/>
      <c r="S88" s="126"/>
      <c r="T88" s="126"/>
      <c r="U88" s="125"/>
      <c r="V88" s="125"/>
    </row>
    <row r="89" spans="1:22" ht="20.100000000000001" customHeight="1">
      <c r="A89" s="167" t="s">
        <v>20</v>
      </c>
      <c r="B89" s="168"/>
      <c r="C89" s="169"/>
      <c r="D89" s="194">
        <f>SUM(D87:D88)</f>
        <v>0</v>
      </c>
      <c r="E89" s="194">
        <f>SUM(E87:E88)</f>
        <v>0</v>
      </c>
      <c r="F89" s="194">
        <f>SUM(F87:F88)</f>
        <v>0</v>
      </c>
      <c r="G89" s="194">
        <f>SUM(G87:G88)</f>
        <v>0</v>
      </c>
      <c r="H89" s="194">
        <f>SUM(H87:H88)</f>
        <v>0</v>
      </c>
      <c r="I89" s="252"/>
      <c r="J89" s="8"/>
      <c r="K89" s="8"/>
      <c r="L89" s="195"/>
      <c r="M89" s="291"/>
      <c r="N89" s="80"/>
      <c r="O89" s="130"/>
      <c r="P89" s="160"/>
      <c r="Q89" s="160"/>
      <c r="R89" s="126"/>
      <c r="S89" s="126"/>
      <c r="T89" s="126"/>
      <c r="U89" s="125"/>
      <c r="V89" s="125"/>
    </row>
    <row r="90" spans="1:22" ht="20.100000000000001" customHeight="1">
      <c r="A90" s="196" t="s">
        <v>12</v>
      </c>
      <c r="B90" s="197"/>
      <c r="C90" s="89"/>
      <c r="D90" s="198">
        <v>45</v>
      </c>
      <c r="E90" s="198">
        <v>0</v>
      </c>
      <c r="F90" s="198">
        <v>0</v>
      </c>
      <c r="G90" s="198">
        <v>55</v>
      </c>
      <c r="H90" s="198">
        <v>0</v>
      </c>
      <c r="I90" s="259"/>
      <c r="J90" s="107"/>
      <c r="K90" s="107"/>
      <c r="L90" s="199"/>
      <c r="M90" s="291"/>
      <c r="N90" s="80"/>
      <c r="O90" s="130"/>
      <c r="P90" s="160"/>
      <c r="Q90" s="160"/>
      <c r="R90" s="126"/>
      <c r="S90" s="126"/>
      <c r="T90" s="126"/>
      <c r="U90" s="125"/>
      <c r="V90" s="125"/>
    </row>
    <row r="91" spans="1:22" ht="20.100000000000001" customHeight="1" thickBot="1">
      <c r="A91" s="177" t="s">
        <v>817</v>
      </c>
      <c r="B91" s="178"/>
      <c r="C91" s="179"/>
      <c r="D91" s="200">
        <f>SUM(D89:D90)</f>
        <v>45</v>
      </c>
      <c r="E91" s="200">
        <f>SUM(E89:E90)</f>
        <v>0</v>
      </c>
      <c r="F91" s="200">
        <f>SUM(F89:F90)</f>
        <v>0</v>
      </c>
      <c r="G91" s="200">
        <f>SUM(G89:G90)</f>
        <v>55</v>
      </c>
      <c r="H91" s="200">
        <f>SUM(H89:H90)</f>
        <v>0</v>
      </c>
      <c r="I91" s="254"/>
      <c r="J91" s="103"/>
      <c r="K91" s="103"/>
      <c r="L91" s="181"/>
      <c r="M91" s="291"/>
      <c r="N91" s="80"/>
      <c r="O91" s="130"/>
      <c r="P91" s="160"/>
      <c r="Q91" s="160"/>
      <c r="R91" s="126"/>
      <c r="S91" s="126"/>
      <c r="T91" s="126"/>
      <c r="U91" s="125"/>
      <c r="V91" s="125"/>
    </row>
    <row r="92" spans="1:22" ht="20.100000000000001" customHeight="1">
      <c r="A92" s="182"/>
      <c r="B92" s="183"/>
      <c r="C92" s="201"/>
      <c r="D92" s="125"/>
      <c r="E92" s="125"/>
      <c r="F92" s="125"/>
      <c r="G92" s="125"/>
      <c r="H92" s="125"/>
      <c r="I92" s="255"/>
      <c r="J92" s="104"/>
      <c r="K92" s="104"/>
      <c r="L92" s="104"/>
      <c r="M92" s="291"/>
      <c r="N92" s="80"/>
      <c r="O92" s="130"/>
      <c r="P92" s="160"/>
      <c r="Q92" s="160"/>
      <c r="R92" s="126"/>
      <c r="S92" s="126"/>
      <c r="T92" s="126"/>
      <c r="U92" s="125"/>
      <c r="V92" s="125"/>
    </row>
    <row r="93" spans="1:22" ht="19.5" customHeight="1">
      <c r="A93" s="185" t="s">
        <v>105</v>
      </c>
      <c r="B93" s="186"/>
      <c r="C93" s="186"/>
      <c r="D93" s="105"/>
      <c r="E93" s="105"/>
      <c r="F93" s="105"/>
      <c r="G93" s="105"/>
      <c r="H93" s="105"/>
      <c r="I93" s="256"/>
      <c r="J93" s="105"/>
      <c r="K93" s="105"/>
      <c r="L93" s="105"/>
      <c r="M93" s="291"/>
      <c r="N93" s="80"/>
      <c r="O93" s="130"/>
      <c r="P93" s="160"/>
      <c r="Q93" s="160"/>
      <c r="R93" s="126"/>
      <c r="S93" s="126"/>
      <c r="T93" s="126"/>
      <c r="U93" s="125"/>
      <c r="V93" s="125"/>
    </row>
    <row r="94" spans="1:22" ht="19.5" customHeight="1" thickBot="1">
      <c r="A94" s="188"/>
      <c r="B94" s="186"/>
      <c r="C94" s="189"/>
      <c r="D94" s="105"/>
      <c r="E94" s="105"/>
      <c r="F94" s="105"/>
      <c r="G94" s="105"/>
      <c r="H94" s="105"/>
      <c r="I94" s="257"/>
      <c r="J94" s="106"/>
      <c r="K94" s="106"/>
      <c r="L94" s="105"/>
      <c r="M94" s="291"/>
      <c r="N94" s="239"/>
      <c r="O94" s="130"/>
      <c r="P94" s="160"/>
      <c r="Q94" s="160"/>
      <c r="R94" s="126"/>
      <c r="S94" s="126"/>
      <c r="T94" s="126"/>
      <c r="U94" s="125"/>
      <c r="V94" s="125"/>
    </row>
    <row r="95" spans="1:22" ht="19.5" customHeight="1" thickBot="1">
      <c r="A95" s="147" t="s">
        <v>0</v>
      </c>
      <c r="B95" s="148" t="s">
        <v>1</v>
      </c>
      <c r="C95" s="148" t="s">
        <v>2</v>
      </c>
      <c r="D95" s="385" t="s">
        <v>1310</v>
      </c>
      <c r="E95" s="385" t="s">
        <v>821</v>
      </c>
      <c r="F95" s="385" t="s">
        <v>1057</v>
      </c>
      <c r="G95" s="385" t="s">
        <v>710</v>
      </c>
      <c r="H95" s="385" t="s">
        <v>643</v>
      </c>
      <c r="I95" s="258" t="s">
        <v>8</v>
      </c>
      <c r="J95" s="385" t="s">
        <v>9</v>
      </c>
      <c r="K95" s="425" t="s">
        <v>10</v>
      </c>
      <c r="L95" s="426"/>
      <c r="M95" s="291"/>
      <c r="N95" s="239"/>
      <c r="O95" s="130"/>
      <c r="P95" s="160"/>
      <c r="Q95" s="160"/>
      <c r="R95" s="126"/>
      <c r="S95" s="126"/>
      <c r="T95" s="126"/>
      <c r="U95" s="125"/>
      <c r="V95" s="125"/>
    </row>
    <row r="96" spans="1:22" ht="19.5" customHeight="1">
      <c r="A96" s="143"/>
      <c r="B96" s="133"/>
      <c r="C96" s="133"/>
      <c r="D96" s="273"/>
      <c r="E96" s="273"/>
      <c r="F96" s="273"/>
      <c r="G96" s="273"/>
      <c r="H96" s="273"/>
      <c r="I96" s="260"/>
      <c r="J96" s="108"/>
      <c r="K96" s="108"/>
      <c r="L96" s="244"/>
      <c r="M96" s="291"/>
      <c r="N96" s="239"/>
      <c r="O96" s="130"/>
      <c r="P96" s="160"/>
      <c r="Q96" s="160"/>
      <c r="R96" s="126"/>
      <c r="S96" s="126"/>
      <c r="T96" s="126"/>
      <c r="U96" s="125"/>
      <c r="V96" s="125"/>
    </row>
    <row r="97" spans="1:22" ht="19.5" customHeight="1" thickBot="1">
      <c r="A97" s="144"/>
      <c r="B97" s="135"/>
      <c r="C97" s="135"/>
      <c r="D97" s="274"/>
      <c r="E97" s="274"/>
      <c r="F97" s="274"/>
      <c r="G97" s="274"/>
      <c r="H97" s="274"/>
      <c r="I97" s="261"/>
      <c r="J97" s="13"/>
      <c r="K97" s="13"/>
      <c r="L97" s="149"/>
      <c r="M97" s="291"/>
      <c r="N97" s="239"/>
      <c r="O97" s="130"/>
      <c r="P97" s="160"/>
      <c r="Q97" s="160"/>
      <c r="R97" s="126"/>
      <c r="S97" s="126"/>
      <c r="T97" s="126"/>
      <c r="U97" s="125"/>
      <c r="V97" s="125"/>
    </row>
    <row r="98" spans="1:22" ht="19.5" customHeight="1">
      <c r="A98" s="167" t="s">
        <v>20</v>
      </c>
      <c r="B98" s="168"/>
      <c r="C98" s="169"/>
      <c r="D98" s="275">
        <f>SUM(D96:D97)</f>
        <v>0</v>
      </c>
      <c r="E98" s="275">
        <f>SUM(E96:E97)</f>
        <v>0</v>
      </c>
      <c r="F98" s="275">
        <f>SUM(F96:F97)</f>
        <v>0</v>
      </c>
      <c r="G98" s="275">
        <f>SUM(G96:G97)</f>
        <v>0</v>
      </c>
      <c r="H98" s="275">
        <f>SUM(H96:H97)</f>
        <v>0</v>
      </c>
      <c r="I98" s="252"/>
      <c r="J98" s="8"/>
      <c r="K98" s="8"/>
      <c r="L98" s="195"/>
      <c r="M98" s="291"/>
      <c r="N98" s="239"/>
      <c r="O98" s="130"/>
      <c r="P98" s="160"/>
      <c r="Q98" s="160"/>
      <c r="R98" s="126"/>
      <c r="S98" s="126"/>
      <c r="T98" s="126"/>
      <c r="U98" s="125"/>
      <c r="V98" s="125"/>
    </row>
    <row r="99" spans="1:22" ht="19.5" customHeight="1">
      <c r="A99" s="196" t="s">
        <v>12</v>
      </c>
      <c r="B99" s="197"/>
      <c r="C99" s="89"/>
      <c r="D99" s="276">
        <v>0</v>
      </c>
      <c r="E99" s="276">
        <v>0</v>
      </c>
      <c r="F99" s="276">
        <v>0</v>
      </c>
      <c r="G99" s="276">
        <v>0</v>
      </c>
      <c r="H99" s="276">
        <v>0</v>
      </c>
      <c r="I99" s="259"/>
      <c r="J99" s="107"/>
      <c r="K99" s="107"/>
      <c r="L99" s="199"/>
      <c r="M99" s="291"/>
      <c r="N99" s="239"/>
      <c r="O99" s="130"/>
      <c r="P99" s="160"/>
      <c r="Q99" s="160"/>
      <c r="R99" s="126"/>
      <c r="S99" s="126"/>
      <c r="T99" s="126"/>
      <c r="U99" s="125"/>
      <c r="V99" s="125"/>
    </row>
    <row r="100" spans="1:22" ht="19.5" customHeight="1" thickBot="1">
      <c r="A100" s="177" t="s">
        <v>817</v>
      </c>
      <c r="B100" s="178"/>
      <c r="C100" s="179"/>
      <c r="D100" s="277">
        <f>D98+D99</f>
        <v>0</v>
      </c>
      <c r="E100" s="277">
        <f>E98+E99</f>
        <v>0</v>
      </c>
      <c r="F100" s="277">
        <f>F98+F99</f>
        <v>0</v>
      </c>
      <c r="G100" s="277">
        <f>G98+G99</f>
        <v>0</v>
      </c>
      <c r="H100" s="277">
        <f>H98+H99</f>
        <v>0</v>
      </c>
      <c r="I100" s="254"/>
      <c r="J100" s="103"/>
      <c r="K100" s="103"/>
      <c r="L100" s="181"/>
      <c r="M100" s="291"/>
      <c r="N100" s="239"/>
      <c r="O100" s="130"/>
      <c r="P100" s="160"/>
      <c r="Q100" s="160"/>
      <c r="R100" s="126"/>
      <c r="S100" s="126"/>
      <c r="T100" s="126"/>
      <c r="U100" s="125"/>
      <c r="V100" s="125"/>
    </row>
    <row r="101" spans="1:22" ht="19.5" customHeight="1">
      <c r="A101" s="203"/>
      <c r="B101" s="183"/>
      <c r="C101" s="184"/>
      <c r="D101" s="125"/>
      <c r="E101" s="125"/>
      <c r="F101" s="125"/>
      <c r="G101" s="125"/>
      <c r="H101" s="125"/>
      <c r="I101" s="255"/>
      <c r="J101" s="104"/>
      <c r="K101" s="104"/>
      <c r="L101" s="104"/>
      <c r="M101" s="291"/>
      <c r="N101" s="239"/>
      <c r="O101" s="130"/>
      <c r="P101" s="160"/>
      <c r="Q101" s="160"/>
      <c r="R101" s="126"/>
      <c r="S101" s="126"/>
      <c r="T101" s="126"/>
      <c r="U101" s="125"/>
      <c r="V101" s="125"/>
    </row>
    <row r="102" spans="1:22" ht="19.5" customHeight="1">
      <c r="A102" s="185" t="s">
        <v>1311</v>
      </c>
      <c r="B102" s="186"/>
      <c r="C102" s="186"/>
      <c r="D102" s="105"/>
      <c r="E102" s="105"/>
      <c r="F102" s="105"/>
      <c r="G102" s="105"/>
      <c r="H102" s="105"/>
      <c r="I102" s="256"/>
      <c r="J102" s="105"/>
      <c r="K102" s="105"/>
      <c r="L102" s="105"/>
      <c r="M102" s="291"/>
      <c r="N102" s="239"/>
      <c r="O102" s="130"/>
      <c r="P102" s="160"/>
      <c r="Q102" s="160"/>
      <c r="R102" s="126"/>
      <c r="S102" s="126"/>
      <c r="T102" s="126"/>
      <c r="U102" s="125"/>
      <c r="V102" s="125"/>
    </row>
    <row r="103" spans="1:22" ht="19.5" customHeight="1" thickBot="1">
      <c r="A103" s="188"/>
      <c r="B103" s="186"/>
      <c r="C103" s="189"/>
      <c r="D103" s="105"/>
      <c r="E103" s="105"/>
      <c r="F103" s="105"/>
      <c r="G103" s="105"/>
      <c r="H103" s="105"/>
      <c r="I103" s="257"/>
      <c r="J103" s="106"/>
      <c r="K103" s="106"/>
      <c r="L103" s="105"/>
      <c r="M103" s="159"/>
      <c r="N103" s="239"/>
      <c r="O103" s="130"/>
      <c r="P103" s="160"/>
      <c r="Q103" s="160"/>
      <c r="R103" s="126"/>
      <c r="S103" s="126"/>
      <c r="T103" s="126"/>
      <c r="U103" s="125"/>
      <c r="V103" s="125"/>
    </row>
    <row r="104" spans="1:22" ht="19.5" customHeight="1" thickBot="1">
      <c r="A104" s="147" t="s">
        <v>0</v>
      </c>
      <c r="B104" s="148" t="s">
        <v>1</v>
      </c>
      <c r="C104" s="148" t="s">
        <v>2</v>
      </c>
      <c r="D104" s="385" t="s">
        <v>29</v>
      </c>
      <c r="E104" s="385" t="s">
        <v>17</v>
      </c>
      <c r="F104" s="385" t="s">
        <v>30</v>
      </c>
      <c r="G104" s="385" t="s">
        <v>19</v>
      </c>
      <c r="H104" s="385" t="s">
        <v>7</v>
      </c>
      <c r="I104" s="258" t="s">
        <v>8</v>
      </c>
      <c r="J104" s="385" t="s">
        <v>9</v>
      </c>
      <c r="K104" s="302"/>
      <c r="L104" s="303" t="s">
        <v>10</v>
      </c>
      <c r="M104" s="159"/>
      <c r="N104" s="239"/>
      <c r="O104" s="130"/>
      <c r="P104" s="160"/>
      <c r="Q104" s="160"/>
      <c r="R104" s="126"/>
      <c r="S104" s="126"/>
      <c r="T104" s="126"/>
      <c r="U104" s="125"/>
      <c r="V104" s="125"/>
    </row>
    <row r="105" spans="1:22" ht="19.5" customHeight="1">
      <c r="A105" s="143"/>
      <c r="B105" s="133"/>
      <c r="C105" s="133"/>
      <c r="D105" s="134"/>
      <c r="E105" s="134"/>
      <c r="F105" s="134"/>
      <c r="G105" s="134"/>
      <c r="H105" s="134"/>
      <c r="I105" s="245"/>
      <c r="J105" s="141"/>
      <c r="K105" s="141"/>
      <c r="L105" s="202"/>
      <c r="M105" s="159"/>
      <c r="N105" s="239"/>
      <c r="O105" s="130"/>
      <c r="P105" s="160"/>
      <c r="Q105" s="160"/>
      <c r="R105" s="126"/>
      <c r="S105" s="126"/>
      <c r="T105" s="126"/>
      <c r="U105" s="125"/>
      <c r="V105" s="125"/>
    </row>
    <row r="106" spans="1:22" ht="19.5" customHeight="1" thickBot="1">
      <c r="A106" s="139"/>
      <c r="B106" s="132"/>
      <c r="C106" s="132"/>
      <c r="D106" s="137"/>
      <c r="E106" s="137"/>
      <c r="F106" s="137"/>
      <c r="G106" s="137"/>
      <c r="H106" s="137"/>
      <c r="I106" s="247"/>
      <c r="J106" s="138"/>
      <c r="K106" s="138"/>
      <c r="L106" s="204"/>
      <c r="M106" s="159"/>
      <c r="N106" s="239"/>
      <c r="O106" s="130"/>
      <c r="P106" s="160"/>
      <c r="Q106" s="160"/>
      <c r="R106" s="126"/>
      <c r="S106" s="126"/>
      <c r="T106" s="126"/>
      <c r="U106" s="125"/>
      <c r="V106" s="125"/>
    </row>
    <row r="107" spans="1:22" ht="19.5" customHeight="1">
      <c r="A107" s="167" t="s">
        <v>20</v>
      </c>
      <c r="B107" s="169"/>
      <c r="C107" s="169"/>
      <c r="D107" s="194">
        <f>SUM(D105:D106)</f>
        <v>0</v>
      </c>
      <c r="E107" s="194">
        <f>SUM(E105:E106)</f>
        <v>0</v>
      </c>
      <c r="F107" s="194">
        <f>SUM(F105:F106)</f>
        <v>0</v>
      </c>
      <c r="G107" s="194">
        <f>SUM(G105:G106)</f>
        <v>0</v>
      </c>
      <c r="H107" s="194">
        <f>SUM(H105:H106)</f>
        <v>0</v>
      </c>
      <c r="I107" s="252"/>
      <c r="J107" s="8"/>
      <c r="K107" s="8"/>
      <c r="L107" s="195"/>
      <c r="M107" s="159"/>
      <c r="N107" s="239"/>
      <c r="O107" s="130"/>
      <c r="P107" s="160"/>
      <c r="Q107" s="160"/>
      <c r="R107" s="126"/>
      <c r="S107" s="126"/>
      <c r="T107" s="126"/>
      <c r="U107" s="125"/>
      <c r="V107" s="125"/>
    </row>
    <row r="108" spans="1:22" ht="19.5" customHeight="1">
      <c r="A108" s="196" t="s">
        <v>12</v>
      </c>
      <c r="B108" s="89"/>
      <c r="C108" s="89"/>
      <c r="D108" s="198">
        <v>0</v>
      </c>
      <c r="E108" s="198">
        <v>0</v>
      </c>
      <c r="F108" s="198">
        <v>0</v>
      </c>
      <c r="G108" s="198">
        <v>0</v>
      </c>
      <c r="H108" s="198">
        <v>0</v>
      </c>
      <c r="I108" s="259"/>
      <c r="J108" s="107"/>
      <c r="K108" s="107"/>
      <c r="L108" s="199"/>
      <c r="M108" s="159"/>
      <c r="N108" s="239"/>
      <c r="O108" s="130"/>
      <c r="P108" s="160"/>
      <c r="Q108" s="160"/>
      <c r="R108" s="126"/>
      <c r="S108" s="126"/>
      <c r="T108" s="126"/>
      <c r="U108" s="125"/>
      <c r="V108" s="125"/>
    </row>
    <row r="109" spans="1:22" ht="19.5" customHeight="1" thickBot="1">
      <c r="A109" s="177" t="s">
        <v>817</v>
      </c>
      <c r="B109" s="179"/>
      <c r="C109" s="179"/>
      <c r="D109" s="200">
        <f>SUM(D107:D108)</f>
        <v>0</v>
      </c>
      <c r="E109" s="200">
        <f>SUM(E107:E108)</f>
        <v>0</v>
      </c>
      <c r="F109" s="200">
        <f>SUM(F107:F108)</f>
        <v>0</v>
      </c>
      <c r="G109" s="200">
        <f>SUM(G107:G108)</f>
        <v>0</v>
      </c>
      <c r="H109" s="200">
        <f>SUM(H107:H108)</f>
        <v>0</v>
      </c>
      <c r="I109" s="254"/>
      <c r="J109" s="103"/>
      <c r="K109" s="103"/>
      <c r="L109" s="205"/>
      <c r="M109" s="159"/>
      <c r="N109" s="239"/>
      <c r="O109" s="130"/>
      <c r="P109" s="160"/>
      <c r="Q109" s="160"/>
      <c r="R109" s="126"/>
      <c r="S109" s="126"/>
      <c r="T109" s="126"/>
      <c r="U109" s="125"/>
      <c r="V109" s="125"/>
    </row>
    <row r="110" spans="1:22" ht="19.5" customHeight="1">
      <c r="A110" s="182"/>
      <c r="B110" s="183"/>
      <c r="C110" s="184"/>
      <c r="D110" s="125"/>
      <c r="E110" s="125"/>
      <c r="F110" s="125"/>
      <c r="G110" s="125"/>
      <c r="H110" s="125"/>
      <c r="I110" s="255"/>
      <c r="J110" s="104"/>
      <c r="K110" s="104"/>
      <c r="L110" s="104"/>
      <c r="M110" s="159"/>
      <c r="N110" s="239"/>
      <c r="O110" s="130"/>
      <c r="P110" s="160"/>
      <c r="Q110" s="160"/>
      <c r="R110" s="126"/>
      <c r="S110" s="126"/>
      <c r="T110" s="126"/>
      <c r="U110" s="125"/>
      <c r="V110" s="125"/>
    </row>
    <row r="111" spans="1:22" ht="19.5" customHeight="1">
      <c r="A111" s="185" t="s">
        <v>1312</v>
      </c>
      <c r="B111" s="186"/>
      <c r="C111" s="186"/>
      <c r="D111" s="105"/>
      <c r="E111" s="105"/>
      <c r="F111" s="105"/>
      <c r="G111" s="105"/>
      <c r="H111" s="105"/>
      <c r="I111" s="256"/>
      <c r="J111" s="105"/>
      <c r="K111" s="105"/>
      <c r="L111" s="105"/>
      <c r="M111" s="159"/>
      <c r="N111" s="239"/>
      <c r="O111" s="130"/>
      <c r="P111" s="160"/>
      <c r="Q111" s="160"/>
      <c r="R111" s="126"/>
      <c r="S111" s="126"/>
      <c r="T111" s="126"/>
      <c r="U111" s="125"/>
      <c r="V111" s="125"/>
    </row>
    <row r="112" spans="1:22" ht="19.5" customHeight="1">
      <c r="A112" s="185" t="s">
        <v>32</v>
      </c>
      <c r="B112" s="186"/>
      <c r="C112" s="186"/>
      <c r="D112" s="105"/>
      <c r="E112" s="105"/>
      <c r="F112" s="105"/>
      <c r="G112" s="105"/>
      <c r="H112" s="105"/>
      <c r="I112" s="256"/>
      <c r="J112" s="105"/>
      <c r="K112" s="105"/>
      <c r="L112" s="105"/>
      <c r="M112" s="159"/>
      <c r="N112" s="239"/>
      <c r="O112" s="130"/>
      <c r="P112" s="160"/>
      <c r="Q112" s="160"/>
      <c r="R112" s="126"/>
      <c r="S112" s="126"/>
      <c r="T112" s="126"/>
      <c r="U112" s="125"/>
      <c r="V112" s="125"/>
    </row>
    <row r="113" spans="1:22" ht="19.5" customHeight="1" thickBot="1">
      <c r="A113" s="188"/>
      <c r="B113" s="186"/>
      <c r="C113" s="189"/>
      <c r="D113" s="105"/>
      <c r="E113" s="105"/>
      <c r="F113" s="105"/>
      <c r="G113" s="105"/>
      <c r="H113" s="105"/>
      <c r="I113" s="257"/>
      <c r="J113" s="106"/>
      <c r="K113" s="106"/>
      <c r="L113" s="105"/>
      <c r="M113" s="159"/>
      <c r="N113" s="239"/>
      <c r="O113" s="130"/>
      <c r="P113" s="160"/>
      <c r="Q113" s="160"/>
      <c r="R113" s="126"/>
      <c r="S113" s="126"/>
      <c r="T113" s="126"/>
      <c r="U113" s="125"/>
      <c r="V113" s="125"/>
    </row>
    <row r="114" spans="1:22" ht="19.5" customHeight="1" thickBot="1">
      <c r="A114" s="147" t="s">
        <v>0</v>
      </c>
      <c r="B114" s="148" t="s">
        <v>1</v>
      </c>
      <c r="C114" s="148" t="s">
        <v>2</v>
      </c>
      <c r="D114" s="385" t="s">
        <v>836</v>
      </c>
      <c r="E114" s="385" t="s">
        <v>1223</v>
      </c>
      <c r="F114" s="385" t="s">
        <v>993</v>
      </c>
      <c r="G114" s="385" t="s">
        <v>839</v>
      </c>
      <c r="H114" s="385" t="s">
        <v>840</v>
      </c>
      <c r="I114" s="258" t="s">
        <v>8</v>
      </c>
      <c r="J114" s="385" t="s">
        <v>9</v>
      </c>
      <c r="K114" s="425" t="s">
        <v>10</v>
      </c>
      <c r="L114" s="426"/>
      <c r="M114" s="159"/>
      <c r="N114" s="239"/>
      <c r="O114" s="130"/>
      <c r="P114" s="160"/>
      <c r="Q114" s="160"/>
      <c r="R114" s="126"/>
      <c r="S114" s="126"/>
      <c r="T114" s="126"/>
      <c r="U114" s="125"/>
      <c r="V114" s="125"/>
    </row>
    <row r="115" spans="1:22" ht="19.5" customHeight="1">
      <c r="A115" s="144"/>
      <c r="B115" s="135"/>
      <c r="C115" s="135"/>
      <c r="D115" s="136"/>
      <c r="E115" s="136"/>
      <c r="F115" s="136"/>
      <c r="G115" s="136"/>
      <c r="H115" s="136"/>
      <c r="I115" s="261"/>
      <c r="J115" s="142"/>
      <c r="K115" s="163"/>
      <c r="L115" s="206"/>
      <c r="M115" s="159"/>
      <c r="N115" s="239"/>
      <c r="O115" s="130"/>
      <c r="P115" s="160"/>
      <c r="Q115" s="160"/>
      <c r="R115" s="126"/>
      <c r="S115" s="126"/>
      <c r="T115" s="126"/>
      <c r="U115" s="125"/>
      <c r="V115" s="125"/>
    </row>
    <row r="116" spans="1:22" ht="19.5" customHeight="1" thickBot="1">
      <c r="A116" s="144"/>
      <c r="B116" s="135"/>
      <c r="C116" s="135"/>
      <c r="D116" s="136"/>
      <c r="E116" s="136"/>
      <c r="F116" s="136"/>
      <c r="G116" s="136"/>
      <c r="H116" s="136"/>
      <c r="I116" s="261"/>
      <c r="J116" s="142"/>
      <c r="K116" s="163"/>
      <c r="L116" s="206"/>
      <c r="M116" s="159"/>
      <c r="N116" s="239"/>
      <c r="O116" s="130"/>
      <c r="P116" s="160"/>
      <c r="Q116" s="160"/>
      <c r="R116" s="126"/>
      <c r="S116" s="126"/>
      <c r="T116" s="126"/>
      <c r="U116" s="125"/>
      <c r="V116" s="125"/>
    </row>
    <row r="117" spans="1:22" ht="19.5" customHeight="1">
      <c r="A117" s="207" t="s">
        <v>20</v>
      </c>
      <c r="B117" s="208"/>
      <c r="C117" s="208"/>
      <c r="D117" s="209">
        <f>SUM(D115:D116)</f>
        <v>0</v>
      </c>
      <c r="E117" s="209">
        <f>SUM(E115:E116)</f>
        <v>0</v>
      </c>
      <c r="F117" s="209">
        <f>SUM(F115:F116)</f>
        <v>0</v>
      </c>
      <c r="G117" s="209">
        <f>SUM(G115:G116)</f>
        <v>0</v>
      </c>
      <c r="H117" s="209">
        <f>SUM(H115:H116)</f>
        <v>0</v>
      </c>
      <c r="I117" s="262"/>
      <c r="J117" s="9"/>
      <c r="K117" s="9"/>
      <c r="L117" s="210"/>
      <c r="M117" s="159"/>
      <c r="N117" s="239"/>
      <c r="O117" s="130"/>
      <c r="P117" s="160"/>
      <c r="Q117" s="160"/>
      <c r="R117" s="126"/>
      <c r="S117" s="126"/>
      <c r="T117" s="126"/>
      <c r="U117" s="125"/>
      <c r="V117" s="125"/>
    </row>
    <row r="118" spans="1:22" ht="19.5" customHeight="1">
      <c r="A118" s="211" t="s">
        <v>12</v>
      </c>
      <c r="B118" s="212"/>
      <c r="C118" s="212"/>
      <c r="D118" s="213">
        <v>0</v>
      </c>
      <c r="E118" s="213">
        <v>0</v>
      </c>
      <c r="F118" s="213">
        <v>0</v>
      </c>
      <c r="G118" s="213">
        <v>0</v>
      </c>
      <c r="H118" s="213">
        <v>0</v>
      </c>
      <c r="I118" s="263"/>
      <c r="J118" s="109"/>
      <c r="K118" s="109"/>
      <c r="L118" s="214"/>
      <c r="M118" s="159"/>
      <c r="N118" s="239"/>
      <c r="O118" s="130"/>
      <c r="P118" s="160"/>
      <c r="Q118" s="160"/>
      <c r="R118" s="126"/>
      <c r="S118" s="126"/>
      <c r="T118" s="126"/>
      <c r="U118" s="125"/>
      <c r="V118" s="125"/>
    </row>
    <row r="119" spans="1:22" ht="19.5" customHeight="1" thickBot="1">
      <c r="A119" s="215" t="s">
        <v>817</v>
      </c>
      <c r="B119" s="216"/>
      <c r="C119" s="216"/>
      <c r="D119" s="217">
        <f>D117+D118</f>
        <v>0</v>
      </c>
      <c r="E119" s="217">
        <f>E117+E118</f>
        <v>0</v>
      </c>
      <c r="F119" s="217">
        <f>F117+F118</f>
        <v>0</v>
      </c>
      <c r="G119" s="217">
        <f>G117+G118</f>
        <v>0</v>
      </c>
      <c r="H119" s="217">
        <f>H117+H118</f>
        <v>0</v>
      </c>
      <c r="I119" s="264"/>
      <c r="J119" s="110"/>
      <c r="K119" s="110"/>
      <c r="L119" s="218"/>
      <c r="M119" s="159"/>
      <c r="N119" s="239"/>
      <c r="O119" s="130"/>
      <c r="P119" s="160"/>
      <c r="Q119" s="160"/>
      <c r="R119" s="126"/>
      <c r="S119" s="126"/>
      <c r="T119" s="126"/>
      <c r="U119" s="125"/>
      <c r="V119" s="125"/>
    </row>
    <row r="120" spans="1:22" ht="19.5" customHeight="1">
      <c r="A120" s="219"/>
      <c r="B120" s="16"/>
      <c r="C120" s="98"/>
      <c r="D120" s="1"/>
      <c r="E120" s="1"/>
      <c r="F120" s="1"/>
      <c r="G120" s="1"/>
      <c r="H120" s="1"/>
      <c r="I120" s="265"/>
      <c r="J120" s="17"/>
      <c r="K120" s="17"/>
      <c r="L120" s="17"/>
      <c r="M120" s="159"/>
      <c r="N120" s="239"/>
      <c r="O120" s="130"/>
      <c r="P120" s="160"/>
      <c r="Q120" s="160"/>
      <c r="R120" s="126"/>
      <c r="S120" s="126"/>
      <c r="T120" s="126"/>
      <c r="U120" s="125"/>
      <c r="V120" s="125"/>
    </row>
    <row r="121" spans="1:22" ht="19.5" customHeight="1">
      <c r="A121" s="185" t="s">
        <v>1224</v>
      </c>
      <c r="B121" s="186"/>
      <c r="C121" s="186"/>
      <c r="D121" s="105"/>
      <c r="E121" s="105"/>
      <c r="F121" s="105"/>
      <c r="G121" s="105"/>
      <c r="H121" s="105"/>
      <c r="I121" s="256"/>
      <c r="J121" s="105"/>
      <c r="K121" s="105"/>
      <c r="L121" s="105"/>
      <c r="M121" s="159"/>
      <c r="N121" s="239"/>
      <c r="O121" s="130"/>
      <c r="P121" s="160"/>
      <c r="Q121" s="160"/>
      <c r="R121" s="126"/>
      <c r="S121" s="126"/>
      <c r="T121" s="126"/>
      <c r="U121" s="125"/>
      <c r="V121" s="125"/>
    </row>
    <row r="122" spans="1:22" ht="19.5" customHeight="1">
      <c r="A122" s="185" t="s">
        <v>843</v>
      </c>
      <c r="B122" s="186"/>
      <c r="C122" s="186"/>
      <c r="D122" s="105"/>
      <c r="E122" s="105"/>
      <c r="F122" s="105"/>
      <c r="G122" s="105"/>
      <c r="H122" s="105"/>
      <c r="I122" s="256"/>
      <c r="J122" s="105"/>
      <c r="K122" s="105"/>
      <c r="L122" s="105"/>
      <c r="M122" s="159"/>
      <c r="N122" s="239"/>
      <c r="O122" s="130"/>
      <c r="P122" s="160"/>
      <c r="Q122" s="160"/>
      <c r="R122" s="126"/>
      <c r="S122" s="126"/>
      <c r="T122" s="126"/>
      <c r="U122" s="125"/>
      <c r="V122" s="125"/>
    </row>
    <row r="123" spans="1:22" ht="19.5" customHeight="1" thickBot="1">
      <c r="A123" s="188"/>
      <c r="B123" s="186"/>
      <c r="C123" s="189"/>
      <c r="D123" s="105"/>
      <c r="E123" s="105"/>
      <c r="F123" s="105"/>
      <c r="G123" s="105"/>
      <c r="H123" s="105"/>
      <c r="I123" s="257"/>
      <c r="J123" s="106"/>
      <c r="K123" s="106"/>
      <c r="L123" s="105"/>
      <c r="M123" s="159"/>
      <c r="N123" s="239"/>
      <c r="O123" s="130"/>
      <c r="P123" s="160"/>
      <c r="Q123" s="160"/>
      <c r="R123" s="126"/>
      <c r="S123" s="126"/>
      <c r="T123" s="126"/>
      <c r="U123" s="125"/>
      <c r="V123" s="125"/>
    </row>
    <row r="124" spans="1:22" ht="19.5" customHeight="1" thickBot="1">
      <c r="A124" s="147" t="s">
        <v>0</v>
      </c>
      <c r="B124" s="148" t="s">
        <v>1</v>
      </c>
      <c r="C124" s="148" t="s">
        <v>2</v>
      </c>
      <c r="D124" s="385" t="s">
        <v>1313</v>
      </c>
      <c r="E124" s="385" t="s">
        <v>1227</v>
      </c>
      <c r="F124" s="385" t="s">
        <v>846</v>
      </c>
      <c r="G124" s="385" t="s">
        <v>710</v>
      </c>
      <c r="H124" s="385" t="s">
        <v>7</v>
      </c>
      <c r="I124" s="258" t="s">
        <v>8</v>
      </c>
      <c r="J124" s="385" t="s">
        <v>9</v>
      </c>
      <c r="K124" s="425" t="s">
        <v>10</v>
      </c>
      <c r="L124" s="426"/>
      <c r="M124" s="159"/>
      <c r="N124" s="239"/>
      <c r="O124" s="130"/>
      <c r="P124" s="160"/>
      <c r="Q124" s="160"/>
      <c r="R124" s="126"/>
      <c r="S124" s="126"/>
      <c r="T124" s="126"/>
      <c r="U124" s="125"/>
      <c r="V124" s="125"/>
    </row>
    <row r="125" spans="1:22" ht="19.5" customHeight="1">
      <c r="A125" s="143"/>
      <c r="B125" s="133"/>
      <c r="C125" s="133"/>
      <c r="D125" s="134"/>
      <c r="E125" s="134"/>
      <c r="F125" s="134"/>
      <c r="G125" s="134"/>
      <c r="H125" s="134"/>
      <c r="I125" s="245"/>
      <c r="J125" s="141"/>
      <c r="K125" s="141"/>
      <c r="L125" s="192"/>
      <c r="M125" s="159"/>
      <c r="N125" s="239"/>
      <c r="O125" s="130"/>
      <c r="P125" s="160"/>
      <c r="Q125" s="160"/>
      <c r="R125" s="126"/>
      <c r="S125" s="126"/>
      <c r="T125" s="126"/>
      <c r="U125" s="125"/>
      <c r="V125" s="125"/>
    </row>
    <row r="126" spans="1:22" ht="19.5" customHeight="1" thickBot="1">
      <c r="A126" s="144"/>
      <c r="B126" s="135"/>
      <c r="C126" s="135"/>
      <c r="D126" s="136"/>
      <c r="E126" s="136"/>
      <c r="F126" s="136"/>
      <c r="G126" s="136"/>
      <c r="H126" s="136"/>
      <c r="I126" s="246"/>
      <c r="J126" s="142"/>
      <c r="K126" s="142"/>
      <c r="L126" s="193"/>
      <c r="M126" s="159"/>
      <c r="N126" s="239"/>
      <c r="O126" s="130"/>
      <c r="P126" s="160"/>
      <c r="Q126" s="160"/>
      <c r="R126" s="126"/>
      <c r="S126" s="126"/>
      <c r="T126" s="126"/>
      <c r="U126" s="125"/>
      <c r="V126" s="125"/>
    </row>
    <row r="127" spans="1:22" ht="19.5" customHeight="1">
      <c r="A127" s="207" t="s">
        <v>20</v>
      </c>
      <c r="B127" s="208"/>
      <c r="C127" s="208"/>
      <c r="D127" s="209">
        <f>SUM(D125:D126)</f>
        <v>0</v>
      </c>
      <c r="E127" s="209">
        <f>SUM(E125:E126)</f>
        <v>0</v>
      </c>
      <c r="F127" s="209">
        <f>SUM(F125:F126)</f>
        <v>0</v>
      </c>
      <c r="G127" s="209">
        <f>SUM(G125:G126)</f>
        <v>0</v>
      </c>
      <c r="H127" s="209">
        <f>SUM(H125:H126)</f>
        <v>0</v>
      </c>
      <c r="I127" s="262"/>
      <c r="J127" s="9"/>
      <c r="K127" s="9"/>
      <c r="L127" s="210"/>
      <c r="M127" s="159"/>
      <c r="N127" s="239"/>
      <c r="O127" s="130"/>
      <c r="P127" s="160"/>
      <c r="Q127" s="160"/>
      <c r="R127" s="126"/>
      <c r="S127" s="126"/>
      <c r="T127" s="126"/>
      <c r="U127" s="125"/>
      <c r="V127" s="125"/>
    </row>
    <row r="128" spans="1:22" ht="19.5" customHeight="1">
      <c r="A128" s="211" t="s">
        <v>12</v>
      </c>
      <c r="B128" s="212"/>
      <c r="C128" s="212"/>
      <c r="D128" s="213">
        <v>0</v>
      </c>
      <c r="E128" s="213">
        <v>0</v>
      </c>
      <c r="F128" s="213">
        <v>0</v>
      </c>
      <c r="G128" s="213">
        <v>0</v>
      </c>
      <c r="H128" s="213">
        <v>0</v>
      </c>
      <c r="I128" s="263"/>
      <c r="J128" s="109"/>
      <c r="K128" s="109"/>
      <c r="L128" s="214"/>
      <c r="M128" s="159"/>
      <c r="N128" s="239"/>
      <c r="O128" s="130"/>
      <c r="P128" s="160"/>
      <c r="Q128" s="160"/>
      <c r="R128" s="126"/>
      <c r="S128" s="126"/>
      <c r="T128" s="126"/>
      <c r="U128" s="125"/>
      <c r="V128" s="125"/>
    </row>
    <row r="129" spans="1:22" ht="19.5" customHeight="1" thickBot="1">
      <c r="A129" s="215" t="s">
        <v>1220</v>
      </c>
      <c r="B129" s="216"/>
      <c r="C129" s="216"/>
      <c r="D129" s="217">
        <f>D127+D128</f>
        <v>0</v>
      </c>
      <c r="E129" s="217">
        <f>E127+E128</f>
        <v>0</v>
      </c>
      <c r="F129" s="217">
        <f>F127+F128</f>
        <v>0</v>
      </c>
      <c r="G129" s="217">
        <f>G127+G128</f>
        <v>0</v>
      </c>
      <c r="H129" s="217">
        <f>H127+H128</f>
        <v>0</v>
      </c>
      <c r="I129" s="264"/>
      <c r="J129" s="110"/>
      <c r="K129" s="110"/>
      <c r="L129" s="218"/>
      <c r="M129" s="159"/>
      <c r="N129" s="239"/>
      <c r="O129" s="130"/>
      <c r="P129" s="160"/>
      <c r="Q129" s="160"/>
      <c r="R129" s="126"/>
      <c r="S129" s="126"/>
      <c r="T129" s="126"/>
      <c r="U129" s="125"/>
      <c r="V129" s="125"/>
    </row>
    <row r="130" spans="1:22" ht="19.5" customHeight="1">
      <c r="A130" s="219"/>
      <c r="B130" s="16"/>
      <c r="C130" s="98"/>
      <c r="D130" s="1"/>
      <c r="E130" s="1"/>
      <c r="F130" s="1"/>
      <c r="G130" s="1"/>
      <c r="H130" s="1"/>
      <c r="I130" s="265"/>
      <c r="J130" s="17"/>
      <c r="K130" s="17"/>
      <c r="L130" s="17"/>
      <c r="M130" s="159"/>
      <c r="N130" s="239"/>
      <c r="O130" s="130"/>
      <c r="P130" s="160"/>
      <c r="Q130" s="160"/>
      <c r="R130" s="126"/>
      <c r="S130" s="126"/>
      <c r="T130" s="126"/>
      <c r="U130" s="125"/>
      <c r="V130" s="125"/>
    </row>
    <row r="131" spans="1:22" ht="19.5" customHeight="1">
      <c r="A131" s="185" t="s">
        <v>106</v>
      </c>
      <c r="B131" s="186"/>
      <c r="C131" s="186"/>
      <c r="D131" s="105"/>
      <c r="E131" s="105"/>
      <c r="F131" s="105"/>
      <c r="G131" s="105"/>
      <c r="H131" s="105"/>
      <c r="I131" s="256"/>
      <c r="J131" s="105"/>
      <c r="K131" s="105"/>
      <c r="L131" s="105"/>
      <c r="M131" s="159"/>
      <c r="N131" s="239"/>
      <c r="O131" s="130"/>
      <c r="P131" s="160"/>
      <c r="Q131" s="160"/>
      <c r="R131" s="126"/>
      <c r="S131" s="126"/>
      <c r="T131" s="126"/>
      <c r="U131" s="125"/>
      <c r="V131" s="125"/>
    </row>
    <row r="132" spans="1:22" ht="19.5" customHeight="1">
      <c r="A132" s="185" t="s">
        <v>1314</v>
      </c>
      <c r="B132" s="186"/>
      <c r="C132" s="186"/>
      <c r="D132" s="105"/>
      <c r="E132" s="105"/>
      <c r="F132" s="105"/>
      <c r="G132" s="105"/>
      <c r="H132" s="105"/>
      <c r="I132" s="256"/>
      <c r="J132" s="105"/>
      <c r="K132" s="105"/>
      <c r="L132" s="105"/>
      <c r="M132" s="159"/>
      <c r="N132" s="239"/>
      <c r="O132" s="130"/>
      <c r="P132" s="160"/>
      <c r="Q132" s="160"/>
      <c r="R132" s="126"/>
      <c r="S132" s="126"/>
      <c r="T132" s="126"/>
      <c r="U132" s="125"/>
      <c r="V132" s="125"/>
    </row>
    <row r="133" spans="1:22" ht="19.5" customHeight="1" thickBot="1">
      <c r="A133" s="188"/>
      <c r="B133" s="186"/>
      <c r="C133" s="189"/>
      <c r="D133" s="105"/>
      <c r="E133" s="105"/>
      <c r="F133" s="105"/>
      <c r="G133" s="105"/>
      <c r="H133" s="105"/>
      <c r="I133" s="257"/>
      <c r="J133" s="106"/>
      <c r="K133" s="106"/>
      <c r="L133" s="105"/>
      <c r="M133" s="159"/>
      <c r="N133" s="239"/>
      <c r="O133" s="130"/>
      <c r="P133" s="160"/>
      <c r="Q133" s="160"/>
      <c r="R133" s="126"/>
      <c r="S133" s="126"/>
      <c r="T133" s="126"/>
      <c r="U133" s="125"/>
      <c r="V133" s="125"/>
    </row>
    <row r="134" spans="1:22" ht="19.5" customHeight="1" thickBot="1">
      <c r="A134" s="147" t="s">
        <v>0</v>
      </c>
      <c r="B134" s="148" t="s">
        <v>1</v>
      </c>
      <c r="C134" s="148" t="s">
        <v>2</v>
      </c>
      <c r="D134" s="385" t="s">
        <v>643</v>
      </c>
      <c r="E134" s="385" t="s">
        <v>821</v>
      </c>
      <c r="F134" s="385" t="s">
        <v>1315</v>
      </c>
      <c r="G134" s="385" t="s">
        <v>710</v>
      </c>
      <c r="H134" s="385" t="s">
        <v>7</v>
      </c>
      <c r="I134" s="258" t="s">
        <v>8</v>
      </c>
      <c r="J134" s="385" t="s">
        <v>9</v>
      </c>
      <c r="K134" s="385"/>
      <c r="L134" s="303" t="s">
        <v>10</v>
      </c>
      <c r="M134" s="159"/>
      <c r="N134" s="239"/>
      <c r="O134" s="130"/>
      <c r="P134" s="160"/>
      <c r="Q134" s="160"/>
      <c r="R134" s="126"/>
      <c r="S134" s="126"/>
      <c r="T134" s="126"/>
      <c r="U134" s="125"/>
      <c r="V134" s="125"/>
    </row>
    <row r="135" spans="1:22" ht="19.5" customHeight="1">
      <c r="A135" s="143"/>
      <c r="B135" s="133"/>
      <c r="C135" s="133"/>
      <c r="D135" s="301"/>
      <c r="E135" s="134"/>
      <c r="F135" s="301"/>
      <c r="G135" s="301"/>
      <c r="H135" s="301"/>
      <c r="I135" s="245"/>
      <c r="J135" s="141"/>
      <c r="K135" s="141"/>
      <c r="L135" s="192"/>
      <c r="M135" s="159"/>
      <c r="N135" s="239"/>
      <c r="O135" s="130"/>
      <c r="P135" s="160"/>
      <c r="Q135" s="160"/>
      <c r="R135" s="126"/>
      <c r="S135" s="126"/>
      <c r="T135" s="126"/>
      <c r="U135" s="125"/>
      <c r="V135" s="125"/>
    </row>
    <row r="136" spans="1:22" ht="19.5" customHeight="1" thickBot="1">
      <c r="A136" s="144"/>
      <c r="B136" s="135"/>
      <c r="C136" s="135"/>
      <c r="D136" s="220"/>
      <c r="E136" s="136"/>
      <c r="F136" s="220"/>
      <c r="G136" s="220"/>
      <c r="H136" s="220"/>
      <c r="I136" s="246"/>
      <c r="J136" s="142"/>
      <c r="K136" s="142"/>
      <c r="L136" s="193"/>
      <c r="M136" s="159"/>
      <c r="N136" s="239"/>
      <c r="O136" s="130"/>
      <c r="P136" s="160"/>
      <c r="Q136" s="160"/>
      <c r="R136" s="126"/>
      <c r="S136" s="126"/>
      <c r="T136" s="126"/>
      <c r="U136" s="125"/>
      <c r="V136" s="125"/>
    </row>
    <row r="137" spans="1:22" ht="19.5" customHeight="1">
      <c r="A137" s="207" t="s">
        <v>20</v>
      </c>
      <c r="B137" s="208"/>
      <c r="C137" s="208"/>
      <c r="D137" s="209">
        <f>SUM(D135:D136)</f>
        <v>0</v>
      </c>
      <c r="E137" s="209">
        <f>SUM(E135:E136)</f>
        <v>0</v>
      </c>
      <c r="F137" s="209">
        <f>SUM(F135:F136)</f>
        <v>0</v>
      </c>
      <c r="G137" s="209">
        <f>SUM(G135:G136)</f>
        <v>0</v>
      </c>
      <c r="H137" s="209">
        <f>SUM(H135:H136)</f>
        <v>0</v>
      </c>
      <c r="I137" s="262"/>
      <c r="J137" s="9"/>
      <c r="K137" s="9"/>
      <c r="L137" s="210"/>
      <c r="M137" s="159"/>
      <c r="N137" s="239"/>
      <c r="O137" s="130"/>
      <c r="P137" s="160"/>
      <c r="Q137" s="160"/>
      <c r="R137" s="126"/>
      <c r="S137" s="126"/>
      <c r="T137" s="126"/>
      <c r="U137" s="125"/>
      <c r="V137" s="125"/>
    </row>
    <row r="138" spans="1:22" ht="19.5" customHeight="1">
      <c r="A138" s="211" t="s">
        <v>12</v>
      </c>
      <c r="B138" s="212"/>
      <c r="C138" s="212"/>
      <c r="D138" s="213">
        <v>0</v>
      </c>
      <c r="E138" s="213">
        <v>0</v>
      </c>
      <c r="F138" s="213">
        <v>0</v>
      </c>
      <c r="G138" s="213">
        <v>0</v>
      </c>
      <c r="H138" s="213">
        <v>0</v>
      </c>
      <c r="I138" s="263"/>
      <c r="J138" s="109"/>
      <c r="K138" s="109"/>
      <c r="L138" s="214"/>
      <c r="M138" s="159"/>
      <c r="N138" s="239"/>
      <c r="O138" s="130"/>
      <c r="P138" s="160"/>
      <c r="Q138" s="160"/>
      <c r="R138" s="126"/>
      <c r="S138" s="126"/>
      <c r="T138" s="126"/>
      <c r="U138" s="125"/>
      <c r="V138" s="125"/>
    </row>
    <row r="139" spans="1:22" ht="19.5" customHeight="1" thickBot="1">
      <c r="A139" s="215" t="s">
        <v>817</v>
      </c>
      <c r="B139" s="216"/>
      <c r="C139" s="216"/>
      <c r="D139" s="217">
        <f>D137+D138</f>
        <v>0</v>
      </c>
      <c r="E139" s="217">
        <f>E137+E138</f>
        <v>0</v>
      </c>
      <c r="F139" s="217">
        <f>F137+F138</f>
        <v>0</v>
      </c>
      <c r="G139" s="217">
        <f>G137+G138</f>
        <v>0</v>
      </c>
      <c r="H139" s="217">
        <f>H137+H138</f>
        <v>0</v>
      </c>
      <c r="I139" s="264"/>
      <c r="J139" s="110"/>
      <c r="K139" s="110"/>
      <c r="L139" s="218"/>
      <c r="M139" s="159"/>
      <c r="N139" s="239"/>
      <c r="O139" s="130"/>
      <c r="P139" s="160"/>
      <c r="Q139" s="160"/>
      <c r="R139" s="126"/>
      <c r="S139" s="126"/>
      <c r="T139" s="126"/>
      <c r="U139" s="125"/>
      <c r="V139" s="125"/>
    </row>
    <row r="140" spans="1:22" ht="19.5" customHeight="1">
      <c r="A140" s="221"/>
      <c r="B140" s="16"/>
      <c r="C140" s="16"/>
      <c r="D140" s="1"/>
      <c r="E140" s="1"/>
      <c r="F140" s="1"/>
      <c r="G140" s="1"/>
      <c r="H140" s="1"/>
      <c r="I140" s="265"/>
      <c r="J140" s="17"/>
      <c r="K140" s="17"/>
      <c r="L140" s="17"/>
      <c r="M140" s="159"/>
      <c r="N140" s="239"/>
      <c r="O140" s="130"/>
      <c r="P140" s="160"/>
      <c r="Q140" s="160"/>
      <c r="R140" s="126"/>
      <c r="S140" s="126"/>
      <c r="T140" s="126"/>
      <c r="U140" s="125"/>
      <c r="V140" s="125"/>
    </row>
    <row r="141" spans="1:22" ht="19.5" customHeight="1">
      <c r="A141" s="185" t="s">
        <v>1228</v>
      </c>
      <c r="B141" s="18"/>
      <c r="C141" s="18"/>
      <c r="D141" s="19"/>
      <c r="E141" s="19"/>
      <c r="F141" s="19"/>
      <c r="G141" s="19"/>
      <c r="H141" s="19"/>
      <c r="I141" s="266"/>
      <c r="J141" s="19"/>
      <c r="K141" s="19"/>
      <c r="L141" s="19"/>
      <c r="M141" s="159"/>
      <c r="N141" s="239"/>
      <c r="O141" s="130"/>
      <c r="P141" s="160"/>
      <c r="Q141" s="160"/>
      <c r="R141" s="126"/>
      <c r="S141" s="126"/>
      <c r="T141" s="126"/>
      <c r="U141" s="125"/>
      <c r="V141" s="125"/>
    </row>
    <row r="142" spans="1:22" ht="19.5" customHeight="1" thickBot="1">
      <c r="A142" s="182"/>
      <c r="B142" s="183"/>
      <c r="C142" s="184"/>
      <c r="D142" s="125"/>
      <c r="E142" s="125"/>
      <c r="F142" s="125"/>
      <c r="G142" s="125"/>
      <c r="H142" s="125"/>
      <c r="I142" s="255"/>
      <c r="J142" s="104"/>
      <c r="K142" s="104"/>
      <c r="L142" s="104"/>
      <c r="M142" s="159"/>
      <c r="N142" s="239"/>
      <c r="O142" s="130"/>
      <c r="P142" s="160"/>
      <c r="Q142" s="160"/>
      <c r="R142" s="126"/>
      <c r="S142" s="126"/>
      <c r="T142" s="126"/>
      <c r="U142" s="125"/>
      <c r="V142" s="125"/>
    </row>
    <row r="143" spans="1:22" ht="19.5" customHeight="1" thickBot="1">
      <c r="A143" s="222" t="s">
        <v>0</v>
      </c>
      <c r="B143" s="223" t="s">
        <v>1</v>
      </c>
      <c r="C143" s="223" t="s">
        <v>2</v>
      </c>
      <c r="D143" s="111" t="s">
        <v>3</v>
      </c>
      <c r="E143" s="111" t="s">
        <v>4</v>
      </c>
      <c r="F143" s="111" t="s">
        <v>5</v>
      </c>
      <c r="G143" s="111" t="s">
        <v>6</v>
      </c>
      <c r="H143" s="111" t="s">
        <v>7</v>
      </c>
      <c r="I143" s="267" t="s">
        <v>8</v>
      </c>
      <c r="J143" s="111" t="s">
        <v>9</v>
      </c>
      <c r="K143" s="429" t="s">
        <v>10</v>
      </c>
      <c r="L143" s="430"/>
      <c r="M143" s="159"/>
      <c r="N143" s="239"/>
      <c r="O143" s="130"/>
      <c r="P143" s="160"/>
      <c r="Q143" s="160"/>
      <c r="R143" s="126"/>
      <c r="S143" s="126"/>
      <c r="T143" s="126"/>
      <c r="U143" s="125"/>
      <c r="V143" s="125"/>
    </row>
    <row r="144" spans="1:22" ht="19.5" customHeight="1">
      <c r="A144" s="224" t="s">
        <v>20</v>
      </c>
      <c r="B144" s="225"/>
      <c r="C144" s="225"/>
      <c r="D144" s="226">
        <f t="shared" ref="D144:H146" si="14">SUM(D68,D79,D98,D107)</f>
        <v>247</v>
      </c>
      <c r="E144" s="226">
        <f t="shared" si="14"/>
        <v>0</v>
      </c>
      <c r="F144" s="226">
        <f t="shared" si="14"/>
        <v>0</v>
      </c>
      <c r="G144" s="226">
        <f t="shared" si="14"/>
        <v>259</v>
      </c>
      <c r="H144" s="226">
        <f t="shared" si="14"/>
        <v>0</v>
      </c>
      <c r="I144" s="268"/>
      <c r="J144" s="10"/>
      <c r="K144" s="10"/>
      <c r="L144" s="227"/>
      <c r="M144" s="159"/>
      <c r="N144" s="239"/>
      <c r="O144" s="130"/>
      <c r="P144" s="160"/>
      <c r="Q144" s="160"/>
      <c r="R144" s="126"/>
      <c r="S144" s="126"/>
      <c r="T144" s="126"/>
      <c r="U144" s="125"/>
      <c r="V144" s="125"/>
    </row>
    <row r="145" spans="1:22" ht="19.5" customHeight="1">
      <c r="A145" s="228" t="s">
        <v>12</v>
      </c>
      <c r="B145" s="229"/>
      <c r="C145" s="229"/>
      <c r="D145" s="230">
        <f t="shared" si="14"/>
        <v>2393</v>
      </c>
      <c r="E145" s="230">
        <f t="shared" si="14"/>
        <v>87</v>
      </c>
      <c r="F145" s="230">
        <f t="shared" si="14"/>
        <v>83</v>
      </c>
      <c r="G145" s="230">
        <f t="shared" si="14"/>
        <v>2468</v>
      </c>
      <c r="H145" s="230">
        <f t="shared" si="14"/>
        <v>0</v>
      </c>
      <c r="I145" s="269"/>
      <c r="J145" s="112"/>
      <c r="K145" s="112"/>
      <c r="L145" s="231"/>
      <c r="M145" s="159"/>
      <c r="N145" s="239"/>
      <c r="O145" s="130"/>
      <c r="P145" s="160"/>
      <c r="Q145" s="160"/>
      <c r="R145" s="126"/>
      <c r="S145" s="126"/>
      <c r="T145" s="126"/>
      <c r="U145" s="125"/>
      <c r="V145" s="125"/>
    </row>
    <row r="146" spans="1:22" ht="20.100000000000001" customHeight="1" thickBot="1">
      <c r="A146" s="232" t="s">
        <v>817</v>
      </c>
      <c r="B146" s="233"/>
      <c r="C146" s="233"/>
      <c r="D146" s="234">
        <f t="shared" si="14"/>
        <v>2640</v>
      </c>
      <c r="E146" s="234">
        <f t="shared" si="14"/>
        <v>87</v>
      </c>
      <c r="F146" s="234">
        <f t="shared" si="14"/>
        <v>83</v>
      </c>
      <c r="G146" s="234">
        <f t="shared" si="14"/>
        <v>2727</v>
      </c>
      <c r="H146" s="234">
        <f t="shared" si="14"/>
        <v>0</v>
      </c>
      <c r="I146" s="270"/>
      <c r="J146" s="113"/>
      <c r="K146" s="113"/>
      <c r="L146" s="235"/>
      <c r="M146" s="159"/>
      <c r="N146" s="239"/>
      <c r="O146" s="130"/>
      <c r="P146" s="160"/>
      <c r="Q146" s="160"/>
      <c r="R146" s="126"/>
      <c r="S146" s="126"/>
      <c r="T146" s="126"/>
      <c r="U146" s="125"/>
      <c r="V146" s="125"/>
    </row>
    <row r="147" spans="1:22" ht="20.100000000000001" customHeight="1">
      <c r="M147" s="159"/>
      <c r="N147" s="239"/>
      <c r="O147" s="130"/>
      <c r="P147" s="160"/>
      <c r="Q147" s="160"/>
      <c r="R147" s="126"/>
      <c r="S147" s="126"/>
      <c r="T147" s="126"/>
      <c r="U147" s="125"/>
      <c r="V147" s="125"/>
    </row>
    <row r="148" spans="1:22" ht="20.100000000000001" customHeight="1">
      <c r="M148" s="159"/>
      <c r="N148" s="239"/>
      <c r="O148" s="130"/>
      <c r="P148" s="160"/>
      <c r="Q148" s="160"/>
      <c r="R148" s="126"/>
      <c r="S148" s="126"/>
      <c r="T148" s="126"/>
      <c r="U148" s="125"/>
      <c r="V148" s="125"/>
    </row>
    <row r="149" spans="1:22" ht="20.100000000000001" customHeight="1">
      <c r="M149" s="159"/>
      <c r="N149" s="239"/>
      <c r="O149" s="130"/>
      <c r="P149" s="160"/>
      <c r="Q149" s="160"/>
      <c r="R149" s="126"/>
      <c r="S149" s="126"/>
      <c r="T149" s="126"/>
      <c r="U149" s="125"/>
      <c r="V149" s="125"/>
    </row>
    <row r="150" spans="1:22" ht="20.100000000000001" customHeight="1">
      <c r="M150" s="159"/>
      <c r="N150" s="239"/>
      <c r="O150" s="130"/>
      <c r="P150" s="160"/>
      <c r="Q150" s="160"/>
      <c r="R150" s="126"/>
      <c r="S150" s="126"/>
      <c r="T150" s="126"/>
      <c r="U150" s="125"/>
      <c r="V150" s="125"/>
    </row>
    <row r="151" spans="1:22" ht="20.100000000000001" customHeight="1">
      <c r="M151" s="159"/>
      <c r="N151" s="239"/>
      <c r="O151" s="130"/>
      <c r="P151" s="160"/>
      <c r="Q151" s="160"/>
      <c r="R151" s="126"/>
      <c r="S151" s="126"/>
      <c r="T151" s="126"/>
      <c r="U151" s="125"/>
      <c r="V151" s="125"/>
    </row>
    <row r="152" spans="1:22" ht="20.100000000000001" customHeight="1">
      <c r="M152" s="159"/>
      <c r="O152" s="130"/>
      <c r="P152" s="160"/>
      <c r="Q152" s="160"/>
      <c r="R152" s="126"/>
      <c r="S152" s="126"/>
      <c r="T152" s="126"/>
      <c r="U152" s="125"/>
      <c r="V152" s="125"/>
    </row>
    <row r="153" spans="1:22" ht="20.100000000000001" customHeight="1">
      <c r="M153" s="159"/>
      <c r="O153" s="130"/>
      <c r="P153" s="160"/>
      <c r="Q153" s="160"/>
      <c r="R153" s="126"/>
      <c r="S153" s="126"/>
      <c r="T153" s="126"/>
      <c r="U153" s="125"/>
      <c r="V153" s="125"/>
    </row>
    <row r="154" spans="1:22" ht="20.100000000000001" customHeight="1">
      <c r="M154" s="159"/>
      <c r="O154" s="130"/>
      <c r="P154" s="160"/>
      <c r="Q154" s="160"/>
      <c r="R154" s="126"/>
      <c r="S154" s="126"/>
      <c r="T154" s="126"/>
      <c r="U154" s="125"/>
      <c r="V154" s="125"/>
    </row>
    <row r="155" spans="1:22" ht="20.100000000000001" customHeight="1">
      <c r="M155" s="159"/>
      <c r="O155" s="130"/>
      <c r="P155" s="160"/>
      <c r="Q155" s="160"/>
      <c r="R155" s="126"/>
      <c r="S155" s="126"/>
      <c r="T155" s="126"/>
      <c r="U155" s="125"/>
      <c r="V155" s="125"/>
    </row>
    <row r="156" spans="1:22" ht="20.100000000000001" customHeight="1">
      <c r="M156" s="159"/>
      <c r="O156" s="130"/>
      <c r="P156" s="160"/>
      <c r="Q156" s="160"/>
      <c r="R156" s="126"/>
      <c r="S156" s="126"/>
      <c r="T156" s="126"/>
      <c r="U156" s="125"/>
      <c r="V156" s="125"/>
    </row>
    <row r="157" spans="1:22" ht="20.100000000000001" customHeight="1">
      <c r="M157" s="159"/>
      <c r="O157" s="130"/>
      <c r="P157" s="160"/>
      <c r="Q157" s="160"/>
      <c r="R157" s="126"/>
      <c r="S157" s="126"/>
      <c r="T157" s="126"/>
      <c r="U157" s="125"/>
      <c r="V157" s="125"/>
    </row>
    <row r="158" spans="1:22" ht="20.100000000000001" customHeight="1">
      <c r="M158" s="159"/>
      <c r="O158" s="130"/>
      <c r="P158" s="160"/>
      <c r="Q158" s="160"/>
      <c r="R158" s="126"/>
      <c r="S158" s="126"/>
      <c r="T158" s="126"/>
      <c r="U158" s="125"/>
      <c r="V158" s="125"/>
    </row>
    <row r="159" spans="1:22" ht="20.100000000000001" customHeight="1">
      <c r="M159" s="159"/>
      <c r="O159" s="130"/>
      <c r="P159" s="160"/>
      <c r="Q159" s="160"/>
      <c r="R159" s="126"/>
      <c r="S159" s="126"/>
      <c r="T159" s="126"/>
      <c r="U159" s="125"/>
      <c r="V159" s="125"/>
    </row>
    <row r="160" spans="1:22" ht="20.100000000000001" customHeight="1">
      <c r="M160" s="159"/>
      <c r="O160" s="130"/>
      <c r="P160" s="160"/>
      <c r="Q160" s="160"/>
      <c r="R160" s="126"/>
      <c r="S160" s="126"/>
      <c r="T160" s="126"/>
      <c r="U160" s="125"/>
      <c r="V160" s="125"/>
    </row>
    <row r="161" spans="13:22" ht="20.100000000000001" customHeight="1">
      <c r="M161" s="159"/>
      <c r="O161" s="130"/>
      <c r="P161" s="160"/>
      <c r="Q161" s="160"/>
      <c r="R161" s="126"/>
      <c r="S161" s="126"/>
      <c r="T161" s="126"/>
      <c r="U161" s="125"/>
      <c r="V161" s="125"/>
    </row>
    <row r="162" spans="13:22" ht="20.100000000000001" customHeight="1">
      <c r="M162" s="159"/>
      <c r="O162" s="130"/>
      <c r="P162" s="160"/>
      <c r="Q162" s="160"/>
      <c r="R162" s="126"/>
      <c r="S162" s="126"/>
      <c r="T162" s="126"/>
      <c r="U162" s="125"/>
      <c r="V162" s="125"/>
    </row>
    <row r="163" spans="13:22" ht="20.100000000000001" customHeight="1">
      <c r="M163" s="159"/>
      <c r="O163" s="130"/>
      <c r="P163" s="160"/>
      <c r="Q163" s="160"/>
      <c r="R163" s="126"/>
      <c r="S163" s="126"/>
      <c r="T163" s="126"/>
      <c r="U163" s="125"/>
      <c r="V163" s="125"/>
    </row>
    <row r="164" spans="13:22" ht="20.100000000000001" customHeight="1">
      <c r="M164" s="159"/>
      <c r="O164" s="130"/>
      <c r="P164" s="160"/>
      <c r="Q164" s="160"/>
      <c r="R164" s="126"/>
      <c r="S164" s="126"/>
      <c r="T164" s="126"/>
      <c r="U164" s="125"/>
      <c r="V164" s="125"/>
    </row>
    <row r="165" spans="13:22" ht="20.100000000000001" customHeight="1">
      <c r="M165" s="159"/>
      <c r="O165" s="130"/>
      <c r="P165" s="160"/>
      <c r="Q165" s="160"/>
      <c r="R165" s="126"/>
      <c r="S165" s="126"/>
      <c r="T165" s="126"/>
      <c r="U165" s="125"/>
      <c r="V165" s="125"/>
    </row>
    <row r="166" spans="13:22" ht="20.100000000000001" customHeight="1">
      <c r="M166" s="159"/>
      <c r="O166" s="130"/>
      <c r="P166" s="160"/>
      <c r="Q166" s="160"/>
      <c r="R166" s="126"/>
      <c r="S166" s="126"/>
      <c r="T166" s="126"/>
      <c r="U166" s="125"/>
      <c r="V166" s="125"/>
    </row>
    <row r="167" spans="13:22" ht="20.100000000000001" customHeight="1">
      <c r="M167" s="159"/>
      <c r="O167" s="130"/>
      <c r="P167" s="160"/>
      <c r="Q167" s="160"/>
      <c r="R167" s="126"/>
      <c r="S167" s="126"/>
      <c r="T167" s="126"/>
      <c r="U167" s="125"/>
      <c r="V167" s="125"/>
    </row>
    <row r="168" spans="13:22" ht="20.100000000000001" customHeight="1">
      <c r="M168" s="159"/>
      <c r="O168" s="130"/>
      <c r="P168" s="160"/>
      <c r="Q168" s="160"/>
      <c r="R168" s="126"/>
      <c r="S168" s="126"/>
      <c r="T168" s="126"/>
      <c r="U168" s="125"/>
      <c r="V168" s="125"/>
    </row>
    <row r="169" spans="13:22" ht="20.100000000000001" customHeight="1">
      <c r="M169" s="159"/>
      <c r="O169" s="130"/>
      <c r="P169" s="160"/>
      <c r="Q169" s="160"/>
      <c r="R169" s="126"/>
      <c r="S169" s="126"/>
      <c r="T169" s="126"/>
      <c r="U169" s="125"/>
      <c r="V169" s="125"/>
    </row>
    <row r="170" spans="13:22" ht="20.100000000000001" customHeight="1">
      <c r="M170" s="159"/>
      <c r="O170" s="130"/>
      <c r="P170" s="160"/>
      <c r="Q170" s="160"/>
      <c r="R170" s="126"/>
      <c r="S170" s="126"/>
      <c r="T170" s="126"/>
      <c r="U170" s="125"/>
      <c r="V170" s="125"/>
    </row>
    <row r="171" spans="13:22" ht="20.100000000000001" customHeight="1">
      <c r="M171" s="159"/>
      <c r="O171" s="130"/>
      <c r="P171" s="160"/>
      <c r="Q171" s="160"/>
      <c r="R171" s="126"/>
      <c r="S171" s="126"/>
      <c r="T171" s="126"/>
      <c r="U171" s="125"/>
      <c r="V171" s="125"/>
    </row>
    <row r="172" spans="13:22" ht="20.100000000000001" customHeight="1">
      <c r="M172" s="159"/>
      <c r="O172" s="130"/>
      <c r="P172" s="160"/>
      <c r="Q172" s="160"/>
      <c r="R172" s="126"/>
      <c r="S172" s="126"/>
      <c r="T172" s="126"/>
      <c r="U172" s="125"/>
      <c r="V172" s="125"/>
    </row>
    <row r="173" spans="13:22" ht="20.100000000000001" customHeight="1">
      <c r="M173" s="159"/>
      <c r="O173" s="130"/>
      <c r="P173" s="160"/>
      <c r="Q173" s="160"/>
      <c r="R173" s="126"/>
      <c r="S173" s="126"/>
      <c r="T173" s="126"/>
      <c r="U173" s="125"/>
      <c r="V173" s="125"/>
    </row>
    <row r="174" spans="13:22" ht="20.100000000000001" customHeight="1">
      <c r="M174" s="159"/>
      <c r="O174" s="130"/>
      <c r="P174" s="160"/>
      <c r="Q174" s="160"/>
      <c r="R174" s="126"/>
      <c r="S174" s="126"/>
      <c r="T174" s="126"/>
      <c r="U174" s="125"/>
      <c r="V174" s="125"/>
    </row>
    <row r="175" spans="13:22" ht="20.100000000000001" customHeight="1">
      <c r="M175" s="159"/>
      <c r="O175" s="130"/>
      <c r="P175" s="160"/>
      <c r="Q175" s="160"/>
      <c r="R175" s="126"/>
      <c r="S175" s="126"/>
      <c r="T175" s="126"/>
      <c r="U175" s="125"/>
      <c r="V175" s="125"/>
    </row>
    <row r="176" spans="13:22" ht="20.100000000000001" customHeight="1">
      <c r="M176" s="159"/>
      <c r="O176" s="130"/>
      <c r="P176" s="160"/>
      <c r="Q176" s="160"/>
      <c r="R176" s="126"/>
      <c r="S176" s="126"/>
      <c r="T176" s="126"/>
      <c r="U176" s="125"/>
      <c r="V176" s="125"/>
    </row>
    <row r="177" spans="13:22" ht="20.100000000000001" customHeight="1">
      <c r="M177" s="159"/>
      <c r="O177" s="130"/>
      <c r="P177" s="160"/>
      <c r="Q177" s="160"/>
      <c r="R177" s="126"/>
      <c r="S177" s="126"/>
      <c r="T177" s="126"/>
      <c r="U177" s="125"/>
      <c r="V177" s="125"/>
    </row>
    <row r="178" spans="13:22" ht="20.100000000000001" customHeight="1">
      <c r="M178" s="159"/>
      <c r="O178" s="130"/>
      <c r="P178" s="160"/>
      <c r="Q178" s="160"/>
      <c r="R178" s="126"/>
      <c r="S178" s="126"/>
      <c r="T178" s="126"/>
      <c r="U178" s="125"/>
      <c r="V178" s="125"/>
    </row>
    <row r="179" spans="13:22" ht="20.100000000000001" customHeight="1">
      <c r="M179" s="159"/>
      <c r="O179" s="130"/>
      <c r="P179" s="160"/>
      <c r="Q179" s="160"/>
      <c r="R179" s="126"/>
      <c r="S179" s="126"/>
      <c r="T179" s="126"/>
      <c r="U179" s="125"/>
      <c r="V179" s="125"/>
    </row>
    <row r="180" spans="13:22" ht="20.100000000000001" customHeight="1">
      <c r="M180" s="159"/>
      <c r="O180" s="130"/>
      <c r="P180" s="160"/>
      <c r="Q180" s="160"/>
      <c r="R180" s="126"/>
      <c r="S180" s="126"/>
      <c r="T180" s="126"/>
      <c r="U180" s="125"/>
      <c r="V180" s="125"/>
    </row>
    <row r="181" spans="13:22" ht="20.100000000000001" customHeight="1">
      <c r="M181" s="159"/>
      <c r="O181" s="130"/>
      <c r="P181" s="160"/>
      <c r="Q181" s="160"/>
      <c r="R181" s="126"/>
      <c r="S181" s="126"/>
      <c r="T181" s="126"/>
      <c r="U181" s="125"/>
      <c r="V181" s="125"/>
    </row>
    <row r="182" spans="13:22" ht="20.100000000000001" customHeight="1">
      <c r="M182" s="159"/>
      <c r="O182" s="130"/>
      <c r="P182" s="160"/>
      <c r="Q182" s="160"/>
      <c r="R182" s="126"/>
      <c r="S182" s="126"/>
      <c r="T182" s="126"/>
      <c r="U182" s="125"/>
      <c r="V182" s="125"/>
    </row>
    <row r="183" spans="13:22" ht="20.100000000000001" customHeight="1">
      <c r="M183" s="159"/>
      <c r="O183" s="130"/>
      <c r="P183" s="160"/>
      <c r="Q183" s="160"/>
      <c r="R183" s="126"/>
      <c r="S183" s="126"/>
      <c r="T183" s="126"/>
      <c r="U183" s="125"/>
      <c r="V183" s="125"/>
    </row>
    <row r="184" spans="13:22" ht="20.100000000000001" customHeight="1">
      <c r="M184" s="159"/>
      <c r="O184" s="130"/>
      <c r="P184" s="160"/>
      <c r="Q184" s="160"/>
      <c r="R184" s="126"/>
      <c r="S184" s="126"/>
      <c r="T184" s="126"/>
      <c r="U184" s="125"/>
      <c r="V184" s="125"/>
    </row>
    <row r="185" spans="13:22" ht="20.100000000000001" customHeight="1">
      <c r="M185" s="159"/>
      <c r="O185" s="130"/>
      <c r="P185" s="160"/>
      <c r="Q185" s="160"/>
      <c r="R185" s="126"/>
      <c r="S185" s="126"/>
      <c r="T185" s="126"/>
      <c r="U185" s="125"/>
      <c r="V185" s="125"/>
    </row>
    <row r="186" spans="13:22" ht="20.100000000000001" customHeight="1">
      <c r="M186" s="159"/>
      <c r="O186" s="130"/>
      <c r="P186" s="160"/>
      <c r="Q186" s="160"/>
      <c r="R186" s="126"/>
      <c r="S186" s="126"/>
      <c r="T186" s="126"/>
      <c r="U186" s="125"/>
      <c r="V186" s="125"/>
    </row>
    <row r="187" spans="13:22" ht="20.100000000000001" customHeight="1">
      <c r="M187" s="159"/>
      <c r="O187" s="130"/>
      <c r="P187" s="160"/>
      <c r="Q187" s="160"/>
      <c r="R187" s="126"/>
      <c r="S187" s="126"/>
      <c r="T187" s="126"/>
      <c r="U187" s="125"/>
      <c r="V187" s="125"/>
    </row>
    <row r="188" spans="13:22" ht="20.100000000000001" customHeight="1">
      <c r="M188" s="159"/>
      <c r="O188" s="130"/>
      <c r="P188" s="160"/>
      <c r="Q188" s="160"/>
      <c r="R188" s="126"/>
      <c r="S188" s="126"/>
      <c r="T188" s="126"/>
      <c r="U188" s="125"/>
      <c r="V188" s="125"/>
    </row>
    <row r="189" spans="13:22" ht="20.100000000000001" customHeight="1">
      <c r="M189" s="159"/>
      <c r="O189" s="130"/>
      <c r="P189" s="160"/>
      <c r="Q189" s="160"/>
      <c r="R189" s="126"/>
      <c r="S189" s="126"/>
      <c r="T189" s="126"/>
      <c r="U189" s="125"/>
      <c r="V189" s="125"/>
    </row>
    <row r="190" spans="13:22" ht="20.100000000000001" customHeight="1">
      <c r="M190" s="159"/>
      <c r="O190" s="130"/>
      <c r="P190" s="160"/>
      <c r="Q190" s="160"/>
      <c r="R190" s="126"/>
      <c r="S190" s="126"/>
      <c r="T190" s="126"/>
      <c r="U190" s="125"/>
      <c r="V190" s="125"/>
    </row>
    <row r="191" spans="13:22" ht="20.100000000000001" customHeight="1">
      <c r="M191" s="159"/>
      <c r="O191" s="130"/>
      <c r="P191" s="160"/>
      <c r="Q191" s="160"/>
      <c r="R191" s="126"/>
      <c r="S191" s="126"/>
      <c r="T191" s="126"/>
      <c r="U191" s="125"/>
      <c r="V191" s="125"/>
    </row>
    <row r="192" spans="13:22" ht="20.100000000000001" customHeight="1">
      <c r="M192" s="159"/>
      <c r="O192" s="130"/>
      <c r="P192" s="160"/>
      <c r="Q192" s="160"/>
      <c r="R192" s="126"/>
      <c r="S192" s="126"/>
      <c r="T192" s="126"/>
      <c r="U192" s="125"/>
      <c r="V192" s="125"/>
    </row>
    <row r="193" spans="13:22" ht="20.100000000000001" customHeight="1">
      <c r="M193" s="159"/>
      <c r="O193" s="130"/>
      <c r="P193" s="160"/>
      <c r="Q193" s="160"/>
      <c r="R193" s="126"/>
      <c r="S193" s="126"/>
      <c r="T193" s="126"/>
      <c r="U193" s="125"/>
      <c r="V193" s="125"/>
    </row>
    <row r="194" spans="13:22" ht="20.100000000000001" customHeight="1">
      <c r="M194" s="159"/>
      <c r="O194" s="130"/>
      <c r="P194" s="160"/>
      <c r="Q194" s="160"/>
      <c r="R194" s="126"/>
      <c r="S194" s="126"/>
      <c r="T194" s="126"/>
      <c r="U194" s="125"/>
      <c r="V194" s="125"/>
    </row>
    <row r="195" spans="13:22" ht="20.100000000000001" customHeight="1">
      <c r="M195" s="159"/>
      <c r="O195" s="130"/>
      <c r="P195" s="160"/>
      <c r="Q195" s="160"/>
      <c r="R195" s="126"/>
      <c r="S195" s="126"/>
      <c r="T195" s="126"/>
      <c r="U195" s="125"/>
      <c r="V195" s="125"/>
    </row>
    <row r="196" spans="13:22" ht="20.100000000000001" customHeight="1">
      <c r="M196" s="159"/>
      <c r="O196" s="130"/>
      <c r="P196" s="160"/>
      <c r="Q196" s="160"/>
      <c r="R196" s="126"/>
      <c r="S196" s="126"/>
      <c r="T196" s="126"/>
      <c r="U196" s="125"/>
      <c r="V196" s="125"/>
    </row>
    <row r="197" spans="13:22" ht="20.100000000000001" customHeight="1">
      <c r="M197" s="159"/>
      <c r="O197" s="130"/>
      <c r="P197" s="160"/>
      <c r="Q197" s="160"/>
      <c r="R197" s="126"/>
      <c r="S197" s="126"/>
      <c r="T197" s="126"/>
      <c r="U197" s="125"/>
      <c r="V197" s="125"/>
    </row>
    <row r="198" spans="13:22" ht="20.100000000000001" customHeight="1">
      <c r="M198" s="159"/>
      <c r="O198" s="130"/>
      <c r="P198" s="160"/>
      <c r="Q198" s="160"/>
      <c r="R198" s="126"/>
      <c r="S198" s="126"/>
      <c r="T198" s="126"/>
      <c r="U198" s="125"/>
      <c r="V198" s="125"/>
    </row>
    <row r="199" spans="13:22" ht="20.100000000000001" customHeight="1">
      <c r="M199" s="159"/>
      <c r="O199" s="130"/>
      <c r="P199" s="160"/>
      <c r="Q199" s="160"/>
      <c r="R199" s="126"/>
      <c r="S199" s="126"/>
      <c r="T199" s="126"/>
      <c r="U199" s="125"/>
      <c r="V199" s="125"/>
    </row>
    <row r="200" spans="13:22" ht="20.100000000000001" customHeight="1">
      <c r="M200" s="159"/>
      <c r="O200" s="130"/>
      <c r="P200" s="160"/>
      <c r="Q200" s="160"/>
      <c r="R200" s="126"/>
      <c r="S200" s="126"/>
      <c r="T200" s="126"/>
      <c r="U200" s="125"/>
      <c r="V200" s="125"/>
    </row>
    <row r="201" spans="13:22" ht="20.100000000000001" customHeight="1">
      <c r="M201" s="159"/>
      <c r="O201" s="130"/>
      <c r="P201" s="160"/>
      <c r="Q201" s="160"/>
      <c r="R201" s="126"/>
      <c r="S201" s="126"/>
      <c r="T201" s="126"/>
      <c r="U201" s="125"/>
      <c r="V201" s="125"/>
    </row>
    <row r="202" spans="13:22" ht="20.100000000000001" customHeight="1">
      <c r="M202" s="159"/>
      <c r="O202" s="130"/>
      <c r="P202" s="160"/>
      <c r="Q202" s="160"/>
      <c r="R202" s="126"/>
      <c r="S202" s="126"/>
      <c r="T202" s="126"/>
      <c r="U202" s="125"/>
      <c r="V202" s="125"/>
    </row>
    <row r="203" spans="13:22" ht="20.100000000000001" customHeight="1">
      <c r="M203" s="159"/>
      <c r="O203" s="130"/>
      <c r="P203" s="160"/>
      <c r="Q203" s="160"/>
      <c r="R203" s="126"/>
      <c r="S203" s="126"/>
      <c r="T203" s="126"/>
      <c r="U203" s="125"/>
      <c r="V203" s="125"/>
    </row>
    <row r="204" spans="13:22" ht="20.100000000000001" customHeight="1">
      <c r="M204" s="159"/>
      <c r="O204" s="130"/>
      <c r="P204" s="160"/>
      <c r="Q204" s="160"/>
      <c r="R204" s="126"/>
      <c r="S204" s="126"/>
      <c r="T204" s="126"/>
      <c r="U204" s="125"/>
      <c r="V204" s="125"/>
    </row>
    <row r="205" spans="13:22" ht="20.100000000000001" customHeight="1">
      <c r="M205" s="159"/>
      <c r="O205" s="130"/>
      <c r="P205" s="160"/>
      <c r="Q205" s="160"/>
      <c r="R205" s="126"/>
      <c r="S205" s="126"/>
      <c r="T205" s="126"/>
      <c r="U205" s="125"/>
      <c r="V205" s="125"/>
    </row>
    <row r="206" spans="13:22" ht="20.100000000000001" customHeight="1">
      <c r="M206" s="159"/>
      <c r="O206" s="130"/>
      <c r="P206" s="160"/>
      <c r="Q206" s="160"/>
      <c r="R206" s="126"/>
      <c r="S206" s="126"/>
      <c r="T206" s="126"/>
      <c r="U206" s="125"/>
      <c r="V206" s="125"/>
    </row>
    <row r="207" spans="13:22" ht="20.100000000000001" customHeight="1">
      <c r="M207" s="159"/>
      <c r="O207" s="130"/>
      <c r="P207" s="160"/>
      <c r="Q207" s="160"/>
      <c r="R207" s="126"/>
      <c r="S207" s="126"/>
      <c r="T207" s="126"/>
      <c r="U207" s="125"/>
      <c r="V207" s="125"/>
    </row>
    <row r="208" spans="13:22" ht="20.100000000000001" customHeight="1">
      <c r="M208" s="159"/>
      <c r="O208" s="130"/>
      <c r="P208" s="160"/>
      <c r="Q208" s="160"/>
      <c r="R208" s="126"/>
      <c r="S208" s="126"/>
      <c r="T208" s="126"/>
      <c r="U208" s="125"/>
      <c r="V208" s="125"/>
    </row>
    <row r="209" spans="13:22" ht="20.100000000000001" customHeight="1">
      <c r="M209" s="159"/>
      <c r="O209" s="130"/>
      <c r="P209" s="160"/>
      <c r="Q209" s="160"/>
      <c r="R209" s="126"/>
      <c r="S209" s="126"/>
      <c r="T209" s="126"/>
      <c r="U209" s="125"/>
      <c r="V209" s="125"/>
    </row>
    <row r="210" spans="13:22" ht="20.100000000000001" customHeight="1">
      <c r="M210" s="159"/>
      <c r="O210" s="130"/>
      <c r="P210" s="160"/>
      <c r="Q210" s="160"/>
      <c r="R210" s="126"/>
      <c r="S210" s="126"/>
      <c r="T210" s="126"/>
      <c r="U210" s="125"/>
      <c r="V210" s="125"/>
    </row>
    <row r="211" spans="13:22" ht="20.100000000000001" customHeight="1">
      <c r="M211" s="159"/>
      <c r="O211" s="130"/>
      <c r="P211" s="160"/>
      <c r="Q211" s="160"/>
      <c r="R211" s="126"/>
      <c r="S211" s="126"/>
      <c r="T211" s="126"/>
      <c r="U211" s="125"/>
      <c r="V211" s="125"/>
    </row>
    <row r="212" spans="13:22" ht="20.100000000000001" customHeight="1">
      <c r="M212" s="159"/>
      <c r="O212" s="130"/>
      <c r="P212" s="160"/>
      <c r="Q212" s="160"/>
      <c r="R212" s="126"/>
      <c r="S212" s="126"/>
      <c r="T212" s="126"/>
      <c r="U212" s="125"/>
      <c r="V212" s="125"/>
    </row>
    <row r="213" spans="13:22" ht="20.100000000000001" customHeight="1">
      <c r="M213" s="159"/>
      <c r="O213" s="130"/>
      <c r="P213" s="160"/>
      <c r="Q213" s="160"/>
      <c r="R213" s="126"/>
      <c r="S213" s="126"/>
      <c r="T213" s="126"/>
      <c r="U213" s="125"/>
      <c r="V213" s="125"/>
    </row>
    <row r="214" spans="13:22" ht="20.100000000000001" customHeight="1">
      <c r="M214" s="159"/>
      <c r="O214" s="130"/>
      <c r="P214" s="160"/>
      <c r="Q214" s="160"/>
      <c r="R214" s="126"/>
      <c r="S214" s="126"/>
      <c r="T214" s="126"/>
      <c r="U214" s="125"/>
      <c r="V214" s="125"/>
    </row>
    <row r="215" spans="13:22" ht="20.100000000000001" customHeight="1">
      <c r="M215" s="159"/>
      <c r="O215" s="130"/>
      <c r="P215" s="160"/>
      <c r="Q215" s="160"/>
      <c r="R215" s="126"/>
      <c r="S215" s="126"/>
      <c r="T215" s="126"/>
      <c r="U215" s="125"/>
      <c r="V215" s="125"/>
    </row>
    <row r="216" spans="13:22" ht="20.100000000000001" customHeight="1">
      <c r="M216" s="159"/>
      <c r="O216" s="130"/>
      <c r="P216" s="160"/>
      <c r="Q216" s="160"/>
      <c r="R216" s="126"/>
      <c r="S216" s="126"/>
      <c r="T216" s="126"/>
      <c r="U216" s="125"/>
      <c r="V216" s="125"/>
    </row>
    <row r="217" spans="13:22" ht="20.100000000000001" customHeight="1">
      <c r="M217" s="159"/>
      <c r="O217" s="130"/>
      <c r="P217" s="160"/>
      <c r="Q217" s="160"/>
      <c r="R217" s="126"/>
      <c r="S217" s="126"/>
      <c r="T217" s="126"/>
      <c r="U217" s="125"/>
      <c r="V217" s="125"/>
    </row>
    <row r="218" spans="13:22" ht="20.100000000000001" customHeight="1">
      <c r="M218" s="159"/>
      <c r="O218" s="130"/>
      <c r="P218" s="160"/>
      <c r="Q218" s="160"/>
      <c r="R218" s="126"/>
      <c r="S218" s="126"/>
      <c r="T218" s="126"/>
      <c r="U218" s="125"/>
      <c r="V218" s="125"/>
    </row>
    <row r="219" spans="13:22" ht="20.100000000000001" customHeight="1">
      <c r="M219" s="159"/>
      <c r="O219" s="130"/>
      <c r="P219" s="160"/>
      <c r="Q219" s="160"/>
      <c r="R219" s="126"/>
      <c r="S219" s="126"/>
      <c r="T219" s="126"/>
      <c r="U219" s="125"/>
      <c r="V219" s="125"/>
    </row>
    <row r="220" spans="13:22" ht="20.100000000000001" customHeight="1">
      <c r="M220" s="159"/>
      <c r="O220" s="130"/>
      <c r="P220" s="160"/>
      <c r="Q220" s="160"/>
      <c r="R220" s="126"/>
      <c r="S220" s="126"/>
      <c r="T220" s="126"/>
      <c r="U220" s="125"/>
      <c r="V220" s="125"/>
    </row>
    <row r="221" spans="13:22" ht="20.100000000000001" customHeight="1">
      <c r="M221" s="159"/>
      <c r="O221" s="130"/>
      <c r="P221" s="160"/>
      <c r="Q221" s="160"/>
      <c r="R221" s="126"/>
      <c r="S221" s="126"/>
      <c r="T221" s="126"/>
      <c r="U221" s="125"/>
      <c r="V221" s="125"/>
    </row>
    <row r="222" spans="13:22" ht="20.100000000000001" customHeight="1">
      <c r="M222" s="159"/>
      <c r="O222" s="130"/>
      <c r="P222" s="160"/>
      <c r="Q222" s="160"/>
      <c r="R222" s="126"/>
      <c r="S222" s="126"/>
      <c r="T222" s="126"/>
      <c r="U222" s="125"/>
      <c r="V222" s="125"/>
    </row>
    <row r="223" spans="13:22" ht="20.100000000000001" customHeight="1">
      <c r="M223" s="159"/>
      <c r="O223" s="130"/>
      <c r="P223" s="160"/>
      <c r="Q223" s="160"/>
      <c r="R223" s="126"/>
      <c r="S223" s="126"/>
      <c r="T223" s="126"/>
      <c r="U223" s="125"/>
      <c r="V223" s="125"/>
    </row>
    <row r="224" spans="13:22" ht="20.100000000000001" customHeight="1">
      <c r="M224" s="159"/>
      <c r="O224" s="130"/>
      <c r="P224" s="160"/>
      <c r="Q224" s="160"/>
      <c r="R224" s="126"/>
      <c r="S224" s="126"/>
      <c r="T224" s="126"/>
      <c r="U224" s="125"/>
      <c r="V224" s="125"/>
    </row>
    <row r="225" spans="13:22" ht="20.100000000000001" customHeight="1">
      <c r="M225" s="159"/>
      <c r="O225" s="130"/>
      <c r="P225" s="160"/>
      <c r="Q225" s="160"/>
      <c r="R225" s="126"/>
      <c r="S225" s="126"/>
      <c r="T225" s="126"/>
      <c r="U225" s="125"/>
      <c r="V225" s="125"/>
    </row>
    <row r="226" spans="13:22" ht="20.100000000000001" customHeight="1">
      <c r="M226" s="159"/>
      <c r="O226" s="130"/>
      <c r="P226" s="160"/>
      <c r="Q226" s="160"/>
      <c r="R226" s="126"/>
      <c r="S226" s="126"/>
      <c r="T226" s="126"/>
      <c r="U226" s="125"/>
      <c r="V226" s="125"/>
    </row>
    <row r="227" spans="13:22" ht="20.100000000000001" customHeight="1">
      <c r="M227" s="159"/>
      <c r="O227" s="130"/>
      <c r="P227" s="160"/>
      <c r="Q227" s="160"/>
      <c r="R227" s="126"/>
      <c r="S227" s="126"/>
      <c r="T227" s="126"/>
      <c r="U227" s="125"/>
      <c r="V227" s="125"/>
    </row>
    <row r="228" spans="13:22" ht="20.100000000000001" customHeight="1">
      <c r="M228" s="159"/>
      <c r="O228" s="130"/>
      <c r="P228" s="160"/>
      <c r="Q228" s="160"/>
      <c r="R228" s="126"/>
      <c r="S228" s="126"/>
      <c r="T228" s="126"/>
      <c r="U228" s="125"/>
      <c r="V228" s="125"/>
    </row>
    <row r="229" spans="13:22" ht="20.100000000000001" customHeight="1">
      <c r="M229" s="159"/>
      <c r="O229" s="130"/>
      <c r="P229" s="160"/>
      <c r="Q229" s="160"/>
      <c r="R229" s="126"/>
      <c r="S229" s="126"/>
      <c r="T229" s="126"/>
      <c r="U229" s="125"/>
      <c r="V229" s="125"/>
    </row>
    <row r="230" spans="13:22" ht="20.100000000000001" customHeight="1">
      <c r="M230" s="159"/>
      <c r="O230" s="130"/>
      <c r="P230" s="160"/>
      <c r="Q230" s="160"/>
      <c r="R230" s="126"/>
      <c r="S230" s="126"/>
      <c r="T230" s="126"/>
      <c r="U230" s="125"/>
      <c r="V230" s="125"/>
    </row>
    <row r="231" spans="13:22" ht="20.100000000000001" customHeight="1">
      <c r="M231" s="159"/>
      <c r="O231" s="130"/>
      <c r="P231" s="160"/>
      <c r="Q231" s="160"/>
      <c r="R231" s="126"/>
      <c r="S231" s="126"/>
      <c r="T231" s="126"/>
      <c r="U231" s="125"/>
      <c r="V231" s="125"/>
    </row>
    <row r="232" spans="13:22" ht="20.100000000000001" customHeight="1">
      <c r="M232" s="159"/>
      <c r="O232" s="130"/>
      <c r="P232" s="160"/>
      <c r="Q232" s="160"/>
      <c r="R232" s="126"/>
      <c r="S232" s="126"/>
      <c r="T232" s="126"/>
      <c r="U232" s="125"/>
      <c r="V232" s="125"/>
    </row>
    <row r="233" spans="13:22" ht="20.100000000000001" customHeight="1">
      <c r="M233" s="159"/>
      <c r="O233" s="130"/>
      <c r="P233" s="160"/>
      <c r="Q233" s="160"/>
      <c r="R233" s="126"/>
      <c r="S233" s="126"/>
      <c r="T233" s="126"/>
      <c r="U233" s="125"/>
      <c r="V233" s="125"/>
    </row>
    <row r="234" spans="13:22" ht="20.100000000000001" customHeight="1">
      <c r="M234" s="159"/>
      <c r="O234" s="130"/>
      <c r="P234" s="160"/>
      <c r="Q234" s="160"/>
      <c r="R234" s="126"/>
      <c r="S234" s="126"/>
      <c r="T234" s="126"/>
      <c r="U234" s="125"/>
      <c r="V234" s="125"/>
    </row>
    <row r="235" spans="13:22" ht="20.100000000000001" customHeight="1">
      <c r="M235" s="159"/>
      <c r="O235" s="130"/>
      <c r="P235" s="160"/>
      <c r="Q235" s="160"/>
      <c r="R235" s="126"/>
      <c r="S235" s="126"/>
      <c r="T235" s="126"/>
      <c r="U235" s="125"/>
      <c r="V235" s="125"/>
    </row>
    <row r="236" spans="13:22" ht="20.100000000000001" customHeight="1">
      <c r="M236" s="159"/>
      <c r="O236" s="130"/>
      <c r="P236" s="160"/>
      <c r="Q236" s="160"/>
      <c r="R236" s="126"/>
      <c r="S236" s="126"/>
      <c r="T236" s="126"/>
      <c r="U236" s="125"/>
      <c r="V236" s="125"/>
    </row>
    <row r="237" spans="13:22" ht="20.100000000000001" customHeight="1">
      <c r="M237" s="159"/>
      <c r="O237" s="130"/>
      <c r="P237" s="160"/>
      <c r="Q237" s="160"/>
      <c r="R237" s="126"/>
      <c r="S237" s="126"/>
      <c r="T237" s="126"/>
      <c r="U237" s="125"/>
      <c r="V237" s="125"/>
    </row>
    <row r="238" spans="13:22" ht="20.100000000000001" customHeight="1">
      <c r="M238" s="159"/>
      <c r="O238" s="130"/>
      <c r="P238" s="160"/>
      <c r="Q238" s="160"/>
      <c r="R238" s="126"/>
      <c r="S238" s="126"/>
      <c r="T238" s="126"/>
      <c r="U238" s="125"/>
      <c r="V238" s="125"/>
    </row>
    <row r="239" spans="13:22" ht="20.100000000000001" customHeight="1">
      <c r="M239" s="159"/>
      <c r="O239" s="130"/>
      <c r="P239" s="160"/>
      <c r="Q239" s="160"/>
      <c r="R239" s="126"/>
      <c r="S239" s="126"/>
      <c r="T239" s="126"/>
      <c r="U239" s="125"/>
      <c r="V239" s="125"/>
    </row>
    <row r="240" spans="13:22" ht="20.100000000000001" customHeight="1">
      <c r="M240" s="159"/>
      <c r="O240" s="130"/>
      <c r="P240" s="160"/>
      <c r="Q240" s="160"/>
      <c r="R240" s="126"/>
      <c r="S240" s="126"/>
      <c r="T240" s="126"/>
      <c r="U240" s="125"/>
      <c r="V240" s="125"/>
    </row>
    <row r="241" spans="13:22" ht="20.100000000000001" customHeight="1">
      <c r="M241" s="159"/>
      <c r="O241" s="130"/>
      <c r="P241" s="160"/>
      <c r="Q241" s="160"/>
      <c r="R241" s="126"/>
      <c r="S241" s="126"/>
      <c r="T241" s="126"/>
      <c r="U241" s="125"/>
      <c r="V241" s="125"/>
    </row>
    <row r="242" spans="13:22" ht="20.100000000000001" customHeight="1">
      <c r="M242" s="159"/>
      <c r="O242" s="130"/>
      <c r="P242" s="160"/>
      <c r="Q242" s="160"/>
      <c r="R242" s="126"/>
      <c r="S242" s="126"/>
      <c r="T242" s="126"/>
      <c r="U242" s="125"/>
      <c r="V242" s="125"/>
    </row>
    <row r="243" spans="13:22" ht="20.100000000000001" customHeight="1">
      <c r="M243" s="159"/>
      <c r="O243" s="130"/>
      <c r="P243" s="160"/>
      <c r="Q243" s="160"/>
      <c r="R243" s="126"/>
      <c r="S243" s="126"/>
      <c r="T243" s="126"/>
      <c r="U243" s="125"/>
      <c r="V243" s="125"/>
    </row>
    <row r="244" spans="13:22" ht="20.100000000000001" customHeight="1">
      <c r="M244" s="159"/>
      <c r="O244" s="130"/>
      <c r="P244" s="160"/>
      <c r="Q244" s="160"/>
      <c r="R244" s="126"/>
      <c r="S244" s="126"/>
      <c r="T244" s="126"/>
      <c r="U244" s="125"/>
      <c r="V244" s="125"/>
    </row>
    <row r="245" spans="13:22" ht="20.100000000000001" customHeight="1">
      <c r="M245" s="159"/>
      <c r="O245" s="130"/>
      <c r="P245" s="160"/>
      <c r="Q245" s="160"/>
      <c r="R245" s="126"/>
      <c r="S245" s="126"/>
      <c r="T245" s="126"/>
      <c r="U245" s="125"/>
      <c r="V245" s="125"/>
    </row>
    <row r="246" spans="13:22" ht="20.100000000000001" customHeight="1">
      <c r="M246" s="159"/>
      <c r="O246" s="130"/>
      <c r="P246" s="160"/>
      <c r="Q246" s="160"/>
      <c r="R246" s="126"/>
      <c r="S246" s="126"/>
      <c r="T246" s="126"/>
      <c r="U246" s="125"/>
      <c r="V246" s="125"/>
    </row>
    <row r="247" spans="13:22" ht="20.100000000000001" customHeight="1">
      <c r="M247" s="159"/>
      <c r="O247" s="130"/>
      <c r="P247" s="160"/>
      <c r="Q247" s="160"/>
      <c r="R247" s="126"/>
      <c r="S247" s="126"/>
      <c r="T247" s="126"/>
      <c r="U247" s="125"/>
      <c r="V247" s="125"/>
    </row>
    <row r="248" spans="13:22" ht="20.100000000000001" customHeight="1">
      <c r="M248" s="159"/>
      <c r="O248" s="130"/>
      <c r="P248" s="160"/>
      <c r="Q248" s="160"/>
      <c r="R248" s="126"/>
      <c r="S248" s="126"/>
      <c r="T248" s="126"/>
      <c r="U248" s="125"/>
      <c r="V248" s="125"/>
    </row>
    <row r="249" spans="13:22" ht="20.100000000000001" customHeight="1">
      <c r="M249" s="159"/>
      <c r="O249" s="130"/>
      <c r="P249" s="160"/>
      <c r="Q249" s="160"/>
      <c r="R249" s="126"/>
      <c r="S249" s="126"/>
      <c r="T249" s="126"/>
      <c r="U249" s="125"/>
      <c r="V249" s="125"/>
    </row>
    <row r="250" spans="13:22" ht="20.100000000000001" customHeight="1">
      <c r="M250" s="159"/>
      <c r="O250" s="130"/>
      <c r="P250" s="160"/>
      <c r="Q250" s="160"/>
      <c r="R250" s="126"/>
      <c r="S250" s="126"/>
      <c r="T250" s="126"/>
      <c r="U250" s="125"/>
      <c r="V250" s="125"/>
    </row>
    <row r="251" spans="13:22" ht="20.100000000000001" customHeight="1">
      <c r="M251" s="159"/>
      <c r="O251" s="130"/>
      <c r="P251" s="160"/>
      <c r="Q251" s="160"/>
      <c r="R251" s="126"/>
      <c r="S251" s="126"/>
      <c r="T251" s="126"/>
      <c r="U251" s="125"/>
      <c r="V251" s="125"/>
    </row>
    <row r="252" spans="13:22" ht="20.100000000000001" customHeight="1">
      <c r="M252" s="159"/>
      <c r="O252" s="130"/>
      <c r="P252" s="160"/>
      <c r="Q252" s="160"/>
      <c r="R252" s="126"/>
      <c r="S252" s="126"/>
      <c r="T252" s="126"/>
      <c r="U252" s="125"/>
      <c r="V252" s="125"/>
    </row>
    <row r="253" spans="13:22" ht="20.100000000000001" customHeight="1">
      <c r="M253" s="159"/>
      <c r="O253" s="130"/>
      <c r="P253" s="160"/>
      <c r="Q253" s="160"/>
      <c r="R253" s="126"/>
      <c r="S253" s="126"/>
      <c r="T253" s="126"/>
      <c r="U253" s="125"/>
      <c r="V253" s="125"/>
    </row>
    <row r="254" spans="13:22" ht="20.100000000000001" customHeight="1">
      <c r="M254" s="159"/>
      <c r="O254" s="130"/>
      <c r="P254" s="160"/>
      <c r="Q254" s="160"/>
      <c r="R254" s="126"/>
      <c r="S254" s="126"/>
      <c r="T254" s="126"/>
      <c r="U254" s="125"/>
      <c r="V254" s="125"/>
    </row>
    <row r="255" spans="13:22" ht="20.100000000000001" customHeight="1">
      <c r="M255" s="159"/>
      <c r="O255" s="130"/>
      <c r="P255" s="160"/>
      <c r="Q255" s="160"/>
      <c r="R255" s="126"/>
      <c r="S255" s="126"/>
      <c r="T255" s="126"/>
      <c r="U255" s="125"/>
      <c r="V255" s="125"/>
    </row>
    <row r="256" spans="13:22" ht="20.100000000000001" customHeight="1">
      <c r="M256" s="159"/>
      <c r="O256" s="130"/>
      <c r="P256" s="160"/>
      <c r="Q256" s="160"/>
      <c r="R256" s="126"/>
      <c r="S256" s="126"/>
      <c r="T256" s="126"/>
      <c r="U256" s="125"/>
      <c r="V256" s="125"/>
    </row>
    <row r="257" spans="13:22" ht="20.100000000000001" customHeight="1">
      <c r="M257" s="159"/>
      <c r="O257" s="130"/>
      <c r="P257" s="160"/>
      <c r="Q257" s="160"/>
      <c r="R257" s="126"/>
      <c r="S257" s="126"/>
      <c r="T257" s="126"/>
      <c r="U257" s="125"/>
      <c r="V257" s="125"/>
    </row>
    <row r="258" spans="13:22" ht="20.100000000000001" customHeight="1">
      <c r="M258" s="159"/>
      <c r="O258" s="130"/>
      <c r="P258" s="160"/>
      <c r="Q258" s="160"/>
      <c r="R258" s="126"/>
      <c r="S258" s="126"/>
      <c r="T258" s="126"/>
      <c r="U258" s="125"/>
      <c r="V258" s="125"/>
    </row>
    <row r="259" spans="13:22" ht="20.100000000000001" customHeight="1">
      <c r="M259" s="159"/>
      <c r="O259" s="130"/>
      <c r="P259" s="160"/>
      <c r="Q259" s="160"/>
      <c r="R259" s="126"/>
      <c r="S259" s="126"/>
      <c r="T259" s="126"/>
      <c r="U259" s="125"/>
      <c r="V259" s="125"/>
    </row>
    <row r="260" spans="13:22" ht="20.100000000000001" customHeight="1">
      <c r="M260" s="159"/>
      <c r="O260" s="130"/>
      <c r="P260" s="160"/>
      <c r="Q260" s="160"/>
      <c r="R260" s="126"/>
      <c r="S260" s="126"/>
      <c r="T260" s="126"/>
      <c r="U260" s="125"/>
      <c r="V260" s="125"/>
    </row>
    <row r="261" spans="13:22" ht="20.100000000000001" customHeight="1">
      <c r="M261" s="159"/>
      <c r="O261" s="130"/>
      <c r="P261" s="160"/>
      <c r="Q261" s="160"/>
      <c r="R261" s="126"/>
      <c r="S261" s="126"/>
      <c r="T261" s="126"/>
      <c r="U261" s="125"/>
      <c r="V261" s="125"/>
    </row>
    <row r="262" spans="13:22" ht="20.100000000000001" customHeight="1">
      <c r="M262" s="159"/>
      <c r="O262" s="130"/>
      <c r="P262" s="160"/>
      <c r="Q262" s="160"/>
      <c r="R262" s="126"/>
      <c r="S262" s="126"/>
      <c r="T262" s="126"/>
      <c r="U262" s="125"/>
      <c r="V262" s="125"/>
    </row>
    <row r="263" spans="13:22" ht="20.100000000000001" customHeight="1">
      <c r="M263" s="159"/>
      <c r="O263" s="130"/>
      <c r="P263" s="160"/>
      <c r="Q263" s="160"/>
      <c r="R263" s="126"/>
      <c r="S263" s="126"/>
      <c r="T263" s="126"/>
      <c r="U263" s="125"/>
      <c r="V263" s="125"/>
    </row>
    <row r="264" spans="13:22" ht="20.100000000000001" customHeight="1">
      <c r="M264" s="159"/>
      <c r="O264" s="130"/>
      <c r="P264" s="160"/>
      <c r="Q264" s="160"/>
      <c r="R264" s="126"/>
      <c r="S264" s="126"/>
      <c r="T264" s="126"/>
      <c r="U264" s="125"/>
      <c r="V264" s="125"/>
    </row>
    <row r="265" spans="13:22" ht="20.100000000000001" customHeight="1">
      <c r="M265" s="159"/>
      <c r="O265" s="130"/>
      <c r="P265" s="160"/>
      <c r="Q265" s="160"/>
      <c r="R265" s="126"/>
      <c r="S265" s="126"/>
      <c r="T265" s="126"/>
      <c r="U265" s="125"/>
      <c r="V265" s="125"/>
    </row>
    <row r="266" spans="13:22" ht="20.100000000000001" customHeight="1">
      <c r="M266" s="159"/>
      <c r="O266" s="130"/>
      <c r="P266" s="160"/>
      <c r="Q266" s="160"/>
      <c r="R266" s="126"/>
      <c r="S266" s="126"/>
      <c r="T266" s="126"/>
      <c r="U266" s="125"/>
      <c r="V266" s="125"/>
    </row>
    <row r="267" spans="13:22" ht="20.100000000000001" customHeight="1">
      <c r="M267" s="159"/>
      <c r="O267" s="130"/>
      <c r="P267" s="160"/>
      <c r="Q267" s="160"/>
      <c r="R267" s="126"/>
      <c r="S267" s="126"/>
      <c r="T267" s="126"/>
      <c r="U267" s="125"/>
      <c r="V267" s="125"/>
    </row>
    <row r="268" spans="13:22" ht="20.100000000000001" customHeight="1">
      <c r="M268" s="159"/>
      <c r="O268" s="130"/>
      <c r="P268" s="160"/>
      <c r="Q268" s="160"/>
      <c r="R268" s="126"/>
      <c r="S268" s="126"/>
      <c r="T268" s="126"/>
      <c r="U268" s="125"/>
      <c r="V268" s="125"/>
    </row>
    <row r="269" spans="13:22" ht="20.100000000000001" customHeight="1">
      <c r="M269" s="159"/>
      <c r="O269" s="130"/>
      <c r="P269" s="160"/>
      <c r="Q269" s="160"/>
      <c r="R269" s="126"/>
      <c r="S269" s="126"/>
      <c r="T269" s="126"/>
      <c r="U269" s="125"/>
      <c r="V269" s="125"/>
    </row>
    <row r="270" spans="13:22" ht="20.100000000000001" customHeight="1">
      <c r="M270" s="159"/>
      <c r="O270" s="130"/>
      <c r="P270" s="160"/>
      <c r="Q270" s="160"/>
      <c r="R270" s="126"/>
      <c r="S270" s="126"/>
      <c r="T270" s="126"/>
      <c r="U270" s="125"/>
      <c r="V270" s="125"/>
    </row>
    <row r="271" spans="13:22" ht="20.100000000000001" customHeight="1">
      <c r="M271" s="159"/>
      <c r="O271" s="130"/>
      <c r="P271" s="160"/>
      <c r="Q271" s="160"/>
      <c r="R271" s="126"/>
      <c r="S271" s="126"/>
      <c r="T271" s="126"/>
      <c r="U271" s="125"/>
      <c r="V271" s="125"/>
    </row>
    <row r="272" spans="13:22" ht="20.100000000000001" customHeight="1">
      <c r="M272" s="159"/>
      <c r="O272" s="130"/>
      <c r="P272" s="160"/>
      <c r="Q272" s="160"/>
      <c r="R272" s="126"/>
      <c r="S272" s="126"/>
      <c r="T272" s="126"/>
      <c r="U272" s="125"/>
      <c r="V272" s="125"/>
    </row>
    <row r="273" spans="13:22" ht="20.100000000000001" customHeight="1">
      <c r="M273" s="159"/>
      <c r="O273" s="130"/>
      <c r="P273" s="160"/>
      <c r="Q273" s="160"/>
      <c r="R273" s="126"/>
      <c r="S273" s="126"/>
      <c r="T273" s="126"/>
      <c r="U273" s="125"/>
      <c r="V273" s="125"/>
    </row>
    <row r="274" spans="13:22" ht="20.100000000000001" customHeight="1">
      <c r="M274" s="159"/>
      <c r="O274" s="130"/>
      <c r="P274" s="160"/>
      <c r="Q274" s="160"/>
      <c r="R274" s="126"/>
      <c r="S274" s="126"/>
      <c r="T274" s="126"/>
      <c r="U274" s="125"/>
      <c r="V274" s="125"/>
    </row>
    <row r="275" spans="13:22" ht="20.100000000000001" customHeight="1">
      <c r="M275" s="159"/>
      <c r="O275" s="130"/>
      <c r="P275" s="160"/>
      <c r="Q275" s="160"/>
      <c r="R275" s="126"/>
      <c r="S275" s="126"/>
      <c r="T275" s="126"/>
      <c r="U275" s="125"/>
      <c r="V275" s="125"/>
    </row>
    <row r="276" spans="13:22" ht="20.100000000000001" customHeight="1">
      <c r="M276" s="159"/>
      <c r="O276" s="130"/>
      <c r="P276" s="160"/>
      <c r="Q276" s="160"/>
      <c r="R276" s="126"/>
      <c r="S276" s="126"/>
      <c r="T276" s="126"/>
      <c r="U276" s="125"/>
      <c r="V276" s="125"/>
    </row>
    <row r="277" spans="13:22" ht="20.100000000000001" customHeight="1">
      <c r="M277" s="159"/>
      <c r="O277" s="130"/>
      <c r="P277" s="160"/>
      <c r="Q277" s="160"/>
      <c r="R277" s="126"/>
      <c r="S277" s="126"/>
      <c r="T277" s="126"/>
      <c r="U277" s="125"/>
      <c r="V277" s="125"/>
    </row>
    <row r="278" spans="13:22" ht="20.100000000000001" customHeight="1">
      <c r="M278" s="159"/>
      <c r="O278" s="130"/>
      <c r="P278" s="160"/>
      <c r="Q278" s="160"/>
      <c r="R278" s="126"/>
      <c r="S278" s="126"/>
      <c r="T278" s="126"/>
      <c r="U278" s="125"/>
      <c r="V278" s="125"/>
    </row>
    <row r="279" spans="13:22" ht="20.100000000000001" customHeight="1">
      <c r="M279" s="159"/>
      <c r="O279" s="130"/>
      <c r="P279" s="160"/>
      <c r="Q279" s="160"/>
      <c r="R279" s="126"/>
      <c r="S279" s="126"/>
      <c r="T279" s="126"/>
      <c r="U279" s="125"/>
      <c r="V279" s="125"/>
    </row>
    <row r="280" spans="13:22" ht="20.100000000000001" customHeight="1">
      <c r="M280" s="159"/>
      <c r="O280" s="130"/>
      <c r="P280" s="160"/>
      <c r="Q280" s="160"/>
      <c r="R280" s="126"/>
      <c r="S280" s="126"/>
      <c r="T280" s="126"/>
      <c r="U280" s="125"/>
      <c r="V280" s="125"/>
    </row>
    <row r="281" spans="13:22" ht="20.100000000000001" customHeight="1">
      <c r="M281" s="159"/>
      <c r="O281" s="130"/>
      <c r="P281" s="160"/>
      <c r="Q281" s="160"/>
      <c r="R281" s="126"/>
      <c r="S281" s="126"/>
      <c r="T281" s="126"/>
      <c r="U281" s="125"/>
      <c r="V281" s="125"/>
    </row>
    <row r="282" spans="13:22" ht="20.100000000000001" customHeight="1">
      <c r="M282" s="159"/>
      <c r="O282" s="130"/>
      <c r="P282" s="160"/>
      <c r="Q282" s="160"/>
      <c r="R282" s="126"/>
      <c r="S282" s="126"/>
      <c r="T282" s="126"/>
      <c r="U282" s="125"/>
      <c r="V282" s="125"/>
    </row>
    <row r="283" spans="13:22" ht="20.100000000000001" customHeight="1">
      <c r="M283" s="159"/>
      <c r="O283" s="130"/>
      <c r="P283" s="160"/>
      <c r="Q283" s="160"/>
      <c r="R283" s="126"/>
      <c r="S283" s="126"/>
      <c r="T283" s="126"/>
      <c r="U283" s="125"/>
      <c r="V283" s="125"/>
    </row>
    <row r="284" spans="13:22" ht="20.100000000000001" customHeight="1">
      <c r="M284" s="159"/>
      <c r="O284" s="130"/>
      <c r="P284" s="160"/>
      <c r="Q284" s="160"/>
      <c r="R284" s="126"/>
      <c r="S284" s="126"/>
      <c r="T284" s="126"/>
      <c r="U284" s="125"/>
      <c r="V284" s="125"/>
    </row>
    <row r="285" spans="13:22" ht="20.100000000000001" customHeight="1">
      <c r="M285" s="159"/>
      <c r="O285" s="130"/>
      <c r="P285" s="160"/>
      <c r="Q285" s="160"/>
      <c r="R285" s="126"/>
      <c r="S285" s="126"/>
      <c r="T285" s="126"/>
      <c r="U285" s="125"/>
      <c r="V285" s="125"/>
    </row>
    <row r="286" spans="13:22" ht="20.100000000000001" customHeight="1">
      <c r="M286" s="159"/>
      <c r="O286" s="130"/>
      <c r="P286" s="160"/>
      <c r="Q286" s="160"/>
      <c r="R286" s="126"/>
      <c r="S286" s="126"/>
      <c r="T286" s="126"/>
      <c r="U286" s="125"/>
      <c r="V286" s="125"/>
    </row>
    <row r="287" spans="13:22" ht="20.100000000000001" customHeight="1">
      <c r="M287" s="159"/>
      <c r="O287" s="130"/>
      <c r="P287" s="160"/>
      <c r="Q287" s="160"/>
      <c r="R287" s="126"/>
      <c r="S287" s="126"/>
      <c r="T287" s="126"/>
      <c r="U287" s="125"/>
      <c r="V287" s="125"/>
    </row>
    <row r="288" spans="13:22" ht="20.100000000000001" customHeight="1">
      <c r="M288" s="159"/>
      <c r="O288" s="130"/>
      <c r="P288" s="160"/>
      <c r="Q288" s="160"/>
      <c r="R288" s="126"/>
      <c r="S288" s="126"/>
      <c r="T288" s="126"/>
      <c r="U288" s="125"/>
      <c r="V288" s="125"/>
    </row>
    <row r="289" spans="13:22" ht="20.100000000000001" customHeight="1">
      <c r="M289" s="159"/>
      <c r="O289" s="130"/>
      <c r="P289" s="160"/>
      <c r="Q289" s="160"/>
      <c r="R289" s="126"/>
      <c r="S289" s="126"/>
      <c r="T289" s="126"/>
      <c r="U289" s="125"/>
      <c r="V289" s="125"/>
    </row>
    <row r="290" spans="13:22" ht="20.100000000000001" customHeight="1">
      <c r="M290" s="159"/>
      <c r="O290" s="130"/>
      <c r="P290" s="160"/>
      <c r="Q290" s="160"/>
      <c r="R290" s="126"/>
      <c r="S290" s="126"/>
      <c r="T290" s="126"/>
      <c r="U290" s="125"/>
      <c r="V290" s="125"/>
    </row>
    <row r="291" spans="13:22" ht="20.100000000000001" customHeight="1">
      <c r="M291" s="159"/>
      <c r="O291" s="130"/>
      <c r="P291" s="160"/>
      <c r="Q291" s="160"/>
      <c r="R291" s="126"/>
      <c r="S291" s="126"/>
      <c r="T291" s="126"/>
      <c r="U291" s="125"/>
      <c r="V291" s="125"/>
    </row>
    <row r="292" spans="13:22" ht="20.100000000000001" customHeight="1">
      <c r="M292" s="159"/>
      <c r="O292" s="130"/>
      <c r="P292" s="160"/>
      <c r="Q292" s="160"/>
      <c r="R292" s="126"/>
      <c r="S292" s="126"/>
      <c r="T292" s="126"/>
      <c r="U292" s="125"/>
      <c r="V292" s="125"/>
    </row>
    <row r="293" spans="13:22" ht="20.100000000000001" customHeight="1">
      <c r="M293" s="159"/>
      <c r="O293" s="130"/>
      <c r="P293" s="160"/>
      <c r="Q293" s="160"/>
      <c r="R293" s="126"/>
      <c r="S293" s="126"/>
      <c r="T293" s="126"/>
      <c r="U293" s="125"/>
      <c r="V293" s="125"/>
    </row>
    <row r="294" spans="13:22" ht="20.100000000000001" customHeight="1">
      <c r="M294" s="159"/>
      <c r="O294" s="130"/>
      <c r="P294" s="160"/>
      <c r="Q294" s="160"/>
      <c r="R294" s="126"/>
      <c r="S294" s="126"/>
      <c r="T294" s="126"/>
      <c r="U294" s="125"/>
      <c r="V294" s="125"/>
    </row>
    <row r="295" spans="13:22" ht="20.100000000000001" customHeight="1">
      <c r="M295" s="159"/>
      <c r="O295" s="130"/>
      <c r="P295" s="160"/>
      <c r="Q295" s="160"/>
      <c r="R295" s="126"/>
      <c r="S295" s="126"/>
      <c r="T295" s="126"/>
      <c r="U295" s="125"/>
      <c r="V295" s="125"/>
    </row>
    <row r="296" spans="13:22" ht="20.100000000000001" customHeight="1">
      <c r="M296" s="159"/>
      <c r="O296" s="130"/>
      <c r="P296" s="160"/>
      <c r="Q296" s="160"/>
      <c r="R296" s="126"/>
      <c r="S296" s="126"/>
      <c r="T296" s="126"/>
      <c r="U296" s="125"/>
      <c r="V296" s="125"/>
    </row>
    <row r="297" spans="13:22" ht="20.100000000000001" customHeight="1">
      <c r="M297" s="159"/>
      <c r="O297" s="130"/>
      <c r="P297" s="160"/>
      <c r="Q297" s="160"/>
      <c r="R297" s="126"/>
      <c r="S297" s="126"/>
      <c r="T297" s="126"/>
      <c r="U297" s="125"/>
      <c r="V297" s="125"/>
    </row>
    <row r="298" spans="13:22" ht="20.100000000000001" customHeight="1">
      <c r="M298" s="159"/>
      <c r="O298" s="130"/>
      <c r="P298" s="160"/>
      <c r="Q298" s="160"/>
      <c r="R298" s="126"/>
      <c r="S298" s="126"/>
      <c r="T298" s="126"/>
      <c r="U298" s="125"/>
      <c r="V298" s="125"/>
    </row>
    <row r="299" spans="13:22" ht="20.100000000000001" customHeight="1">
      <c r="M299" s="159"/>
      <c r="O299" s="130"/>
      <c r="P299" s="160"/>
      <c r="Q299" s="160"/>
      <c r="R299" s="126"/>
      <c r="S299" s="126"/>
      <c r="T299" s="126"/>
      <c r="U299" s="125"/>
      <c r="V299" s="125"/>
    </row>
    <row r="300" spans="13:22" ht="20.100000000000001" customHeight="1">
      <c r="M300" s="159"/>
      <c r="O300" s="130"/>
      <c r="P300" s="160"/>
      <c r="Q300" s="160"/>
      <c r="R300" s="126"/>
      <c r="S300" s="126"/>
      <c r="T300" s="126"/>
      <c r="U300" s="125"/>
      <c r="V300" s="125"/>
    </row>
    <row r="301" spans="13:22" ht="20.100000000000001" customHeight="1">
      <c r="M301" s="159"/>
      <c r="O301" s="130"/>
      <c r="P301" s="160"/>
      <c r="Q301" s="160"/>
      <c r="R301" s="126"/>
      <c r="S301" s="126"/>
      <c r="T301" s="126"/>
      <c r="U301" s="125"/>
      <c r="V301" s="125"/>
    </row>
    <row r="302" spans="13:22" ht="20.100000000000001" customHeight="1">
      <c r="M302" s="159"/>
      <c r="O302" s="130"/>
      <c r="P302" s="160"/>
      <c r="Q302" s="160"/>
      <c r="R302" s="126"/>
      <c r="S302" s="126"/>
      <c r="T302" s="126"/>
      <c r="U302" s="125"/>
      <c r="V302" s="125"/>
    </row>
    <row r="303" spans="13:22" ht="20.100000000000001" customHeight="1">
      <c r="M303" s="159"/>
      <c r="O303" s="130"/>
      <c r="P303" s="160"/>
      <c r="Q303" s="160"/>
      <c r="R303" s="126"/>
      <c r="S303" s="126"/>
      <c r="T303" s="126"/>
      <c r="U303" s="125"/>
      <c r="V303" s="125"/>
    </row>
    <row r="304" spans="13:22" ht="20.100000000000001" customHeight="1">
      <c r="M304" s="159"/>
      <c r="O304" s="130"/>
      <c r="P304" s="160"/>
      <c r="Q304" s="160"/>
      <c r="R304" s="126"/>
      <c r="S304" s="126"/>
      <c r="T304" s="126"/>
      <c r="U304" s="125"/>
      <c r="V304" s="125"/>
    </row>
    <row r="305" spans="13:22" ht="20.100000000000001" customHeight="1">
      <c r="M305" s="159"/>
      <c r="O305" s="130"/>
      <c r="P305" s="160"/>
      <c r="Q305" s="160"/>
      <c r="R305" s="126"/>
      <c r="S305" s="126"/>
      <c r="T305" s="126"/>
      <c r="U305" s="125"/>
      <c r="V305" s="125"/>
    </row>
    <row r="306" spans="13:22" ht="20.100000000000001" customHeight="1">
      <c r="M306" s="159"/>
      <c r="O306" s="130"/>
      <c r="P306" s="160"/>
      <c r="Q306" s="160"/>
      <c r="R306" s="126"/>
      <c r="S306" s="126"/>
      <c r="T306" s="126"/>
      <c r="U306" s="125"/>
      <c r="V306" s="125"/>
    </row>
    <row r="307" spans="13:22" ht="20.100000000000001" customHeight="1">
      <c r="M307" s="159"/>
      <c r="O307" s="130"/>
      <c r="P307" s="160"/>
      <c r="Q307" s="160"/>
      <c r="R307" s="126"/>
      <c r="S307" s="126"/>
      <c r="T307" s="126"/>
      <c r="U307" s="125"/>
      <c r="V307" s="125"/>
    </row>
    <row r="308" spans="13:22" ht="20.100000000000001" customHeight="1">
      <c r="M308" s="159"/>
      <c r="O308" s="130"/>
      <c r="P308" s="160"/>
      <c r="Q308" s="160"/>
      <c r="R308" s="126"/>
      <c r="S308" s="126"/>
      <c r="T308" s="126"/>
      <c r="U308" s="125"/>
      <c r="V308" s="125"/>
    </row>
    <row r="309" spans="13:22" ht="20.100000000000001" customHeight="1">
      <c r="M309" s="159"/>
      <c r="O309" s="130"/>
      <c r="P309" s="160"/>
      <c r="Q309" s="160"/>
      <c r="R309" s="126"/>
      <c r="S309" s="126"/>
      <c r="T309" s="126"/>
      <c r="U309" s="125"/>
      <c r="V309" s="125"/>
    </row>
    <row r="310" spans="13:22" ht="20.100000000000001" customHeight="1">
      <c r="M310" s="159"/>
      <c r="O310" s="130"/>
      <c r="P310" s="160"/>
      <c r="Q310" s="160"/>
      <c r="R310" s="126"/>
      <c r="S310" s="126"/>
      <c r="T310" s="126"/>
      <c r="U310" s="125"/>
      <c r="V310" s="125"/>
    </row>
    <row r="311" spans="13:22" ht="20.100000000000001" customHeight="1">
      <c r="M311" s="159"/>
      <c r="O311" s="130"/>
      <c r="P311" s="160"/>
      <c r="Q311" s="160"/>
      <c r="R311" s="126"/>
      <c r="S311" s="126"/>
      <c r="T311" s="126"/>
      <c r="U311" s="125"/>
      <c r="V311" s="125"/>
    </row>
    <row r="312" spans="13:22" ht="20.100000000000001" customHeight="1">
      <c r="M312" s="159"/>
      <c r="O312" s="130"/>
      <c r="P312" s="160"/>
      <c r="Q312" s="160"/>
      <c r="R312" s="126"/>
      <c r="S312" s="126"/>
      <c r="T312" s="126"/>
      <c r="U312" s="125"/>
      <c r="V312" s="125"/>
    </row>
    <row r="313" spans="13:22" ht="20.100000000000001" customHeight="1">
      <c r="M313" s="159"/>
      <c r="O313" s="130"/>
      <c r="P313" s="160"/>
      <c r="Q313" s="160"/>
      <c r="R313" s="126"/>
      <c r="S313" s="126"/>
      <c r="T313" s="126"/>
      <c r="U313" s="125"/>
      <c r="V313" s="125"/>
    </row>
    <row r="314" spans="13:22" ht="20.100000000000001" customHeight="1">
      <c r="M314" s="159"/>
      <c r="O314" s="130"/>
      <c r="P314" s="160"/>
      <c r="Q314" s="160"/>
      <c r="R314" s="126"/>
      <c r="S314" s="126"/>
      <c r="T314" s="126"/>
      <c r="U314" s="125"/>
      <c r="V314" s="125"/>
    </row>
    <row r="315" spans="13:22" ht="20.100000000000001" customHeight="1">
      <c r="M315" s="159"/>
      <c r="O315" s="130"/>
      <c r="P315" s="160"/>
      <c r="Q315" s="160"/>
      <c r="R315" s="126"/>
      <c r="S315" s="126"/>
      <c r="T315" s="126"/>
      <c r="U315" s="125"/>
      <c r="V315" s="125"/>
    </row>
    <row r="316" spans="13:22" ht="20.100000000000001" customHeight="1">
      <c r="M316" s="159"/>
      <c r="O316" s="130"/>
      <c r="P316" s="160"/>
      <c r="Q316" s="160"/>
      <c r="R316" s="126"/>
      <c r="S316" s="126"/>
      <c r="T316" s="126"/>
      <c r="U316" s="125"/>
      <c r="V316" s="125"/>
    </row>
    <row r="317" spans="13:22" ht="20.100000000000001" customHeight="1">
      <c r="M317" s="159"/>
      <c r="O317" s="130"/>
      <c r="P317" s="160"/>
      <c r="Q317" s="160"/>
      <c r="R317" s="126"/>
      <c r="S317" s="126"/>
      <c r="T317" s="126"/>
      <c r="U317" s="125"/>
      <c r="V317" s="125"/>
    </row>
    <row r="318" spans="13:22" ht="20.100000000000001" customHeight="1">
      <c r="M318" s="159"/>
      <c r="O318" s="130"/>
      <c r="P318" s="160"/>
      <c r="Q318" s="160"/>
      <c r="R318" s="126"/>
      <c r="S318" s="126"/>
      <c r="T318" s="126"/>
      <c r="U318" s="125"/>
      <c r="V318" s="125"/>
    </row>
    <row r="319" spans="13:22" ht="20.100000000000001" customHeight="1">
      <c r="M319" s="159"/>
      <c r="O319" s="130"/>
      <c r="P319" s="160"/>
      <c r="Q319" s="160"/>
      <c r="R319" s="126"/>
      <c r="S319" s="126"/>
      <c r="T319" s="126"/>
      <c r="U319" s="125"/>
      <c r="V319" s="125"/>
    </row>
    <row r="320" spans="13:22" ht="20.100000000000001" customHeight="1">
      <c r="M320" s="159"/>
      <c r="O320" s="130"/>
      <c r="P320" s="160"/>
      <c r="Q320" s="160"/>
      <c r="R320" s="126"/>
      <c r="S320" s="126"/>
      <c r="T320" s="126"/>
      <c r="U320" s="125"/>
      <c r="V320" s="125"/>
    </row>
    <row r="321" spans="13:22" ht="20.100000000000001" customHeight="1">
      <c r="M321" s="159"/>
      <c r="O321" s="130"/>
      <c r="P321" s="160"/>
      <c r="Q321" s="160"/>
      <c r="R321" s="126"/>
      <c r="S321" s="126"/>
      <c r="T321" s="126"/>
      <c r="U321" s="125"/>
      <c r="V321" s="125"/>
    </row>
    <row r="322" spans="13:22" ht="20.100000000000001" customHeight="1">
      <c r="M322" s="159"/>
      <c r="O322" s="130"/>
      <c r="P322" s="160"/>
      <c r="Q322" s="160"/>
      <c r="R322" s="126"/>
      <c r="S322" s="126"/>
      <c r="T322" s="126"/>
      <c r="U322" s="125"/>
      <c r="V322" s="125"/>
    </row>
    <row r="323" spans="13:22" ht="20.100000000000001" customHeight="1">
      <c r="M323" s="159"/>
      <c r="O323" s="130"/>
      <c r="P323" s="160"/>
      <c r="Q323" s="160"/>
      <c r="R323" s="126"/>
      <c r="S323" s="126"/>
      <c r="T323" s="126"/>
      <c r="U323" s="125"/>
      <c r="V323" s="125"/>
    </row>
    <row r="324" spans="13:22" ht="20.100000000000001" customHeight="1">
      <c r="M324" s="159"/>
      <c r="O324" s="130"/>
      <c r="P324" s="160"/>
      <c r="Q324" s="160"/>
      <c r="R324" s="126"/>
      <c r="S324" s="126"/>
      <c r="T324" s="126"/>
      <c r="U324" s="125"/>
      <c r="V324" s="125"/>
    </row>
    <row r="325" spans="13:22" ht="20.100000000000001" customHeight="1">
      <c r="M325" s="159"/>
      <c r="O325" s="130"/>
      <c r="P325" s="160"/>
      <c r="Q325" s="160"/>
      <c r="R325" s="126"/>
      <c r="S325" s="126"/>
      <c r="T325" s="126"/>
      <c r="U325" s="125"/>
      <c r="V325" s="125"/>
    </row>
    <row r="326" spans="13:22" ht="20.100000000000001" customHeight="1">
      <c r="M326" s="159"/>
      <c r="O326" s="130"/>
      <c r="P326" s="160"/>
      <c r="Q326" s="160"/>
      <c r="R326" s="126"/>
      <c r="S326" s="126"/>
      <c r="T326" s="126"/>
      <c r="U326" s="125"/>
      <c r="V326" s="125"/>
    </row>
    <row r="327" spans="13:22" ht="20.100000000000001" customHeight="1">
      <c r="M327" s="159"/>
      <c r="O327" s="130"/>
      <c r="P327" s="160"/>
      <c r="Q327" s="160"/>
      <c r="R327" s="126"/>
      <c r="S327" s="126"/>
      <c r="T327" s="126"/>
      <c r="U327" s="125"/>
      <c r="V327" s="125"/>
    </row>
    <row r="328" spans="13:22" ht="20.100000000000001" customHeight="1">
      <c r="M328" s="159"/>
      <c r="O328" s="130"/>
      <c r="P328" s="160"/>
      <c r="Q328" s="160"/>
      <c r="R328" s="126"/>
      <c r="S328" s="126"/>
      <c r="T328" s="126"/>
      <c r="U328" s="125"/>
      <c r="V328" s="125"/>
    </row>
    <row r="329" spans="13:22" ht="20.100000000000001" customHeight="1">
      <c r="M329" s="159"/>
      <c r="O329" s="130"/>
      <c r="P329" s="160"/>
      <c r="Q329" s="160"/>
      <c r="R329" s="126"/>
      <c r="S329" s="126"/>
      <c r="T329" s="126"/>
      <c r="U329" s="125"/>
      <c r="V329" s="125"/>
    </row>
    <row r="330" spans="13:22" ht="20.100000000000001" customHeight="1">
      <c r="M330" s="159"/>
      <c r="O330" s="130"/>
      <c r="P330" s="160"/>
      <c r="Q330" s="160"/>
      <c r="R330" s="126"/>
      <c r="S330" s="126"/>
      <c r="T330" s="126"/>
      <c r="U330" s="125"/>
      <c r="V330" s="125"/>
    </row>
    <row r="331" spans="13:22" ht="20.100000000000001" customHeight="1">
      <c r="M331" s="159"/>
      <c r="O331" s="130"/>
      <c r="P331" s="160"/>
      <c r="Q331" s="160"/>
      <c r="R331" s="126"/>
      <c r="S331" s="126"/>
      <c r="T331" s="126"/>
      <c r="U331" s="125"/>
      <c r="V331" s="125"/>
    </row>
    <row r="332" spans="13:22" ht="20.100000000000001" customHeight="1">
      <c r="M332" s="159"/>
      <c r="O332" s="130"/>
      <c r="P332" s="160"/>
      <c r="Q332" s="160"/>
      <c r="R332" s="126"/>
      <c r="S332" s="126"/>
      <c r="T332" s="126"/>
      <c r="U332" s="125"/>
      <c r="V332" s="125"/>
    </row>
    <row r="333" spans="13:22" ht="20.100000000000001" customHeight="1">
      <c r="M333" s="159"/>
      <c r="O333" s="130"/>
      <c r="P333" s="160"/>
      <c r="Q333" s="160"/>
      <c r="R333" s="126"/>
      <c r="S333" s="126"/>
      <c r="T333" s="126"/>
      <c r="U333" s="125"/>
      <c r="V333" s="125"/>
    </row>
    <row r="334" spans="13:22" ht="20.100000000000001" customHeight="1">
      <c r="M334" s="159"/>
      <c r="O334" s="130"/>
      <c r="P334" s="160"/>
      <c r="Q334" s="160"/>
      <c r="R334" s="126"/>
      <c r="S334" s="126"/>
      <c r="T334" s="126"/>
      <c r="U334" s="125"/>
      <c r="V334" s="125"/>
    </row>
    <row r="335" spans="13:22" ht="20.100000000000001" customHeight="1">
      <c r="M335" s="159"/>
      <c r="O335" s="130"/>
      <c r="P335" s="160"/>
      <c r="Q335" s="160"/>
      <c r="R335" s="126"/>
      <c r="S335" s="126"/>
      <c r="T335" s="126"/>
      <c r="U335" s="125"/>
      <c r="V335" s="125"/>
    </row>
    <row r="336" spans="13:22" ht="20.100000000000001" customHeight="1">
      <c r="M336" s="159"/>
      <c r="O336" s="130"/>
      <c r="P336" s="160"/>
      <c r="Q336" s="160"/>
      <c r="R336" s="126"/>
      <c r="S336" s="126"/>
      <c r="T336" s="126"/>
      <c r="U336" s="125"/>
      <c r="V336" s="125"/>
    </row>
    <row r="337" spans="1:28" ht="20.100000000000001" customHeight="1">
      <c r="M337" s="159"/>
      <c r="O337" s="130"/>
      <c r="P337" s="160"/>
      <c r="Q337" s="160"/>
      <c r="R337" s="126"/>
      <c r="S337" s="126"/>
      <c r="T337" s="126"/>
      <c r="U337" s="125"/>
      <c r="V337" s="125"/>
    </row>
    <row r="338" spans="1:28" ht="20.100000000000001" customHeight="1">
      <c r="M338" s="159"/>
      <c r="O338" s="130"/>
      <c r="P338" s="160"/>
      <c r="Q338" s="160"/>
      <c r="R338" s="126"/>
      <c r="S338" s="126"/>
      <c r="T338" s="126"/>
      <c r="U338" s="125"/>
      <c r="V338" s="125"/>
    </row>
    <row r="339" spans="1:28" ht="20.100000000000001" customHeight="1">
      <c r="M339" s="159"/>
      <c r="O339" s="130"/>
      <c r="P339" s="237"/>
      <c r="Q339" s="237"/>
      <c r="R339" s="128"/>
      <c r="S339" s="128"/>
      <c r="T339" s="126"/>
      <c r="U339" s="125"/>
      <c r="V339" s="125"/>
    </row>
    <row r="340" spans="1:28" ht="20.100000000000001" customHeight="1">
      <c r="M340" s="159"/>
      <c r="O340" s="130"/>
      <c r="P340" s="237"/>
      <c r="Q340" s="237"/>
      <c r="R340" s="128"/>
      <c r="S340" s="128"/>
      <c r="T340" s="126"/>
      <c r="U340" s="125"/>
      <c r="V340" s="125"/>
    </row>
    <row r="341" spans="1:28" ht="20.100000000000001" customHeight="1">
      <c r="M341" s="159"/>
      <c r="O341" s="130"/>
      <c r="P341" s="160"/>
      <c r="Q341" s="160"/>
      <c r="R341" s="126"/>
      <c r="S341" s="126"/>
      <c r="T341" s="126"/>
      <c r="U341" s="125"/>
      <c r="V341" s="125"/>
    </row>
    <row r="342" spans="1:28" ht="20.100000000000001" customHeight="1">
      <c r="M342" s="159"/>
      <c r="O342" s="130"/>
      <c r="P342" s="160"/>
      <c r="Q342" s="160"/>
      <c r="R342" s="126"/>
      <c r="S342" s="126"/>
      <c r="T342" s="126"/>
      <c r="U342" s="125"/>
      <c r="V342" s="125"/>
    </row>
    <row r="343" spans="1:28" ht="20.100000000000001" customHeight="1">
      <c r="M343" s="159"/>
      <c r="O343" s="130"/>
      <c r="P343" s="160"/>
      <c r="Q343" s="160"/>
      <c r="R343" s="126"/>
      <c r="S343" s="126"/>
      <c r="T343" s="126"/>
      <c r="U343" s="125"/>
      <c r="V343" s="125"/>
      <c r="AA343" s="119"/>
      <c r="AB343" s="119"/>
    </row>
    <row r="344" spans="1:28" ht="20.100000000000001" customHeight="1">
      <c r="M344" s="159"/>
      <c r="O344" s="130"/>
      <c r="P344" s="160"/>
      <c r="Q344" s="160"/>
      <c r="R344" s="126"/>
      <c r="S344" s="126"/>
      <c r="T344" s="126"/>
      <c r="U344" s="125"/>
      <c r="V344" s="125"/>
      <c r="AA344" s="119"/>
      <c r="AB344" s="119"/>
    </row>
    <row r="345" spans="1:28" s="119" customFormat="1" ht="20.100000000000001" customHeight="1">
      <c r="A345" s="236"/>
      <c r="B345" s="97"/>
      <c r="C345" s="97"/>
      <c r="D345" s="97"/>
      <c r="E345" s="97"/>
      <c r="F345" s="97"/>
      <c r="G345" s="97"/>
      <c r="H345" s="97"/>
      <c r="I345" s="271"/>
      <c r="J345" s="97"/>
      <c r="K345" s="97"/>
      <c r="L345" s="97"/>
      <c r="M345" s="159"/>
      <c r="N345" s="124"/>
      <c r="O345" s="130"/>
      <c r="P345" s="160"/>
      <c r="Q345" s="160"/>
      <c r="R345" s="126"/>
      <c r="S345" s="126"/>
      <c r="T345" s="128"/>
      <c r="U345" s="29"/>
      <c r="V345" s="29"/>
      <c r="W345" s="124"/>
      <c r="Y345" s="124"/>
      <c r="Z345" s="124"/>
      <c r="AA345" s="124"/>
      <c r="AB345" s="124"/>
    </row>
    <row r="346" spans="1:28" s="119" customFormat="1" ht="20.100000000000001" customHeight="1">
      <c r="A346" s="236"/>
      <c r="B346" s="97"/>
      <c r="C346" s="97"/>
      <c r="D346" s="97"/>
      <c r="E346" s="97"/>
      <c r="F346" s="97"/>
      <c r="G346" s="97"/>
      <c r="H346" s="97"/>
      <c r="I346" s="271"/>
      <c r="J346" s="97"/>
      <c r="K346" s="97"/>
      <c r="L346" s="97"/>
      <c r="M346" s="159"/>
      <c r="O346" s="130"/>
      <c r="P346" s="160"/>
      <c r="Q346" s="160"/>
      <c r="R346" s="126"/>
      <c r="S346" s="126"/>
      <c r="T346" s="128"/>
      <c r="U346" s="29"/>
      <c r="V346" s="29"/>
      <c r="W346" s="124"/>
      <c r="Y346" s="124"/>
      <c r="AA346" s="124"/>
      <c r="AB346" s="124"/>
    </row>
    <row r="347" spans="1:28" ht="20.100000000000001" customHeight="1">
      <c r="M347" s="159"/>
      <c r="N347" s="119"/>
      <c r="O347" s="130"/>
      <c r="P347" s="160"/>
      <c r="Q347" s="160"/>
      <c r="R347" s="126"/>
      <c r="S347" s="126"/>
      <c r="T347" s="126"/>
      <c r="U347" s="125"/>
      <c r="V347" s="125"/>
      <c r="W347" s="119"/>
      <c r="X347" s="119"/>
      <c r="Y347" s="119"/>
      <c r="Z347" s="119"/>
    </row>
    <row r="348" spans="1:28" ht="20.100000000000001" customHeight="1">
      <c r="M348" s="159"/>
      <c r="O348" s="130"/>
      <c r="P348" s="160"/>
      <c r="Q348" s="160"/>
      <c r="R348" s="126"/>
      <c r="S348" s="126"/>
      <c r="T348" s="126"/>
      <c r="U348" s="125"/>
      <c r="V348" s="125"/>
      <c r="W348" s="119"/>
      <c r="X348" s="119"/>
      <c r="Y348" s="119"/>
    </row>
    <row r="349" spans="1:28" ht="20.100000000000001" customHeight="1">
      <c r="M349" s="159"/>
      <c r="O349" s="130"/>
      <c r="P349" s="160"/>
      <c r="Q349" s="160"/>
      <c r="R349" s="126"/>
      <c r="S349" s="126"/>
      <c r="T349" s="126"/>
      <c r="U349" s="125"/>
      <c r="V349" s="125"/>
      <c r="X349" s="119"/>
      <c r="Y349" s="119"/>
    </row>
    <row r="350" spans="1:28" ht="20.100000000000001" customHeight="1">
      <c r="M350" s="159"/>
      <c r="O350" s="130"/>
      <c r="P350" s="160"/>
      <c r="Q350" s="160"/>
      <c r="R350" s="126"/>
      <c r="S350" s="126"/>
      <c r="T350" s="126"/>
      <c r="U350" s="125"/>
      <c r="V350" s="125"/>
      <c r="X350" s="119"/>
      <c r="Y350" s="119"/>
    </row>
    <row r="351" spans="1:28" ht="20.100000000000001" customHeight="1">
      <c r="M351" s="159"/>
      <c r="O351" s="130"/>
      <c r="P351" s="160"/>
      <c r="Q351" s="160"/>
      <c r="R351" s="126"/>
      <c r="S351" s="126"/>
      <c r="T351" s="126"/>
      <c r="U351" s="125"/>
      <c r="V351" s="125"/>
      <c r="X351" s="119"/>
      <c r="Y351" s="119"/>
    </row>
    <row r="352" spans="1:28" ht="20.100000000000001" customHeight="1">
      <c r="M352" s="159"/>
      <c r="O352" s="130"/>
      <c r="P352" s="160"/>
      <c r="Q352" s="160"/>
      <c r="R352" s="126"/>
      <c r="S352" s="126"/>
      <c r="T352" s="126"/>
      <c r="U352" s="125"/>
      <c r="V352" s="125"/>
      <c r="X352" s="119"/>
      <c r="Y352" s="119"/>
    </row>
    <row r="353" spans="13:25" ht="20.100000000000001" customHeight="1">
      <c r="M353" s="159"/>
      <c r="O353" s="130"/>
      <c r="P353" s="160"/>
      <c r="Q353" s="160"/>
      <c r="R353" s="126"/>
      <c r="S353" s="126"/>
      <c r="T353" s="126"/>
      <c r="U353" s="125"/>
      <c r="V353" s="125"/>
      <c r="X353" s="119"/>
      <c r="Y353" s="119"/>
    </row>
    <row r="354" spans="13:25" ht="20.100000000000001" customHeight="1">
      <c r="M354" s="159"/>
      <c r="O354" s="130"/>
      <c r="P354" s="160"/>
      <c r="Q354" s="160"/>
      <c r="R354" s="126"/>
      <c r="S354" s="126"/>
      <c r="T354" s="126"/>
      <c r="U354" s="125"/>
      <c r="V354" s="125"/>
      <c r="Y354" s="119"/>
    </row>
    <row r="355" spans="13:25" ht="20.100000000000001" customHeight="1">
      <c r="M355" s="159"/>
      <c r="O355" s="130"/>
      <c r="P355" s="160"/>
      <c r="Q355" s="160"/>
      <c r="R355" s="126"/>
      <c r="S355" s="126"/>
      <c r="T355" s="126"/>
      <c r="U355" s="125"/>
      <c r="V355" s="125"/>
      <c r="Y355" s="119"/>
    </row>
    <row r="356" spans="13:25" ht="20.100000000000001" customHeight="1">
      <c r="M356" s="159"/>
      <c r="O356" s="130"/>
      <c r="P356" s="160"/>
      <c r="Q356" s="160"/>
      <c r="R356" s="126"/>
      <c r="S356" s="126"/>
      <c r="T356" s="126"/>
      <c r="U356" s="125"/>
      <c r="V356" s="125"/>
    </row>
    <row r="357" spans="13:25" ht="20.100000000000001" customHeight="1">
      <c r="M357" s="159"/>
      <c r="O357" s="130"/>
      <c r="P357" s="160"/>
      <c r="Q357" s="160"/>
      <c r="R357" s="126"/>
      <c r="S357" s="126"/>
      <c r="T357" s="126"/>
      <c r="U357" s="125"/>
      <c r="V357" s="125"/>
    </row>
    <row r="358" spans="13:25" ht="20.100000000000001" customHeight="1">
      <c r="M358" s="159"/>
      <c r="O358" s="130"/>
      <c r="P358" s="160"/>
      <c r="Q358" s="160"/>
      <c r="R358" s="126"/>
      <c r="S358" s="126"/>
      <c r="T358" s="126"/>
      <c r="U358" s="125"/>
      <c r="V358" s="125"/>
    </row>
    <row r="359" spans="13:25" ht="20.100000000000001" customHeight="1">
      <c r="M359" s="159"/>
      <c r="O359" s="130"/>
      <c r="P359" s="160"/>
      <c r="Q359" s="160"/>
      <c r="R359" s="126"/>
      <c r="S359" s="126"/>
      <c r="T359" s="126"/>
      <c r="U359" s="125"/>
      <c r="V359" s="125"/>
    </row>
    <row r="360" spans="13:25" ht="20.100000000000001" customHeight="1">
      <c r="M360" s="159"/>
      <c r="O360" s="130"/>
      <c r="P360" s="160"/>
      <c r="Q360" s="160"/>
      <c r="R360" s="126"/>
      <c r="S360" s="126"/>
      <c r="T360" s="126"/>
      <c r="U360" s="125"/>
      <c r="V360" s="125"/>
    </row>
    <row r="361" spans="13:25" ht="20.100000000000001" customHeight="1">
      <c r="M361" s="159"/>
      <c r="O361" s="130"/>
      <c r="P361" s="160"/>
      <c r="Q361" s="160"/>
      <c r="R361" s="126"/>
      <c r="S361" s="126"/>
      <c r="T361" s="126"/>
      <c r="U361" s="125"/>
      <c r="V361" s="125"/>
    </row>
    <row r="362" spans="13:25" ht="20.100000000000001" customHeight="1">
      <c r="M362" s="159"/>
      <c r="O362" s="130"/>
      <c r="P362" s="160"/>
      <c r="Q362" s="160"/>
      <c r="R362" s="126"/>
      <c r="S362" s="126"/>
      <c r="T362" s="126"/>
      <c r="U362" s="125"/>
      <c r="V362" s="125"/>
    </row>
    <row r="363" spans="13:25" ht="20.100000000000001" customHeight="1">
      <c r="M363" s="159"/>
      <c r="O363" s="130"/>
      <c r="P363" s="160"/>
      <c r="Q363" s="160"/>
      <c r="R363" s="126"/>
      <c r="S363" s="126"/>
      <c r="T363" s="126"/>
      <c r="U363" s="125"/>
      <c r="V363" s="125"/>
    </row>
    <row r="364" spans="13:25" ht="20.100000000000001" customHeight="1">
      <c r="M364" s="159"/>
      <c r="O364" s="130"/>
      <c r="P364" s="160"/>
      <c r="Q364" s="160"/>
      <c r="R364" s="126"/>
      <c r="S364" s="126"/>
      <c r="T364" s="126"/>
      <c r="U364" s="125"/>
      <c r="V364" s="125"/>
    </row>
    <row r="365" spans="13:25" ht="20.100000000000001" customHeight="1">
      <c r="M365" s="159"/>
      <c r="O365" s="130"/>
      <c r="P365" s="160"/>
      <c r="Q365" s="160"/>
      <c r="R365" s="126"/>
      <c r="S365" s="126"/>
      <c r="T365" s="126"/>
      <c r="U365" s="125"/>
      <c r="V365" s="125"/>
    </row>
    <row r="366" spans="13:25" ht="20.100000000000001" customHeight="1">
      <c r="M366" s="159"/>
      <c r="O366" s="130"/>
      <c r="P366" s="160"/>
      <c r="Q366" s="160"/>
      <c r="R366" s="126"/>
      <c r="S366" s="126"/>
      <c r="T366" s="126"/>
      <c r="U366" s="125"/>
      <c r="V366" s="125"/>
    </row>
    <row r="367" spans="13:25" ht="20.100000000000001" customHeight="1">
      <c r="M367" s="159"/>
      <c r="O367" s="130"/>
      <c r="P367" s="160"/>
      <c r="Q367" s="160"/>
      <c r="R367" s="126"/>
      <c r="S367" s="126"/>
      <c r="T367" s="126"/>
      <c r="U367" s="125"/>
      <c r="V367" s="125"/>
    </row>
    <row r="368" spans="13:25" ht="20.100000000000001" customHeight="1">
      <c r="M368" s="159"/>
      <c r="O368" s="130"/>
      <c r="P368" s="160"/>
      <c r="Q368" s="160"/>
      <c r="R368" s="126"/>
      <c r="S368" s="126"/>
      <c r="T368" s="126"/>
      <c r="U368" s="125"/>
      <c r="V368" s="125"/>
    </row>
    <row r="369" spans="13:22" ht="20.100000000000001" customHeight="1">
      <c r="M369" s="159"/>
      <c r="O369" s="130"/>
      <c r="P369" s="160"/>
      <c r="Q369" s="160"/>
      <c r="R369" s="126"/>
      <c r="S369" s="126"/>
      <c r="T369" s="126"/>
      <c r="U369" s="125"/>
      <c r="V369" s="125"/>
    </row>
    <row r="370" spans="13:22" ht="20.100000000000001" customHeight="1">
      <c r="M370" s="159"/>
      <c r="O370" s="130"/>
      <c r="P370" s="160"/>
      <c r="Q370" s="160"/>
      <c r="R370" s="126"/>
      <c r="S370" s="126"/>
      <c r="T370" s="126"/>
      <c r="U370" s="125"/>
      <c r="V370" s="125"/>
    </row>
    <row r="371" spans="13:22" ht="20.100000000000001" customHeight="1">
      <c r="M371" s="159"/>
      <c r="O371" s="130"/>
      <c r="P371" s="160"/>
      <c r="Q371" s="160"/>
      <c r="R371" s="126"/>
      <c r="S371" s="126"/>
      <c r="T371" s="126"/>
      <c r="U371" s="125"/>
      <c r="V371" s="125"/>
    </row>
    <row r="372" spans="13:22" ht="20.100000000000001" customHeight="1">
      <c r="M372" s="159"/>
      <c r="O372" s="130"/>
      <c r="P372" s="160"/>
      <c r="Q372" s="160"/>
      <c r="R372" s="126"/>
      <c r="S372" s="126"/>
      <c r="T372" s="126"/>
      <c r="U372" s="125"/>
      <c r="V372" s="125"/>
    </row>
    <row r="373" spans="13:22" ht="20.100000000000001" customHeight="1">
      <c r="M373" s="159"/>
      <c r="O373" s="130"/>
      <c r="P373" s="160"/>
      <c r="Q373" s="160"/>
      <c r="R373" s="126"/>
      <c r="S373" s="126"/>
      <c r="T373" s="126"/>
      <c r="U373" s="125"/>
      <c r="V373" s="125"/>
    </row>
    <row r="374" spans="13:22" ht="20.100000000000001" customHeight="1">
      <c r="M374" s="159"/>
      <c r="O374" s="130"/>
      <c r="P374" s="160"/>
      <c r="Q374" s="160"/>
      <c r="R374" s="126"/>
      <c r="S374" s="126"/>
      <c r="T374" s="126"/>
      <c r="U374" s="125"/>
      <c r="V374" s="125"/>
    </row>
    <row r="375" spans="13:22" ht="20.100000000000001" customHeight="1">
      <c r="M375" s="159"/>
      <c r="O375" s="130"/>
      <c r="P375" s="160"/>
      <c r="Q375" s="160"/>
      <c r="R375" s="126"/>
      <c r="S375" s="126"/>
      <c r="T375" s="126"/>
      <c r="U375" s="125"/>
      <c r="V375" s="125"/>
    </row>
    <row r="376" spans="13:22" ht="20.100000000000001" customHeight="1">
      <c r="M376" s="159"/>
      <c r="O376" s="130"/>
      <c r="P376" s="160"/>
      <c r="Q376" s="160"/>
      <c r="R376" s="126"/>
      <c r="S376" s="126"/>
      <c r="T376" s="126"/>
      <c r="U376" s="125"/>
      <c r="V376" s="125"/>
    </row>
    <row r="377" spans="13:22" ht="20.100000000000001" customHeight="1">
      <c r="M377" s="159"/>
      <c r="O377" s="130"/>
      <c r="P377" s="160"/>
      <c r="Q377" s="160"/>
      <c r="R377" s="126"/>
      <c r="S377" s="126"/>
      <c r="T377" s="126"/>
      <c r="U377" s="125"/>
      <c r="V377" s="125"/>
    </row>
    <row r="378" spans="13:22" ht="20.100000000000001" customHeight="1">
      <c r="M378" s="159"/>
      <c r="O378" s="130"/>
      <c r="P378" s="160"/>
      <c r="Q378" s="160"/>
      <c r="R378" s="126"/>
      <c r="S378" s="126"/>
      <c r="T378" s="126"/>
      <c r="U378" s="125"/>
      <c r="V378" s="125"/>
    </row>
    <row r="379" spans="13:22" ht="20.100000000000001" customHeight="1">
      <c r="M379" s="159"/>
      <c r="O379" s="130"/>
      <c r="P379" s="160"/>
      <c r="Q379" s="160"/>
      <c r="R379" s="126"/>
      <c r="S379" s="126"/>
      <c r="T379" s="126"/>
      <c r="U379" s="125"/>
      <c r="V379" s="125"/>
    </row>
    <row r="380" spans="13:22" ht="20.100000000000001" customHeight="1">
      <c r="M380" s="159"/>
      <c r="O380" s="130"/>
      <c r="P380" s="160"/>
      <c r="Q380" s="160"/>
      <c r="R380" s="126"/>
      <c r="S380" s="126"/>
      <c r="T380" s="126"/>
      <c r="U380" s="125"/>
      <c r="V380" s="125"/>
    </row>
    <row r="381" spans="13:22" ht="20.100000000000001" customHeight="1">
      <c r="M381" s="159"/>
      <c r="O381" s="130"/>
      <c r="P381" s="160"/>
      <c r="Q381" s="160"/>
      <c r="R381" s="126"/>
      <c r="S381" s="126"/>
      <c r="T381" s="126"/>
      <c r="U381" s="125"/>
      <c r="V381" s="125"/>
    </row>
    <row r="382" spans="13:22" ht="20.100000000000001" customHeight="1">
      <c r="M382" s="159"/>
      <c r="O382" s="130"/>
      <c r="P382" s="160"/>
      <c r="Q382" s="160"/>
      <c r="R382" s="126"/>
      <c r="S382" s="126"/>
      <c r="T382" s="126"/>
      <c r="U382" s="125"/>
      <c r="V382" s="125"/>
    </row>
    <row r="383" spans="13:22" ht="20.100000000000001" customHeight="1">
      <c r="M383" s="159"/>
      <c r="O383" s="130"/>
      <c r="P383" s="160"/>
      <c r="Q383" s="160"/>
      <c r="R383" s="126"/>
      <c r="S383" s="126"/>
      <c r="T383" s="126"/>
      <c r="U383" s="125"/>
      <c r="V383" s="125"/>
    </row>
    <row r="384" spans="13:22" ht="20.100000000000001" customHeight="1">
      <c r="M384" s="159"/>
      <c r="O384" s="130"/>
      <c r="P384" s="160"/>
      <c r="Q384" s="160"/>
      <c r="R384" s="126"/>
      <c r="S384" s="126"/>
      <c r="T384" s="126"/>
      <c r="U384" s="125"/>
      <c r="V384" s="125"/>
    </row>
    <row r="385" spans="13:22" ht="20.100000000000001" customHeight="1">
      <c r="M385" s="159"/>
      <c r="O385" s="130"/>
      <c r="P385" s="160"/>
      <c r="Q385" s="160"/>
      <c r="R385" s="126"/>
      <c r="S385" s="126"/>
      <c r="T385" s="126"/>
      <c r="U385" s="125"/>
      <c r="V385" s="125"/>
    </row>
    <row r="386" spans="13:22" ht="20.100000000000001" customHeight="1">
      <c r="M386" s="159"/>
      <c r="O386" s="130"/>
      <c r="P386" s="160"/>
      <c r="Q386" s="160"/>
      <c r="R386" s="126"/>
      <c r="S386" s="126"/>
      <c r="T386" s="126"/>
      <c r="U386" s="125"/>
      <c r="V386" s="125"/>
    </row>
    <row r="387" spans="13:22" ht="20.100000000000001" customHeight="1">
      <c r="M387" s="159"/>
      <c r="O387" s="130"/>
      <c r="P387" s="160"/>
      <c r="Q387" s="160"/>
      <c r="R387" s="126"/>
      <c r="S387" s="126"/>
      <c r="T387" s="126"/>
      <c r="U387" s="125"/>
      <c r="V387" s="125"/>
    </row>
    <row r="388" spans="13:22" ht="20.100000000000001" customHeight="1">
      <c r="M388" s="159"/>
      <c r="O388" s="130"/>
      <c r="P388" s="160"/>
      <c r="Q388" s="160"/>
      <c r="R388" s="126"/>
      <c r="S388" s="126"/>
      <c r="T388" s="126"/>
      <c r="U388" s="125"/>
      <c r="V388" s="125"/>
    </row>
    <row r="389" spans="13:22" ht="20.100000000000001" customHeight="1">
      <c r="M389" s="159"/>
      <c r="O389" s="130"/>
      <c r="P389" s="160"/>
      <c r="Q389" s="160"/>
      <c r="R389" s="126"/>
      <c r="S389" s="126"/>
      <c r="T389" s="126"/>
      <c r="U389" s="125"/>
      <c r="V389" s="125"/>
    </row>
    <row r="390" spans="13:22" ht="20.100000000000001" customHeight="1">
      <c r="M390" s="159"/>
      <c r="P390" s="12"/>
      <c r="Q390" s="12"/>
      <c r="R390" s="12"/>
      <c r="S390" s="12"/>
      <c r="T390" s="126"/>
      <c r="U390" s="125"/>
      <c r="V390" s="125"/>
    </row>
    <row r="391" spans="13:22" ht="20.100000000000001" customHeight="1">
      <c r="M391" s="159"/>
      <c r="P391" s="12"/>
      <c r="Q391" s="12"/>
      <c r="R391" s="12"/>
      <c r="S391" s="12"/>
      <c r="T391" s="126"/>
      <c r="U391" s="125"/>
      <c r="V391" s="125"/>
    </row>
    <row r="392" spans="13:22" ht="20.100000000000001" customHeight="1">
      <c r="M392" s="159"/>
      <c r="P392" s="12"/>
      <c r="Q392" s="12"/>
      <c r="R392" s="12"/>
      <c r="S392" s="12"/>
      <c r="T392" s="126"/>
      <c r="U392" s="125"/>
      <c r="V392" s="125"/>
    </row>
    <row r="393" spans="13:22" ht="20.100000000000001" customHeight="1">
      <c r="M393" s="159"/>
      <c r="P393" s="12"/>
      <c r="Q393" s="12"/>
      <c r="R393" s="12"/>
      <c r="S393" s="12"/>
      <c r="T393" s="126"/>
      <c r="U393" s="125"/>
      <c r="V393" s="125"/>
    </row>
    <row r="394" spans="13:22" ht="20.100000000000001" customHeight="1">
      <c r="M394" s="159"/>
      <c r="P394" s="12"/>
      <c r="Q394" s="12"/>
      <c r="R394" s="12"/>
      <c r="S394" s="12"/>
      <c r="T394" s="126"/>
      <c r="U394" s="125"/>
      <c r="V394" s="125"/>
    </row>
    <row r="395" spans="13:22" ht="20.100000000000001" customHeight="1">
      <c r="M395" s="159"/>
      <c r="P395" s="12"/>
      <c r="Q395" s="12"/>
      <c r="R395" s="12"/>
      <c r="S395" s="12"/>
      <c r="T395" s="126"/>
      <c r="U395" s="125"/>
      <c r="V395" s="125"/>
    </row>
    <row r="396" spans="13:22" ht="20.100000000000001" customHeight="1">
      <c r="M396" s="159"/>
      <c r="P396" s="12"/>
      <c r="Q396" s="12"/>
      <c r="R396" s="12"/>
      <c r="S396" s="12"/>
      <c r="T396" s="12"/>
    </row>
    <row r="397" spans="13:22" ht="20.100000000000001" customHeight="1">
      <c r="M397" s="159"/>
      <c r="P397" s="12"/>
      <c r="Q397" s="12"/>
      <c r="R397" s="12"/>
      <c r="S397" s="12"/>
      <c r="T397" s="12"/>
    </row>
    <row r="398" spans="13:22" ht="20.100000000000001" customHeight="1">
      <c r="M398" s="159"/>
      <c r="P398" s="12"/>
      <c r="Q398" s="12"/>
      <c r="R398" s="12"/>
      <c r="S398" s="12"/>
      <c r="T398" s="12"/>
    </row>
    <row r="399" spans="13:22" ht="20.100000000000001" customHeight="1">
      <c r="M399" s="159"/>
      <c r="P399" s="12"/>
      <c r="Q399" s="12"/>
      <c r="R399" s="12"/>
      <c r="S399" s="12"/>
      <c r="T399" s="12"/>
    </row>
    <row r="400" spans="13:22" ht="20.100000000000001" customHeight="1">
      <c r="M400" s="159"/>
      <c r="P400" s="12"/>
      <c r="Q400" s="12"/>
      <c r="R400" s="12"/>
      <c r="S400" s="12"/>
      <c r="T400" s="12"/>
    </row>
    <row r="401" spans="13:20" ht="20.100000000000001" customHeight="1">
      <c r="M401" s="159"/>
      <c r="P401" s="12"/>
      <c r="Q401" s="12"/>
      <c r="R401" s="12"/>
      <c r="S401" s="12"/>
      <c r="T401" s="12"/>
    </row>
    <row r="402" spans="13:20" ht="20.100000000000001" customHeight="1">
      <c r="M402" s="159"/>
      <c r="P402" s="12"/>
      <c r="Q402" s="12"/>
      <c r="R402" s="12"/>
      <c r="S402" s="12"/>
      <c r="T402" s="12"/>
    </row>
    <row r="403" spans="13:20" ht="20.100000000000001" customHeight="1">
      <c r="M403" s="159"/>
      <c r="P403" s="12"/>
      <c r="Q403" s="12"/>
      <c r="R403" s="12"/>
      <c r="S403" s="12"/>
      <c r="T403" s="12"/>
    </row>
    <row r="404" spans="13:20" ht="20.100000000000001" customHeight="1">
      <c r="M404" s="159"/>
      <c r="P404" s="12"/>
      <c r="Q404" s="12"/>
      <c r="R404" s="12"/>
      <c r="S404" s="12"/>
      <c r="T404" s="12"/>
    </row>
    <row r="405" spans="13:20" ht="20.100000000000001" customHeight="1">
      <c r="M405" s="159"/>
      <c r="P405" s="12"/>
      <c r="Q405" s="12"/>
      <c r="R405" s="12"/>
      <c r="S405" s="12"/>
      <c r="T405" s="12"/>
    </row>
    <row r="406" spans="13:20" ht="20.100000000000001" customHeight="1">
      <c r="M406" s="159"/>
      <c r="P406" s="12"/>
      <c r="Q406" s="12"/>
      <c r="R406" s="12"/>
      <c r="S406" s="12"/>
      <c r="T406" s="12"/>
    </row>
    <row r="407" spans="13:20" ht="20.100000000000001" customHeight="1">
      <c r="M407" s="159"/>
      <c r="P407" s="12"/>
      <c r="Q407" s="12"/>
      <c r="R407" s="12"/>
      <c r="S407" s="12"/>
      <c r="T407" s="12"/>
    </row>
    <row r="408" spans="13:20" ht="20.100000000000001" customHeight="1">
      <c r="M408" s="159"/>
      <c r="P408" s="12"/>
      <c r="Q408" s="12"/>
      <c r="R408" s="12"/>
      <c r="S408" s="12"/>
      <c r="T408" s="12"/>
    </row>
    <row r="409" spans="13:20" ht="20.100000000000001" customHeight="1">
      <c r="M409" s="159"/>
      <c r="P409" s="12"/>
      <c r="Q409" s="12"/>
      <c r="R409" s="12"/>
      <c r="S409" s="12"/>
      <c r="T409" s="12"/>
    </row>
    <row r="410" spans="13:20" ht="20.100000000000001" customHeight="1">
      <c r="M410" s="159"/>
      <c r="P410" s="12"/>
      <c r="Q410" s="12"/>
      <c r="R410" s="12"/>
      <c r="S410" s="12"/>
      <c r="T410" s="12"/>
    </row>
    <row r="411" spans="13:20" ht="20.100000000000001" customHeight="1">
      <c r="M411" s="159"/>
      <c r="P411" s="12"/>
      <c r="Q411" s="12"/>
      <c r="R411" s="12"/>
      <c r="S411" s="12"/>
      <c r="T411" s="12"/>
    </row>
    <row r="412" spans="13:20" ht="20.100000000000001" customHeight="1">
      <c r="M412" s="159"/>
      <c r="P412" s="12"/>
      <c r="Q412" s="12"/>
      <c r="R412" s="12"/>
      <c r="S412" s="12"/>
      <c r="T412" s="12"/>
    </row>
    <row r="413" spans="13:20" ht="20.100000000000001" customHeight="1">
      <c r="M413" s="159"/>
      <c r="P413" s="12"/>
      <c r="Q413" s="12"/>
      <c r="R413" s="12"/>
      <c r="S413" s="12"/>
      <c r="T413" s="12"/>
    </row>
    <row r="414" spans="13:20" ht="20.100000000000001" customHeight="1">
      <c r="M414" s="159"/>
      <c r="P414" s="12"/>
      <c r="Q414" s="12"/>
      <c r="R414" s="12"/>
      <c r="S414" s="12"/>
      <c r="T414" s="12"/>
    </row>
    <row r="415" spans="13:20" ht="20.100000000000001" customHeight="1">
      <c r="M415" s="159"/>
      <c r="P415" s="12"/>
      <c r="Q415" s="12"/>
      <c r="R415" s="12"/>
      <c r="S415" s="12"/>
      <c r="T415" s="12"/>
    </row>
    <row r="416" spans="13:20" ht="20.100000000000001" customHeight="1">
      <c r="M416" s="159"/>
      <c r="P416" s="12"/>
      <c r="Q416" s="12"/>
      <c r="R416" s="12"/>
      <c r="S416" s="12"/>
      <c r="T416" s="12"/>
    </row>
    <row r="417" spans="13:20" ht="20.100000000000001" customHeight="1">
      <c r="M417" s="159"/>
      <c r="P417" s="12"/>
      <c r="Q417" s="12"/>
      <c r="R417" s="12"/>
      <c r="S417" s="12"/>
      <c r="T417" s="12"/>
    </row>
    <row r="418" spans="13:20" ht="20.100000000000001" customHeight="1">
      <c r="M418" s="159"/>
      <c r="P418" s="12"/>
      <c r="Q418" s="12"/>
      <c r="R418" s="12"/>
      <c r="S418" s="12"/>
      <c r="T418" s="12"/>
    </row>
    <row r="419" spans="13:20" ht="20.100000000000001" customHeight="1">
      <c r="M419" s="159"/>
      <c r="P419" s="12"/>
      <c r="Q419" s="12"/>
      <c r="R419" s="12"/>
      <c r="S419" s="12"/>
      <c r="T419" s="12"/>
    </row>
    <row r="420" spans="13:20" ht="20.100000000000001" customHeight="1">
      <c r="M420" s="159"/>
      <c r="P420" s="12"/>
      <c r="Q420" s="12"/>
      <c r="R420" s="12"/>
      <c r="S420" s="12"/>
      <c r="T420" s="12"/>
    </row>
    <row r="421" spans="13:20" ht="20.100000000000001" customHeight="1">
      <c r="M421" s="159"/>
      <c r="P421" s="12"/>
      <c r="Q421" s="12"/>
      <c r="R421" s="12"/>
      <c r="S421" s="12"/>
      <c r="T421" s="12"/>
    </row>
    <row r="422" spans="13:20" ht="20.100000000000001" customHeight="1">
      <c r="M422" s="159"/>
      <c r="P422" s="12"/>
      <c r="Q422" s="12"/>
      <c r="R422" s="12"/>
      <c r="S422" s="12"/>
      <c r="T422" s="12"/>
    </row>
    <row r="423" spans="13:20" ht="20.100000000000001" customHeight="1">
      <c r="M423" s="159"/>
      <c r="P423" s="12"/>
      <c r="Q423" s="12"/>
      <c r="R423" s="12"/>
      <c r="S423" s="12"/>
      <c r="T423" s="12"/>
    </row>
    <row r="424" spans="13:20" ht="20.100000000000001" customHeight="1">
      <c r="M424" s="159"/>
      <c r="P424" s="12"/>
      <c r="Q424" s="12"/>
      <c r="R424" s="12"/>
      <c r="S424" s="12"/>
      <c r="T424" s="12"/>
    </row>
    <row r="425" spans="13:20" ht="20.100000000000001" customHeight="1">
      <c r="M425" s="159"/>
      <c r="P425" s="12"/>
      <c r="Q425" s="12"/>
      <c r="R425" s="12"/>
      <c r="S425" s="12"/>
      <c r="T425" s="12"/>
    </row>
    <row r="426" spans="13:20" ht="20.100000000000001" customHeight="1">
      <c r="M426" s="159"/>
      <c r="P426" s="12"/>
      <c r="Q426" s="12"/>
      <c r="R426" s="12"/>
      <c r="S426" s="12"/>
      <c r="T426" s="12"/>
    </row>
    <row r="427" spans="13:20" ht="20.100000000000001" customHeight="1">
      <c r="M427" s="159"/>
      <c r="P427" s="12"/>
      <c r="Q427" s="12"/>
      <c r="R427" s="12"/>
      <c r="S427" s="12"/>
      <c r="T427" s="12"/>
    </row>
    <row r="428" spans="13:20" ht="20.100000000000001" customHeight="1">
      <c r="M428" s="159"/>
      <c r="P428" s="12"/>
      <c r="Q428" s="12"/>
      <c r="R428" s="12"/>
      <c r="S428" s="12"/>
      <c r="T428" s="12"/>
    </row>
    <row r="429" spans="13:20" ht="20.100000000000001" customHeight="1">
      <c r="M429" s="159"/>
      <c r="P429" s="12"/>
      <c r="Q429" s="12"/>
      <c r="R429" s="12"/>
      <c r="S429" s="12"/>
      <c r="T429" s="12"/>
    </row>
    <row r="430" spans="13:20" ht="20.100000000000001" customHeight="1">
      <c r="M430" s="159"/>
      <c r="P430" s="12"/>
      <c r="Q430" s="12"/>
      <c r="R430" s="12"/>
      <c r="S430" s="12"/>
      <c r="T430" s="12"/>
    </row>
    <row r="431" spans="13:20" ht="20.100000000000001" customHeight="1">
      <c r="M431" s="159"/>
      <c r="P431" s="12"/>
      <c r="Q431" s="12"/>
      <c r="R431" s="12"/>
      <c r="S431" s="12"/>
      <c r="T431" s="12"/>
    </row>
    <row r="432" spans="13:20" ht="20.100000000000001" customHeight="1">
      <c r="M432" s="159"/>
      <c r="P432" s="12"/>
      <c r="Q432" s="12"/>
      <c r="R432" s="12"/>
      <c r="S432" s="12"/>
      <c r="T432" s="12"/>
    </row>
    <row r="433" spans="13:20" ht="20.100000000000001" customHeight="1">
      <c r="M433" s="159"/>
      <c r="P433" s="12"/>
      <c r="Q433" s="12"/>
      <c r="R433" s="12"/>
      <c r="S433" s="12"/>
      <c r="T433" s="12"/>
    </row>
    <row r="434" spans="13:20" ht="20.100000000000001" customHeight="1">
      <c r="M434" s="159"/>
      <c r="P434" s="12"/>
      <c r="Q434" s="12"/>
      <c r="R434" s="12"/>
      <c r="S434" s="12"/>
      <c r="T434" s="12"/>
    </row>
    <row r="435" spans="13:20" ht="20.100000000000001" customHeight="1">
      <c r="M435" s="159"/>
      <c r="P435" s="12"/>
      <c r="Q435" s="12"/>
      <c r="R435" s="12"/>
      <c r="S435" s="12"/>
      <c r="T435" s="12"/>
    </row>
    <row r="436" spans="13:20" ht="20.100000000000001" customHeight="1">
      <c r="M436" s="159"/>
      <c r="P436" s="12"/>
      <c r="Q436" s="12"/>
      <c r="R436" s="12"/>
      <c r="S436" s="12"/>
      <c r="T436" s="12"/>
    </row>
    <row r="437" spans="13:20" ht="20.100000000000001" customHeight="1">
      <c r="M437" s="159"/>
      <c r="P437" s="12"/>
      <c r="Q437" s="12"/>
      <c r="R437" s="12"/>
      <c r="S437" s="12"/>
      <c r="T437" s="12"/>
    </row>
    <row r="438" spans="13:20" ht="20.100000000000001" customHeight="1">
      <c r="M438" s="159"/>
      <c r="P438" s="12"/>
      <c r="Q438" s="12"/>
      <c r="R438" s="12"/>
      <c r="S438" s="12"/>
      <c r="T438" s="12"/>
    </row>
    <row r="439" spans="13:20" ht="20.100000000000001" customHeight="1">
      <c r="M439" s="159"/>
      <c r="P439" s="12"/>
      <c r="Q439" s="12"/>
      <c r="R439" s="12"/>
      <c r="S439" s="12"/>
      <c r="T439" s="12"/>
    </row>
    <row r="440" spans="13:20" ht="20.100000000000001" customHeight="1">
      <c r="M440" s="159"/>
      <c r="P440" s="12"/>
      <c r="Q440" s="12"/>
      <c r="R440" s="12"/>
      <c r="S440" s="12"/>
      <c r="T440" s="12"/>
    </row>
    <row r="441" spans="13:20" ht="20.100000000000001" customHeight="1">
      <c r="M441" s="159"/>
      <c r="P441" s="12"/>
      <c r="Q441" s="12"/>
      <c r="R441" s="12"/>
      <c r="S441" s="12"/>
      <c r="T441" s="12"/>
    </row>
    <row r="442" spans="13:20" ht="20.100000000000001" customHeight="1">
      <c r="M442" s="159"/>
      <c r="P442" s="12"/>
      <c r="Q442" s="12"/>
      <c r="R442" s="12"/>
      <c r="S442" s="12"/>
      <c r="T442" s="12"/>
    </row>
    <row r="443" spans="13:20" ht="20.100000000000001" customHeight="1">
      <c r="M443" s="159"/>
      <c r="P443" s="12"/>
      <c r="Q443" s="12"/>
      <c r="R443" s="12"/>
      <c r="S443" s="12"/>
      <c r="T443" s="12"/>
    </row>
    <row r="444" spans="13:20" ht="20.100000000000001" customHeight="1">
      <c r="M444" s="159"/>
      <c r="P444" s="12"/>
      <c r="Q444" s="12"/>
      <c r="R444" s="12"/>
      <c r="S444" s="12"/>
      <c r="T444" s="12"/>
    </row>
    <row r="445" spans="13:20" ht="20.100000000000001" customHeight="1">
      <c r="M445" s="159"/>
      <c r="P445" s="12"/>
      <c r="Q445" s="12"/>
      <c r="R445" s="12"/>
      <c r="S445" s="12"/>
      <c r="T445" s="12"/>
    </row>
    <row r="446" spans="13:20" ht="20.100000000000001" customHeight="1">
      <c r="M446" s="159"/>
      <c r="P446" s="12"/>
      <c r="Q446" s="12"/>
      <c r="R446" s="12"/>
      <c r="S446" s="12"/>
      <c r="T446" s="12"/>
    </row>
    <row r="447" spans="13:20" ht="20.100000000000001" customHeight="1">
      <c r="M447" s="159"/>
      <c r="P447" s="12"/>
      <c r="Q447" s="12"/>
      <c r="R447" s="12"/>
      <c r="S447" s="12"/>
      <c r="T447" s="12"/>
    </row>
    <row r="448" spans="13:20" ht="20.100000000000001" customHeight="1">
      <c r="M448" s="124"/>
      <c r="P448" s="12"/>
      <c r="Q448" s="12"/>
      <c r="R448" s="12"/>
      <c r="S448" s="12"/>
      <c r="T448" s="12"/>
    </row>
    <row r="449" spans="13:20" ht="20.100000000000001" customHeight="1">
      <c r="M449" s="124"/>
      <c r="P449" s="12"/>
      <c r="Q449" s="12"/>
      <c r="R449" s="12"/>
      <c r="S449" s="12"/>
      <c r="T449" s="12"/>
    </row>
    <row r="450" spans="13:20" ht="20.100000000000001" customHeight="1">
      <c r="M450" s="124"/>
      <c r="P450" s="12"/>
      <c r="Q450" s="12"/>
      <c r="R450" s="12"/>
      <c r="S450" s="12"/>
      <c r="T450" s="12"/>
    </row>
    <row r="451" spans="13:20" ht="20.100000000000001" customHeight="1">
      <c r="M451" s="124"/>
      <c r="P451" s="12"/>
      <c r="Q451" s="12"/>
      <c r="R451" s="12"/>
      <c r="S451" s="12"/>
      <c r="T451" s="12"/>
    </row>
    <row r="452" spans="13:20" ht="20.100000000000001" customHeight="1">
      <c r="M452" s="124"/>
      <c r="P452" s="12"/>
      <c r="Q452" s="12"/>
      <c r="R452" s="12"/>
      <c r="S452" s="12"/>
      <c r="T452" s="12"/>
    </row>
    <row r="453" spans="13:20" ht="20.100000000000001" customHeight="1">
      <c r="M453" s="124"/>
      <c r="P453" s="12"/>
      <c r="Q453" s="12"/>
      <c r="R453" s="12"/>
      <c r="S453" s="12"/>
      <c r="T453" s="12"/>
    </row>
    <row r="454" spans="13:20" ht="20.100000000000001" customHeight="1">
      <c r="M454" s="124"/>
      <c r="P454" s="12"/>
      <c r="Q454" s="12"/>
      <c r="R454" s="12"/>
      <c r="S454" s="12"/>
      <c r="T454" s="12"/>
    </row>
    <row r="455" spans="13:20" ht="20.100000000000001" customHeight="1">
      <c r="M455" s="124"/>
      <c r="P455" s="12"/>
      <c r="Q455" s="12"/>
      <c r="R455" s="12"/>
      <c r="S455" s="12"/>
      <c r="T455" s="12"/>
    </row>
    <row r="456" spans="13:20" ht="20.100000000000001" customHeight="1">
      <c r="M456" s="124"/>
      <c r="P456" s="12"/>
      <c r="Q456" s="12"/>
      <c r="R456" s="12"/>
      <c r="S456" s="12"/>
      <c r="T456" s="12"/>
    </row>
    <row r="457" spans="13:20" ht="20.100000000000001" customHeight="1">
      <c r="M457" s="124"/>
      <c r="P457" s="12"/>
      <c r="Q457" s="12"/>
      <c r="R457" s="12"/>
      <c r="S457" s="12"/>
      <c r="T457" s="12"/>
    </row>
    <row r="458" spans="13:20" ht="20.100000000000001" customHeight="1">
      <c r="M458" s="124"/>
      <c r="P458" s="12"/>
      <c r="Q458" s="12"/>
      <c r="R458" s="12"/>
      <c r="S458" s="12"/>
      <c r="T458" s="12"/>
    </row>
    <row r="459" spans="13:20" ht="20.100000000000001" customHeight="1">
      <c r="M459" s="124"/>
      <c r="P459" s="12"/>
      <c r="Q459" s="12"/>
      <c r="R459" s="12"/>
      <c r="S459" s="12"/>
      <c r="T459" s="12"/>
    </row>
    <row r="460" spans="13:20" ht="20.100000000000001" customHeight="1">
      <c r="M460" s="124"/>
      <c r="P460" s="12"/>
      <c r="Q460" s="12"/>
      <c r="R460" s="12"/>
      <c r="S460" s="12"/>
      <c r="T460" s="12"/>
    </row>
    <row r="461" spans="13:20" ht="20.100000000000001" customHeight="1">
      <c r="M461" s="124"/>
      <c r="P461" s="12"/>
      <c r="Q461" s="12"/>
      <c r="R461" s="12"/>
      <c r="S461" s="12"/>
      <c r="T461" s="12"/>
    </row>
    <row r="462" spans="13:20" ht="20.100000000000001" customHeight="1">
      <c r="M462" s="124"/>
      <c r="P462" s="12"/>
      <c r="Q462" s="12"/>
      <c r="R462" s="12"/>
      <c r="S462" s="12"/>
      <c r="T462" s="12"/>
    </row>
    <row r="463" spans="13:20" ht="20.100000000000001" customHeight="1">
      <c r="M463" s="124"/>
      <c r="P463" s="12"/>
      <c r="Q463" s="12"/>
      <c r="R463" s="12"/>
      <c r="S463" s="12"/>
      <c r="T463" s="12"/>
    </row>
    <row r="464" spans="13:20" ht="20.100000000000001" customHeight="1">
      <c r="M464" s="124"/>
      <c r="P464" s="12"/>
      <c r="Q464" s="12"/>
      <c r="R464" s="12"/>
      <c r="S464" s="12"/>
      <c r="T464" s="12"/>
    </row>
    <row r="465" spans="13:20" ht="20.100000000000001" customHeight="1">
      <c r="M465" s="124"/>
      <c r="P465" s="12"/>
      <c r="Q465" s="12"/>
      <c r="R465" s="12"/>
      <c r="S465" s="12"/>
      <c r="T465" s="12"/>
    </row>
    <row r="466" spans="13:20" ht="20.100000000000001" customHeight="1">
      <c r="M466" s="124"/>
      <c r="P466" s="12"/>
      <c r="Q466" s="12"/>
      <c r="R466" s="12"/>
      <c r="S466" s="12"/>
      <c r="T466" s="12"/>
    </row>
    <row r="467" spans="13:20" ht="20.100000000000001" customHeight="1">
      <c r="M467" s="124"/>
      <c r="P467" s="12"/>
      <c r="Q467" s="12"/>
      <c r="R467" s="12"/>
      <c r="S467" s="12"/>
      <c r="T467" s="12"/>
    </row>
    <row r="468" spans="13:20" ht="20.100000000000001" customHeight="1">
      <c r="M468" s="124"/>
      <c r="P468" s="12"/>
      <c r="Q468" s="12"/>
      <c r="R468" s="12"/>
      <c r="S468" s="12"/>
      <c r="T468" s="12"/>
    </row>
    <row r="469" spans="13:20" ht="20.100000000000001" customHeight="1">
      <c r="M469" s="124"/>
      <c r="P469" s="12"/>
      <c r="Q469" s="12"/>
      <c r="R469" s="12"/>
      <c r="S469" s="12"/>
      <c r="T469" s="12"/>
    </row>
    <row r="470" spans="13:20" ht="20.100000000000001" customHeight="1">
      <c r="M470" s="124"/>
      <c r="P470" s="12"/>
      <c r="Q470" s="12"/>
      <c r="R470" s="12"/>
      <c r="S470" s="12"/>
      <c r="T470" s="12"/>
    </row>
    <row r="471" spans="13:20" ht="20.100000000000001" customHeight="1">
      <c r="M471" s="124"/>
      <c r="P471" s="12"/>
      <c r="Q471" s="12"/>
      <c r="R471" s="12"/>
      <c r="S471" s="12"/>
      <c r="T471" s="12"/>
    </row>
    <row r="472" spans="13:20" ht="20.100000000000001" customHeight="1">
      <c r="M472" s="124"/>
      <c r="P472" s="12"/>
      <c r="Q472" s="12"/>
      <c r="R472" s="12"/>
      <c r="S472" s="12"/>
      <c r="T472" s="12"/>
    </row>
    <row r="473" spans="13:20" ht="20.100000000000001" customHeight="1">
      <c r="M473" s="124"/>
      <c r="P473" s="12"/>
      <c r="Q473" s="12"/>
      <c r="R473" s="12"/>
      <c r="S473" s="12"/>
      <c r="T473" s="12"/>
    </row>
    <row r="474" spans="13:20" ht="20.100000000000001" customHeight="1">
      <c r="M474" s="124"/>
      <c r="P474" s="12"/>
      <c r="Q474" s="12"/>
      <c r="R474" s="12"/>
      <c r="S474" s="12"/>
      <c r="T474" s="12"/>
    </row>
    <row r="475" spans="13:20" ht="20.100000000000001" customHeight="1">
      <c r="M475" s="124"/>
      <c r="P475" s="12"/>
      <c r="Q475" s="12"/>
      <c r="R475" s="12"/>
      <c r="S475" s="12"/>
      <c r="T475" s="12"/>
    </row>
    <row r="476" spans="13:20" ht="20.100000000000001" customHeight="1">
      <c r="M476" s="124"/>
      <c r="P476" s="12"/>
      <c r="Q476" s="12"/>
      <c r="R476" s="12"/>
      <c r="S476" s="12"/>
      <c r="T476" s="12"/>
    </row>
    <row r="477" spans="13:20" ht="20.100000000000001" customHeight="1">
      <c r="M477" s="124"/>
      <c r="P477" s="12"/>
      <c r="Q477" s="12"/>
      <c r="R477" s="12"/>
      <c r="S477" s="12"/>
      <c r="T477" s="12"/>
    </row>
    <row r="478" spans="13:20" ht="20.100000000000001" customHeight="1">
      <c r="M478" s="124"/>
      <c r="P478" s="12"/>
      <c r="Q478" s="12"/>
      <c r="R478" s="12"/>
      <c r="S478" s="12"/>
      <c r="T478" s="12"/>
    </row>
    <row r="479" spans="13:20" ht="20.100000000000001" customHeight="1">
      <c r="M479" s="124"/>
      <c r="P479" s="12"/>
      <c r="Q479" s="12"/>
      <c r="R479" s="12"/>
      <c r="S479" s="12"/>
      <c r="T479" s="12"/>
    </row>
    <row r="480" spans="13:20" ht="20.100000000000001" customHeight="1">
      <c r="M480" s="124"/>
      <c r="P480" s="12"/>
      <c r="Q480" s="12"/>
      <c r="R480" s="12"/>
      <c r="S480" s="12"/>
      <c r="T480" s="12"/>
    </row>
    <row r="481" spans="13:20" ht="20.100000000000001" customHeight="1">
      <c r="M481" s="124"/>
      <c r="P481" s="12"/>
      <c r="Q481" s="12"/>
      <c r="R481" s="12"/>
      <c r="S481" s="12"/>
      <c r="T481" s="12"/>
    </row>
    <row r="482" spans="13:20" ht="20.100000000000001" customHeight="1">
      <c r="M482" s="124"/>
      <c r="P482" s="12"/>
      <c r="Q482" s="12"/>
      <c r="R482" s="12"/>
      <c r="S482" s="12"/>
      <c r="T482" s="12"/>
    </row>
    <row r="483" spans="13:20" ht="20.100000000000001" customHeight="1">
      <c r="M483" s="124"/>
      <c r="P483" s="12"/>
      <c r="Q483" s="12"/>
      <c r="R483" s="12"/>
      <c r="S483" s="12"/>
      <c r="T483" s="12"/>
    </row>
    <row r="484" spans="13:20" ht="20.100000000000001" customHeight="1">
      <c r="M484" s="124"/>
      <c r="P484" s="12"/>
      <c r="Q484" s="12"/>
      <c r="R484" s="12"/>
      <c r="S484" s="12"/>
      <c r="T484" s="12"/>
    </row>
    <row r="485" spans="13:20" ht="20.100000000000001" customHeight="1">
      <c r="M485" s="124"/>
      <c r="P485" s="12"/>
      <c r="Q485" s="12"/>
      <c r="R485" s="12"/>
      <c r="S485" s="12"/>
      <c r="T485" s="12"/>
    </row>
    <row r="486" spans="13:20" ht="20.100000000000001" customHeight="1">
      <c r="M486" s="124"/>
      <c r="P486" s="12"/>
      <c r="Q486" s="12"/>
      <c r="R486" s="12"/>
      <c r="S486" s="12"/>
      <c r="T486" s="12"/>
    </row>
    <row r="487" spans="13:20" ht="20.100000000000001" customHeight="1">
      <c r="M487" s="124"/>
      <c r="P487" s="12"/>
      <c r="Q487" s="12"/>
      <c r="R487" s="12"/>
      <c r="S487" s="12"/>
      <c r="T487" s="12"/>
    </row>
    <row r="488" spans="13:20" ht="20.100000000000001" customHeight="1">
      <c r="M488" s="124"/>
      <c r="P488" s="12"/>
      <c r="Q488" s="12"/>
      <c r="R488" s="12"/>
      <c r="S488" s="12"/>
      <c r="T488" s="12"/>
    </row>
    <row r="489" spans="13:20" ht="20.100000000000001" customHeight="1">
      <c r="M489" s="124"/>
      <c r="P489" s="12"/>
      <c r="Q489" s="12"/>
      <c r="R489" s="12"/>
      <c r="S489" s="12"/>
      <c r="T489" s="12"/>
    </row>
    <row r="490" spans="13:20" ht="20.100000000000001" customHeight="1">
      <c r="M490" s="124"/>
      <c r="P490" s="12"/>
      <c r="Q490" s="12"/>
      <c r="R490" s="12"/>
      <c r="S490" s="12"/>
      <c r="T490" s="12"/>
    </row>
    <row r="491" spans="13:20" ht="20.100000000000001" customHeight="1">
      <c r="M491" s="124"/>
      <c r="P491" s="12"/>
      <c r="Q491" s="12"/>
      <c r="R491" s="12"/>
      <c r="S491" s="12"/>
      <c r="T491" s="12"/>
    </row>
    <row r="492" spans="13:20" ht="20.100000000000001" customHeight="1">
      <c r="M492" s="124"/>
      <c r="P492" s="12"/>
      <c r="Q492" s="12"/>
      <c r="R492" s="12"/>
      <c r="S492" s="12"/>
      <c r="T492" s="12"/>
    </row>
    <row r="493" spans="13:20" ht="20.100000000000001" customHeight="1">
      <c r="M493" s="124"/>
      <c r="P493" s="12"/>
      <c r="Q493" s="12"/>
      <c r="R493" s="12"/>
      <c r="S493" s="12"/>
      <c r="T493" s="12"/>
    </row>
    <row r="494" spans="13:20" ht="20.100000000000001" customHeight="1">
      <c r="M494" s="124"/>
      <c r="P494" s="12"/>
      <c r="Q494" s="12"/>
      <c r="R494" s="12"/>
      <c r="S494" s="12"/>
      <c r="T494" s="12"/>
    </row>
    <row r="495" spans="13:20" ht="20.100000000000001" customHeight="1">
      <c r="M495" s="124"/>
      <c r="P495" s="12"/>
      <c r="Q495" s="12"/>
      <c r="R495" s="12"/>
      <c r="S495" s="12"/>
      <c r="T495" s="12"/>
    </row>
    <row r="496" spans="13:20" ht="20.100000000000001" customHeight="1">
      <c r="M496" s="124"/>
      <c r="P496" s="12"/>
      <c r="Q496" s="12"/>
      <c r="R496" s="12"/>
      <c r="S496" s="12"/>
      <c r="T496" s="12"/>
    </row>
    <row r="497" spans="13:20" ht="20.100000000000001" customHeight="1">
      <c r="M497" s="124"/>
      <c r="P497" s="12"/>
      <c r="Q497" s="12"/>
      <c r="R497" s="12"/>
      <c r="S497" s="12"/>
      <c r="T497" s="12"/>
    </row>
    <row r="498" spans="13:20" ht="20.100000000000001" customHeight="1">
      <c r="M498" s="124"/>
      <c r="P498" s="12"/>
      <c r="Q498" s="12"/>
      <c r="R498" s="12"/>
      <c r="S498" s="12"/>
      <c r="T498" s="12"/>
    </row>
    <row r="499" spans="13:20" ht="20.100000000000001" customHeight="1">
      <c r="M499" s="124"/>
      <c r="P499" s="12"/>
      <c r="Q499" s="12"/>
      <c r="R499" s="12"/>
      <c r="S499" s="12"/>
      <c r="T499" s="12"/>
    </row>
    <row r="500" spans="13:20" ht="20.100000000000001" customHeight="1">
      <c r="M500" s="124"/>
      <c r="P500" s="12"/>
      <c r="Q500" s="12"/>
      <c r="R500" s="12"/>
      <c r="S500" s="12"/>
      <c r="T500" s="12"/>
    </row>
    <row r="501" spans="13:20" ht="20.100000000000001" customHeight="1">
      <c r="M501" s="124"/>
      <c r="P501" s="12"/>
      <c r="Q501" s="12"/>
      <c r="R501" s="12"/>
      <c r="S501" s="12"/>
      <c r="T501" s="12"/>
    </row>
    <row r="502" spans="13:20" ht="20.100000000000001" customHeight="1">
      <c r="M502" s="124"/>
      <c r="P502" s="12"/>
      <c r="Q502" s="12"/>
      <c r="R502" s="12"/>
      <c r="S502" s="12"/>
      <c r="T502" s="12"/>
    </row>
    <row r="503" spans="13:20" ht="20.100000000000001" customHeight="1">
      <c r="M503" s="124"/>
      <c r="P503" s="12"/>
      <c r="Q503" s="12"/>
      <c r="R503" s="12"/>
      <c r="S503" s="12"/>
      <c r="T503" s="12"/>
    </row>
    <row r="504" spans="13:20" ht="20.100000000000001" customHeight="1">
      <c r="M504" s="124"/>
      <c r="P504" s="12"/>
      <c r="Q504" s="12"/>
      <c r="R504" s="12"/>
      <c r="S504" s="12"/>
      <c r="T504" s="12"/>
    </row>
    <row r="505" spans="13:20" ht="20.100000000000001" customHeight="1">
      <c r="M505" s="124"/>
      <c r="P505" s="12"/>
      <c r="Q505" s="12"/>
      <c r="R505" s="12"/>
      <c r="S505" s="12"/>
      <c r="T505" s="12"/>
    </row>
    <row r="506" spans="13:20" ht="20.100000000000001" customHeight="1">
      <c r="M506" s="124"/>
      <c r="P506" s="12"/>
      <c r="Q506" s="12"/>
      <c r="R506" s="12"/>
      <c r="S506" s="12"/>
      <c r="T506" s="12"/>
    </row>
    <row r="507" spans="13:20" ht="20.100000000000001" customHeight="1">
      <c r="M507" s="124"/>
      <c r="P507" s="12"/>
      <c r="Q507" s="12"/>
      <c r="R507" s="12"/>
      <c r="S507" s="12"/>
      <c r="T507" s="12"/>
    </row>
    <row r="508" spans="13:20" ht="20.100000000000001" customHeight="1">
      <c r="M508" s="124"/>
      <c r="P508" s="12"/>
      <c r="Q508" s="12"/>
      <c r="R508" s="12"/>
      <c r="S508" s="12"/>
      <c r="T508" s="12"/>
    </row>
    <row r="509" spans="13:20" ht="20.100000000000001" customHeight="1">
      <c r="M509" s="124"/>
      <c r="P509" s="12"/>
      <c r="Q509" s="12"/>
      <c r="R509" s="12"/>
      <c r="S509" s="12"/>
      <c r="T509" s="12"/>
    </row>
    <row r="510" spans="13:20" ht="20.100000000000001" customHeight="1">
      <c r="M510" s="124"/>
      <c r="P510" s="12"/>
      <c r="Q510" s="12"/>
      <c r="R510" s="12"/>
      <c r="S510" s="12"/>
      <c r="T510" s="12"/>
    </row>
    <row r="511" spans="13:20" ht="20.100000000000001" customHeight="1">
      <c r="M511" s="124"/>
      <c r="P511" s="12"/>
      <c r="Q511" s="12"/>
      <c r="R511" s="12"/>
      <c r="S511" s="12"/>
      <c r="T511" s="12"/>
    </row>
    <row r="512" spans="13:20" ht="20.100000000000001" customHeight="1">
      <c r="M512" s="124"/>
      <c r="P512" s="12"/>
      <c r="Q512" s="12"/>
      <c r="R512" s="12"/>
      <c r="S512" s="12"/>
      <c r="T512" s="12"/>
    </row>
    <row r="513" spans="13:20" ht="20.100000000000001" customHeight="1">
      <c r="M513" s="124"/>
      <c r="P513" s="12"/>
      <c r="Q513" s="12"/>
      <c r="R513" s="12"/>
      <c r="S513" s="12"/>
      <c r="T513" s="12"/>
    </row>
    <row r="514" spans="13:20" ht="20.100000000000001" customHeight="1">
      <c r="M514" s="124"/>
      <c r="P514" s="12"/>
      <c r="Q514" s="12"/>
      <c r="R514" s="12"/>
      <c r="S514" s="12"/>
      <c r="T514" s="12"/>
    </row>
    <row r="515" spans="13:20" ht="20.100000000000001" customHeight="1">
      <c r="M515" s="124"/>
      <c r="P515" s="12"/>
      <c r="Q515" s="12"/>
      <c r="R515" s="12"/>
      <c r="S515" s="12"/>
      <c r="T515" s="12"/>
    </row>
    <row r="516" spans="13:20" ht="20.100000000000001" customHeight="1">
      <c r="M516" s="124"/>
      <c r="P516" s="12"/>
      <c r="Q516" s="12"/>
      <c r="R516" s="12"/>
      <c r="S516" s="12"/>
      <c r="T516" s="12"/>
    </row>
    <row r="517" spans="13:20" ht="20.100000000000001" customHeight="1">
      <c r="M517" s="124"/>
      <c r="P517" s="12"/>
      <c r="Q517" s="12"/>
      <c r="R517" s="12"/>
      <c r="S517" s="12"/>
      <c r="T517" s="12"/>
    </row>
    <row r="518" spans="13:20" ht="20.100000000000001" customHeight="1">
      <c r="M518" s="124"/>
      <c r="P518" s="12"/>
      <c r="Q518" s="12"/>
      <c r="R518" s="12"/>
      <c r="S518" s="12"/>
      <c r="T518" s="12"/>
    </row>
    <row r="519" spans="13:20" ht="20.100000000000001" customHeight="1">
      <c r="M519" s="124"/>
      <c r="P519" s="12"/>
      <c r="Q519" s="12"/>
      <c r="R519" s="12"/>
      <c r="S519" s="12"/>
      <c r="T519" s="12"/>
    </row>
    <row r="520" spans="13:20" ht="20.100000000000001" customHeight="1">
      <c r="M520" s="124"/>
      <c r="P520" s="12"/>
      <c r="Q520" s="12"/>
      <c r="R520" s="12"/>
      <c r="S520" s="12"/>
      <c r="T520" s="12"/>
    </row>
    <row r="521" spans="13:20" ht="20.100000000000001" customHeight="1">
      <c r="M521" s="124"/>
      <c r="P521" s="12"/>
      <c r="Q521" s="12"/>
      <c r="R521" s="12"/>
      <c r="S521" s="12"/>
      <c r="T521" s="12"/>
    </row>
    <row r="522" spans="13:20" ht="20.100000000000001" customHeight="1">
      <c r="M522" s="124"/>
      <c r="P522" s="12"/>
      <c r="Q522" s="12"/>
      <c r="R522" s="12"/>
      <c r="S522" s="12"/>
      <c r="T522" s="12"/>
    </row>
    <row r="523" spans="13:20" ht="20.100000000000001" customHeight="1">
      <c r="M523" s="124"/>
      <c r="T523" s="12"/>
    </row>
    <row r="524" spans="13:20" ht="20.100000000000001" customHeight="1">
      <c r="M524" s="124"/>
      <c r="T524" s="12"/>
    </row>
    <row r="525" spans="13:20" ht="20.100000000000001" customHeight="1">
      <c r="M525" s="124"/>
      <c r="T525" s="12"/>
    </row>
    <row r="526" spans="13:20" ht="20.100000000000001" customHeight="1">
      <c r="M526" s="124"/>
      <c r="T526" s="12"/>
    </row>
    <row r="527" spans="13:20" ht="20.100000000000001" customHeight="1">
      <c r="M527" s="124"/>
      <c r="T527" s="12"/>
    </row>
    <row r="528" spans="13:20" ht="20.100000000000001" customHeight="1">
      <c r="M528" s="124"/>
      <c r="T528" s="12"/>
    </row>
    <row r="529" spans="13:22" ht="20.100000000000001" customHeight="1">
      <c r="M529" s="124"/>
      <c r="U529" s="125"/>
      <c r="V529" s="125"/>
    </row>
    <row r="530" spans="13:22" ht="20.100000000000001" customHeight="1">
      <c r="M530" s="124"/>
      <c r="U530" s="125"/>
      <c r="V530" s="125"/>
    </row>
    <row r="531" spans="13:22" ht="20.100000000000001" customHeight="1">
      <c r="M531" s="124"/>
      <c r="U531" s="125"/>
      <c r="V531" s="125"/>
    </row>
    <row r="532" spans="13:22" ht="20.100000000000001" customHeight="1">
      <c r="M532" s="124"/>
      <c r="U532" s="125"/>
      <c r="V532" s="125"/>
    </row>
    <row r="533" spans="13:22" ht="20.100000000000001" customHeight="1">
      <c r="M533" s="124"/>
      <c r="U533" s="125"/>
      <c r="V533" s="125"/>
    </row>
    <row r="534" spans="13:22" ht="20.100000000000001" customHeight="1">
      <c r="M534" s="124"/>
      <c r="U534" s="125"/>
      <c r="V534" s="125"/>
    </row>
    <row r="535" spans="13:22" ht="20.100000000000001" customHeight="1">
      <c r="M535" s="124"/>
      <c r="U535" s="125"/>
      <c r="V535" s="125"/>
    </row>
    <row r="536" spans="13:22" ht="20.100000000000001" customHeight="1">
      <c r="M536" s="124"/>
      <c r="U536" s="125"/>
      <c r="V536" s="125"/>
    </row>
    <row r="537" spans="13:22" ht="20.100000000000001" customHeight="1">
      <c r="M537" s="124"/>
      <c r="U537" s="125"/>
      <c r="V537" s="125"/>
    </row>
    <row r="538" spans="13:22" ht="20.100000000000001" customHeight="1">
      <c r="M538" s="124"/>
      <c r="O538" s="129"/>
      <c r="P538" s="128"/>
      <c r="Q538" s="126"/>
      <c r="R538" s="126"/>
      <c r="S538" s="126"/>
      <c r="U538" s="125"/>
      <c r="V538" s="125"/>
    </row>
    <row r="539" spans="13:22" ht="20.100000000000001" customHeight="1">
      <c r="M539" s="124"/>
      <c r="O539" s="129"/>
      <c r="P539" s="128"/>
      <c r="Q539" s="126"/>
      <c r="R539" s="126"/>
      <c r="S539" s="126"/>
      <c r="U539" s="125"/>
      <c r="V539" s="125"/>
    </row>
    <row r="540" spans="13:22" ht="20.100000000000001" customHeight="1">
      <c r="M540" s="124"/>
      <c r="O540" s="129"/>
      <c r="P540" s="128"/>
      <c r="Q540" s="126"/>
      <c r="R540" s="126"/>
      <c r="S540" s="126"/>
      <c r="U540" s="125"/>
      <c r="V540" s="125"/>
    </row>
    <row r="541" spans="13:22" ht="20.100000000000001" customHeight="1">
      <c r="M541" s="124"/>
      <c r="O541" s="129"/>
      <c r="P541" s="128"/>
      <c r="Q541" s="126"/>
      <c r="R541" s="126"/>
      <c r="S541" s="126"/>
      <c r="U541" s="125"/>
      <c r="V541" s="125"/>
    </row>
    <row r="542" spans="13:22" ht="20.100000000000001" customHeight="1">
      <c r="M542" s="124"/>
      <c r="O542" s="129"/>
      <c r="P542" s="128"/>
      <c r="Q542" s="126"/>
      <c r="R542" s="126"/>
      <c r="S542" s="126"/>
      <c r="U542" s="125"/>
      <c r="V542" s="125"/>
    </row>
    <row r="543" spans="13:22" ht="20.100000000000001" customHeight="1">
      <c r="M543" s="124"/>
      <c r="O543" s="129"/>
      <c r="P543" s="128"/>
      <c r="Q543" s="126"/>
      <c r="R543" s="126"/>
      <c r="S543" s="126"/>
      <c r="U543" s="125"/>
      <c r="V543" s="125"/>
    </row>
    <row r="544" spans="13:22" ht="20.100000000000001" customHeight="1">
      <c r="M544" s="124"/>
      <c r="O544" s="129"/>
      <c r="P544" s="128"/>
      <c r="Q544" s="126"/>
      <c r="R544" s="126"/>
      <c r="S544" s="126"/>
      <c r="T544" s="127"/>
      <c r="U544" s="125"/>
      <c r="V544" s="125"/>
    </row>
    <row r="545" spans="13:22" ht="20.100000000000001" customHeight="1">
      <c r="M545" s="124"/>
      <c r="O545" s="129"/>
      <c r="P545" s="128"/>
      <c r="Q545" s="126"/>
      <c r="R545" s="126"/>
      <c r="S545" s="126"/>
      <c r="T545" s="127"/>
      <c r="U545" s="125"/>
      <c r="V545" s="125"/>
    </row>
    <row r="546" spans="13:22" ht="20.100000000000001" customHeight="1">
      <c r="M546" s="124"/>
      <c r="O546" s="129"/>
      <c r="P546" s="128"/>
      <c r="Q546" s="126"/>
      <c r="R546" s="126"/>
      <c r="S546" s="126"/>
      <c r="T546" s="127"/>
      <c r="U546" s="125"/>
      <c r="V546" s="125"/>
    </row>
    <row r="547" spans="13:22" ht="20.100000000000001" customHeight="1">
      <c r="M547" s="124"/>
      <c r="O547" s="129"/>
      <c r="P547" s="128"/>
      <c r="Q547" s="126"/>
      <c r="R547" s="126"/>
      <c r="S547" s="126"/>
      <c r="T547" s="127"/>
      <c r="U547" s="125"/>
      <c r="V547" s="125"/>
    </row>
    <row r="548" spans="13:22" ht="20.100000000000001" customHeight="1">
      <c r="M548" s="124"/>
      <c r="O548" s="129"/>
      <c r="P548" s="128"/>
      <c r="Q548" s="126"/>
      <c r="R548" s="126"/>
      <c r="S548" s="126"/>
      <c r="T548" s="127"/>
      <c r="U548" s="125"/>
      <c r="V548" s="125"/>
    </row>
    <row r="549" spans="13:22" ht="20.100000000000001" customHeight="1">
      <c r="M549" s="124"/>
      <c r="O549" s="129"/>
      <c r="P549" s="128"/>
      <c r="Q549" s="126"/>
      <c r="R549" s="126"/>
      <c r="S549" s="126"/>
      <c r="T549" s="127"/>
      <c r="U549" s="125"/>
      <c r="V549" s="125"/>
    </row>
    <row r="550" spans="13:22" ht="20.100000000000001" customHeight="1">
      <c r="M550" s="124"/>
      <c r="O550" s="129"/>
      <c r="P550" s="128"/>
      <c r="Q550" s="126"/>
      <c r="R550" s="126"/>
      <c r="S550" s="126"/>
      <c r="T550" s="127"/>
      <c r="U550" s="125"/>
      <c r="V550" s="125"/>
    </row>
    <row r="551" spans="13:22" ht="20.100000000000001" customHeight="1">
      <c r="M551" s="124"/>
      <c r="O551" s="129"/>
      <c r="P551" s="128"/>
      <c r="Q551" s="126"/>
      <c r="R551" s="126"/>
      <c r="S551" s="126"/>
      <c r="T551" s="127"/>
      <c r="U551" s="125"/>
      <c r="V551" s="125"/>
    </row>
    <row r="552" spans="13:22" ht="20.100000000000001" customHeight="1">
      <c r="M552" s="124"/>
      <c r="O552" s="129"/>
      <c r="P552" s="128"/>
      <c r="Q552" s="126"/>
      <c r="R552" s="126"/>
      <c r="S552" s="126"/>
      <c r="T552" s="127"/>
      <c r="U552" s="125"/>
      <c r="V552" s="125"/>
    </row>
    <row r="553" spans="13:22" ht="20.100000000000001" customHeight="1">
      <c r="M553" s="124"/>
      <c r="O553" s="129"/>
      <c r="P553" s="128"/>
      <c r="Q553" s="126"/>
      <c r="R553" s="126"/>
      <c r="S553" s="126"/>
      <c r="T553" s="127"/>
      <c r="U553" s="125"/>
      <c r="V553" s="125"/>
    </row>
    <row r="554" spans="13:22" ht="20.100000000000001" customHeight="1">
      <c r="M554" s="124"/>
      <c r="O554" s="129"/>
      <c r="P554" s="128"/>
      <c r="Q554" s="126"/>
      <c r="R554" s="126"/>
      <c r="S554" s="126"/>
      <c r="T554" s="127"/>
      <c r="U554" s="125"/>
      <c r="V554" s="125"/>
    </row>
    <row r="555" spans="13:22" ht="20.100000000000001" customHeight="1">
      <c r="M555" s="124"/>
      <c r="O555" s="129"/>
      <c r="P555" s="128"/>
      <c r="Q555" s="126"/>
      <c r="R555" s="126"/>
      <c r="S555" s="126"/>
      <c r="T555" s="127"/>
      <c r="U555" s="125"/>
      <c r="V555" s="125"/>
    </row>
    <row r="556" spans="13:22" ht="20.100000000000001" customHeight="1">
      <c r="M556" s="124"/>
      <c r="O556" s="129"/>
      <c r="P556" s="128"/>
      <c r="Q556" s="126"/>
      <c r="R556" s="126"/>
      <c r="S556" s="126"/>
      <c r="T556" s="127"/>
      <c r="U556" s="125"/>
      <c r="V556" s="125"/>
    </row>
    <row r="557" spans="13:22" ht="20.100000000000001" customHeight="1">
      <c r="M557" s="124"/>
      <c r="O557" s="129"/>
      <c r="P557" s="128"/>
      <c r="Q557" s="126"/>
      <c r="R557" s="126"/>
      <c r="S557" s="126"/>
      <c r="T557" s="127"/>
      <c r="U557" s="125"/>
      <c r="V557" s="125"/>
    </row>
    <row r="558" spans="13:22" ht="20.100000000000001" customHeight="1">
      <c r="M558" s="124"/>
      <c r="O558" s="129"/>
      <c r="P558" s="128"/>
      <c r="Q558" s="126"/>
      <c r="R558" s="126"/>
      <c r="S558" s="126"/>
      <c r="T558" s="127"/>
      <c r="U558" s="125"/>
      <c r="V558" s="125"/>
    </row>
    <row r="559" spans="13:22" ht="20.100000000000001" customHeight="1">
      <c r="M559" s="124"/>
      <c r="O559" s="129"/>
      <c r="P559" s="128"/>
      <c r="Q559" s="126"/>
      <c r="R559" s="126"/>
      <c r="S559" s="126"/>
      <c r="T559" s="127"/>
      <c r="U559" s="125"/>
      <c r="V559" s="125"/>
    </row>
    <row r="560" spans="13:22" ht="20.100000000000001" customHeight="1">
      <c r="M560" s="124"/>
      <c r="O560" s="129"/>
      <c r="P560" s="128"/>
      <c r="Q560" s="126"/>
      <c r="R560" s="126"/>
      <c r="S560" s="126"/>
      <c r="T560" s="127"/>
      <c r="U560" s="125"/>
      <c r="V560" s="125"/>
    </row>
    <row r="561" spans="13:22" ht="20.100000000000001" customHeight="1">
      <c r="M561" s="124"/>
      <c r="O561" s="129"/>
      <c r="P561" s="128"/>
      <c r="Q561" s="126"/>
      <c r="R561" s="126"/>
      <c r="S561" s="126"/>
      <c r="T561" s="127"/>
      <c r="U561" s="125"/>
      <c r="V561" s="125"/>
    </row>
    <row r="562" spans="13:22" ht="20.100000000000001" customHeight="1">
      <c r="M562" s="124"/>
      <c r="O562" s="129"/>
      <c r="P562" s="128"/>
      <c r="Q562" s="126"/>
      <c r="R562" s="126"/>
      <c r="S562" s="126"/>
      <c r="T562" s="127"/>
      <c r="U562" s="125"/>
      <c r="V562" s="125"/>
    </row>
    <row r="563" spans="13:22" ht="20.100000000000001" customHeight="1">
      <c r="M563" s="124"/>
      <c r="O563" s="129"/>
      <c r="P563" s="128"/>
      <c r="Q563" s="126"/>
      <c r="R563" s="126"/>
      <c r="S563" s="126"/>
      <c r="T563" s="127"/>
      <c r="U563" s="125"/>
      <c r="V563" s="125"/>
    </row>
    <row r="564" spans="13:22" ht="20.100000000000001" customHeight="1">
      <c r="M564" s="124"/>
      <c r="O564" s="129"/>
      <c r="P564" s="128"/>
      <c r="Q564" s="126"/>
      <c r="R564" s="126"/>
      <c r="S564" s="126"/>
      <c r="T564" s="127"/>
      <c r="U564" s="125"/>
      <c r="V564" s="125"/>
    </row>
    <row r="565" spans="13:22" ht="20.100000000000001" customHeight="1">
      <c r="M565" s="124"/>
      <c r="O565" s="129"/>
      <c r="P565" s="128"/>
      <c r="Q565" s="126"/>
      <c r="R565" s="126"/>
      <c r="S565" s="126"/>
      <c r="T565" s="127"/>
      <c r="U565" s="125"/>
      <c r="V565" s="125"/>
    </row>
    <row r="566" spans="13:22" ht="20.100000000000001" customHeight="1">
      <c r="M566" s="124"/>
      <c r="O566" s="129"/>
      <c r="P566" s="128"/>
      <c r="Q566" s="126"/>
      <c r="R566" s="126"/>
      <c r="S566" s="126"/>
      <c r="T566" s="127"/>
      <c r="U566" s="125"/>
      <c r="V566" s="125"/>
    </row>
    <row r="567" spans="13:22" ht="20.100000000000001" customHeight="1">
      <c r="M567" s="124"/>
      <c r="O567" s="129"/>
      <c r="P567" s="128"/>
      <c r="Q567" s="126"/>
      <c r="R567" s="126"/>
      <c r="S567" s="126"/>
      <c r="T567" s="127"/>
      <c r="U567" s="125"/>
      <c r="V567" s="125"/>
    </row>
    <row r="568" spans="13:22" ht="20.100000000000001" customHeight="1">
      <c r="M568" s="124"/>
      <c r="O568" s="129"/>
      <c r="P568" s="128"/>
      <c r="Q568" s="126"/>
      <c r="R568" s="126"/>
      <c r="S568" s="126"/>
      <c r="T568" s="127"/>
      <c r="U568" s="125"/>
      <c r="V568" s="125"/>
    </row>
    <row r="569" spans="13:22" ht="20.100000000000001" customHeight="1">
      <c r="M569" s="124"/>
      <c r="O569" s="129"/>
      <c r="P569" s="128"/>
      <c r="Q569" s="126"/>
      <c r="R569" s="126"/>
      <c r="S569" s="126"/>
      <c r="T569" s="127"/>
      <c r="U569" s="125"/>
      <c r="V569" s="125"/>
    </row>
    <row r="570" spans="13:22" ht="20.100000000000001" customHeight="1">
      <c r="M570" s="124"/>
      <c r="O570" s="129"/>
      <c r="P570" s="128"/>
      <c r="Q570" s="126"/>
      <c r="R570" s="126"/>
      <c r="S570" s="126"/>
      <c r="T570" s="127"/>
      <c r="U570" s="125"/>
      <c r="V570" s="125"/>
    </row>
    <row r="571" spans="13:22" ht="20.100000000000001" customHeight="1">
      <c r="M571" s="124"/>
      <c r="O571" s="129"/>
      <c r="P571" s="128"/>
      <c r="Q571" s="126"/>
      <c r="R571" s="126"/>
      <c r="S571" s="126"/>
      <c r="T571" s="127"/>
      <c r="U571" s="125"/>
      <c r="V571" s="125"/>
    </row>
    <row r="572" spans="13:22" ht="20.100000000000001" customHeight="1">
      <c r="M572" s="124"/>
      <c r="O572" s="129"/>
      <c r="P572" s="128"/>
      <c r="Q572" s="126"/>
      <c r="R572" s="126"/>
      <c r="S572" s="126"/>
      <c r="T572" s="127"/>
      <c r="U572" s="125"/>
      <c r="V572" s="125"/>
    </row>
    <row r="573" spans="13:22" ht="20.100000000000001" customHeight="1">
      <c r="M573" s="124"/>
      <c r="O573" s="129"/>
      <c r="P573" s="128"/>
      <c r="Q573" s="126"/>
      <c r="R573" s="126"/>
      <c r="S573" s="126"/>
      <c r="T573" s="127"/>
      <c r="U573" s="125"/>
      <c r="V573" s="125"/>
    </row>
    <row r="574" spans="13:22" ht="20.100000000000001" customHeight="1">
      <c r="M574" s="124"/>
      <c r="O574" s="129"/>
      <c r="P574" s="128"/>
      <c r="Q574" s="126"/>
      <c r="R574" s="126"/>
      <c r="S574" s="126"/>
      <c r="T574" s="127"/>
      <c r="U574" s="125"/>
      <c r="V574" s="125"/>
    </row>
    <row r="575" spans="13:22" ht="20.100000000000001" customHeight="1">
      <c r="M575" s="124"/>
      <c r="O575" s="129"/>
      <c r="P575" s="128"/>
      <c r="Q575" s="126"/>
      <c r="R575" s="126"/>
      <c r="S575" s="126"/>
      <c r="T575" s="127"/>
      <c r="U575" s="125"/>
      <c r="V575" s="125"/>
    </row>
    <row r="576" spans="13:22" ht="20.100000000000001" customHeight="1">
      <c r="M576" s="124"/>
      <c r="O576" s="129"/>
      <c r="P576" s="128"/>
      <c r="Q576" s="126"/>
      <c r="R576" s="126"/>
      <c r="S576" s="126"/>
      <c r="T576" s="127"/>
      <c r="U576" s="125"/>
      <c r="V576" s="125"/>
    </row>
    <row r="577" spans="13:22" ht="20.100000000000001" customHeight="1">
      <c r="M577" s="124"/>
      <c r="O577" s="129"/>
      <c r="P577" s="128"/>
      <c r="Q577" s="126"/>
      <c r="R577" s="126"/>
      <c r="S577" s="126"/>
      <c r="T577" s="127"/>
      <c r="U577" s="125"/>
      <c r="V577" s="125"/>
    </row>
    <row r="578" spans="13:22" ht="20.100000000000001" customHeight="1">
      <c r="M578" s="124"/>
      <c r="O578" s="129"/>
      <c r="P578" s="128"/>
      <c r="Q578" s="126"/>
      <c r="R578" s="126"/>
      <c r="S578" s="126"/>
      <c r="T578" s="127"/>
      <c r="U578" s="125"/>
      <c r="V578" s="125"/>
    </row>
    <row r="579" spans="13:22" ht="20.100000000000001" customHeight="1">
      <c r="M579" s="124"/>
      <c r="O579" s="129"/>
      <c r="P579" s="128"/>
      <c r="Q579" s="126"/>
      <c r="R579" s="126"/>
      <c r="S579" s="126"/>
      <c r="T579" s="127"/>
      <c r="U579" s="125"/>
      <c r="V579" s="125"/>
    </row>
    <row r="580" spans="13:22" ht="20.100000000000001" customHeight="1">
      <c r="M580" s="120"/>
      <c r="O580" s="129"/>
      <c r="P580" s="128"/>
      <c r="Q580" s="126"/>
      <c r="R580" s="126"/>
      <c r="S580" s="126"/>
      <c r="T580" s="127"/>
      <c r="U580" s="125"/>
      <c r="V580" s="125"/>
    </row>
    <row r="581" spans="13:22" ht="20.100000000000001" customHeight="1">
      <c r="M581" s="120"/>
      <c r="O581" s="129"/>
      <c r="P581" s="128"/>
      <c r="Q581" s="126"/>
      <c r="R581" s="126"/>
      <c r="S581" s="126"/>
      <c r="T581" s="127"/>
      <c r="U581" s="125"/>
      <c r="V581" s="125"/>
    </row>
    <row r="582" spans="13:22" ht="20.100000000000001" customHeight="1">
      <c r="M582" s="120"/>
      <c r="O582" s="129"/>
      <c r="P582" s="128"/>
      <c r="Q582" s="126"/>
      <c r="R582" s="126"/>
      <c r="S582" s="126"/>
      <c r="T582" s="127"/>
      <c r="U582" s="125"/>
      <c r="V582" s="125"/>
    </row>
    <row r="583" spans="13:22" ht="20.100000000000001" customHeight="1">
      <c r="M583" s="120"/>
      <c r="O583" s="129"/>
      <c r="P583" s="128"/>
      <c r="Q583" s="126"/>
      <c r="R583" s="126"/>
      <c r="S583" s="126"/>
      <c r="T583" s="127"/>
      <c r="U583" s="125"/>
      <c r="V583" s="125"/>
    </row>
    <row r="584" spans="13:22" ht="20.100000000000001" customHeight="1">
      <c r="M584" s="120"/>
      <c r="O584" s="129"/>
      <c r="P584" s="128"/>
      <c r="Q584" s="126"/>
      <c r="R584" s="126"/>
      <c r="S584" s="126"/>
      <c r="T584" s="127"/>
      <c r="U584" s="125"/>
      <c r="V584" s="125"/>
    </row>
    <row r="585" spans="13:22" ht="20.100000000000001" customHeight="1">
      <c r="M585" s="120"/>
      <c r="O585" s="129"/>
      <c r="P585" s="128"/>
      <c r="Q585" s="126"/>
      <c r="R585" s="126"/>
      <c r="S585" s="126"/>
      <c r="T585" s="127"/>
      <c r="U585" s="125"/>
      <c r="V585" s="125"/>
    </row>
    <row r="586" spans="13:22" ht="20.100000000000001" customHeight="1">
      <c r="M586" s="120"/>
      <c r="O586" s="129"/>
      <c r="P586" s="128"/>
      <c r="Q586" s="126"/>
      <c r="R586" s="126"/>
      <c r="S586" s="126"/>
      <c r="T586" s="127"/>
      <c r="U586" s="125"/>
      <c r="V586" s="125"/>
    </row>
    <row r="587" spans="13:22" ht="20.100000000000001" customHeight="1">
      <c r="M587" s="120"/>
      <c r="O587" s="129"/>
      <c r="P587" s="128"/>
      <c r="Q587" s="126"/>
      <c r="R587" s="126"/>
      <c r="S587" s="126"/>
      <c r="T587" s="127"/>
      <c r="U587" s="125"/>
      <c r="V587" s="125"/>
    </row>
    <row r="588" spans="13:22" ht="20.100000000000001" customHeight="1">
      <c r="M588" s="120"/>
      <c r="O588" s="129"/>
      <c r="P588" s="128"/>
      <c r="Q588" s="126"/>
      <c r="R588" s="126"/>
      <c r="S588" s="126"/>
      <c r="T588" s="127"/>
      <c r="U588" s="125"/>
      <c r="V588" s="125"/>
    </row>
    <row r="589" spans="13:22" ht="20.100000000000001" customHeight="1">
      <c r="M589" s="120"/>
      <c r="O589" s="129"/>
      <c r="P589" s="128"/>
      <c r="Q589" s="126"/>
      <c r="R589" s="126"/>
      <c r="S589" s="126"/>
      <c r="T589" s="127"/>
      <c r="U589" s="125"/>
      <c r="V589" s="125"/>
    </row>
    <row r="590" spans="13:22" ht="20.100000000000001" customHeight="1">
      <c r="M590" s="120"/>
      <c r="O590" s="129"/>
      <c r="P590" s="128"/>
      <c r="Q590" s="126"/>
      <c r="R590" s="126"/>
      <c r="S590" s="126"/>
      <c r="T590" s="127"/>
      <c r="U590" s="125"/>
      <c r="V590" s="125"/>
    </row>
    <row r="591" spans="13:22" ht="20.100000000000001" customHeight="1">
      <c r="M591" s="120"/>
      <c r="O591" s="129"/>
      <c r="P591" s="128"/>
      <c r="Q591" s="126"/>
      <c r="R591" s="126"/>
      <c r="S591" s="126"/>
      <c r="T591" s="127"/>
      <c r="U591" s="125"/>
      <c r="V591" s="125"/>
    </row>
    <row r="592" spans="13:22" ht="20.100000000000001" customHeight="1">
      <c r="M592" s="120"/>
      <c r="O592" s="129"/>
      <c r="P592" s="128"/>
      <c r="Q592" s="126"/>
      <c r="R592" s="126"/>
      <c r="S592" s="126"/>
      <c r="T592" s="127"/>
      <c r="U592" s="125"/>
      <c r="V592" s="125"/>
    </row>
    <row r="593" spans="13:22" ht="20.100000000000001" customHeight="1">
      <c r="M593" s="120"/>
      <c r="O593" s="129"/>
      <c r="P593" s="128"/>
      <c r="Q593" s="126"/>
      <c r="R593" s="126"/>
      <c r="S593" s="126"/>
      <c r="T593" s="127"/>
      <c r="U593" s="125"/>
      <c r="V593" s="125"/>
    </row>
    <row r="594" spans="13:22" ht="20.100000000000001" customHeight="1">
      <c r="M594" s="120"/>
      <c r="O594" s="129"/>
      <c r="P594" s="128"/>
      <c r="Q594" s="126"/>
      <c r="R594" s="126"/>
      <c r="S594" s="126"/>
      <c r="T594" s="127"/>
      <c r="U594" s="125"/>
      <c r="V594" s="125"/>
    </row>
    <row r="595" spans="13:22" ht="20.100000000000001" customHeight="1">
      <c r="M595" s="120"/>
      <c r="O595" s="129"/>
      <c r="P595" s="128"/>
      <c r="Q595" s="126"/>
      <c r="R595" s="126"/>
      <c r="S595" s="126"/>
      <c r="T595" s="127"/>
      <c r="U595" s="125"/>
      <c r="V595" s="125"/>
    </row>
    <row r="596" spans="13:22" ht="20.100000000000001" customHeight="1">
      <c r="M596" s="120"/>
      <c r="O596" s="129"/>
      <c r="P596" s="128"/>
      <c r="Q596" s="126"/>
      <c r="R596" s="126"/>
      <c r="S596" s="126"/>
      <c r="T596" s="127"/>
      <c r="U596" s="125"/>
      <c r="V596" s="125"/>
    </row>
    <row r="597" spans="13:22" ht="20.100000000000001" customHeight="1">
      <c r="M597" s="120"/>
      <c r="O597" s="129"/>
      <c r="P597" s="128"/>
      <c r="Q597" s="126"/>
      <c r="R597" s="126"/>
      <c r="S597" s="126"/>
      <c r="T597" s="127"/>
      <c r="U597" s="125"/>
      <c r="V597" s="125"/>
    </row>
    <row r="598" spans="13:22" ht="20.100000000000001" customHeight="1">
      <c r="M598" s="120"/>
      <c r="O598" s="129"/>
      <c r="P598" s="128"/>
      <c r="Q598" s="126"/>
      <c r="R598" s="126"/>
      <c r="S598" s="126"/>
      <c r="T598" s="127"/>
      <c r="U598" s="125"/>
      <c r="V598" s="125"/>
    </row>
    <row r="599" spans="13:22" ht="20.100000000000001" customHeight="1">
      <c r="M599" s="120"/>
      <c r="O599" s="129"/>
      <c r="P599" s="128"/>
      <c r="Q599" s="126"/>
      <c r="R599" s="126"/>
      <c r="S599" s="126"/>
      <c r="T599" s="127"/>
      <c r="U599" s="125"/>
      <c r="V599" s="125"/>
    </row>
    <row r="600" spans="13:22" ht="20.100000000000001" customHeight="1">
      <c r="M600" s="120"/>
      <c r="O600" s="129"/>
      <c r="P600" s="128"/>
      <c r="Q600" s="126"/>
      <c r="R600" s="126"/>
      <c r="S600" s="126"/>
      <c r="T600" s="127"/>
      <c r="U600" s="125"/>
      <c r="V600" s="125"/>
    </row>
    <row r="601" spans="13:22" ht="20.100000000000001" customHeight="1">
      <c r="M601" s="130"/>
      <c r="O601" s="129"/>
      <c r="P601" s="128"/>
      <c r="Q601" s="126"/>
      <c r="R601" s="126"/>
      <c r="S601" s="126"/>
      <c r="T601" s="127"/>
      <c r="U601" s="125"/>
      <c r="V601" s="125"/>
    </row>
    <row r="602" spans="13:22" ht="20.100000000000001" customHeight="1">
      <c r="M602" s="130"/>
      <c r="O602" s="129"/>
      <c r="P602" s="128"/>
      <c r="Q602" s="126"/>
      <c r="R602" s="126"/>
      <c r="S602" s="126"/>
      <c r="T602" s="127"/>
      <c r="U602" s="125"/>
      <c r="V602" s="125"/>
    </row>
    <row r="603" spans="13:22" ht="20.100000000000001" customHeight="1">
      <c r="M603" s="130"/>
      <c r="O603" s="129"/>
      <c r="P603" s="128"/>
      <c r="Q603" s="126"/>
      <c r="R603" s="126"/>
      <c r="S603" s="126"/>
      <c r="T603" s="127"/>
      <c r="U603" s="125"/>
      <c r="V603" s="125"/>
    </row>
    <row r="604" spans="13:22" ht="20.100000000000001" customHeight="1">
      <c r="M604" s="130"/>
      <c r="O604" s="129"/>
      <c r="P604" s="128"/>
      <c r="Q604" s="126"/>
      <c r="R604" s="126"/>
      <c r="S604" s="126"/>
      <c r="T604" s="127"/>
      <c r="U604" s="125"/>
      <c r="V604" s="125"/>
    </row>
    <row r="605" spans="13:22" ht="20.100000000000001" customHeight="1">
      <c r="M605" s="130"/>
      <c r="O605" s="129"/>
      <c r="P605" s="128"/>
      <c r="Q605" s="126"/>
      <c r="R605" s="126"/>
      <c r="S605" s="126"/>
      <c r="T605" s="127"/>
      <c r="U605" s="125"/>
      <c r="V605" s="125"/>
    </row>
    <row r="606" spans="13:22" ht="20.100000000000001" customHeight="1">
      <c r="M606" s="130"/>
      <c r="O606" s="129"/>
      <c r="P606" s="128"/>
      <c r="Q606" s="126"/>
      <c r="R606" s="126"/>
      <c r="S606" s="126"/>
      <c r="T606" s="127"/>
      <c r="U606" s="125"/>
      <c r="V606" s="125"/>
    </row>
    <row r="607" spans="13:22" ht="20.100000000000001" customHeight="1">
      <c r="M607" s="130"/>
      <c r="O607" s="129"/>
      <c r="P607" s="128"/>
      <c r="Q607" s="126"/>
      <c r="R607" s="126"/>
      <c r="S607" s="126"/>
      <c r="T607" s="127"/>
      <c r="U607" s="125"/>
      <c r="V607" s="125"/>
    </row>
    <row r="608" spans="13:22" ht="20.100000000000001" customHeight="1">
      <c r="M608" s="130"/>
      <c r="O608" s="129"/>
      <c r="P608" s="128"/>
      <c r="Q608" s="126"/>
      <c r="R608" s="126"/>
      <c r="S608" s="126"/>
      <c r="T608" s="127"/>
      <c r="U608" s="125"/>
      <c r="V608" s="125"/>
    </row>
    <row r="609" spans="13:22" ht="20.100000000000001" customHeight="1">
      <c r="M609" s="130"/>
      <c r="O609" s="129"/>
      <c r="P609" s="128"/>
      <c r="Q609" s="126"/>
      <c r="R609" s="126"/>
      <c r="S609" s="126"/>
      <c r="T609" s="127"/>
      <c r="U609" s="125"/>
      <c r="V609" s="125"/>
    </row>
    <row r="610" spans="13:22" ht="20.100000000000001" customHeight="1">
      <c r="M610" s="130"/>
      <c r="O610" s="129"/>
      <c r="P610" s="128"/>
      <c r="Q610" s="126"/>
      <c r="R610" s="126"/>
      <c r="S610" s="126"/>
      <c r="T610" s="127"/>
      <c r="U610" s="125"/>
      <c r="V610" s="125"/>
    </row>
    <row r="611" spans="13:22" ht="20.100000000000001" customHeight="1">
      <c r="M611" s="130"/>
      <c r="O611" s="129"/>
      <c r="P611" s="128"/>
      <c r="Q611" s="126"/>
      <c r="R611" s="126"/>
      <c r="S611" s="126"/>
      <c r="T611" s="127"/>
      <c r="U611" s="125"/>
      <c r="V611" s="125"/>
    </row>
    <row r="612" spans="13:22" ht="20.100000000000001" customHeight="1">
      <c r="M612" s="130"/>
      <c r="O612" s="129"/>
      <c r="P612" s="128"/>
      <c r="Q612" s="126"/>
      <c r="R612" s="126"/>
      <c r="S612" s="126"/>
      <c r="T612" s="127"/>
      <c r="U612" s="125"/>
      <c r="V612" s="125"/>
    </row>
    <row r="613" spans="13:22" ht="20.100000000000001" customHeight="1">
      <c r="M613" s="130"/>
      <c r="O613" s="129"/>
      <c r="P613" s="128"/>
      <c r="Q613" s="126"/>
      <c r="R613" s="126"/>
      <c r="S613" s="126"/>
      <c r="T613" s="127"/>
      <c r="U613" s="125"/>
      <c r="V613" s="125"/>
    </row>
    <row r="614" spans="13:22" ht="20.100000000000001" customHeight="1">
      <c r="M614" s="130"/>
      <c r="O614" s="129"/>
      <c r="P614" s="128"/>
      <c r="Q614" s="126"/>
      <c r="R614" s="126"/>
      <c r="S614" s="126"/>
      <c r="T614" s="127"/>
      <c r="U614" s="125"/>
      <c r="V614" s="125"/>
    </row>
    <row r="615" spans="13:22" ht="20.100000000000001" customHeight="1">
      <c r="M615" s="130"/>
      <c r="O615" s="129"/>
      <c r="P615" s="128"/>
      <c r="Q615" s="126"/>
      <c r="R615" s="126"/>
      <c r="S615" s="126"/>
      <c r="T615" s="127"/>
      <c r="U615" s="125"/>
      <c r="V615" s="125"/>
    </row>
    <row r="616" spans="13:22" ht="20.100000000000001" customHeight="1">
      <c r="M616" s="130"/>
      <c r="O616" s="129"/>
      <c r="P616" s="128"/>
      <c r="Q616" s="126"/>
      <c r="R616" s="126"/>
      <c r="S616" s="126"/>
      <c r="T616" s="127"/>
      <c r="U616" s="125"/>
      <c r="V616" s="125"/>
    </row>
    <row r="617" spans="13:22" ht="20.100000000000001" customHeight="1">
      <c r="M617" s="130"/>
      <c r="O617" s="129"/>
      <c r="P617" s="128"/>
      <c r="Q617" s="126"/>
      <c r="R617" s="126"/>
      <c r="S617" s="126"/>
      <c r="T617" s="127"/>
      <c r="U617" s="125"/>
      <c r="V617" s="125"/>
    </row>
    <row r="618" spans="13:22" ht="20.100000000000001" customHeight="1">
      <c r="M618" s="130"/>
      <c r="O618" s="129"/>
      <c r="P618" s="128"/>
      <c r="Q618" s="126"/>
      <c r="R618" s="126"/>
      <c r="S618" s="126"/>
      <c r="T618" s="127"/>
      <c r="U618" s="125"/>
      <c r="V618" s="125"/>
    </row>
    <row r="619" spans="13:22" ht="20.100000000000001" customHeight="1">
      <c r="M619" s="130"/>
      <c r="O619" s="129"/>
      <c r="P619" s="128"/>
      <c r="Q619" s="126"/>
      <c r="R619" s="126"/>
      <c r="S619" s="126"/>
      <c r="T619" s="127"/>
      <c r="U619" s="125"/>
      <c r="V619" s="125"/>
    </row>
    <row r="620" spans="13:22" ht="20.100000000000001" customHeight="1">
      <c r="M620" s="130"/>
      <c r="O620" s="129"/>
      <c r="P620" s="128"/>
      <c r="Q620" s="126"/>
      <c r="R620" s="126"/>
      <c r="S620" s="126"/>
      <c r="T620" s="127"/>
      <c r="U620" s="125"/>
      <c r="V620" s="125"/>
    </row>
    <row r="621" spans="13:22" ht="20.100000000000001" customHeight="1">
      <c r="M621" s="130"/>
      <c r="O621" s="129"/>
      <c r="P621" s="128"/>
      <c r="Q621" s="126"/>
      <c r="R621" s="126"/>
      <c r="S621" s="126"/>
      <c r="T621" s="127"/>
      <c r="U621" s="125"/>
      <c r="V621" s="125"/>
    </row>
    <row r="622" spans="13:22" ht="20.100000000000001" customHeight="1">
      <c r="M622" s="130"/>
      <c r="O622" s="129"/>
      <c r="P622" s="128"/>
      <c r="Q622" s="126"/>
      <c r="R622" s="126"/>
      <c r="S622" s="126"/>
      <c r="T622" s="127"/>
      <c r="U622" s="125"/>
      <c r="V622" s="125"/>
    </row>
    <row r="623" spans="13:22" ht="20.100000000000001" customHeight="1">
      <c r="M623" s="130"/>
      <c r="O623" s="129"/>
      <c r="P623" s="128"/>
      <c r="Q623" s="126"/>
      <c r="R623" s="126"/>
      <c r="S623" s="126"/>
      <c r="T623" s="127"/>
      <c r="U623" s="125"/>
      <c r="V623" s="125"/>
    </row>
    <row r="624" spans="13:22" ht="20.100000000000001" customHeight="1">
      <c r="M624" s="130"/>
      <c r="O624" s="129"/>
      <c r="P624" s="128"/>
      <c r="Q624" s="126"/>
      <c r="R624" s="126"/>
      <c r="S624" s="126"/>
      <c r="T624" s="127"/>
      <c r="U624" s="125"/>
      <c r="V624" s="125"/>
    </row>
    <row r="625" spans="13:22" ht="20.100000000000001" customHeight="1">
      <c r="M625" s="130"/>
      <c r="O625" s="129"/>
      <c r="P625" s="128"/>
      <c r="Q625" s="126"/>
      <c r="R625" s="126"/>
      <c r="S625" s="126"/>
      <c r="T625" s="127"/>
      <c r="U625" s="125"/>
      <c r="V625" s="125"/>
    </row>
    <row r="626" spans="13:22" ht="20.100000000000001" customHeight="1">
      <c r="M626" s="130"/>
      <c r="O626" s="129"/>
      <c r="P626" s="128"/>
      <c r="Q626" s="126"/>
      <c r="R626" s="126"/>
      <c r="S626" s="126"/>
      <c r="T626" s="127"/>
      <c r="U626" s="125"/>
      <c r="V626" s="125"/>
    </row>
    <row r="627" spans="13:22" ht="20.100000000000001" customHeight="1">
      <c r="M627" s="130"/>
      <c r="O627" s="129"/>
      <c r="P627" s="128"/>
      <c r="Q627" s="126"/>
      <c r="R627" s="126"/>
      <c r="S627" s="126"/>
      <c r="T627" s="127"/>
      <c r="U627" s="125"/>
      <c r="V627" s="125"/>
    </row>
    <row r="628" spans="13:22" ht="20.100000000000001" customHeight="1">
      <c r="M628" s="130"/>
      <c r="O628" s="129"/>
      <c r="P628" s="128"/>
      <c r="Q628" s="126"/>
      <c r="R628" s="126"/>
      <c r="S628" s="126"/>
      <c r="T628" s="127"/>
      <c r="U628" s="125"/>
      <c r="V628" s="125"/>
    </row>
    <row r="629" spans="13:22" ht="20.100000000000001" customHeight="1">
      <c r="M629" s="130"/>
      <c r="O629" s="129"/>
      <c r="P629" s="128"/>
      <c r="Q629" s="126"/>
      <c r="R629" s="126"/>
      <c r="S629" s="126"/>
      <c r="T629" s="127"/>
      <c r="U629" s="125"/>
      <c r="V629" s="125"/>
    </row>
    <row r="630" spans="13:22" ht="20.100000000000001" customHeight="1">
      <c r="M630" s="130"/>
      <c r="O630" s="129"/>
      <c r="P630" s="128"/>
      <c r="Q630" s="126"/>
      <c r="R630" s="126"/>
      <c r="S630" s="126"/>
      <c r="T630" s="127"/>
      <c r="U630" s="125"/>
      <c r="V630" s="125"/>
    </row>
    <row r="631" spans="13:22" ht="20.100000000000001" customHeight="1">
      <c r="M631" s="130"/>
      <c r="O631" s="129"/>
      <c r="P631" s="128"/>
      <c r="Q631" s="126"/>
      <c r="R631" s="126"/>
      <c r="S631" s="126"/>
      <c r="T631" s="127"/>
      <c r="U631" s="125"/>
      <c r="V631" s="125"/>
    </row>
    <row r="632" spans="13:22" ht="20.100000000000001" customHeight="1">
      <c r="M632" s="130"/>
      <c r="O632" s="129"/>
      <c r="P632" s="128"/>
      <c r="Q632" s="126"/>
      <c r="R632" s="126"/>
      <c r="S632" s="126"/>
      <c r="T632" s="127"/>
      <c r="U632" s="125"/>
      <c r="V632" s="125"/>
    </row>
    <row r="633" spans="13:22" ht="20.100000000000001" customHeight="1">
      <c r="M633" s="130"/>
      <c r="O633" s="129"/>
      <c r="P633" s="128"/>
      <c r="Q633" s="126"/>
      <c r="R633" s="126"/>
      <c r="S633" s="126"/>
      <c r="T633" s="127"/>
      <c r="U633" s="125"/>
      <c r="V633" s="125"/>
    </row>
    <row r="634" spans="13:22" ht="20.100000000000001" customHeight="1">
      <c r="M634" s="130"/>
      <c r="O634" s="129"/>
      <c r="P634" s="128"/>
      <c r="Q634" s="126"/>
      <c r="R634" s="126"/>
      <c r="S634" s="126"/>
      <c r="T634" s="127"/>
      <c r="U634" s="125"/>
      <c r="V634" s="125"/>
    </row>
    <row r="635" spans="13:22" ht="20.100000000000001" customHeight="1">
      <c r="M635" s="130"/>
      <c r="O635" s="129"/>
      <c r="P635" s="128"/>
      <c r="Q635" s="126"/>
      <c r="R635" s="126"/>
      <c r="S635" s="126"/>
      <c r="T635" s="127"/>
      <c r="U635" s="125"/>
      <c r="V635" s="125"/>
    </row>
    <row r="636" spans="13:22" ht="20.100000000000001" customHeight="1">
      <c r="M636" s="130"/>
      <c r="O636" s="129"/>
      <c r="P636" s="128"/>
      <c r="Q636" s="126"/>
      <c r="R636" s="126"/>
      <c r="S636" s="126"/>
      <c r="T636" s="127"/>
      <c r="U636" s="125"/>
      <c r="V636" s="125"/>
    </row>
    <row r="637" spans="13:22" ht="20.100000000000001" customHeight="1">
      <c r="M637" s="130"/>
      <c r="O637" s="129"/>
      <c r="P637" s="128"/>
      <c r="Q637" s="126"/>
      <c r="R637" s="126"/>
      <c r="S637" s="126"/>
      <c r="T637" s="127"/>
      <c r="U637" s="125"/>
      <c r="V637" s="125"/>
    </row>
    <row r="638" spans="13:22" ht="20.100000000000001" customHeight="1">
      <c r="M638" s="130"/>
      <c r="O638" s="129"/>
      <c r="P638" s="128"/>
      <c r="Q638" s="126"/>
      <c r="R638" s="126"/>
      <c r="S638" s="126"/>
      <c r="T638" s="127"/>
      <c r="U638" s="125"/>
      <c r="V638" s="125"/>
    </row>
    <row r="639" spans="13:22" ht="20.100000000000001" customHeight="1">
      <c r="M639" s="130"/>
      <c r="O639" s="129"/>
      <c r="P639" s="128"/>
      <c r="Q639" s="126"/>
      <c r="R639" s="126"/>
      <c r="S639" s="126"/>
      <c r="T639" s="127"/>
      <c r="U639" s="125"/>
      <c r="V639" s="125"/>
    </row>
    <row r="640" spans="13:22" ht="20.100000000000001" customHeight="1">
      <c r="M640" s="130"/>
      <c r="O640" s="129"/>
      <c r="P640" s="128"/>
      <c r="Q640" s="126"/>
      <c r="R640" s="126"/>
      <c r="S640" s="126"/>
      <c r="T640" s="127"/>
      <c r="U640" s="125"/>
      <c r="V640" s="125"/>
    </row>
    <row r="641" spans="13:22" ht="20.100000000000001" customHeight="1">
      <c r="M641" s="130"/>
      <c r="O641" s="129"/>
      <c r="P641" s="128"/>
      <c r="Q641" s="126"/>
      <c r="R641" s="126"/>
      <c r="S641" s="126"/>
      <c r="T641" s="127"/>
      <c r="U641" s="125"/>
      <c r="V641" s="125"/>
    </row>
    <row r="642" spans="13:22" ht="20.100000000000001" customHeight="1">
      <c r="M642" s="130"/>
      <c r="O642" s="129"/>
      <c r="P642" s="128"/>
      <c r="Q642" s="126"/>
      <c r="R642" s="126"/>
      <c r="S642" s="126"/>
      <c r="T642" s="127"/>
      <c r="U642" s="125"/>
      <c r="V642" s="125"/>
    </row>
    <row r="643" spans="13:22" ht="20.100000000000001" customHeight="1">
      <c r="M643" s="130"/>
      <c r="O643" s="129"/>
      <c r="P643" s="128"/>
      <c r="Q643" s="126"/>
      <c r="R643" s="126"/>
      <c r="S643" s="126"/>
      <c r="T643" s="127"/>
      <c r="U643" s="125"/>
      <c r="V643" s="125"/>
    </row>
    <row r="644" spans="13:22" ht="20.100000000000001" customHeight="1">
      <c r="M644" s="130"/>
      <c r="O644" s="129"/>
      <c r="P644" s="128"/>
      <c r="Q644" s="126"/>
      <c r="R644" s="126"/>
      <c r="S644" s="126"/>
      <c r="T644" s="127"/>
      <c r="U644" s="125"/>
      <c r="V644" s="125"/>
    </row>
    <row r="645" spans="13:22" ht="20.100000000000001" customHeight="1">
      <c r="M645" s="130"/>
      <c r="O645" s="129"/>
      <c r="P645" s="128"/>
      <c r="Q645" s="126"/>
      <c r="R645" s="126"/>
      <c r="S645" s="126"/>
      <c r="T645" s="127"/>
      <c r="U645" s="125"/>
      <c r="V645" s="125"/>
    </row>
    <row r="646" spans="13:22" ht="20.100000000000001" customHeight="1">
      <c r="M646" s="130"/>
      <c r="O646" s="129"/>
      <c r="P646" s="128"/>
      <c r="Q646" s="126"/>
      <c r="R646" s="126"/>
      <c r="S646" s="126"/>
      <c r="T646" s="127"/>
      <c r="U646" s="125"/>
      <c r="V646" s="125"/>
    </row>
    <row r="647" spans="13:22" ht="20.100000000000001" customHeight="1">
      <c r="M647" s="130"/>
      <c r="O647" s="129"/>
      <c r="P647" s="128"/>
      <c r="Q647" s="126"/>
      <c r="R647" s="126"/>
      <c r="S647" s="126"/>
      <c r="T647" s="127"/>
      <c r="U647" s="125"/>
      <c r="V647" s="125"/>
    </row>
    <row r="648" spans="13:22" ht="20.100000000000001" customHeight="1">
      <c r="M648" s="130"/>
      <c r="O648" s="129"/>
      <c r="P648" s="128"/>
      <c r="Q648" s="126"/>
      <c r="R648" s="126"/>
      <c r="S648" s="126"/>
      <c r="T648" s="127"/>
      <c r="U648" s="125"/>
      <c r="V648" s="125"/>
    </row>
    <row r="649" spans="13:22" ht="20.100000000000001" customHeight="1">
      <c r="M649" s="130"/>
      <c r="O649" s="129"/>
      <c r="P649" s="128"/>
      <c r="Q649" s="126"/>
      <c r="R649" s="126"/>
      <c r="S649" s="126"/>
      <c r="T649" s="127"/>
      <c r="U649" s="125"/>
      <c r="V649" s="125"/>
    </row>
    <row r="650" spans="13:22" ht="20.100000000000001" customHeight="1">
      <c r="M650" s="130"/>
      <c r="O650" s="129"/>
      <c r="P650" s="128"/>
      <c r="Q650" s="126"/>
      <c r="R650" s="126"/>
      <c r="S650" s="126"/>
      <c r="T650" s="127"/>
      <c r="U650" s="125"/>
      <c r="V650" s="125"/>
    </row>
    <row r="651" spans="13:22" ht="20.100000000000001" customHeight="1">
      <c r="M651" s="130"/>
      <c r="O651" s="129"/>
      <c r="P651" s="128"/>
      <c r="Q651" s="126"/>
      <c r="R651" s="126"/>
      <c r="S651" s="126"/>
      <c r="T651" s="127"/>
      <c r="U651" s="125"/>
      <c r="V651" s="125"/>
    </row>
    <row r="652" spans="13:22" ht="20.100000000000001" customHeight="1">
      <c r="M652" s="130"/>
      <c r="O652" s="129"/>
      <c r="P652" s="128"/>
      <c r="Q652" s="126"/>
      <c r="R652" s="126"/>
      <c r="S652" s="126"/>
      <c r="T652" s="127"/>
      <c r="U652" s="125"/>
      <c r="V652" s="125"/>
    </row>
    <row r="653" spans="13:22" ht="20.100000000000001" customHeight="1">
      <c r="M653" s="130"/>
      <c r="O653" s="129"/>
      <c r="P653" s="128"/>
      <c r="Q653" s="126"/>
      <c r="R653" s="126"/>
      <c r="S653" s="126"/>
      <c r="T653" s="127"/>
      <c r="U653" s="125"/>
      <c r="V653" s="125"/>
    </row>
    <row r="654" spans="13:22" ht="20.100000000000001" customHeight="1">
      <c r="M654" s="130"/>
      <c r="O654" s="129"/>
      <c r="P654" s="128"/>
      <c r="Q654" s="126"/>
      <c r="R654" s="126"/>
      <c r="S654" s="126"/>
      <c r="T654" s="127"/>
      <c r="U654" s="125"/>
      <c r="V654" s="125"/>
    </row>
    <row r="655" spans="13:22" ht="20.100000000000001" customHeight="1">
      <c r="M655" s="130"/>
      <c r="O655" s="129"/>
      <c r="P655" s="128"/>
      <c r="Q655" s="126"/>
      <c r="R655" s="126"/>
      <c r="S655" s="126"/>
      <c r="T655" s="127"/>
      <c r="U655" s="125"/>
      <c r="V655" s="125"/>
    </row>
    <row r="656" spans="13:22" ht="20.100000000000001" customHeight="1">
      <c r="M656" s="130"/>
      <c r="O656" s="129"/>
      <c r="P656" s="128"/>
      <c r="Q656" s="126"/>
      <c r="R656" s="126"/>
      <c r="S656" s="126"/>
      <c r="T656" s="127"/>
      <c r="U656" s="125"/>
      <c r="V656" s="125"/>
    </row>
    <row r="657" spans="13:22" ht="20.100000000000001" customHeight="1">
      <c r="M657" s="130"/>
      <c r="O657" s="129"/>
      <c r="P657" s="128"/>
      <c r="Q657" s="126"/>
      <c r="R657" s="126"/>
      <c r="S657" s="126"/>
      <c r="T657" s="127"/>
      <c r="U657" s="125"/>
      <c r="V657" s="125"/>
    </row>
    <row r="658" spans="13:22" ht="20.100000000000001" customHeight="1">
      <c r="M658" s="130"/>
      <c r="O658" s="129"/>
      <c r="P658" s="128"/>
      <c r="Q658" s="126"/>
      <c r="R658" s="126"/>
      <c r="S658" s="126"/>
      <c r="T658" s="127"/>
      <c r="U658" s="125"/>
      <c r="V658" s="125"/>
    </row>
    <row r="659" spans="13:22" ht="20.100000000000001" customHeight="1">
      <c r="M659" s="130"/>
      <c r="O659" s="129"/>
      <c r="P659" s="128"/>
      <c r="Q659" s="126"/>
      <c r="R659" s="126"/>
      <c r="S659" s="126"/>
      <c r="T659" s="127"/>
      <c r="U659" s="125"/>
      <c r="V659" s="125"/>
    </row>
    <row r="660" spans="13:22" ht="20.100000000000001" customHeight="1">
      <c r="M660" s="130"/>
      <c r="O660" s="129"/>
      <c r="P660" s="128"/>
      <c r="Q660" s="126"/>
      <c r="R660" s="126"/>
      <c r="S660" s="126"/>
      <c r="T660" s="127"/>
      <c r="U660" s="125"/>
      <c r="V660" s="125"/>
    </row>
    <row r="661" spans="13:22" ht="20.100000000000001" customHeight="1">
      <c r="M661" s="130"/>
      <c r="O661" s="129"/>
      <c r="P661" s="128"/>
      <c r="Q661" s="126"/>
      <c r="R661" s="126"/>
      <c r="S661" s="126"/>
      <c r="T661" s="127"/>
      <c r="U661" s="125"/>
      <c r="V661" s="125"/>
    </row>
    <row r="662" spans="13:22" ht="20.100000000000001" customHeight="1">
      <c r="M662" s="130"/>
      <c r="O662" s="129"/>
      <c r="P662" s="128"/>
      <c r="Q662" s="126"/>
      <c r="R662" s="126"/>
      <c r="S662" s="126"/>
      <c r="T662" s="127"/>
      <c r="U662" s="125"/>
      <c r="V662" s="125"/>
    </row>
    <row r="663" spans="13:22" ht="20.100000000000001" customHeight="1">
      <c r="M663" s="130"/>
      <c r="O663" s="129"/>
      <c r="P663" s="128"/>
      <c r="Q663" s="126"/>
      <c r="R663" s="126"/>
      <c r="S663" s="126"/>
      <c r="T663" s="127"/>
      <c r="U663" s="125"/>
      <c r="V663" s="125"/>
    </row>
    <row r="664" spans="13:22" ht="20.100000000000001" customHeight="1">
      <c r="M664" s="130"/>
      <c r="O664" s="129"/>
      <c r="P664" s="128"/>
      <c r="Q664" s="126"/>
      <c r="R664" s="126"/>
      <c r="S664" s="126"/>
      <c r="T664" s="127"/>
      <c r="U664" s="125"/>
      <c r="V664" s="125"/>
    </row>
    <row r="665" spans="13:22" ht="20.100000000000001" customHeight="1">
      <c r="M665" s="130"/>
      <c r="O665" s="129"/>
      <c r="P665" s="128"/>
      <c r="Q665" s="126"/>
      <c r="R665" s="126"/>
      <c r="S665" s="126"/>
      <c r="T665" s="127"/>
      <c r="U665" s="125"/>
      <c r="V665" s="125"/>
    </row>
    <row r="666" spans="13:22" ht="20.100000000000001" customHeight="1">
      <c r="M666" s="130"/>
      <c r="O666" s="129"/>
      <c r="P666" s="128"/>
      <c r="Q666" s="126"/>
      <c r="R666" s="126"/>
      <c r="S666" s="126"/>
      <c r="T666" s="127"/>
      <c r="U666" s="125"/>
      <c r="V666" s="125"/>
    </row>
    <row r="667" spans="13:22" ht="20.100000000000001" customHeight="1">
      <c r="M667" s="130"/>
      <c r="O667" s="129"/>
      <c r="P667" s="128"/>
      <c r="Q667" s="126"/>
      <c r="R667" s="126"/>
      <c r="S667" s="126"/>
      <c r="T667" s="127"/>
      <c r="U667" s="125"/>
      <c r="V667" s="125"/>
    </row>
    <row r="668" spans="13:22" ht="20.100000000000001" customHeight="1">
      <c r="M668" s="130"/>
      <c r="O668" s="129"/>
      <c r="P668" s="128"/>
      <c r="Q668" s="126"/>
      <c r="R668" s="126"/>
      <c r="S668" s="126"/>
      <c r="T668" s="127"/>
      <c r="U668" s="125"/>
      <c r="V668" s="125"/>
    </row>
    <row r="669" spans="13:22" ht="20.100000000000001" customHeight="1">
      <c r="M669" s="130"/>
      <c r="O669" s="129"/>
      <c r="P669" s="128"/>
      <c r="Q669" s="126"/>
      <c r="R669" s="126"/>
      <c r="S669" s="126"/>
      <c r="T669" s="127"/>
      <c r="U669" s="125"/>
      <c r="V669" s="125"/>
    </row>
    <row r="670" spans="13:22" ht="20.100000000000001" customHeight="1">
      <c r="M670" s="130"/>
      <c r="O670" s="129"/>
      <c r="P670" s="128"/>
      <c r="Q670" s="126"/>
      <c r="R670" s="126"/>
      <c r="S670" s="126"/>
      <c r="T670" s="127"/>
      <c r="U670" s="125"/>
      <c r="V670" s="125"/>
    </row>
    <row r="671" spans="13:22" ht="20.100000000000001" customHeight="1">
      <c r="M671" s="130"/>
      <c r="O671" s="129"/>
      <c r="P671" s="128"/>
      <c r="Q671" s="126"/>
      <c r="R671" s="126"/>
      <c r="S671" s="126"/>
      <c r="T671" s="127"/>
      <c r="U671" s="125"/>
      <c r="V671" s="125"/>
    </row>
    <row r="672" spans="13:22" ht="20.100000000000001" customHeight="1">
      <c r="M672" s="130"/>
      <c r="O672" s="129"/>
      <c r="P672" s="128"/>
      <c r="Q672" s="126"/>
      <c r="R672" s="126"/>
      <c r="S672" s="126"/>
      <c r="T672" s="127"/>
      <c r="U672" s="125"/>
      <c r="V672" s="125"/>
    </row>
    <row r="673" spans="13:22" ht="20.100000000000001" customHeight="1">
      <c r="M673" s="130"/>
      <c r="O673" s="129"/>
      <c r="P673" s="128"/>
      <c r="Q673" s="126"/>
      <c r="R673" s="126"/>
      <c r="S673" s="126"/>
      <c r="T673" s="127"/>
      <c r="U673" s="125"/>
      <c r="V673" s="125"/>
    </row>
    <row r="674" spans="13:22" ht="20.100000000000001" customHeight="1">
      <c r="M674" s="130"/>
      <c r="O674" s="129"/>
      <c r="P674" s="128"/>
      <c r="Q674" s="126"/>
      <c r="R674" s="126"/>
      <c r="S674" s="126"/>
      <c r="T674" s="127"/>
      <c r="U674" s="125"/>
      <c r="V674" s="125"/>
    </row>
    <row r="675" spans="13:22" ht="20.100000000000001" customHeight="1">
      <c r="M675" s="130"/>
      <c r="O675" s="129"/>
      <c r="P675" s="128"/>
      <c r="Q675" s="126"/>
      <c r="R675" s="126"/>
      <c r="S675" s="126"/>
      <c r="T675" s="127"/>
      <c r="U675" s="125"/>
      <c r="V675" s="125"/>
    </row>
    <row r="676" spans="13:22" ht="20.100000000000001" customHeight="1">
      <c r="M676" s="130"/>
      <c r="O676" s="129"/>
      <c r="P676" s="128"/>
      <c r="Q676" s="126"/>
      <c r="R676" s="126"/>
      <c r="S676" s="126"/>
      <c r="T676" s="127"/>
      <c r="U676" s="125"/>
      <c r="V676" s="125"/>
    </row>
    <row r="677" spans="13:22" ht="20.100000000000001" customHeight="1">
      <c r="M677" s="130"/>
      <c r="O677" s="129"/>
      <c r="P677" s="128"/>
      <c r="Q677" s="126"/>
      <c r="R677" s="126"/>
      <c r="S677" s="126"/>
      <c r="T677" s="127"/>
      <c r="U677" s="125"/>
      <c r="V677" s="125"/>
    </row>
    <row r="678" spans="13:22" ht="20.100000000000001" customHeight="1">
      <c r="M678" s="130"/>
      <c r="O678" s="129"/>
      <c r="P678" s="128"/>
      <c r="Q678" s="126"/>
      <c r="R678" s="126"/>
      <c r="S678" s="126"/>
      <c r="T678" s="127"/>
      <c r="U678" s="125"/>
      <c r="V678" s="125"/>
    </row>
    <row r="679" spans="13:22" ht="20.100000000000001" customHeight="1">
      <c r="M679" s="130"/>
      <c r="O679" s="129"/>
      <c r="P679" s="128"/>
      <c r="Q679" s="126"/>
      <c r="R679" s="126"/>
      <c r="S679" s="126"/>
      <c r="T679" s="127"/>
      <c r="U679" s="125"/>
      <c r="V679" s="125"/>
    </row>
    <row r="680" spans="13:22" ht="20.100000000000001" customHeight="1">
      <c r="M680" s="130"/>
      <c r="O680" s="129"/>
      <c r="P680" s="128"/>
      <c r="Q680" s="126"/>
      <c r="R680" s="126"/>
      <c r="S680" s="126"/>
      <c r="T680" s="127"/>
      <c r="U680" s="125"/>
      <c r="V680" s="125"/>
    </row>
    <row r="681" spans="13:22" ht="20.100000000000001" customHeight="1">
      <c r="M681" s="130"/>
      <c r="O681" s="129"/>
      <c r="P681" s="128"/>
      <c r="Q681" s="126"/>
      <c r="R681" s="126"/>
      <c r="S681" s="126"/>
      <c r="T681" s="127"/>
      <c r="U681" s="125"/>
      <c r="V681" s="125"/>
    </row>
    <row r="682" spans="13:22" ht="20.100000000000001" customHeight="1">
      <c r="M682" s="130"/>
      <c r="O682" s="129"/>
      <c r="P682" s="128"/>
      <c r="Q682" s="126"/>
      <c r="R682" s="126"/>
      <c r="S682" s="126"/>
      <c r="T682" s="127"/>
      <c r="U682" s="125"/>
      <c r="V682" s="125"/>
    </row>
    <row r="683" spans="13:22" ht="20.100000000000001" customHeight="1">
      <c r="M683" s="130"/>
      <c r="O683" s="129"/>
      <c r="P683" s="128"/>
      <c r="Q683" s="126"/>
      <c r="R683" s="126"/>
      <c r="S683" s="126"/>
      <c r="T683" s="127"/>
      <c r="U683" s="125"/>
      <c r="V683" s="125"/>
    </row>
    <row r="684" spans="13:22" ht="20.100000000000001" customHeight="1">
      <c r="M684" s="130"/>
      <c r="O684" s="129"/>
      <c r="P684" s="128"/>
      <c r="Q684" s="126"/>
      <c r="R684" s="126"/>
      <c r="S684" s="126"/>
      <c r="T684" s="127"/>
      <c r="U684" s="125"/>
      <c r="V684" s="125"/>
    </row>
    <row r="685" spans="13:22" ht="20.100000000000001" customHeight="1">
      <c r="M685" s="130"/>
      <c r="O685" s="129"/>
      <c r="P685" s="128"/>
      <c r="Q685" s="126"/>
      <c r="R685" s="126"/>
      <c r="S685" s="126"/>
      <c r="T685" s="127"/>
      <c r="U685" s="125"/>
      <c r="V685" s="125"/>
    </row>
    <row r="686" spans="13:22" ht="20.100000000000001" customHeight="1">
      <c r="M686" s="130"/>
      <c r="O686" s="129"/>
      <c r="P686" s="128"/>
      <c r="Q686" s="126"/>
      <c r="R686" s="126"/>
      <c r="S686" s="126"/>
      <c r="T686" s="127"/>
      <c r="U686" s="125"/>
      <c r="V686" s="125"/>
    </row>
    <row r="687" spans="13:22" ht="20.100000000000001" customHeight="1">
      <c r="M687" s="130"/>
      <c r="O687" s="129"/>
      <c r="P687" s="128"/>
      <c r="Q687" s="126"/>
      <c r="R687" s="126"/>
      <c r="S687" s="126"/>
      <c r="T687" s="127"/>
      <c r="U687" s="125"/>
      <c r="V687" s="125"/>
    </row>
    <row r="688" spans="13:22" ht="20.100000000000001" customHeight="1">
      <c r="M688" s="130"/>
      <c r="O688" s="129"/>
      <c r="P688" s="128"/>
      <c r="Q688" s="126"/>
      <c r="R688" s="126"/>
      <c r="S688" s="126"/>
      <c r="T688" s="127"/>
      <c r="U688" s="125"/>
      <c r="V688" s="125"/>
    </row>
    <row r="689" spans="13:22" ht="20.100000000000001" customHeight="1">
      <c r="M689" s="130"/>
      <c r="O689" s="129"/>
      <c r="P689" s="128"/>
      <c r="Q689" s="126"/>
      <c r="R689" s="126"/>
      <c r="S689" s="126"/>
      <c r="T689" s="127"/>
      <c r="U689" s="125"/>
      <c r="V689" s="125"/>
    </row>
    <row r="690" spans="13:22" ht="20.100000000000001" customHeight="1">
      <c r="M690" s="130"/>
      <c r="O690" s="129"/>
      <c r="P690" s="128"/>
      <c r="Q690" s="126"/>
      <c r="R690" s="126"/>
      <c r="S690" s="126"/>
      <c r="T690" s="127"/>
      <c r="U690" s="125"/>
      <c r="V690" s="125"/>
    </row>
    <row r="691" spans="13:22" ht="20.100000000000001" customHeight="1">
      <c r="M691" s="130"/>
      <c r="O691" s="129"/>
      <c r="P691" s="128"/>
      <c r="Q691" s="126"/>
      <c r="R691" s="126"/>
      <c r="S691" s="126"/>
      <c r="T691" s="127"/>
      <c r="U691" s="125"/>
      <c r="V691" s="125"/>
    </row>
    <row r="692" spans="13:22" ht="20.100000000000001" customHeight="1">
      <c r="M692" s="130"/>
      <c r="O692" s="129"/>
      <c r="P692" s="128"/>
      <c r="Q692" s="126"/>
      <c r="R692" s="126"/>
      <c r="S692" s="126"/>
      <c r="T692" s="127"/>
      <c r="U692" s="125"/>
      <c r="V692" s="125"/>
    </row>
    <row r="693" spans="13:22" ht="20.100000000000001" customHeight="1">
      <c r="M693" s="130"/>
      <c r="O693" s="129"/>
      <c r="P693" s="128"/>
      <c r="Q693" s="126"/>
      <c r="R693" s="126"/>
      <c r="S693" s="126"/>
      <c r="T693" s="127"/>
      <c r="U693" s="125"/>
      <c r="V693" s="125"/>
    </row>
    <row r="694" spans="13:22" ht="20.100000000000001" customHeight="1">
      <c r="M694" s="130"/>
      <c r="O694" s="129"/>
      <c r="P694" s="128"/>
      <c r="Q694" s="126"/>
      <c r="R694" s="126"/>
      <c r="S694" s="126"/>
      <c r="T694" s="127"/>
      <c r="U694" s="125"/>
      <c r="V694" s="125"/>
    </row>
    <row r="695" spans="13:22" ht="20.100000000000001" customHeight="1">
      <c r="M695" s="130"/>
      <c r="O695" s="129"/>
      <c r="P695" s="128"/>
      <c r="Q695" s="126"/>
      <c r="R695" s="126"/>
      <c r="S695" s="126"/>
      <c r="T695" s="127"/>
      <c r="U695" s="125"/>
      <c r="V695" s="125"/>
    </row>
    <row r="696" spans="13:22" ht="20.100000000000001" customHeight="1">
      <c r="M696" s="130"/>
      <c r="O696" s="129"/>
      <c r="P696" s="128"/>
      <c r="Q696" s="126"/>
      <c r="R696" s="126"/>
      <c r="S696" s="126"/>
      <c r="T696" s="127"/>
      <c r="U696" s="125"/>
      <c r="V696" s="125"/>
    </row>
    <row r="697" spans="13:22" ht="20.100000000000001" customHeight="1">
      <c r="M697" s="130"/>
      <c r="O697" s="129"/>
      <c r="P697" s="128"/>
      <c r="Q697" s="126"/>
      <c r="R697" s="126"/>
      <c r="S697" s="126"/>
      <c r="T697" s="127"/>
      <c r="U697" s="125"/>
      <c r="V697" s="125"/>
    </row>
    <row r="698" spans="13:22" ht="20.100000000000001" customHeight="1">
      <c r="M698" s="130"/>
      <c r="O698" s="129"/>
      <c r="P698" s="128"/>
      <c r="Q698" s="126"/>
      <c r="R698" s="126"/>
      <c r="S698" s="126"/>
      <c r="T698" s="127"/>
      <c r="U698" s="125"/>
      <c r="V698" s="125"/>
    </row>
    <row r="699" spans="13:22" ht="20.100000000000001" customHeight="1">
      <c r="M699" s="130"/>
      <c r="O699" s="129"/>
      <c r="P699" s="128"/>
      <c r="Q699" s="126"/>
      <c r="R699" s="126"/>
      <c r="S699" s="126"/>
      <c r="T699" s="127"/>
      <c r="U699" s="125"/>
      <c r="V699" s="125"/>
    </row>
    <row r="700" spans="13:22" ht="20.100000000000001" customHeight="1">
      <c r="M700" s="130"/>
      <c r="O700" s="129"/>
      <c r="P700" s="128"/>
      <c r="Q700" s="126"/>
      <c r="R700" s="126"/>
      <c r="S700" s="126"/>
      <c r="T700" s="127"/>
      <c r="U700" s="125"/>
      <c r="V700" s="125"/>
    </row>
    <row r="701" spans="13:22" ht="20.100000000000001" customHeight="1">
      <c r="M701" s="130"/>
      <c r="O701" s="129"/>
      <c r="P701" s="128"/>
      <c r="Q701" s="126"/>
      <c r="R701" s="126"/>
      <c r="S701" s="126"/>
      <c r="T701" s="127"/>
      <c r="U701" s="125"/>
      <c r="V701" s="125"/>
    </row>
    <row r="702" spans="13:22" ht="20.100000000000001" customHeight="1">
      <c r="M702" s="130"/>
      <c r="O702" s="129"/>
      <c r="P702" s="128"/>
      <c r="Q702" s="126"/>
      <c r="R702" s="126"/>
      <c r="S702" s="126"/>
      <c r="T702" s="127"/>
      <c r="U702" s="125"/>
      <c r="V702" s="125"/>
    </row>
    <row r="703" spans="13:22" ht="20.100000000000001" customHeight="1">
      <c r="M703" s="130"/>
      <c r="O703" s="129"/>
      <c r="P703" s="128"/>
      <c r="Q703" s="126"/>
      <c r="R703" s="126"/>
      <c r="S703" s="126"/>
      <c r="T703" s="127"/>
      <c r="U703" s="125"/>
      <c r="V703" s="125"/>
    </row>
    <row r="704" spans="13:22" ht="20.100000000000001" customHeight="1">
      <c r="M704" s="130"/>
      <c r="O704" s="129"/>
      <c r="P704" s="128"/>
      <c r="Q704" s="126"/>
      <c r="R704" s="126"/>
      <c r="S704" s="126"/>
      <c r="T704" s="127"/>
      <c r="U704" s="125"/>
      <c r="V704" s="125"/>
    </row>
    <row r="705" spans="13:22" ht="20.100000000000001" customHeight="1">
      <c r="M705" s="130"/>
      <c r="O705" s="129"/>
      <c r="P705" s="128"/>
      <c r="Q705" s="126"/>
      <c r="R705" s="126"/>
      <c r="S705" s="126"/>
      <c r="T705" s="127"/>
      <c r="U705" s="125"/>
      <c r="V705" s="125"/>
    </row>
    <row r="706" spans="13:22" ht="20.100000000000001" customHeight="1">
      <c r="M706" s="130"/>
      <c r="O706" s="129"/>
      <c r="P706" s="128"/>
      <c r="Q706" s="126"/>
      <c r="R706" s="126"/>
      <c r="S706" s="126"/>
      <c r="T706" s="127"/>
      <c r="U706" s="125"/>
      <c r="V706" s="125"/>
    </row>
    <row r="707" spans="13:22" ht="20.100000000000001" customHeight="1">
      <c r="M707" s="130"/>
      <c r="O707" s="129"/>
      <c r="P707" s="128"/>
      <c r="Q707" s="126"/>
      <c r="R707" s="126"/>
      <c r="S707" s="126"/>
      <c r="T707" s="127"/>
      <c r="U707" s="125"/>
      <c r="V707" s="125"/>
    </row>
    <row r="708" spans="13:22" ht="20.100000000000001" customHeight="1">
      <c r="M708" s="130"/>
      <c r="O708" s="129"/>
      <c r="P708" s="128"/>
      <c r="Q708" s="126"/>
      <c r="R708" s="126"/>
      <c r="S708" s="126"/>
      <c r="T708" s="127"/>
      <c r="U708" s="125"/>
      <c r="V708" s="125"/>
    </row>
    <row r="709" spans="13:22" ht="20.100000000000001" customHeight="1">
      <c r="M709" s="130"/>
      <c r="O709" s="129"/>
      <c r="P709" s="128"/>
      <c r="Q709" s="126"/>
      <c r="R709" s="126"/>
      <c r="S709" s="126"/>
      <c r="T709" s="127"/>
      <c r="U709" s="125"/>
      <c r="V709" s="125"/>
    </row>
    <row r="710" spans="13:22" ht="20.100000000000001" customHeight="1">
      <c r="M710" s="130"/>
      <c r="O710" s="129"/>
      <c r="P710" s="128"/>
      <c r="Q710" s="126"/>
      <c r="R710" s="126"/>
      <c r="S710" s="126"/>
      <c r="T710" s="127"/>
      <c r="U710" s="125"/>
      <c r="V710" s="125"/>
    </row>
    <row r="711" spans="13:22" ht="20.100000000000001" customHeight="1">
      <c r="M711" s="130"/>
      <c r="O711" s="129"/>
      <c r="P711" s="128"/>
      <c r="Q711" s="126"/>
      <c r="R711" s="126"/>
      <c r="S711" s="126"/>
      <c r="T711" s="127"/>
      <c r="U711" s="125"/>
      <c r="V711" s="125"/>
    </row>
    <row r="712" spans="13:22" ht="20.100000000000001" customHeight="1">
      <c r="M712" s="130"/>
      <c r="O712" s="129"/>
      <c r="P712" s="128"/>
      <c r="Q712" s="126"/>
      <c r="R712" s="126"/>
      <c r="S712" s="126"/>
      <c r="T712" s="127"/>
      <c r="U712" s="125"/>
      <c r="V712" s="125"/>
    </row>
    <row r="713" spans="13:22" ht="20.100000000000001" customHeight="1">
      <c r="M713" s="130"/>
      <c r="O713" s="129"/>
      <c r="P713" s="128"/>
      <c r="Q713" s="126"/>
      <c r="R713" s="126"/>
      <c r="S713" s="126"/>
      <c r="T713" s="127"/>
      <c r="U713" s="125"/>
      <c r="V713" s="125"/>
    </row>
    <row r="714" spans="13:22" ht="20.100000000000001" customHeight="1">
      <c r="M714" s="130"/>
      <c r="O714" s="129"/>
      <c r="P714" s="128"/>
      <c r="Q714" s="126"/>
      <c r="R714" s="126"/>
      <c r="S714" s="126"/>
      <c r="T714" s="127"/>
      <c r="U714" s="125"/>
      <c r="V714" s="125"/>
    </row>
    <row r="715" spans="13:22" ht="20.100000000000001" customHeight="1">
      <c r="M715" s="130"/>
      <c r="O715" s="129"/>
      <c r="P715" s="128"/>
      <c r="Q715" s="126"/>
      <c r="R715" s="126"/>
      <c r="S715" s="126"/>
      <c r="T715" s="127"/>
      <c r="U715" s="125"/>
      <c r="V715" s="125"/>
    </row>
    <row r="716" spans="13:22" ht="20.100000000000001" customHeight="1">
      <c r="M716" s="130"/>
      <c r="O716" s="129"/>
      <c r="P716" s="128"/>
      <c r="Q716" s="126"/>
      <c r="R716" s="126"/>
      <c r="S716" s="126"/>
      <c r="T716" s="127"/>
      <c r="U716" s="125"/>
      <c r="V716" s="125"/>
    </row>
    <row r="717" spans="13:22" ht="20.100000000000001" customHeight="1">
      <c r="M717" s="130"/>
      <c r="O717" s="129"/>
      <c r="P717" s="128"/>
      <c r="Q717" s="126"/>
      <c r="R717" s="126"/>
      <c r="S717" s="126"/>
      <c r="T717" s="127"/>
      <c r="U717" s="125"/>
      <c r="V717" s="125"/>
    </row>
    <row r="718" spans="13:22" ht="20.100000000000001" customHeight="1">
      <c r="M718" s="130"/>
      <c r="O718" s="129"/>
      <c r="P718" s="128"/>
      <c r="Q718" s="126"/>
      <c r="R718" s="126"/>
      <c r="S718" s="126"/>
      <c r="T718" s="127"/>
      <c r="U718" s="125"/>
      <c r="V718" s="125"/>
    </row>
    <row r="719" spans="13:22" ht="20.100000000000001" customHeight="1">
      <c r="M719" s="130"/>
      <c r="O719" s="129"/>
      <c r="P719" s="128"/>
      <c r="Q719" s="126"/>
      <c r="R719" s="126"/>
      <c r="S719" s="126"/>
      <c r="T719" s="127"/>
      <c r="U719" s="125"/>
      <c r="V719" s="125"/>
    </row>
    <row r="720" spans="13:22" ht="20.100000000000001" customHeight="1">
      <c r="M720" s="130"/>
      <c r="O720" s="129"/>
      <c r="P720" s="128"/>
      <c r="Q720" s="126"/>
      <c r="R720" s="126"/>
      <c r="S720" s="126"/>
      <c r="T720" s="127"/>
      <c r="U720" s="125"/>
      <c r="V720" s="125"/>
    </row>
    <row r="721" spans="13:22" ht="20.100000000000001" customHeight="1">
      <c r="M721" s="130"/>
      <c r="O721" s="129"/>
      <c r="P721" s="128"/>
      <c r="Q721" s="126"/>
      <c r="R721" s="126"/>
      <c r="S721" s="126"/>
      <c r="T721" s="127"/>
      <c r="U721" s="125"/>
      <c r="V721" s="125"/>
    </row>
    <row r="722" spans="13:22" ht="20.100000000000001" customHeight="1">
      <c r="M722" s="130"/>
      <c r="O722" s="129"/>
      <c r="P722" s="128"/>
      <c r="Q722" s="126"/>
      <c r="R722" s="126"/>
      <c r="S722" s="126"/>
      <c r="T722" s="127"/>
      <c r="U722" s="125"/>
      <c r="V722" s="125"/>
    </row>
    <row r="723" spans="13:22" ht="20.100000000000001" customHeight="1">
      <c r="M723" s="130"/>
      <c r="O723" s="129"/>
      <c r="P723" s="128"/>
      <c r="Q723" s="126"/>
      <c r="R723" s="126"/>
      <c r="S723" s="126"/>
      <c r="T723" s="127"/>
      <c r="U723" s="125"/>
      <c r="V723" s="125"/>
    </row>
    <row r="724" spans="13:22" ht="20.100000000000001" customHeight="1">
      <c r="M724" s="130"/>
      <c r="O724" s="129"/>
      <c r="P724" s="128"/>
      <c r="Q724" s="126"/>
      <c r="R724" s="126"/>
      <c r="S724" s="126"/>
      <c r="T724" s="127"/>
      <c r="U724" s="125"/>
      <c r="V724" s="125"/>
    </row>
    <row r="725" spans="13:22" ht="20.100000000000001" customHeight="1">
      <c r="M725" s="130"/>
      <c r="O725" s="129"/>
      <c r="P725" s="128"/>
      <c r="Q725" s="126"/>
      <c r="R725" s="126"/>
      <c r="S725" s="126"/>
      <c r="T725" s="127"/>
      <c r="U725" s="125"/>
      <c r="V725" s="125"/>
    </row>
    <row r="726" spans="13:22" ht="20.100000000000001" customHeight="1">
      <c r="M726" s="130"/>
      <c r="O726" s="129"/>
      <c r="P726" s="128"/>
      <c r="Q726" s="126"/>
      <c r="R726" s="126"/>
      <c r="S726" s="126"/>
      <c r="T726" s="127"/>
      <c r="U726" s="125"/>
      <c r="V726" s="125"/>
    </row>
    <row r="727" spans="13:22" ht="20.100000000000001" customHeight="1">
      <c r="M727" s="130"/>
      <c r="O727" s="129"/>
      <c r="P727" s="128"/>
      <c r="Q727" s="126"/>
      <c r="R727" s="126"/>
      <c r="S727" s="126"/>
      <c r="T727" s="127"/>
      <c r="U727" s="125"/>
      <c r="V727" s="125"/>
    </row>
    <row r="728" spans="13:22" ht="20.100000000000001" customHeight="1">
      <c r="M728" s="130"/>
      <c r="O728" s="129"/>
      <c r="P728" s="128"/>
      <c r="Q728" s="126"/>
      <c r="R728" s="126"/>
      <c r="S728" s="126"/>
      <c r="T728" s="127"/>
      <c r="U728" s="125"/>
      <c r="V728" s="125"/>
    </row>
    <row r="729" spans="13:22" ht="20.100000000000001" customHeight="1">
      <c r="M729" s="130"/>
      <c r="O729" s="129"/>
      <c r="P729" s="128"/>
      <c r="Q729" s="126"/>
      <c r="R729" s="126"/>
      <c r="S729" s="126"/>
      <c r="T729" s="127"/>
      <c r="U729" s="125"/>
      <c r="V729" s="125"/>
    </row>
    <row r="730" spans="13:22" ht="20.100000000000001" customHeight="1">
      <c r="M730" s="130"/>
      <c r="O730" s="129"/>
      <c r="P730" s="128"/>
      <c r="Q730" s="126"/>
      <c r="R730" s="126"/>
      <c r="S730" s="126"/>
      <c r="T730" s="127"/>
      <c r="U730" s="125"/>
      <c r="V730" s="125"/>
    </row>
    <row r="731" spans="13:22" ht="20.100000000000001" customHeight="1">
      <c r="M731" s="130"/>
      <c r="O731" s="129"/>
      <c r="P731" s="128"/>
      <c r="Q731" s="126"/>
      <c r="R731" s="126"/>
      <c r="S731" s="126"/>
      <c r="T731" s="127"/>
      <c r="U731" s="125"/>
      <c r="V731" s="125"/>
    </row>
    <row r="732" spans="13:22" ht="20.100000000000001" customHeight="1">
      <c r="M732" s="130"/>
      <c r="O732" s="129"/>
      <c r="P732" s="128"/>
      <c r="Q732" s="126"/>
      <c r="R732" s="126"/>
      <c r="S732" s="126"/>
      <c r="T732" s="127"/>
      <c r="U732" s="125"/>
      <c r="V732" s="125"/>
    </row>
    <row r="733" spans="13:22" ht="20.100000000000001" customHeight="1">
      <c r="M733" s="130"/>
      <c r="O733" s="129"/>
      <c r="P733" s="128"/>
      <c r="Q733" s="126"/>
      <c r="R733" s="126"/>
      <c r="S733" s="126"/>
      <c r="T733" s="127"/>
      <c r="U733" s="125"/>
      <c r="V733" s="125"/>
    </row>
    <row r="734" spans="13:22" ht="20.100000000000001" customHeight="1">
      <c r="M734" s="130"/>
      <c r="O734" s="129"/>
      <c r="P734" s="128"/>
      <c r="Q734" s="126"/>
      <c r="R734" s="126"/>
      <c r="S734" s="126"/>
      <c r="T734" s="127"/>
      <c r="U734" s="125"/>
      <c r="V734" s="125"/>
    </row>
    <row r="735" spans="13:22" ht="20.100000000000001" customHeight="1">
      <c r="M735" s="130"/>
      <c r="O735" s="129"/>
      <c r="P735" s="128"/>
      <c r="Q735" s="126"/>
      <c r="R735" s="126"/>
      <c r="S735" s="126"/>
      <c r="T735" s="127"/>
      <c r="U735" s="125"/>
      <c r="V735" s="125"/>
    </row>
    <row r="736" spans="13:22" ht="20.100000000000001" customHeight="1">
      <c r="M736" s="130"/>
      <c r="O736" s="129"/>
      <c r="P736" s="128"/>
      <c r="Q736" s="126"/>
      <c r="R736" s="126"/>
      <c r="S736" s="126"/>
      <c r="T736" s="127"/>
      <c r="U736" s="125"/>
      <c r="V736" s="125"/>
    </row>
    <row r="737" spans="13:22" ht="20.100000000000001" customHeight="1">
      <c r="M737" s="130"/>
      <c r="O737" s="129"/>
      <c r="P737" s="128"/>
      <c r="Q737" s="126"/>
      <c r="R737" s="126"/>
      <c r="S737" s="126"/>
      <c r="T737" s="127"/>
      <c r="U737" s="125"/>
      <c r="V737" s="125"/>
    </row>
    <row r="738" spans="13:22" ht="20.100000000000001" customHeight="1">
      <c r="M738" s="130"/>
      <c r="O738" s="129"/>
      <c r="P738" s="128"/>
      <c r="Q738" s="126"/>
      <c r="R738" s="126"/>
      <c r="S738" s="126"/>
      <c r="T738" s="127"/>
      <c r="U738" s="125"/>
      <c r="V738" s="125"/>
    </row>
    <row r="739" spans="13:22" ht="20.100000000000001" customHeight="1">
      <c r="M739" s="130"/>
      <c r="O739" s="129"/>
      <c r="P739" s="128"/>
      <c r="Q739" s="126"/>
      <c r="R739" s="126"/>
      <c r="S739" s="126"/>
      <c r="T739" s="127"/>
      <c r="U739" s="125"/>
      <c r="V739" s="125"/>
    </row>
    <row r="740" spans="13:22" ht="20.100000000000001" customHeight="1">
      <c r="M740" s="130"/>
      <c r="O740" s="129"/>
      <c r="P740" s="128"/>
      <c r="Q740" s="126"/>
      <c r="R740" s="126"/>
      <c r="S740" s="126"/>
      <c r="T740" s="127"/>
      <c r="U740" s="125"/>
      <c r="V740" s="125"/>
    </row>
    <row r="741" spans="13:22" ht="20.100000000000001" customHeight="1">
      <c r="M741" s="130"/>
      <c r="O741" s="129"/>
      <c r="P741" s="128"/>
      <c r="Q741" s="126"/>
      <c r="R741" s="126"/>
      <c r="S741" s="126"/>
      <c r="T741" s="127"/>
      <c r="U741" s="125"/>
      <c r="V741" s="125"/>
    </row>
    <row r="742" spans="13:22" ht="20.100000000000001" customHeight="1">
      <c r="M742" s="130"/>
      <c r="O742" s="129"/>
      <c r="P742" s="128"/>
      <c r="Q742" s="126"/>
      <c r="R742" s="126"/>
      <c r="S742" s="126"/>
      <c r="T742" s="127"/>
      <c r="U742" s="125"/>
      <c r="V742" s="125"/>
    </row>
    <row r="743" spans="13:22" ht="20.100000000000001" customHeight="1">
      <c r="M743" s="130"/>
      <c r="O743" s="129"/>
      <c r="P743" s="128"/>
      <c r="Q743" s="126"/>
      <c r="R743" s="126"/>
      <c r="S743" s="126"/>
      <c r="T743" s="127"/>
      <c r="U743" s="125"/>
      <c r="V743" s="125"/>
    </row>
    <row r="744" spans="13:22" ht="20.100000000000001" customHeight="1">
      <c r="M744" s="130"/>
      <c r="O744" s="129"/>
      <c r="P744" s="128"/>
      <c r="Q744" s="126"/>
      <c r="R744" s="126"/>
      <c r="S744" s="126"/>
      <c r="T744" s="127"/>
      <c r="U744" s="125"/>
      <c r="V744" s="125"/>
    </row>
    <row r="745" spans="13:22" ht="20.100000000000001" customHeight="1">
      <c r="M745" s="130"/>
      <c r="O745" s="129"/>
      <c r="P745" s="128"/>
      <c r="Q745" s="126"/>
      <c r="R745" s="126"/>
      <c r="S745" s="126"/>
      <c r="T745" s="127"/>
      <c r="U745" s="125"/>
      <c r="V745" s="125"/>
    </row>
    <row r="746" spans="13:22" ht="20.100000000000001" customHeight="1">
      <c r="M746" s="130"/>
      <c r="O746" s="129"/>
      <c r="P746" s="128"/>
      <c r="Q746" s="126"/>
      <c r="R746" s="126"/>
      <c r="S746" s="126"/>
      <c r="T746" s="127"/>
      <c r="U746" s="125"/>
      <c r="V746" s="125"/>
    </row>
    <row r="747" spans="13:22" ht="20.100000000000001" customHeight="1">
      <c r="M747" s="130"/>
      <c r="O747" s="129"/>
      <c r="P747" s="128"/>
      <c r="Q747" s="126"/>
      <c r="R747" s="126"/>
      <c r="S747" s="126"/>
      <c r="T747" s="127"/>
      <c r="U747" s="125"/>
      <c r="V747" s="125"/>
    </row>
    <row r="748" spans="13:22" ht="20.100000000000001" customHeight="1">
      <c r="M748" s="130"/>
      <c r="O748" s="129"/>
      <c r="P748" s="128"/>
      <c r="Q748" s="126"/>
      <c r="R748" s="126"/>
      <c r="S748" s="126"/>
      <c r="T748" s="127"/>
      <c r="U748" s="125"/>
      <c r="V748" s="125"/>
    </row>
    <row r="749" spans="13:22" ht="20.100000000000001" customHeight="1">
      <c r="M749" s="130"/>
      <c r="O749" s="129"/>
      <c r="P749" s="128"/>
      <c r="Q749" s="126"/>
      <c r="R749" s="126"/>
      <c r="S749" s="126"/>
      <c r="T749" s="127"/>
      <c r="U749" s="125"/>
      <c r="V749" s="125"/>
    </row>
    <row r="750" spans="13:22" ht="20.100000000000001" customHeight="1">
      <c r="M750" s="130"/>
      <c r="O750" s="129"/>
      <c r="P750" s="128"/>
      <c r="Q750" s="126"/>
      <c r="R750" s="126"/>
      <c r="S750" s="126"/>
      <c r="T750" s="127"/>
      <c r="U750" s="125"/>
      <c r="V750" s="125"/>
    </row>
    <row r="751" spans="13:22" ht="20.100000000000001" customHeight="1">
      <c r="M751" s="130"/>
      <c r="O751" s="129"/>
      <c r="P751" s="128"/>
      <c r="Q751" s="126"/>
      <c r="R751" s="126"/>
      <c r="S751" s="126"/>
      <c r="T751" s="127"/>
      <c r="U751" s="125"/>
      <c r="V751" s="125"/>
    </row>
    <row r="752" spans="13:22" ht="20.100000000000001" customHeight="1">
      <c r="M752" s="130"/>
      <c r="O752" s="129"/>
      <c r="P752" s="128"/>
      <c r="Q752" s="126"/>
      <c r="R752" s="126"/>
      <c r="S752" s="126"/>
      <c r="T752" s="127"/>
      <c r="U752" s="125"/>
      <c r="V752" s="125"/>
    </row>
    <row r="753" spans="13:22" ht="20.100000000000001" customHeight="1">
      <c r="M753" s="130"/>
      <c r="O753" s="129"/>
      <c r="P753" s="128"/>
      <c r="Q753" s="126"/>
      <c r="R753" s="126"/>
      <c r="S753" s="126"/>
      <c r="T753" s="127"/>
      <c r="U753" s="125"/>
      <c r="V753" s="125"/>
    </row>
    <row r="754" spans="13:22" ht="20.100000000000001" customHeight="1">
      <c r="M754" s="130"/>
      <c r="O754" s="129"/>
      <c r="P754" s="128"/>
      <c r="Q754" s="126"/>
      <c r="R754" s="126"/>
      <c r="S754" s="126"/>
      <c r="T754" s="127"/>
      <c r="U754" s="125"/>
      <c r="V754" s="125"/>
    </row>
    <row r="755" spans="13:22" ht="20.100000000000001" customHeight="1">
      <c r="M755" s="130"/>
      <c r="O755" s="129"/>
      <c r="P755" s="128"/>
      <c r="Q755" s="126"/>
      <c r="R755" s="126"/>
      <c r="S755" s="126"/>
      <c r="T755" s="127"/>
      <c r="U755" s="125"/>
      <c r="V755" s="125"/>
    </row>
    <row r="756" spans="13:22" ht="20.100000000000001" customHeight="1">
      <c r="M756" s="130"/>
      <c r="O756" s="129"/>
      <c r="P756" s="128"/>
      <c r="Q756" s="126"/>
      <c r="R756" s="126"/>
      <c r="S756" s="126"/>
      <c r="T756" s="127"/>
      <c r="U756" s="125"/>
      <c r="V756" s="125"/>
    </row>
    <row r="757" spans="13:22" ht="20.100000000000001" customHeight="1">
      <c r="M757" s="130"/>
      <c r="O757" s="129"/>
      <c r="P757" s="128"/>
      <c r="Q757" s="126"/>
      <c r="R757" s="126"/>
      <c r="S757" s="126"/>
      <c r="T757" s="127"/>
      <c r="U757" s="125"/>
      <c r="V757" s="125"/>
    </row>
    <row r="758" spans="13:22" ht="20.100000000000001" customHeight="1">
      <c r="M758" s="130"/>
      <c r="O758" s="129"/>
      <c r="P758" s="128"/>
      <c r="Q758" s="126"/>
      <c r="R758" s="126"/>
      <c r="S758" s="126"/>
      <c r="T758" s="127"/>
      <c r="U758" s="125"/>
      <c r="V758" s="125"/>
    </row>
    <row r="759" spans="13:22" ht="20.100000000000001" customHeight="1">
      <c r="M759" s="130"/>
      <c r="O759" s="129"/>
      <c r="P759" s="128"/>
      <c r="Q759" s="126"/>
      <c r="R759" s="126"/>
      <c r="S759" s="126"/>
      <c r="T759" s="127"/>
      <c r="U759" s="125"/>
      <c r="V759" s="125"/>
    </row>
    <row r="760" spans="13:22" ht="20.100000000000001" customHeight="1">
      <c r="M760" s="130"/>
      <c r="O760" s="129"/>
      <c r="P760" s="128"/>
      <c r="Q760" s="126"/>
      <c r="R760" s="126"/>
      <c r="S760" s="126"/>
      <c r="T760" s="127"/>
      <c r="U760" s="125"/>
      <c r="V760" s="125"/>
    </row>
    <row r="761" spans="13:22" ht="20.100000000000001" customHeight="1">
      <c r="M761" s="130"/>
      <c r="O761" s="129"/>
      <c r="P761" s="128"/>
      <c r="Q761" s="126"/>
      <c r="R761" s="126"/>
      <c r="S761" s="126"/>
      <c r="T761" s="127"/>
      <c r="U761" s="125"/>
      <c r="V761" s="125"/>
    </row>
    <row r="762" spans="13:22" ht="20.100000000000001" customHeight="1">
      <c r="M762" s="130"/>
      <c r="O762" s="129"/>
      <c r="P762" s="128"/>
      <c r="Q762" s="126"/>
      <c r="R762" s="126"/>
      <c r="S762" s="126"/>
      <c r="T762" s="127"/>
      <c r="U762" s="125"/>
      <c r="V762" s="125"/>
    </row>
    <row r="763" spans="13:22" ht="20.100000000000001" customHeight="1">
      <c r="M763" s="130"/>
      <c r="O763" s="129"/>
      <c r="P763" s="128"/>
      <c r="Q763" s="126"/>
      <c r="R763" s="126"/>
      <c r="S763" s="126"/>
      <c r="T763" s="127"/>
      <c r="U763" s="125"/>
      <c r="V763" s="125"/>
    </row>
    <row r="764" spans="13:22" ht="20.100000000000001" customHeight="1">
      <c r="M764" s="130"/>
      <c r="O764" s="129"/>
      <c r="P764" s="128"/>
      <c r="Q764" s="126"/>
      <c r="R764" s="126"/>
      <c r="S764" s="126"/>
      <c r="T764" s="127"/>
      <c r="U764" s="125"/>
      <c r="V764" s="125"/>
    </row>
    <row r="765" spans="13:22" ht="20.100000000000001" customHeight="1">
      <c r="M765" s="130"/>
      <c r="O765" s="129"/>
      <c r="P765" s="128"/>
      <c r="Q765" s="126"/>
      <c r="R765" s="126"/>
      <c r="S765" s="126"/>
      <c r="T765" s="127"/>
      <c r="U765" s="125"/>
      <c r="V765" s="125"/>
    </row>
    <row r="766" spans="13:22" ht="20.100000000000001" customHeight="1">
      <c r="M766" s="130"/>
      <c r="O766" s="129"/>
      <c r="P766" s="128"/>
      <c r="Q766" s="126"/>
      <c r="R766" s="126"/>
      <c r="S766" s="126"/>
      <c r="T766" s="127"/>
      <c r="U766" s="125"/>
      <c r="V766" s="125"/>
    </row>
    <row r="767" spans="13:22" ht="20.100000000000001" customHeight="1">
      <c r="M767" s="130"/>
      <c r="O767" s="129"/>
      <c r="P767" s="128"/>
      <c r="Q767" s="126"/>
      <c r="R767" s="126"/>
      <c r="S767" s="126"/>
      <c r="T767" s="127"/>
      <c r="U767" s="125"/>
      <c r="V767" s="125"/>
    </row>
    <row r="768" spans="13:22" ht="20.100000000000001" customHeight="1">
      <c r="M768" s="130"/>
      <c r="O768" s="129"/>
      <c r="P768" s="128"/>
      <c r="Q768" s="126"/>
      <c r="R768" s="126"/>
      <c r="S768" s="126"/>
      <c r="T768" s="127"/>
      <c r="U768" s="125"/>
      <c r="V768" s="125"/>
    </row>
    <row r="769" spans="1:28" ht="20.100000000000001" customHeight="1">
      <c r="M769" s="130"/>
      <c r="O769" s="129"/>
      <c r="P769" s="128"/>
      <c r="Q769" s="126"/>
      <c r="R769" s="126"/>
      <c r="S769" s="126"/>
      <c r="T769" s="127"/>
      <c r="U769" s="125"/>
      <c r="V769" s="125"/>
    </row>
    <row r="770" spans="1:28" ht="20.100000000000001" customHeight="1">
      <c r="M770" s="130"/>
      <c r="S770" s="126"/>
      <c r="T770" s="127"/>
      <c r="U770" s="125"/>
      <c r="V770" s="125"/>
    </row>
    <row r="771" spans="1:28" ht="20.100000000000001" customHeight="1">
      <c r="M771" s="130"/>
      <c r="T771" s="127"/>
      <c r="U771" s="125"/>
      <c r="V771" s="125"/>
    </row>
    <row r="772" spans="1:28" ht="20.100000000000001" customHeight="1">
      <c r="M772" s="130"/>
      <c r="T772" s="127"/>
      <c r="U772" s="125"/>
      <c r="V772" s="125"/>
    </row>
    <row r="773" spans="1:28" ht="20.100000000000001" customHeight="1">
      <c r="M773" s="130"/>
      <c r="T773" s="127"/>
      <c r="U773" s="125"/>
      <c r="V773" s="125"/>
    </row>
    <row r="774" spans="1:28" ht="20.100000000000001" customHeight="1">
      <c r="M774" s="130"/>
      <c r="T774" s="127"/>
      <c r="U774" s="125"/>
      <c r="V774" s="125"/>
    </row>
    <row r="775" spans="1:28" ht="20.100000000000001" customHeight="1">
      <c r="M775" s="130"/>
      <c r="T775" s="127"/>
      <c r="V775" s="125"/>
    </row>
    <row r="776" spans="1:28" ht="20.100000000000001" customHeight="1">
      <c r="M776" s="130"/>
      <c r="O776" s="119"/>
      <c r="P776" s="119"/>
      <c r="Q776" s="119"/>
      <c r="R776" s="119"/>
      <c r="T776" s="127"/>
      <c r="V776" s="125"/>
    </row>
    <row r="777" spans="1:28" ht="20.100000000000001" customHeight="1">
      <c r="M777" s="130"/>
      <c r="O777" s="119"/>
      <c r="P777" s="119"/>
      <c r="Q777" s="119"/>
      <c r="R777" s="119"/>
      <c r="V777" s="125"/>
      <c r="AA777" s="76"/>
      <c r="AB777" s="76"/>
    </row>
    <row r="778" spans="1:28" ht="20.100000000000001" customHeight="1">
      <c r="M778" s="130"/>
      <c r="O778" s="145"/>
      <c r="P778" s="146"/>
      <c r="Q778" s="146"/>
      <c r="R778" s="119"/>
      <c r="V778" s="125"/>
      <c r="AA778" s="76"/>
      <c r="AB778" s="76"/>
    </row>
    <row r="779" spans="1:28" ht="20.100000000000001" customHeight="1">
      <c r="M779" s="130"/>
      <c r="O779" s="145"/>
      <c r="P779" s="146"/>
      <c r="Q779" s="146"/>
      <c r="R779" s="119"/>
      <c r="V779" s="125"/>
      <c r="AA779" s="76"/>
      <c r="AB779" s="76"/>
    </row>
    <row r="780" spans="1:28" s="76" customFormat="1" ht="20.100000000000001" customHeight="1">
      <c r="A780" s="236"/>
      <c r="B780" s="97"/>
      <c r="C780" s="97"/>
      <c r="D780" s="97"/>
      <c r="E780" s="97"/>
      <c r="F780" s="97"/>
      <c r="G780" s="97"/>
      <c r="H780" s="97"/>
      <c r="I780" s="271"/>
      <c r="J780" s="97"/>
      <c r="K780" s="97"/>
      <c r="L780" s="97"/>
      <c r="M780" s="130"/>
      <c r="N780" s="124"/>
      <c r="O780" s="145"/>
      <c r="P780" s="146"/>
      <c r="Q780" s="146"/>
      <c r="R780" s="119"/>
      <c r="S780" s="124"/>
      <c r="T780" s="124"/>
      <c r="U780" s="124"/>
      <c r="V780" s="125"/>
      <c r="W780" s="124"/>
      <c r="X780" s="124"/>
      <c r="Y780" s="124"/>
      <c r="Z780" s="124"/>
    </row>
    <row r="781" spans="1:28" s="76" customFormat="1" ht="20.100000000000001" customHeight="1">
      <c r="A781" s="236"/>
      <c r="B781" s="97"/>
      <c r="C781" s="97"/>
      <c r="D781" s="97"/>
      <c r="E781" s="97"/>
      <c r="F781" s="97"/>
      <c r="G781" s="97"/>
      <c r="H781" s="97"/>
      <c r="I781" s="271"/>
      <c r="J781" s="97"/>
      <c r="K781" s="97"/>
      <c r="L781" s="97"/>
      <c r="M781" s="130"/>
      <c r="N781" s="124"/>
      <c r="O781" s="145"/>
      <c r="P781" s="146"/>
      <c r="Q781" s="146"/>
      <c r="R781" s="119"/>
      <c r="S781" s="124"/>
      <c r="T781" s="124"/>
      <c r="U781" s="124"/>
      <c r="V781" s="125"/>
      <c r="W781" s="124"/>
      <c r="X781" s="124"/>
      <c r="Y781" s="124"/>
      <c r="Z781" s="124"/>
    </row>
    <row r="782" spans="1:28" s="76" customFormat="1" ht="20.100000000000001" customHeight="1">
      <c r="A782" s="236"/>
      <c r="B782" s="97"/>
      <c r="C782" s="97"/>
      <c r="D782" s="97"/>
      <c r="E782" s="97"/>
      <c r="F782" s="97"/>
      <c r="G782" s="97"/>
      <c r="H782" s="97"/>
      <c r="I782" s="271"/>
      <c r="J782" s="97"/>
      <c r="K782" s="97"/>
      <c r="L782" s="97"/>
      <c r="M782" s="130"/>
      <c r="N782" s="124"/>
      <c r="O782" s="145"/>
      <c r="P782" s="146"/>
      <c r="Q782" s="146"/>
      <c r="R782" s="119"/>
      <c r="S782" s="124"/>
      <c r="T782" s="124"/>
      <c r="U782" s="124"/>
      <c r="V782" s="124"/>
      <c r="W782" s="124"/>
      <c r="X782" s="124"/>
      <c r="Y782" s="124"/>
      <c r="Z782" s="124"/>
    </row>
    <row r="783" spans="1:28" s="76" customFormat="1" ht="20.100000000000001" customHeight="1">
      <c r="A783" s="236"/>
      <c r="B783" s="97"/>
      <c r="C783" s="97"/>
      <c r="D783" s="97"/>
      <c r="E783" s="97"/>
      <c r="F783" s="97"/>
      <c r="G783" s="97"/>
      <c r="H783" s="97"/>
      <c r="I783" s="271"/>
      <c r="J783" s="97"/>
      <c r="K783" s="97"/>
      <c r="L783" s="97"/>
      <c r="M783" s="130"/>
      <c r="N783" s="124"/>
      <c r="O783" s="145"/>
      <c r="P783" s="146"/>
      <c r="Q783" s="146"/>
      <c r="R783" s="119"/>
      <c r="S783" s="124"/>
      <c r="T783" s="124"/>
      <c r="U783" s="124"/>
      <c r="V783" s="124"/>
      <c r="W783" s="124"/>
      <c r="X783" s="124"/>
      <c r="Y783" s="124"/>
      <c r="Z783" s="124"/>
    </row>
    <row r="784" spans="1:28" s="76" customFormat="1" ht="20.100000000000001" customHeight="1">
      <c r="A784" s="236"/>
      <c r="B784" s="97"/>
      <c r="C784" s="97"/>
      <c r="D784" s="97"/>
      <c r="E784" s="97"/>
      <c r="F784" s="97"/>
      <c r="G784" s="97"/>
      <c r="H784" s="97"/>
      <c r="I784" s="271"/>
      <c r="J784" s="97"/>
      <c r="K784" s="97"/>
      <c r="L784" s="97"/>
      <c r="M784" s="130"/>
      <c r="N784" s="124"/>
      <c r="O784" s="145"/>
      <c r="P784" s="146"/>
      <c r="Q784" s="146"/>
      <c r="R784" s="119"/>
      <c r="S784" s="124"/>
      <c r="T784" s="124"/>
      <c r="U784" s="124"/>
      <c r="V784" s="124"/>
      <c r="W784" s="124"/>
      <c r="X784" s="124"/>
      <c r="Y784" s="124"/>
      <c r="Z784" s="124"/>
    </row>
    <row r="785" spans="1:28" s="76" customFormat="1" ht="20.100000000000001" customHeight="1">
      <c r="A785" s="236"/>
      <c r="B785" s="97"/>
      <c r="C785" s="97"/>
      <c r="D785" s="97"/>
      <c r="E785" s="97"/>
      <c r="F785" s="97"/>
      <c r="G785" s="97"/>
      <c r="H785" s="97"/>
      <c r="I785" s="271"/>
      <c r="J785" s="97"/>
      <c r="K785" s="97"/>
      <c r="L785" s="97"/>
      <c r="M785" s="130"/>
      <c r="N785" s="124"/>
      <c r="O785" s="119"/>
      <c r="P785" s="119"/>
      <c r="Q785" s="119"/>
      <c r="R785" s="119"/>
      <c r="S785" s="124"/>
      <c r="T785" s="124"/>
      <c r="U785" s="124"/>
      <c r="V785" s="124"/>
      <c r="W785" s="124"/>
      <c r="X785" s="124"/>
      <c r="Y785" s="124"/>
      <c r="Z785" s="124"/>
    </row>
    <row r="786" spans="1:28" s="76" customFormat="1" ht="20.100000000000001" customHeight="1">
      <c r="A786" s="236"/>
      <c r="B786" s="97"/>
      <c r="C786" s="97"/>
      <c r="D786" s="97"/>
      <c r="E786" s="97"/>
      <c r="F786" s="97"/>
      <c r="G786" s="97"/>
      <c r="H786" s="97"/>
      <c r="I786" s="271"/>
      <c r="J786" s="97"/>
      <c r="K786" s="97"/>
      <c r="L786" s="97"/>
      <c r="M786" s="130"/>
      <c r="N786" s="124"/>
      <c r="O786" s="119"/>
      <c r="P786" s="119"/>
      <c r="Q786" s="119"/>
      <c r="R786" s="119"/>
      <c r="S786" s="124"/>
      <c r="T786" s="124"/>
      <c r="U786" s="124"/>
      <c r="V786" s="124"/>
      <c r="W786" s="124"/>
      <c r="X786" s="124"/>
      <c r="Y786" s="124"/>
      <c r="Z786" s="124"/>
    </row>
    <row r="787" spans="1:28" s="76" customFormat="1" ht="20.100000000000001" customHeight="1">
      <c r="A787" s="236"/>
      <c r="B787" s="97"/>
      <c r="C787" s="97"/>
      <c r="D787" s="97"/>
      <c r="E787" s="97"/>
      <c r="F787" s="97"/>
      <c r="G787" s="97"/>
      <c r="H787" s="97"/>
      <c r="I787" s="271"/>
      <c r="J787" s="97"/>
      <c r="K787" s="97"/>
      <c r="L787" s="97"/>
      <c r="M787" s="130"/>
      <c r="N787" s="119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spans="1:28" s="76" customFormat="1" ht="20.100000000000001" customHeight="1">
      <c r="A788" s="236"/>
      <c r="B788" s="97"/>
      <c r="C788" s="97"/>
      <c r="D788" s="97"/>
      <c r="E788" s="97"/>
      <c r="F788" s="97"/>
      <c r="G788" s="97"/>
      <c r="H788" s="97"/>
      <c r="I788" s="271"/>
      <c r="J788" s="97"/>
      <c r="K788" s="97"/>
      <c r="L788" s="97"/>
      <c r="M788" s="130"/>
      <c r="N788" s="119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  <c r="AA788" s="124"/>
      <c r="AB788" s="124"/>
    </row>
    <row r="789" spans="1:28" s="76" customFormat="1" ht="20.100000000000001" customHeight="1">
      <c r="A789" s="236"/>
      <c r="B789" s="97"/>
      <c r="C789" s="97"/>
      <c r="D789" s="97"/>
      <c r="E789" s="97"/>
      <c r="F789" s="97"/>
      <c r="G789" s="97"/>
      <c r="H789" s="97"/>
      <c r="I789" s="271"/>
      <c r="J789" s="97"/>
      <c r="K789" s="97"/>
      <c r="L789" s="97"/>
      <c r="M789" s="130"/>
      <c r="N789" s="145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spans="1:28" s="76" customFormat="1" ht="20.100000000000001" customHeight="1">
      <c r="A790" s="236"/>
      <c r="B790" s="97"/>
      <c r="C790" s="97"/>
      <c r="D790" s="97"/>
      <c r="E790" s="97"/>
      <c r="F790" s="97"/>
      <c r="G790" s="97"/>
      <c r="H790" s="97"/>
      <c r="I790" s="271"/>
      <c r="J790" s="97"/>
      <c r="K790" s="97"/>
      <c r="L790" s="97"/>
      <c r="M790" s="130"/>
      <c r="N790" s="145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spans="1:28" ht="20.100000000000001" customHeight="1">
      <c r="M791" s="130"/>
      <c r="N791" s="145"/>
      <c r="AA791" s="76"/>
      <c r="AB791" s="76"/>
    </row>
    <row r="792" spans="1:28" s="76" customFormat="1" ht="20.100000000000001" customHeight="1">
      <c r="A792" s="236"/>
      <c r="B792" s="97"/>
      <c r="C792" s="97"/>
      <c r="D792" s="97"/>
      <c r="E792" s="97"/>
      <c r="F792" s="97"/>
      <c r="G792" s="97"/>
      <c r="H792" s="97"/>
      <c r="I792" s="271"/>
      <c r="J792" s="97"/>
      <c r="K792" s="97"/>
      <c r="L792" s="97"/>
      <c r="M792" s="130"/>
      <c r="N792" s="145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spans="1:28" s="76" customFormat="1" ht="20.100000000000001" customHeight="1">
      <c r="A793" s="236"/>
      <c r="B793" s="97"/>
      <c r="C793" s="97"/>
      <c r="D793" s="97"/>
      <c r="E793" s="97"/>
      <c r="F793" s="97"/>
      <c r="G793" s="97"/>
      <c r="H793" s="97"/>
      <c r="I793" s="271"/>
      <c r="J793" s="97"/>
      <c r="K793" s="97"/>
      <c r="L793" s="97"/>
      <c r="M793" s="130"/>
      <c r="N793" s="145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spans="1:28" s="76" customFormat="1" ht="20.100000000000001" customHeight="1">
      <c r="A794" s="236"/>
      <c r="B794" s="97"/>
      <c r="C794" s="97"/>
      <c r="D794" s="97"/>
      <c r="E794" s="97"/>
      <c r="F794" s="97"/>
      <c r="G794" s="97"/>
      <c r="H794" s="97"/>
      <c r="I794" s="271"/>
      <c r="J794" s="97"/>
      <c r="K794" s="97"/>
      <c r="L794" s="97"/>
      <c r="M794" s="130"/>
      <c r="N794" s="145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spans="1:28" s="76" customFormat="1" ht="20.100000000000001" customHeight="1">
      <c r="A795" s="236"/>
      <c r="B795" s="97"/>
      <c r="C795" s="97"/>
      <c r="D795" s="97"/>
      <c r="E795" s="97"/>
      <c r="F795" s="97"/>
      <c r="G795" s="97"/>
      <c r="H795" s="97"/>
      <c r="I795" s="271"/>
      <c r="J795" s="97"/>
      <c r="K795" s="97"/>
      <c r="L795" s="97"/>
      <c r="M795" s="130"/>
      <c r="N795" s="145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spans="1:28" s="76" customFormat="1" ht="20.100000000000001" customHeight="1">
      <c r="A796" s="236"/>
      <c r="B796" s="97"/>
      <c r="C796" s="97"/>
      <c r="D796" s="97"/>
      <c r="E796" s="97"/>
      <c r="F796" s="97"/>
      <c r="G796" s="97"/>
      <c r="H796" s="97"/>
      <c r="I796" s="271"/>
      <c r="J796" s="97"/>
      <c r="K796" s="97"/>
      <c r="L796" s="97"/>
      <c r="M796" s="130"/>
      <c r="N796" s="119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spans="1:28" s="76" customFormat="1" ht="20.100000000000001" customHeight="1">
      <c r="A797" s="236"/>
      <c r="B797" s="97"/>
      <c r="C797" s="97"/>
      <c r="D797" s="97"/>
      <c r="E797" s="97"/>
      <c r="F797" s="97"/>
      <c r="G797" s="97"/>
      <c r="H797" s="97"/>
      <c r="I797" s="271"/>
      <c r="J797" s="97"/>
      <c r="K797" s="97"/>
      <c r="L797" s="97"/>
      <c r="M797" s="130"/>
      <c r="N797" s="119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spans="1:28" s="76" customFormat="1" ht="20.100000000000001" customHeight="1">
      <c r="A798" s="236"/>
      <c r="B798" s="97"/>
      <c r="C798" s="97"/>
      <c r="D798" s="97"/>
      <c r="E798" s="97"/>
      <c r="F798" s="97"/>
      <c r="G798" s="97"/>
      <c r="H798" s="97"/>
      <c r="I798" s="271"/>
      <c r="J798" s="97"/>
      <c r="K798" s="97"/>
      <c r="L798" s="97"/>
      <c r="M798" s="130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spans="1:28" s="76" customFormat="1" ht="20.100000000000001" customHeight="1">
      <c r="A799" s="236"/>
      <c r="B799" s="97"/>
      <c r="C799" s="97"/>
      <c r="D799" s="97"/>
      <c r="E799" s="97"/>
      <c r="F799" s="97"/>
      <c r="G799" s="97"/>
      <c r="H799" s="97"/>
      <c r="I799" s="271"/>
      <c r="J799" s="97"/>
      <c r="K799" s="97"/>
      <c r="L799" s="97"/>
      <c r="M799" s="130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spans="1:28" s="76" customFormat="1" ht="20.100000000000001" customHeight="1">
      <c r="A800" s="236"/>
      <c r="B800" s="97"/>
      <c r="C800" s="97"/>
      <c r="D800" s="97"/>
      <c r="E800" s="97"/>
      <c r="F800" s="97"/>
      <c r="G800" s="97"/>
      <c r="H800" s="97"/>
      <c r="I800" s="271"/>
      <c r="J800" s="97"/>
      <c r="K800" s="97"/>
      <c r="L800" s="97"/>
      <c r="M800" s="130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spans="1:26" s="76" customFormat="1" ht="20.100000000000001" customHeight="1">
      <c r="A801" s="236"/>
      <c r="B801" s="97"/>
      <c r="C801" s="97"/>
      <c r="D801" s="97"/>
      <c r="E801" s="97"/>
      <c r="F801" s="97"/>
      <c r="G801" s="97"/>
      <c r="H801" s="97"/>
      <c r="I801" s="271"/>
      <c r="J801" s="97"/>
      <c r="K801" s="97"/>
      <c r="L801" s="97"/>
      <c r="M801" s="130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spans="1:26" s="76" customFormat="1" ht="20.100000000000001" customHeight="1">
      <c r="A802" s="236"/>
      <c r="B802" s="97"/>
      <c r="C802" s="97"/>
      <c r="D802" s="97"/>
      <c r="E802" s="97"/>
      <c r="F802" s="97"/>
      <c r="G802" s="97"/>
      <c r="H802" s="97"/>
      <c r="I802" s="271"/>
      <c r="J802" s="97"/>
      <c r="K802" s="97"/>
      <c r="L802" s="97"/>
      <c r="M802" s="130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spans="1:26" s="76" customFormat="1" ht="20.100000000000001" customHeight="1">
      <c r="A803" s="236"/>
      <c r="B803" s="97"/>
      <c r="C803" s="97"/>
      <c r="D803" s="97"/>
      <c r="E803" s="97"/>
      <c r="F803" s="97"/>
      <c r="G803" s="97"/>
      <c r="H803" s="97"/>
      <c r="I803" s="271"/>
      <c r="J803" s="97"/>
      <c r="K803" s="97"/>
      <c r="L803" s="97"/>
      <c r="M803" s="130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spans="1:26" s="76" customFormat="1" ht="20.100000000000001" customHeight="1">
      <c r="A804" s="236"/>
      <c r="B804" s="97"/>
      <c r="C804" s="97"/>
      <c r="D804" s="97"/>
      <c r="E804" s="97"/>
      <c r="F804" s="97"/>
      <c r="G804" s="97"/>
      <c r="H804" s="97"/>
      <c r="I804" s="271"/>
      <c r="J804" s="97"/>
      <c r="K804" s="97"/>
      <c r="L804" s="97"/>
      <c r="M804" s="130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spans="1:26" s="76" customFormat="1" ht="20.100000000000001" customHeight="1">
      <c r="A805" s="236"/>
      <c r="B805" s="97"/>
      <c r="C805" s="97"/>
      <c r="D805" s="97"/>
      <c r="E805" s="97"/>
      <c r="F805" s="97"/>
      <c r="G805" s="97"/>
      <c r="H805" s="97"/>
      <c r="I805" s="271"/>
      <c r="J805" s="97"/>
      <c r="K805" s="97"/>
      <c r="L805" s="97"/>
      <c r="M805" s="130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spans="1:26" s="76" customFormat="1" ht="20.100000000000001" customHeight="1">
      <c r="A806" s="236"/>
      <c r="B806" s="97"/>
      <c r="C806" s="97"/>
      <c r="D806" s="97"/>
      <c r="E806" s="97"/>
      <c r="F806" s="97"/>
      <c r="G806" s="97"/>
      <c r="H806" s="97"/>
      <c r="I806" s="271"/>
      <c r="J806" s="97"/>
      <c r="K806" s="97"/>
      <c r="L806" s="97"/>
      <c r="M806" s="130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spans="1:26" s="76" customFormat="1" ht="20.100000000000001" customHeight="1">
      <c r="A807" s="236"/>
      <c r="B807" s="97"/>
      <c r="C807" s="97"/>
      <c r="D807" s="97"/>
      <c r="E807" s="97"/>
      <c r="F807" s="97"/>
      <c r="G807" s="97"/>
      <c r="H807" s="97"/>
      <c r="I807" s="271"/>
      <c r="J807" s="97"/>
      <c r="K807" s="97"/>
      <c r="L807" s="97"/>
      <c r="M807" s="130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6" s="76" customFormat="1" ht="20.100000000000001" customHeight="1">
      <c r="A808" s="236"/>
      <c r="B808" s="97"/>
      <c r="C808" s="97"/>
      <c r="D808" s="97"/>
      <c r="E808" s="97"/>
      <c r="F808" s="97"/>
      <c r="G808" s="97"/>
      <c r="H808" s="97"/>
      <c r="I808" s="271"/>
      <c r="J808" s="97"/>
      <c r="K808" s="97"/>
      <c r="L808" s="97"/>
      <c r="M808" s="130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spans="1:26" s="76" customFormat="1" ht="20.100000000000001" customHeight="1">
      <c r="A809" s="236"/>
      <c r="B809" s="97"/>
      <c r="C809" s="97"/>
      <c r="D809" s="97"/>
      <c r="E809" s="97"/>
      <c r="F809" s="97"/>
      <c r="G809" s="97"/>
      <c r="H809" s="97"/>
      <c r="I809" s="271"/>
      <c r="J809" s="97"/>
      <c r="K809" s="97"/>
      <c r="L809" s="97"/>
      <c r="M809" s="130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6" s="76" customFormat="1" ht="20.100000000000001" customHeight="1">
      <c r="A810" s="236"/>
      <c r="B810" s="97"/>
      <c r="C810" s="97"/>
      <c r="D810" s="97"/>
      <c r="E810" s="97"/>
      <c r="F810" s="97"/>
      <c r="G810" s="97"/>
      <c r="H810" s="97"/>
      <c r="I810" s="271"/>
      <c r="J810" s="97"/>
      <c r="K810" s="97"/>
      <c r="L810" s="97"/>
      <c r="M810" s="130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6" s="76" customFormat="1" ht="20.100000000000001" customHeight="1">
      <c r="A811" s="236"/>
      <c r="B811" s="97"/>
      <c r="C811" s="97"/>
      <c r="D811" s="97"/>
      <c r="E811" s="97"/>
      <c r="F811" s="97"/>
      <c r="G811" s="97"/>
      <c r="H811" s="97"/>
      <c r="I811" s="271"/>
      <c r="J811" s="97"/>
      <c r="K811" s="97"/>
      <c r="L811" s="97"/>
      <c r="M811" s="130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6" s="76" customFormat="1" ht="20.100000000000001" customHeight="1">
      <c r="A812" s="236"/>
      <c r="B812" s="97"/>
      <c r="C812" s="97"/>
      <c r="D812" s="97"/>
      <c r="E812" s="97"/>
      <c r="F812" s="97"/>
      <c r="G812" s="97"/>
      <c r="H812" s="97"/>
      <c r="I812" s="271"/>
      <c r="J812" s="97"/>
      <c r="K812" s="97"/>
      <c r="L812" s="97"/>
      <c r="M812" s="130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6" s="76" customFormat="1" ht="20.100000000000001" customHeight="1">
      <c r="A813" s="236"/>
      <c r="B813" s="97"/>
      <c r="C813" s="97"/>
      <c r="D813" s="97"/>
      <c r="E813" s="97"/>
      <c r="F813" s="97"/>
      <c r="G813" s="97"/>
      <c r="H813" s="97"/>
      <c r="I813" s="271"/>
      <c r="J813" s="97"/>
      <c r="K813" s="97"/>
      <c r="L813" s="97"/>
      <c r="M813" s="130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6" s="76" customFormat="1" ht="20.100000000000001" customHeight="1">
      <c r="A814" s="236"/>
      <c r="B814" s="97"/>
      <c r="C814" s="97"/>
      <c r="D814" s="97"/>
      <c r="E814" s="97"/>
      <c r="F814" s="97"/>
      <c r="G814" s="97"/>
      <c r="H814" s="97"/>
      <c r="I814" s="271"/>
      <c r="J814" s="97"/>
      <c r="K814" s="97"/>
      <c r="L814" s="97"/>
      <c r="M814" s="130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6" s="76" customFormat="1" ht="20.100000000000001" customHeight="1">
      <c r="A815" s="236"/>
      <c r="B815" s="97"/>
      <c r="C815" s="97"/>
      <c r="D815" s="97"/>
      <c r="E815" s="97"/>
      <c r="F815" s="97"/>
      <c r="G815" s="97"/>
      <c r="H815" s="97"/>
      <c r="I815" s="271"/>
      <c r="J815" s="97"/>
      <c r="K815" s="97"/>
      <c r="L815" s="97"/>
      <c r="M815" s="130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6" s="76" customFormat="1" ht="20.100000000000001" customHeight="1">
      <c r="A816" s="236"/>
      <c r="B816" s="97"/>
      <c r="C816" s="97"/>
      <c r="D816" s="97"/>
      <c r="E816" s="97"/>
      <c r="F816" s="97"/>
      <c r="G816" s="97"/>
      <c r="H816" s="97"/>
      <c r="I816" s="271"/>
      <c r="J816" s="97"/>
      <c r="K816" s="97"/>
      <c r="L816" s="97"/>
      <c r="M816" s="130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8" s="76" customFormat="1" ht="20.100000000000001" customHeight="1">
      <c r="A817" s="236"/>
      <c r="B817" s="97"/>
      <c r="C817" s="97"/>
      <c r="D817" s="97"/>
      <c r="E817" s="97"/>
      <c r="F817" s="97"/>
      <c r="G817" s="97"/>
      <c r="H817" s="97"/>
      <c r="I817" s="271"/>
      <c r="J817" s="97"/>
      <c r="K817" s="97"/>
      <c r="L817" s="97"/>
      <c r="M817" s="130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8" s="76" customFormat="1" ht="20.100000000000001" customHeight="1">
      <c r="A818" s="236"/>
      <c r="B818" s="97"/>
      <c r="C818" s="97"/>
      <c r="D818" s="97"/>
      <c r="E818" s="97"/>
      <c r="F818" s="97"/>
      <c r="G818" s="97"/>
      <c r="H818" s="97"/>
      <c r="I818" s="271"/>
      <c r="J818" s="97"/>
      <c r="K818" s="97"/>
      <c r="L818" s="97"/>
      <c r="M818" s="130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8" s="76" customFormat="1" ht="20.100000000000001" customHeight="1">
      <c r="A819" s="236"/>
      <c r="B819" s="97"/>
      <c r="C819" s="97"/>
      <c r="D819" s="97"/>
      <c r="E819" s="97"/>
      <c r="F819" s="97"/>
      <c r="G819" s="97"/>
      <c r="H819" s="97"/>
      <c r="I819" s="271"/>
      <c r="J819" s="97"/>
      <c r="K819" s="97"/>
      <c r="L819" s="97"/>
      <c r="M819" s="130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8" s="76" customFormat="1" ht="20.100000000000001" customHeight="1">
      <c r="A820" s="236"/>
      <c r="B820" s="97"/>
      <c r="C820" s="97"/>
      <c r="D820" s="97"/>
      <c r="E820" s="97"/>
      <c r="F820" s="97"/>
      <c r="G820" s="97"/>
      <c r="H820" s="97"/>
      <c r="I820" s="271"/>
      <c r="J820" s="97"/>
      <c r="K820" s="97"/>
      <c r="L820" s="97"/>
      <c r="M820" s="130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8" s="76" customFormat="1" ht="20.100000000000001" customHeight="1">
      <c r="A821" s="236"/>
      <c r="B821" s="97"/>
      <c r="C821" s="97"/>
      <c r="D821" s="97"/>
      <c r="E821" s="97"/>
      <c r="F821" s="97"/>
      <c r="G821" s="97"/>
      <c r="H821" s="97"/>
      <c r="I821" s="271"/>
      <c r="J821" s="97"/>
      <c r="K821" s="97"/>
      <c r="L821" s="97"/>
      <c r="M821" s="130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8" s="76" customFormat="1" ht="20.100000000000001" customHeight="1">
      <c r="A822" s="236"/>
      <c r="B822" s="97"/>
      <c r="C822" s="97"/>
      <c r="D822" s="97"/>
      <c r="E822" s="97"/>
      <c r="F822" s="97"/>
      <c r="G822" s="97"/>
      <c r="H822" s="97"/>
      <c r="I822" s="271"/>
      <c r="J822" s="97"/>
      <c r="K822" s="97"/>
      <c r="L822" s="97"/>
      <c r="M822" s="130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8" s="76" customFormat="1" ht="20.100000000000001" customHeight="1">
      <c r="A823" s="236"/>
      <c r="B823" s="97"/>
      <c r="C823" s="97"/>
      <c r="D823" s="97"/>
      <c r="E823" s="97"/>
      <c r="F823" s="97"/>
      <c r="G823" s="97"/>
      <c r="H823" s="97"/>
      <c r="I823" s="271"/>
      <c r="J823" s="97"/>
      <c r="K823" s="97"/>
      <c r="L823" s="97"/>
      <c r="M823" s="130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8" s="76" customFormat="1" ht="20.100000000000001" customHeight="1">
      <c r="A824" s="236"/>
      <c r="B824" s="97"/>
      <c r="C824" s="97"/>
      <c r="D824" s="97"/>
      <c r="E824" s="97"/>
      <c r="F824" s="97"/>
      <c r="G824" s="97"/>
      <c r="H824" s="97"/>
      <c r="I824" s="271"/>
      <c r="J824" s="97"/>
      <c r="K824" s="97"/>
      <c r="L824" s="97"/>
      <c r="M824" s="130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8" s="76" customFormat="1" ht="20.100000000000001" customHeight="1">
      <c r="A825" s="236"/>
      <c r="B825" s="97"/>
      <c r="C825" s="97"/>
      <c r="D825" s="97"/>
      <c r="E825" s="97"/>
      <c r="F825" s="97"/>
      <c r="G825" s="97"/>
      <c r="H825" s="97"/>
      <c r="I825" s="271"/>
      <c r="J825" s="97"/>
      <c r="K825" s="97"/>
      <c r="L825" s="97"/>
      <c r="M825" s="130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8" s="76" customFormat="1" ht="20.100000000000001" customHeight="1">
      <c r="A826" s="236"/>
      <c r="B826" s="97"/>
      <c r="C826" s="97"/>
      <c r="D826" s="97"/>
      <c r="E826" s="97"/>
      <c r="F826" s="97"/>
      <c r="G826" s="97"/>
      <c r="H826" s="97"/>
      <c r="I826" s="271"/>
      <c r="J826" s="97"/>
      <c r="K826" s="97"/>
      <c r="L826" s="97"/>
      <c r="M826" s="130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8" s="76" customFormat="1" ht="20.100000000000001" customHeight="1">
      <c r="A827" s="236"/>
      <c r="B827" s="97"/>
      <c r="C827" s="97"/>
      <c r="D827" s="97"/>
      <c r="E827" s="97"/>
      <c r="F827" s="97"/>
      <c r="G827" s="97"/>
      <c r="H827" s="97"/>
      <c r="I827" s="271"/>
      <c r="J827" s="97"/>
      <c r="K827" s="97"/>
      <c r="L827" s="97"/>
      <c r="M827" s="130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8" s="76" customFormat="1" ht="20.100000000000001" customHeight="1">
      <c r="A828" s="236"/>
      <c r="B828" s="97"/>
      <c r="C828" s="97"/>
      <c r="D828" s="97"/>
      <c r="E828" s="97"/>
      <c r="F828" s="97"/>
      <c r="G828" s="97"/>
      <c r="H828" s="97"/>
      <c r="I828" s="271"/>
      <c r="J828" s="97"/>
      <c r="K828" s="97"/>
      <c r="L828" s="97"/>
      <c r="M828" s="130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8" s="76" customFormat="1" ht="20.100000000000001" customHeight="1">
      <c r="A829" s="236"/>
      <c r="B829" s="97"/>
      <c r="C829" s="97"/>
      <c r="D829" s="97"/>
      <c r="E829" s="97"/>
      <c r="F829" s="97"/>
      <c r="G829" s="97"/>
      <c r="H829" s="97"/>
      <c r="I829" s="271"/>
      <c r="J829" s="97"/>
      <c r="K829" s="97"/>
      <c r="L829" s="97"/>
      <c r="M829" s="130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  <c r="AA829" s="124"/>
      <c r="AB829" s="124"/>
    </row>
    <row r="830" spans="1:28" s="76" customFormat="1" ht="20.100000000000001" customHeight="1">
      <c r="A830" s="236"/>
      <c r="B830" s="97"/>
      <c r="C830" s="97"/>
      <c r="D830" s="97"/>
      <c r="E830" s="97"/>
      <c r="F830" s="97"/>
      <c r="G830" s="97"/>
      <c r="H830" s="97"/>
      <c r="I830" s="271"/>
      <c r="J830" s="97"/>
      <c r="K830" s="97"/>
      <c r="L830" s="97"/>
      <c r="M830" s="130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4"/>
      <c r="AB830" s="124"/>
    </row>
    <row r="831" spans="1:28" s="76" customFormat="1" ht="20.100000000000001" customHeight="1">
      <c r="A831" s="236"/>
      <c r="B831" s="97"/>
      <c r="C831" s="97"/>
      <c r="D831" s="97"/>
      <c r="E831" s="97"/>
      <c r="F831" s="97"/>
      <c r="G831" s="97"/>
      <c r="H831" s="97"/>
      <c r="I831" s="271"/>
      <c r="J831" s="97"/>
      <c r="K831" s="97"/>
      <c r="L831" s="97"/>
      <c r="M831" s="130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  <c r="AA831" s="124"/>
      <c r="AB831" s="124"/>
    </row>
    <row r="832" spans="1:28" ht="20.100000000000001" customHeight="1">
      <c r="M832" s="130"/>
      <c r="AA832" s="76"/>
      <c r="AB832" s="76"/>
    </row>
    <row r="833" spans="1:28" ht="20.100000000000001" customHeight="1">
      <c r="M833" s="130"/>
      <c r="AA833" s="76"/>
      <c r="AB833" s="76"/>
    </row>
    <row r="834" spans="1:28" ht="20.100000000000001" customHeight="1">
      <c r="M834" s="130"/>
      <c r="AA834" s="76"/>
      <c r="AB834" s="76"/>
    </row>
    <row r="835" spans="1:28" s="76" customFormat="1" ht="20.100000000000001" customHeight="1">
      <c r="A835" s="236"/>
      <c r="B835" s="97"/>
      <c r="C835" s="97"/>
      <c r="D835" s="97"/>
      <c r="E835" s="97"/>
      <c r="F835" s="97"/>
      <c r="G835" s="97"/>
      <c r="H835" s="97"/>
      <c r="I835" s="271"/>
      <c r="J835" s="97"/>
      <c r="K835" s="97"/>
      <c r="L835" s="97"/>
      <c r="M835" s="130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spans="1:28" s="76" customFormat="1" ht="20.100000000000001" customHeight="1">
      <c r="A836" s="236"/>
      <c r="B836" s="97"/>
      <c r="C836" s="97"/>
      <c r="D836" s="97"/>
      <c r="E836" s="97"/>
      <c r="F836" s="97"/>
      <c r="G836" s="97"/>
      <c r="H836" s="97"/>
      <c r="I836" s="271"/>
      <c r="J836" s="97"/>
      <c r="K836" s="97"/>
      <c r="L836" s="97"/>
      <c r="M836" s="130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8" s="76" customFormat="1" ht="20.100000000000001" customHeight="1">
      <c r="A837" s="236"/>
      <c r="B837" s="97"/>
      <c r="C837" s="97"/>
      <c r="D837" s="97"/>
      <c r="E837" s="97"/>
      <c r="F837" s="97"/>
      <c r="G837" s="97"/>
      <c r="H837" s="97"/>
      <c r="I837" s="271"/>
      <c r="J837" s="97"/>
      <c r="K837" s="97"/>
      <c r="L837" s="97"/>
      <c r="M837" s="130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8" s="76" customFormat="1" ht="20.100000000000001" customHeight="1">
      <c r="A838" s="236"/>
      <c r="B838" s="97"/>
      <c r="C838" s="97"/>
      <c r="D838" s="97"/>
      <c r="E838" s="97"/>
      <c r="F838" s="97"/>
      <c r="G838" s="97"/>
      <c r="H838" s="97"/>
      <c r="I838" s="271"/>
      <c r="J838" s="97"/>
      <c r="K838" s="97"/>
      <c r="L838" s="97"/>
      <c r="M838" s="130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8" s="76" customFormat="1" ht="20.100000000000001" customHeight="1">
      <c r="A839" s="236"/>
      <c r="B839" s="97"/>
      <c r="C839" s="97"/>
      <c r="D839" s="97"/>
      <c r="E839" s="97"/>
      <c r="F839" s="97"/>
      <c r="G839" s="97"/>
      <c r="H839" s="97"/>
      <c r="I839" s="271"/>
      <c r="J839" s="97"/>
      <c r="K839" s="97"/>
      <c r="L839" s="97"/>
      <c r="M839" s="121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spans="1:28" s="76" customFormat="1" ht="20.100000000000001" customHeight="1">
      <c r="A840" s="236"/>
      <c r="B840" s="97"/>
      <c r="C840" s="97"/>
      <c r="D840" s="97"/>
      <c r="E840" s="97"/>
      <c r="F840" s="97"/>
      <c r="G840" s="97"/>
      <c r="H840" s="97"/>
      <c r="I840" s="271"/>
      <c r="J840" s="97"/>
      <c r="K840" s="97"/>
      <c r="L840" s="97"/>
      <c r="M840" s="121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spans="1:28" s="76" customFormat="1" ht="20.100000000000001" customHeight="1">
      <c r="A841" s="236"/>
      <c r="B841" s="97"/>
      <c r="C841" s="97"/>
      <c r="D841" s="97"/>
      <c r="E841" s="97"/>
      <c r="F841" s="97"/>
      <c r="G841" s="97"/>
      <c r="H841" s="97"/>
      <c r="I841" s="271"/>
      <c r="J841" s="97"/>
      <c r="K841" s="97"/>
      <c r="L841" s="97"/>
      <c r="M841" s="121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124"/>
      <c r="AB841" s="124"/>
    </row>
    <row r="842" spans="1:28" s="76" customFormat="1" ht="20.100000000000001" customHeight="1">
      <c r="A842" s="236"/>
      <c r="B842" s="97"/>
      <c r="C842" s="97"/>
      <c r="D842" s="97"/>
      <c r="E842" s="97"/>
      <c r="F842" s="97"/>
      <c r="G842" s="97"/>
      <c r="H842" s="97"/>
      <c r="I842" s="271"/>
      <c r="J842" s="97"/>
      <c r="K842" s="97"/>
      <c r="L842" s="97"/>
      <c r="M842" s="121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124"/>
      <c r="AB842" s="124"/>
    </row>
    <row r="843" spans="1:28" s="76" customFormat="1" ht="20.100000000000001" customHeight="1">
      <c r="A843" s="236"/>
      <c r="B843" s="97"/>
      <c r="C843" s="97"/>
      <c r="D843" s="97"/>
      <c r="E843" s="97"/>
      <c r="F843" s="97"/>
      <c r="G843" s="97"/>
      <c r="H843" s="97"/>
      <c r="I843" s="271"/>
      <c r="J843" s="97"/>
      <c r="K843" s="97"/>
      <c r="L843" s="97"/>
      <c r="M843" s="121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  <c r="AA843" s="124"/>
      <c r="AB843" s="124"/>
    </row>
  </sheetData>
  <autoFilter ref="A3:V721"/>
  <mergeCells count="13">
    <mergeCell ref="K3:L3"/>
    <mergeCell ref="O12:P12"/>
    <mergeCell ref="T31:U31"/>
    <mergeCell ref="O35:O36"/>
    <mergeCell ref="T35:T36"/>
    <mergeCell ref="U35:U36"/>
    <mergeCell ref="K143:L143"/>
    <mergeCell ref="V35:V36"/>
    <mergeCell ref="K76:L76"/>
    <mergeCell ref="K86:L86"/>
    <mergeCell ref="K95:L95"/>
    <mergeCell ref="K114:L114"/>
    <mergeCell ref="K124:L124"/>
  </mergeCells>
  <phoneticPr fontId="3" type="noConversion"/>
  <conditionalFormatting sqref="D105:H106 D125:H126 D135:H136 E96:H97 D87:H88 D77:H78 D4:H67">
    <cfRule type="cellIs" dxfId="91" priority="11" operator="greaterThan">
      <formula>0</formula>
    </cfRule>
  </conditionalFormatting>
  <conditionalFormatting sqref="D105:H106 D125:H126 D135:H136 D87:H88">
    <cfRule type="cellIs" dxfId="90" priority="9" operator="greaterThan">
      <formula>0</formula>
    </cfRule>
    <cfRule type="expression" dxfId="89" priority="10">
      <formula>"&gt;0"</formula>
    </cfRule>
  </conditionalFormatting>
  <conditionalFormatting sqref="D115:H116">
    <cfRule type="cellIs" dxfId="88" priority="1" operator="greaterThan">
      <formula>0</formula>
    </cfRule>
    <cfRule type="cellIs" dxfId="87" priority="2" operator="greaterThan">
      <formula>0</formula>
    </cfRule>
    <cfRule type="expression" dxfId="86" priority="6">
      <formula>"&gt;=1"</formula>
    </cfRule>
    <cfRule type="cellIs" dxfId="85" priority="7" operator="greaterThan">
      <formula>1</formula>
    </cfRule>
    <cfRule type="cellIs" dxfId="84" priority="8" operator="greaterThan">
      <formula>1</formula>
    </cfRule>
  </conditionalFormatting>
  <conditionalFormatting sqref="P778:Q784">
    <cfRule type="expression" dxfId="83" priority="3">
      <formula>"&gt;=1"</formula>
    </cfRule>
    <cfRule type="cellIs" dxfId="82" priority="4" operator="greaterThan">
      <formula>1</formula>
    </cfRule>
    <cfRule type="cellIs" dxfId="81" priority="5" operator="greaterThan">
      <formula>1</formula>
    </cfRule>
  </conditionalFormatting>
  <printOptions horizontalCentered="1"/>
  <pageMargins left="0.31496062992125984" right="0.31496062992125984" top="0.55118110236220474" bottom="0.55118110236220474" header="0.31496062992125984" footer="0.31496062992125984"/>
  <pageSetup paperSize="9" scale="7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42"/>
  <sheetViews>
    <sheetView zoomScaleNormal="100" workbookViewId="0">
      <pane ySplit="3" topLeftCell="A4" activePane="bottomLeft" state="frozen"/>
      <selection activeCell="A74" sqref="A74:L75"/>
      <selection pane="bottomLeft" activeCell="A74" sqref="A74:L75"/>
    </sheetView>
  </sheetViews>
  <sheetFormatPr defaultColWidth="9" defaultRowHeight="20.100000000000001" customHeight="1"/>
  <cols>
    <col min="1" max="1" width="10.125" style="236" customWidth="1"/>
    <col min="2" max="2" width="18.625" style="97" customWidth="1"/>
    <col min="3" max="3" width="11.625" style="97" customWidth="1"/>
    <col min="4" max="8" width="8.125" style="97" customWidth="1"/>
    <col min="9" max="9" width="8.75" style="271" customWidth="1"/>
    <col min="10" max="12" width="8.75" style="97" customWidth="1"/>
    <col min="13" max="13" width="7.625" style="121" customWidth="1"/>
    <col min="14" max="14" width="7.625" style="124" customWidth="1"/>
    <col min="15" max="22" width="8.625" style="124" customWidth="1"/>
    <col min="23" max="16384" width="9" style="124"/>
  </cols>
  <sheetData>
    <row r="1" spans="1:22" ht="25.15" customHeight="1">
      <c r="A1" s="164" t="s">
        <v>99</v>
      </c>
      <c r="B1" s="165"/>
      <c r="C1" s="165"/>
      <c r="D1" s="100"/>
      <c r="E1" s="100"/>
      <c r="F1" s="100"/>
      <c r="G1" s="100"/>
      <c r="H1" s="100"/>
      <c r="I1" s="248"/>
      <c r="J1" s="100"/>
      <c r="K1" s="100"/>
      <c r="L1" s="100"/>
      <c r="M1" s="77"/>
      <c r="O1" s="14" t="s">
        <v>86</v>
      </c>
      <c r="P1" s="18"/>
      <c r="Q1" s="18"/>
      <c r="R1" s="19"/>
      <c r="S1" s="19"/>
      <c r="T1" s="19"/>
      <c r="U1" s="19"/>
      <c r="V1" s="19"/>
    </row>
    <row r="2" spans="1:22" ht="20.100000000000001" customHeight="1" thickBot="1">
      <c r="A2" s="139"/>
      <c r="B2" s="131"/>
      <c r="C2" s="132"/>
      <c r="D2" s="166"/>
      <c r="E2" s="166"/>
      <c r="F2" s="166"/>
      <c r="G2" s="166"/>
      <c r="H2" s="166"/>
      <c r="I2" s="249"/>
      <c r="J2" s="101"/>
      <c r="K2" s="101"/>
      <c r="L2" s="101"/>
      <c r="M2" s="13"/>
      <c r="O2" s="14"/>
      <c r="P2" s="18"/>
      <c r="Q2" s="18"/>
      <c r="R2" s="19"/>
      <c r="S2" s="19"/>
      <c r="T2" s="19"/>
      <c r="U2" s="19"/>
      <c r="V2" s="19"/>
    </row>
    <row r="3" spans="1:22" s="74" customFormat="1" ht="20.100000000000001" customHeight="1" thickTop="1" thickBot="1">
      <c r="A3" s="161" t="s">
        <v>0</v>
      </c>
      <c r="B3" s="162" t="s">
        <v>1</v>
      </c>
      <c r="C3" s="162" t="s">
        <v>2</v>
      </c>
      <c r="D3" s="387" t="s">
        <v>3</v>
      </c>
      <c r="E3" s="387" t="s">
        <v>4</v>
      </c>
      <c r="F3" s="387" t="s">
        <v>5</v>
      </c>
      <c r="G3" s="387" t="s">
        <v>6</v>
      </c>
      <c r="H3" s="387" t="s">
        <v>1316</v>
      </c>
      <c r="I3" s="250" t="s">
        <v>8</v>
      </c>
      <c r="J3" s="387" t="s">
        <v>9</v>
      </c>
      <c r="K3" s="422" t="s">
        <v>10</v>
      </c>
      <c r="L3" s="423"/>
      <c r="M3" s="17"/>
      <c r="O3" s="81" t="s">
        <v>87</v>
      </c>
      <c r="P3" s="82"/>
      <c r="Q3" s="83" t="s">
        <v>3</v>
      </c>
      <c r="R3" s="83" t="s">
        <v>4</v>
      </c>
      <c r="S3" s="83" t="s">
        <v>5</v>
      </c>
      <c r="T3" s="83" t="s">
        <v>6</v>
      </c>
      <c r="U3" s="114" t="s">
        <v>103</v>
      </c>
      <c r="V3" s="84" t="s">
        <v>88</v>
      </c>
    </row>
    <row r="4" spans="1:22" ht="20.100000000000001" customHeight="1">
      <c r="A4" s="272">
        <v>44636</v>
      </c>
      <c r="B4" s="279" t="s">
        <v>1317</v>
      </c>
      <c r="C4" s="280" t="s">
        <v>60</v>
      </c>
      <c r="D4" s="281">
        <v>0</v>
      </c>
      <c r="E4" s="281">
        <v>0</v>
      </c>
      <c r="F4" s="281">
        <v>0</v>
      </c>
      <c r="G4" s="281">
        <v>1</v>
      </c>
      <c r="H4" s="281">
        <v>0</v>
      </c>
      <c r="I4" s="282" t="s">
        <v>123</v>
      </c>
      <c r="J4" s="283" t="s">
        <v>156</v>
      </c>
      <c r="K4" s="283" t="s">
        <v>217</v>
      </c>
      <c r="L4" s="284"/>
      <c r="M4" s="75"/>
      <c r="O4" s="85" t="s">
        <v>89</v>
      </c>
      <c r="P4" s="86"/>
      <c r="Q4" s="6">
        <f t="shared" ref="Q4:U6" si="0">D143</f>
        <v>203</v>
      </c>
      <c r="R4" s="6">
        <f t="shared" si="0"/>
        <v>0</v>
      </c>
      <c r="S4" s="6">
        <f t="shared" si="0"/>
        <v>2</v>
      </c>
      <c r="T4" s="6">
        <f t="shared" si="0"/>
        <v>195</v>
      </c>
      <c r="U4" s="6">
        <f t="shared" si="0"/>
        <v>0</v>
      </c>
      <c r="V4" s="87"/>
    </row>
    <row r="5" spans="1:22" ht="20.100000000000001" customHeight="1">
      <c r="A5" s="278">
        <v>44636</v>
      </c>
      <c r="B5" s="285" t="s">
        <v>1318</v>
      </c>
      <c r="C5" s="286" t="s">
        <v>1319</v>
      </c>
      <c r="D5" s="287">
        <v>2</v>
      </c>
      <c r="E5" s="287">
        <v>0</v>
      </c>
      <c r="F5" s="287">
        <v>0</v>
      </c>
      <c r="G5" s="287">
        <v>3</v>
      </c>
      <c r="H5" s="287">
        <v>0</v>
      </c>
      <c r="I5" s="288" t="s">
        <v>1320</v>
      </c>
      <c r="J5" s="289" t="s">
        <v>1321</v>
      </c>
      <c r="K5" s="289" t="s">
        <v>1322</v>
      </c>
      <c r="L5" s="290"/>
      <c r="M5" s="130"/>
      <c r="O5" s="88" t="s">
        <v>1323</v>
      </c>
      <c r="P5" s="89"/>
      <c r="Q5" s="7">
        <f t="shared" si="0"/>
        <v>2640</v>
      </c>
      <c r="R5" s="7">
        <f t="shared" si="0"/>
        <v>87</v>
      </c>
      <c r="S5" s="7">
        <f t="shared" si="0"/>
        <v>83</v>
      </c>
      <c r="T5" s="7">
        <f t="shared" si="0"/>
        <v>2727</v>
      </c>
      <c r="U5" s="7">
        <f t="shared" si="0"/>
        <v>0</v>
      </c>
      <c r="V5" s="90"/>
    </row>
    <row r="6" spans="1:22" ht="20.100000000000001" customHeight="1" thickBot="1">
      <c r="A6" s="314">
        <v>44636</v>
      </c>
      <c r="B6" s="315" t="s">
        <v>1318</v>
      </c>
      <c r="C6" s="316" t="s">
        <v>1324</v>
      </c>
      <c r="D6" s="317">
        <v>2</v>
      </c>
      <c r="E6" s="317">
        <v>0</v>
      </c>
      <c r="F6" s="317">
        <v>0</v>
      </c>
      <c r="G6" s="317">
        <v>0</v>
      </c>
      <c r="H6" s="317">
        <v>0</v>
      </c>
      <c r="I6" s="318" t="s">
        <v>1320</v>
      </c>
      <c r="J6" s="319" t="s">
        <v>1325</v>
      </c>
      <c r="K6" s="319" t="s">
        <v>1322</v>
      </c>
      <c r="L6" s="320"/>
      <c r="M6" s="130"/>
      <c r="O6" s="20" t="s">
        <v>1326</v>
      </c>
      <c r="P6" s="21"/>
      <c r="Q6" s="2">
        <f t="shared" si="0"/>
        <v>2843</v>
      </c>
      <c r="R6" s="2">
        <f t="shared" si="0"/>
        <v>87</v>
      </c>
      <c r="S6" s="2">
        <f t="shared" si="0"/>
        <v>85</v>
      </c>
      <c r="T6" s="2">
        <f t="shared" si="0"/>
        <v>2922</v>
      </c>
      <c r="U6" s="2">
        <f t="shared" si="0"/>
        <v>0</v>
      </c>
      <c r="V6" s="22"/>
    </row>
    <row r="7" spans="1:22" ht="20.100000000000001" customHeight="1" thickTop="1" thickBot="1">
      <c r="A7" s="307">
        <v>44636</v>
      </c>
      <c r="B7" s="308" t="s">
        <v>1327</v>
      </c>
      <c r="C7" s="309" t="s">
        <v>1328</v>
      </c>
      <c r="D7" s="310">
        <v>6</v>
      </c>
      <c r="E7" s="310">
        <v>0</v>
      </c>
      <c r="F7" s="310">
        <v>0</v>
      </c>
      <c r="G7" s="310">
        <v>6</v>
      </c>
      <c r="H7" s="310">
        <v>0</v>
      </c>
      <c r="I7" s="311" t="s">
        <v>1329</v>
      </c>
      <c r="J7" s="312" t="s">
        <v>1330</v>
      </c>
      <c r="K7" s="323" t="s">
        <v>1332</v>
      </c>
      <c r="L7" s="313"/>
      <c r="M7" s="130"/>
      <c r="O7" s="23" t="s">
        <v>1333</v>
      </c>
      <c r="P7" s="24"/>
      <c r="Q7" s="3">
        <f>D82</f>
        <v>57</v>
      </c>
      <c r="R7" s="3">
        <f>E82</f>
        <v>0</v>
      </c>
      <c r="S7" s="3">
        <f>F82</f>
        <v>0</v>
      </c>
      <c r="T7" s="3">
        <f>G82</f>
        <v>67</v>
      </c>
      <c r="U7" s="3">
        <f>H82</f>
        <v>0</v>
      </c>
      <c r="V7" s="25"/>
    </row>
    <row r="8" spans="1:22" ht="20.100000000000001" customHeight="1" thickBot="1">
      <c r="A8" s="272">
        <v>44636</v>
      </c>
      <c r="B8" s="279" t="s">
        <v>1334</v>
      </c>
      <c r="C8" s="280" t="s">
        <v>1335</v>
      </c>
      <c r="D8" s="281">
        <v>4</v>
      </c>
      <c r="E8" s="281">
        <v>0</v>
      </c>
      <c r="F8" s="281">
        <v>0</v>
      </c>
      <c r="G8" s="281">
        <v>4</v>
      </c>
      <c r="H8" s="281">
        <v>0</v>
      </c>
      <c r="I8" s="282" t="s">
        <v>1336</v>
      </c>
      <c r="J8" s="283" t="s">
        <v>1337</v>
      </c>
      <c r="K8" s="321" t="s">
        <v>1331</v>
      </c>
      <c r="L8" s="284"/>
      <c r="M8" s="130"/>
      <c r="O8" s="26" t="s">
        <v>1338</v>
      </c>
      <c r="P8" s="27"/>
      <c r="Q8" s="4">
        <f>SUM(Q6:Q7)</f>
        <v>2900</v>
      </c>
      <c r="R8" s="4">
        <f>SUM(R6:R7)</f>
        <v>87</v>
      </c>
      <c r="S8" s="4">
        <f>SUM(S6:S7)</f>
        <v>85</v>
      </c>
      <c r="T8" s="4">
        <f>SUM(T6:T7)</f>
        <v>2989</v>
      </c>
      <c r="U8" s="4">
        <f>SUM(U6:U7)</f>
        <v>0</v>
      </c>
      <c r="V8" s="28"/>
    </row>
    <row r="9" spans="1:22" ht="20.100000000000001" customHeight="1" thickTop="1" thickBot="1">
      <c r="A9" s="314">
        <v>44636</v>
      </c>
      <c r="B9" s="315" t="s">
        <v>1334</v>
      </c>
      <c r="C9" s="316" t="s">
        <v>1339</v>
      </c>
      <c r="D9" s="317">
        <v>1</v>
      </c>
      <c r="E9" s="317">
        <v>0</v>
      </c>
      <c r="F9" s="317">
        <v>0</v>
      </c>
      <c r="G9" s="317">
        <v>1</v>
      </c>
      <c r="H9" s="317">
        <v>0</v>
      </c>
      <c r="I9" s="318" t="s">
        <v>1336</v>
      </c>
      <c r="J9" s="319" t="s">
        <v>1340</v>
      </c>
      <c r="K9" s="322" t="s">
        <v>1331</v>
      </c>
      <c r="L9" s="320"/>
      <c r="M9" s="130"/>
      <c r="O9" s="16"/>
      <c r="P9" s="16"/>
      <c r="Q9" s="5"/>
      <c r="R9" s="5"/>
      <c r="S9" s="5"/>
      <c r="T9" s="5"/>
      <c r="U9" s="5"/>
      <c r="V9" s="29"/>
    </row>
    <row r="10" spans="1:22" ht="20.100000000000001" customHeight="1">
      <c r="A10" s="272">
        <v>44636</v>
      </c>
      <c r="B10" s="279" t="s">
        <v>1342</v>
      </c>
      <c r="C10" s="280" t="s">
        <v>1343</v>
      </c>
      <c r="D10" s="281">
        <v>4</v>
      </c>
      <c r="E10" s="281">
        <v>0</v>
      </c>
      <c r="F10" s="281">
        <v>0</v>
      </c>
      <c r="G10" s="281">
        <v>4</v>
      </c>
      <c r="H10" s="281">
        <v>0</v>
      </c>
      <c r="I10" s="282" t="s">
        <v>1329</v>
      </c>
      <c r="J10" s="283" t="s">
        <v>1337</v>
      </c>
      <c r="K10" s="321" t="s">
        <v>1332</v>
      </c>
      <c r="L10" s="284"/>
      <c r="M10" s="130"/>
      <c r="O10" s="14" t="s">
        <v>1344</v>
      </c>
      <c r="P10" s="19"/>
      <c r="Q10" s="19"/>
      <c r="R10" s="19"/>
      <c r="S10" s="19"/>
      <c r="T10" s="19"/>
      <c r="U10" s="19"/>
      <c r="V10" s="30"/>
    </row>
    <row r="11" spans="1:22" ht="20.100000000000001" customHeight="1" thickBot="1">
      <c r="A11" s="314">
        <v>44636</v>
      </c>
      <c r="B11" s="315" t="s">
        <v>1341</v>
      </c>
      <c r="C11" s="316" t="s">
        <v>59</v>
      </c>
      <c r="D11" s="317">
        <v>3</v>
      </c>
      <c r="E11" s="317">
        <v>0</v>
      </c>
      <c r="F11" s="317">
        <v>0</v>
      </c>
      <c r="G11" s="317">
        <v>3</v>
      </c>
      <c r="H11" s="317">
        <v>0</v>
      </c>
      <c r="I11" s="318" t="s">
        <v>1329</v>
      </c>
      <c r="J11" s="319" t="s">
        <v>1337</v>
      </c>
      <c r="K11" s="322" t="s">
        <v>1332</v>
      </c>
      <c r="L11" s="320"/>
      <c r="M11" s="130"/>
      <c r="O11" s="15"/>
      <c r="P11" s="19"/>
      <c r="Q11" s="19"/>
      <c r="R11" s="19"/>
      <c r="S11" s="19"/>
      <c r="T11" s="19"/>
      <c r="U11" s="19"/>
      <c r="V11" s="29"/>
    </row>
    <row r="12" spans="1:22" ht="20.100000000000001" customHeight="1" thickBot="1">
      <c r="A12" s="307">
        <v>44636</v>
      </c>
      <c r="B12" s="308" t="s">
        <v>1345</v>
      </c>
      <c r="C12" s="309" t="s">
        <v>1346</v>
      </c>
      <c r="D12" s="310">
        <v>1</v>
      </c>
      <c r="E12" s="310">
        <v>0</v>
      </c>
      <c r="F12" s="310">
        <v>0</v>
      </c>
      <c r="G12" s="310">
        <v>1</v>
      </c>
      <c r="H12" s="310">
        <v>0</v>
      </c>
      <c r="I12" s="311" t="s">
        <v>1347</v>
      </c>
      <c r="J12" s="312" t="s">
        <v>1337</v>
      </c>
      <c r="K12" s="323" t="s">
        <v>1348</v>
      </c>
      <c r="L12" s="313"/>
      <c r="M12" s="130"/>
      <c r="O12" s="424" t="s">
        <v>50</v>
      </c>
      <c r="P12" s="422"/>
      <c r="Q12" s="91">
        <f>T12+V12</f>
        <v>203</v>
      </c>
      <c r="R12" s="31"/>
      <c r="S12" s="32" t="s">
        <v>39</v>
      </c>
      <c r="T12" s="33">
        <f>SUM(P14:V14,P17:V17,P20:V20,P23:V23,P26:V26,V29,U29,T29)</f>
        <v>190</v>
      </c>
      <c r="U12" s="34" t="s">
        <v>40</v>
      </c>
      <c r="V12" s="35">
        <f>SUM(P29:S29)</f>
        <v>13</v>
      </c>
    </row>
    <row r="13" spans="1:22" ht="20.100000000000001" customHeight="1" thickBot="1">
      <c r="A13" s="307">
        <v>44636</v>
      </c>
      <c r="B13" s="308" t="s">
        <v>1349</v>
      </c>
      <c r="C13" s="309" t="s">
        <v>1350</v>
      </c>
      <c r="D13" s="310">
        <v>8</v>
      </c>
      <c r="E13" s="310">
        <v>0</v>
      </c>
      <c r="F13" s="310">
        <v>0</v>
      </c>
      <c r="G13" s="310">
        <v>8</v>
      </c>
      <c r="H13" s="310">
        <v>0</v>
      </c>
      <c r="I13" s="311" t="s">
        <v>599</v>
      </c>
      <c r="J13" s="312" t="s">
        <v>209</v>
      </c>
      <c r="K13" s="323" t="s">
        <v>1348</v>
      </c>
      <c r="L13" s="313"/>
      <c r="M13" s="130"/>
      <c r="O13" s="36" t="s">
        <v>51</v>
      </c>
      <c r="P13" s="37" t="s">
        <v>52</v>
      </c>
      <c r="Q13" s="37" t="s">
        <v>1351</v>
      </c>
      <c r="R13" s="37" t="s">
        <v>1352</v>
      </c>
      <c r="S13" s="37" t="s">
        <v>55</v>
      </c>
      <c r="T13" s="37" t="s">
        <v>1353</v>
      </c>
      <c r="U13" s="37" t="s">
        <v>1354</v>
      </c>
      <c r="V13" s="38" t="s">
        <v>1355</v>
      </c>
    </row>
    <row r="14" spans="1:22" ht="20.100000000000001" customHeight="1">
      <c r="A14" s="272">
        <v>44636</v>
      </c>
      <c r="B14" s="279" t="s">
        <v>1357</v>
      </c>
      <c r="C14" s="280" t="s">
        <v>1358</v>
      </c>
      <c r="D14" s="281">
        <v>4</v>
      </c>
      <c r="E14" s="281">
        <v>0</v>
      </c>
      <c r="F14" s="281">
        <v>0</v>
      </c>
      <c r="G14" s="281">
        <v>4</v>
      </c>
      <c r="H14" s="281">
        <v>0</v>
      </c>
      <c r="I14" s="282" t="s">
        <v>1329</v>
      </c>
      <c r="J14" s="283" t="s">
        <v>209</v>
      </c>
      <c r="K14" s="321" t="s">
        <v>1348</v>
      </c>
      <c r="L14" s="284"/>
      <c r="M14" s="130"/>
      <c r="O14" s="92" t="s">
        <v>1359</v>
      </c>
      <c r="P14" s="93">
        <f t="shared" ref="P14:V14" si="1">SUMIF($C$4:$C$54,P13,$D$4:$D$54)+SUMIF($C$64:$C$65,P13,$D$64:$D$65)+SUMIF($C$87:$C$88,P13,$D$87:$D$88)</f>
        <v>29</v>
      </c>
      <c r="Q14" s="93">
        <f t="shared" si="1"/>
        <v>10</v>
      </c>
      <c r="R14" s="93">
        <f t="shared" si="1"/>
        <v>28</v>
      </c>
      <c r="S14" s="93">
        <f t="shared" si="1"/>
        <v>1</v>
      </c>
      <c r="T14" s="93">
        <f t="shared" si="1"/>
        <v>47</v>
      </c>
      <c r="U14" s="93">
        <f t="shared" si="1"/>
        <v>9</v>
      </c>
      <c r="V14" s="94">
        <f t="shared" si="1"/>
        <v>15</v>
      </c>
    </row>
    <row r="15" spans="1:22" ht="20.100000000000001" customHeight="1">
      <c r="A15" s="278">
        <v>44636</v>
      </c>
      <c r="B15" s="285" t="s">
        <v>1357</v>
      </c>
      <c r="C15" s="286" t="s">
        <v>53</v>
      </c>
      <c r="D15" s="287">
        <v>7</v>
      </c>
      <c r="E15" s="287">
        <v>0</v>
      </c>
      <c r="F15" s="287">
        <v>0</v>
      </c>
      <c r="G15" s="287">
        <v>7</v>
      </c>
      <c r="H15" s="287">
        <v>0</v>
      </c>
      <c r="I15" s="288" t="s">
        <v>1336</v>
      </c>
      <c r="J15" s="289" t="s">
        <v>1337</v>
      </c>
      <c r="K15" s="342" t="s">
        <v>1332</v>
      </c>
      <c r="L15" s="290"/>
      <c r="M15" s="130"/>
      <c r="O15" s="39" t="s">
        <v>25</v>
      </c>
      <c r="P15" s="40">
        <f t="shared" ref="P15:V15" si="2">SUMIF($C$4:$C$54,P13,$G$4:$G$54)+SUMIF($C$64:$C$65,P13,$G$64:$G$65)+SUMIF($C$87:$C$88,P13,$G$87:$G$88)</f>
        <v>27</v>
      </c>
      <c r="Q15" s="40">
        <f t="shared" si="2"/>
        <v>10</v>
      </c>
      <c r="R15" s="40">
        <f t="shared" si="2"/>
        <v>29</v>
      </c>
      <c r="S15" s="40">
        <f t="shared" si="2"/>
        <v>1</v>
      </c>
      <c r="T15" s="40">
        <f t="shared" si="2"/>
        <v>47</v>
      </c>
      <c r="U15" s="40">
        <f t="shared" si="2"/>
        <v>11</v>
      </c>
      <c r="V15" s="41">
        <f t="shared" si="2"/>
        <v>10</v>
      </c>
    </row>
    <row r="16" spans="1:22" ht="20.100000000000001" customHeight="1">
      <c r="A16" s="278">
        <v>44636</v>
      </c>
      <c r="B16" s="285" t="s">
        <v>1357</v>
      </c>
      <c r="C16" s="286" t="s">
        <v>1360</v>
      </c>
      <c r="D16" s="287">
        <v>4</v>
      </c>
      <c r="E16" s="287">
        <v>0</v>
      </c>
      <c r="F16" s="287">
        <v>0</v>
      </c>
      <c r="G16" s="287">
        <v>0</v>
      </c>
      <c r="H16" s="287">
        <v>0</v>
      </c>
      <c r="I16" s="288" t="s">
        <v>1329</v>
      </c>
      <c r="J16" s="289" t="s">
        <v>1340</v>
      </c>
      <c r="K16" s="342" t="s">
        <v>1332</v>
      </c>
      <c r="L16" s="290"/>
      <c r="M16" s="130"/>
      <c r="O16" s="42"/>
      <c r="P16" s="43" t="s">
        <v>1361</v>
      </c>
      <c r="Q16" s="43" t="s">
        <v>60</v>
      </c>
      <c r="R16" s="43" t="s">
        <v>61</v>
      </c>
      <c r="S16" s="43" t="s">
        <v>1362</v>
      </c>
      <c r="T16" s="43" t="s">
        <v>100</v>
      </c>
      <c r="U16" s="44" t="s">
        <v>655</v>
      </c>
      <c r="V16" s="45" t="s">
        <v>1363</v>
      </c>
    </row>
    <row r="17" spans="1:22" ht="20.100000000000001" customHeight="1">
      <c r="A17" s="278">
        <v>44636</v>
      </c>
      <c r="B17" s="285" t="s">
        <v>1364</v>
      </c>
      <c r="C17" s="286" t="s">
        <v>59</v>
      </c>
      <c r="D17" s="287">
        <v>0</v>
      </c>
      <c r="E17" s="287">
        <v>0</v>
      </c>
      <c r="F17" s="287">
        <v>2</v>
      </c>
      <c r="G17" s="287">
        <v>0</v>
      </c>
      <c r="H17" s="287">
        <v>0</v>
      </c>
      <c r="I17" s="288" t="s">
        <v>1347</v>
      </c>
      <c r="J17" s="289" t="s">
        <v>1337</v>
      </c>
      <c r="K17" s="342" t="s">
        <v>1332</v>
      </c>
      <c r="L17" s="290"/>
      <c r="M17" s="130"/>
      <c r="O17" s="95" t="s">
        <v>1359</v>
      </c>
      <c r="P17" s="93">
        <f t="shared" ref="P17:V17" si="3">SUMIF($C$4:$C$54,P16,$D$4:$D$54)+SUMIF($C$64:$C$65,P16,$D$64:$D$65)+SUMIF($C$87:$C$88,P16,$D$87:$D$88)</f>
        <v>36</v>
      </c>
      <c r="Q17" s="93">
        <f t="shared" si="3"/>
        <v>5</v>
      </c>
      <c r="R17" s="93">
        <f t="shared" si="3"/>
        <v>4</v>
      </c>
      <c r="S17" s="93">
        <f t="shared" si="3"/>
        <v>0</v>
      </c>
      <c r="T17" s="93">
        <f t="shared" si="3"/>
        <v>0</v>
      </c>
      <c r="U17" s="93">
        <f t="shared" si="3"/>
        <v>0</v>
      </c>
      <c r="V17" s="94">
        <f t="shared" si="3"/>
        <v>0</v>
      </c>
    </row>
    <row r="18" spans="1:22" ht="20.100000000000001" customHeight="1">
      <c r="A18" s="278">
        <v>44636</v>
      </c>
      <c r="B18" s="285" t="s">
        <v>1357</v>
      </c>
      <c r="C18" s="286" t="s">
        <v>1365</v>
      </c>
      <c r="D18" s="287">
        <v>1</v>
      </c>
      <c r="E18" s="287">
        <v>0</v>
      </c>
      <c r="F18" s="287">
        <v>0</v>
      </c>
      <c r="G18" s="287">
        <v>1</v>
      </c>
      <c r="H18" s="287">
        <v>0</v>
      </c>
      <c r="I18" s="288" t="s">
        <v>599</v>
      </c>
      <c r="J18" s="289" t="s">
        <v>209</v>
      </c>
      <c r="K18" s="342" t="s">
        <v>1332</v>
      </c>
      <c r="L18" s="290"/>
      <c r="M18" s="130"/>
      <c r="O18" s="46" t="s">
        <v>1366</v>
      </c>
      <c r="P18" s="47">
        <f>SUMIF($C$4:$C$54,P16,$G$4:$G$54)+SUMIF($C$64:$C$65,P16,$G$64:$G$65)+SUMIF($C$87:$C$88,P16,$G$87:$G$88)+2</f>
        <v>40</v>
      </c>
      <c r="Q18" s="47">
        <f t="shared" ref="Q18:V18" si="4">SUMIF($C$4:$C$54,Q16,$G$4:$G$54)+SUMIF($C$64:$C$65,Q16,$G$64:$G$65)+SUMIF($C$87:$C$88,Q16,$G$87:$G$88)</f>
        <v>5</v>
      </c>
      <c r="R18" s="47">
        <f t="shared" si="4"/>
        <v>5</v>
      </c>
      <c r="S18" s="47">
        <f t="shared" si="4"/>
        <v>0</v>
      </c>
      <c r="T18" s="47">
        <f t="shared" si="4"/>
        <v>0</v>
      </c>
      <c r="U18" s="47">
        <f t="shared" si="4"/>
        <v>0</v>
      </c>
      <c r="V18" s="48">
        <f t="shared" si="4"/>
        <v>0</v>
      </c>
    </row>
    <row r="19" spans="1:22" ht="20.100000000000001" customHeight="1" thickBot="1">
      <c r="A19" s="314">
        <v>44636</v>
      </c>
      <c r="B19" s="315" t="s">
        <v>1356</v>
      </c>
      <c r="C19" s="316" t="s">
        <v>1367</v>
      </c>
      <c r="D19" s="317">
        <v>1</v>
      </c>
      <c r="E19" s="317">
        <v>0</v>
      </c>
      <c r="F19" s="317">
        <v>0</v>
      </c>
      <c r="G19" s="317">
        <v>0</v>
      </c>
      <c r="H19" s="317">
        <v>0</v>
      </c>
      <c r="I19" s="318" t="s">
        <v>599</v>
      </c>
      <c r="J19" s="319" t="s">
        <v>209</v>
      </c>
      <c r="K19" s="322" t="s">
        <v>1332</v>
      </c>
      <c r="L19" s="320"/>
      <c r="M19" s="130"/>
      <c r="O19" s="49"/>
      <c r="P19" s="98" t="s">
        <v>41</v>
      </c>
      <c r="Q19" s="50" t="s">
        <v>124</v>
      </c>
      <c r="R19" s="50" t="s">
        <v>42</v>
      </c>
      <c r="S19" s="50" t="s">
        <v>116</v>
      </c>
      <c r="T19" s="17" t="s">
        <v>1368</v>
      </c>
      <c r="U19" s="50" t="s">
        <v>96</v>
      </c>
      <c r="V19" s="51" t="s">
        <v>1369</v>
      </c>
    </row>
    <row r="20" spans="1:22" ht="20.100000000000001" customHeight="1" thickBot="1">
      <c r="A20" s="307">
        <v>44636</v>
      </c>
      <c r="B20" s="308" t="s">
        <v>1370</v>
      </c>
      <c r="C20" s="309" t="s">
        <v>1328</v>
      </c>
      <c r="D20" s="310">
        <v>2</v>
      </c>
      <c r="E20" s="310">
        <v>0</v>
      </c>
      <c r="F20" s="310">
        <v>0</v>
      </c>
      <c r="G20" s="310">
        <v>2</v>
      </c>
      <c r="H20" s="310">
        <v>0</v>
      </c>
      <c r="I20" s="311" t="s">
        <v>599</v>
      </c>
      <c r="J20" s="312" t="s">
        <v>209</v>
      </c>
      <c r="K20" s="323" t="s">
        <v>1331</v>
      </c>
      <c r="L20" s="313"/>
      <c r="M20" s="130" t="s">
        <v>1371</v>
      </c>
      <c r="O20" s="95" t="s">
        <v>1372</v>
      </c>
      <c r="P20" s="93">
        <f t="shared" ref="P20:V20" si="5">SUMIF($C$4:$C$54,P19,$D$4:$D$54)+SUMIF($C$64:$C$65,P19,$D$64:$D$65)+SUMIF($C$87:$C$88,P19,$D$87:$D$88)</f>
        <v>0</v>
      </c>
      <c r="Q20" s="93">
        <f t="shared" si="5"/>
        <v>0</v>
      </c>
      <c r="R20" s="93">
        <f t="shared" si="5"/>
        <v>0</v>
      </c>
      <c r="S20" s="93">
        <f t="shared" si="5"/>
        <v>0</v>
      </c>
      <c r="T20" s="93">
        <f t="shared" si="5"/>
        <v>0</v>
      </c>
      <c r="U20" s="93">
        <f t="shared" si="5"/>
        <v>0</v>
      </c>
      <c r="V20" s="94">
        <f t="shared" si="5"/>
        <v>0</v>
      </c>
    </row>
    <row r="21" spans="1:22" ht="20.100000000000001" customHeight="1">
      <c r="A21" s="272">
        <v>44636</v>
      </c>
      <c r="B21" s="279" t="s">
        <v>1373</v>
      </c>
      <c r="C21" s="280" t="s">
        <v>52</v>
      </c>
      <c r="D21" s="281">
        <v>1</v>
      </c>
      <c r="E21" s="281">
        <v>0</v>
      </c>
      <c r="F21" s="281">
        <v>0</v>
      </c>
      <c r="G21" s="281">
        <v>1</v>
      </c>
      <c r="H21" s="281">
        <v>0</v>
      </c>
      <c r="I21" s="282" t="s">
        <v>1374</v>
      </c>
      <c r="J21" s="283" t="s">
        <v>1376</v>
      </c>
      <c r="K21" s="283" t="s">
        <v>1377</v>
      </c>
      <c r="L21" s="284"/>
      <c r="M21" s="130"/>
      <c r="O21" s="52" t="s">
        <v>1366</v>
      </c>
      <c r="P21" s="53">
        <f t="shared" ref="P21:V21" si="6">SUMIF($C$4:$C$54,P19,$G$4:$G$54)+SUMIF($C$64:$C$65,P19,$G$64:$G$65)+SUMIF($C$87:$C$88,P19,$G$87:$G$88)</f>
        <v>0</v>
      </c>
      <c r="Q21" s="53">
        <f t="shared" si="6"/>
        <v>0</v>
      </c>
      <c r="R21" s="53">
        <f t="shared" si="6"/>
        <v>0</v>
      </c>
      <c r="S21" s="53">
        <f t="shared" si="6"/>
        <v>0</v>
      </c>
      <c r="T21" s="53">
        <f t="shared" si="6"/>
        <v>0</v>
      </c>
      <c r="U21" s="53">
        <f t="shared" si="6"/>
        <v>0</v>
      </c>
      <c r="V21" s="54">
        <f t="shared" si="6"/>
        <v>0</v>
      </c>
    </row>
    <row r="22" spans="1:22" ht="20.100000000000001" customHeight="1" thickBot="1">
      <c r="A22" s="314">
        <v>44636</v>
      </c>
      <c r="B22" s="315" t="s">
        <v>930</v>
      </c>
      <c r="C22" s="316" t="s">
        <v>1351</v>
      </c>
      <c r="D22" s="317">
        <v>3</v>
      </c>
      <c r="E22" s="317">
        <v>0</v>
      </c>
      <c r="F22" s="317">
        <v>0</v>
      </c>
      <c r="G22" s="317">
        <v>3</v>
      </c>
      <c r="H22" s="317">
        <v>0</v>
      </c>
      <c r="I22" s="318" t="s">
        <v>1374</v>
      </c>
      <c r="J22" s="319" t="s">
        <v>1378</v>
      </c>
      <c r="K22" s="319" t="s">
        <v>1379</v>
      </c>
      <c r="L22" s="320"/>
      <c r="M22" s="130"/>
      <c r="O22" s="55"/>
      <c r="P22" s="43" t="s">
        <v>64</v>
      </c>
      <c r="Q22" s="43" t="s">
        <v>911</v>
      </c>
      <c r="R22" s="56" t="s">
        <v>1380</v>
      </c>
      <c r="S22" s="43" t="s">
        <v>1381</v>
      </c>
      <c r="T22" s="43" t="s">
        <v>1382</v>
      </c>
      <c r="U22" s="43" t="s">
        <v>1383</v>
      </c>
      <c r="V22" s="45" t="s">
        <v>1384</v>
      </c>
    </row>
    <row r="23" spans="1:22" ht="20.100000000000001" customHeight="1">
      <c r="A23" s="272">
        <v>44636</v>
      </c>
      <c r="B23" s="279" t="s">
        <v>1386</v>
      </c>
      <c r="C23" s="280" t="s">
        <v>52</v>
      </c>
      <c r="D23" s="281">
        <v>0</v>
      </c>
      <c r="E23" s="281">
        <v>0</v>
      </c>
      <c r="F23" s="281">
        <v>0</v>
      </c>
      <c r="G23" s="281">
        <v>1</v>
      </c>
      <c r="H23" s="281">
        <v>0</v>
      </c>
      <c r="I23" s="282" t="s">
        <v>1374</v>
      </c>
      <c r="J23" s="283" t="s">
        <v>1376</v>
      </c>
      <c r="K23" s="283" t="s">
        <v>1379</v>
      </c>
      <c r="L23" s="284"/>
      <c r="M23" s="130"/>
      <c r="O23" s="95" t="s">
        <v>1359</v>
      </c>
      <c r="P23" s="93">
        <f t="shared" ref="P23:V23" si="7">SUMIF($C$4:$C$54,P22,$D$4:$D$54)+SUMIF($C$64:$C$65,P22,$D$64:$D$65)+SUMIF($C$87:$C$88,P22,$D$87:$D$88)</f>
        <v>0</v>
      </c>
      <c r="Q23" s="93">
        <f t="shared" si="7"/>
        <v>0</v>
      </c>
      <c r="R23" s="93">
        <f t="shared" si="7"/>
        <v>5</v>
      </c>
      <c r="S23" s="93">
        <f t="shared" si="7"/>
        <v>0</v>
      </c>
      <c r="T23" s="93">
        <f t="shared" si="7"/>
        <v>0</v>
      </c>
      <c r="U23" s="93">
        <f t="shared" si="7"/>
        <v>1</v>
      </c>
      <c r="V23" s="94">
        <f t="shared" si="7"/>
        <v>0</v>
      </c>
    </row>
    <row r="24" spans="1:22" ht="20.100000000000001" customHeight="1">
      <c r="A24" s="278">
        <v>44636</v>
      </c>
      <c r="B24" s="285" t="s">
        <v>1385</v>
      </c>
      <c r="C24" s="286" t="s">
        <v>1365</v>
      </c>
      <c r="D24" s="287">
        <v>3</v>
      </c>
      <c r="E24" s="287">
        <v>0</v>
      </c>
      <c r="F24" s="287">
        <v>0</v>
      </c>
      <c r="G24" s="287">
        <v>2</v>
      </c>
      <c r="H24" s="287">
        <v>0</v>
      </c>
      <c r="I24" s="288" t="s">
        <v>1387</v>
      </c>
      <c r="J24" s="289" t="s">
        <v>1376</v>
      </c>
      <c r="K24" s="289" t="s">
        <v>1377</v>
      </c>
      <c r="L24" s="290"/>
      <c r="M24" s="130"/>
      <c r="O24" s="46" t="s">
        <v>1388</v>
      </c>
      <c r="P24" s="47">
        <f t="shared" ref="P24:V24" si="8">SUMIF($C$4:$C$54,P22,$G$4:$G$54)+SUMIF($C$64:$C$65,P22,$G$64:$G$65)+SUMIF($C$87:$C$88,P22,$G$87:$G$88)</f>
        <v>0</v>
      </c>
      <c r="Q24" s="47">
        <f t="shared" si="8"/>
        <v>0</v>
      </c>
      <c r="R24" s="47">
        <f t="shared" si="8"/>
        <v>4</v>
      </c>
      <c r="S24" s="47">
        <f t="shared" si="8"/>
        <v>0</v>
      </c>
      <c r="T24" s="47">
        <f t="shared" si="8"/>
        <v>0</v>
      </c>
      <c r="U24" s="47">
        <f t="shared" si="8"/>
        <v>1</v>
      </c>
      <c r="V24" s="48">
        <f t="shared" si="8"/>
        <v>0</v>
      </c>
    </row>
    <row r="25" spans="1:22" ht="20.100000000000001" customHeight="1">
      <c r="A25" s="278">
        <v>44636</v>
      </c>
      <c r="B25" s="285" t="s">
        <v>1389</v>
      </c>
      <c r="C25" s="286" t="s">
        <v>1390</v>
      </c>
      <c r="D25" s="287">
        <v>2</v>
      </c>
      <c r="E25" s="287">
        <v>0</v>
      </c>
      <c r="F25" s="287">
        <v>0</v>
      </c>
      <c r="G25" s="287">
        <v>2</v>
      </c>
      <c r="H25" s="287">
        <v>0</v>
      </c>
      <c r="I25" s="288" t="s">
        <v>1391</v>
      </c>
      <c r="J25" s="289" t="s">
        <v>1392</v>
      </c>
      <c r="K25" s="289" t="s">
        <v>1377</v>
      </c>
      <c r="L25" s="290"/>
      <c r="M25" s="130"/>
      <c r="O25" s="55"/>
      <c r="P25" s="50" t="s">
        <v>1393</v>
      </c>
      <c r="Q25" s="99" t="s">
        <v>1394</v>
      </c>
      <c r="R25" s="50" t="s">
        <v>1395</v>
      </c>
      <c r="S25" s="50" t="s">
        <v>1397</v>
      </c>
      <c r="T25" s="50" t="s">
        <v>1398</v>
      </c>
      <c r="U25" s="50" t="s">
        <v>1399</v>
      </c>
      <c r="V25" s="51" t="s">
        <v>44</v>
      </c>
    </row>
    <row r="26" spans="1:22" ht="20.100000000000001" customHeight="1" thickBot="1">
      <c r="A26" s="314">
        <v>44636</v>
      </c>
      <c r="B26" s="315" t="s">
        <v>1386</v>
      </c>
      <c r="C26" s="316" t="s">
        <v>1324</v>
      </c>
      <c r="D26" s="317">
        <v>3</v>
      </c>
      <c r="E26" s="317">
        <v>0</v>
      </c>
      <c r="F26" s="317">
        <v>0</v>
      </c>
      <c r="G26" s="317">
        <v>2</v>
      </c>
      <c r="H26" s="317">
        <v>0</v>
      </c>
      <c r="I26" s="318" t="s">
        <v>1387</v>
      </c>
      <c r="J26" s="319" t="s">
        <v>1378</v>
      </c>
      <c r="K26" s="319" t="s">
        <v>1379</v>
      </c>
      <c r="L26" s="320"/>
      <c r="M26" s="130"/>
      <c r="O26" s="95" t="s">
        <v>1359</v>
      </c>
      <c r="P26" s="93">
        <f t="shared" ref="P26:V26" si="9">SUMIF($C$4:$C$54,P25,$D$4:$D$54)+SUMIF($C$64:$C$65,P25,$D$64:$D$65)+SUMIF($C$87:$C$88,P25,$D$87:$D$88)</f>
        <v>0</v>
      </c>
      <c r="Q26" s="93">
        <f t="shared" si="9"/>
        <v>0</v>
      </c>
      <c r="R26" s="93">
        <f t="shared" si="9"/>
        <v>0</v>
      </c>
      <c r="S26" s="93">
        <f t="shared" si="9"/>
        <v>0</v>
      </c>
      <c r="T26" s="93">
        <f t="shared" si="9"/>
        <v>0</v>
      </c>
      <c r="U26" s="93">
        <f t="shared" si="9"/>
        <v>0</v>
      </c>
      <c r="V26" s="94">
        <f t="shared" si="9"/>
        <v>0</v>
      </c>
    </row>
    <row r="27" spans="1:22" ht="20.100000000000001" customHeight="1">
      <c r="A27" s="272">
        <v>44636</v>
      </c>
      <c r="B27" s="279" t="s">
        <v>1400</v>
      </c>
      <c r="C27" s="280" t="s">
        <v>1358</v>
      </c>
      <c r="D27" s="281">
        <v>4</v>
      </c>
      <c r="E27" s="281">
        <v>0</v>
      </c>
      <c r="F27" s="281">
        <v>0</v>
      </c>
      <c r="G27" s="281">
        <v>1</v>
      </c>
      <c r="H27" s="281">
        <v>0</v>
      </c>
      <c r="I27" s="282" t="s">
        <v>1374</v>
      </c>
      <c r="J27" s="283" t="s">
        <v>1376</v>
      </c>
      <c r="K27" s="283" t="s">
        <v>1401</v>
      </c>
      <c r="L27" s="284"/>
      <c r="M27" s="130"/>
      <c r="O27" s="52" t="s">
        <v>25</v>
      </c>
      <c r="P27" s="57">
        <f t="shared" ref="P27:V27" si="10">SUMIF($C$4:$C$54,P25,$G$4:$G$54)+SUMIF($C$64:$C$65,P25,$G$64:$G$65)+SUMIF($C$87:$C$88,P25,$G$87:$G$88)</f>
        <v>0</v>
      </c>
      <c r="Q27" s="57">
        <f t="shared" si="10"/>
        <v>0</v>
      </c>
      <c r="R27" s="57">
        <f t="shared" si="10"/>
        <v>0</v>
      </c>
      <c r="S27" s="57">
        <f t="shared" si="10"/>
        <v>0</v>
      </c>
      <c r="T27" s="57">
        <f t="shared" si="10"/>
        <v>0</v>
      </c>
      <c r="U27" s="57">
        <f t="shared" si="10"/>
        <v>0</v>
      </c>
      <c r="V27" s="58">
        <f t="shared" si="10"/>
        <v>0</v>
      </c>
    </row>
    <row r="28" spans="1:22" ht="20.100000000000001" customHeight="1">
      <c r="A28" s="278">
        <v>44636</v>
      </c>
      <c r="B28" s="285" t="s">
        <v>1400</v>
      </c>
      <c r="C28" s="286" t="s">
        <v>1335</v>
      </c>
      <c r="D28" s="287">
        <v>5</v>
      </c>
      <c r="E28" s="287">
        <v>0</v>
      </c>
      <c r="F28" s="287">
        <v>0</v>
      </c>
      <c r="G28" s="287">
        <v>5</v>
      </c>
      <c r="H28" s="287">
        <v>0</v>
      </c>
      <c r="I28" s="288" t="s">
        <v>1387</v>
      </c>
      <c r="J28" s="289" t="s">
        <v>1378</v>
      </c>
      <c r="K28" s="289" t="s">
        <v>1377</v>
      </c>
      <c r="L28" s="290"/>
      <c r="M28" s="130"/>
      <c r="O28" s="55"/>
      <c r="P28" s="43" t="s">
        <v>95</v>
      </c>
      <c r="Q28" s="43" t="s">
        <v>97</v>
      </c>
      <c r="R28" s="43" t="s">
        <v>98</v>
      </c>
      <c r="S28" s="43" t="s">
        <v>45</v>
      </c>
      <c r="T28" s="43" t="s">
        <v>113</v>
      </c>
      <c r="U28" s="43" t="s">
        <v>43</v>
      </c>
      <c r="V28" s="45" t="s">
        <v>114</v>
      </c>
    </row>
    <row r="29" spans="1:22" ht="20.100000000000001" customHeight="1" thickBot="1">
      <c r="A29" s="314">
        <v>44636</v>
      </c>
      <c r="B29" s="315" t="s">
        <v>132</v>
      </c>
      <c r="C29" s="316" t="s">
        <v>92</v>
      </c>
      <c r="D29" s="317">
        <v>2</v>
      </c>
      <c r="E29" s="317">
        <v>0</v>
      </c>
      <c r="F29" s="317">
        <v>0</v>
      </c>
      <c r="G29" s="317">
        <v>2</v>
      </c>
      <c r="H29" s="317">
        <v>0</v>
      </c>
      <c r="I29" s="318" t="s">
        <v>1374</v>
      </c>
      <c r="J29" s="319" t="s">
        <v>1378</v>
      </c>
      <c r="K29" s="319" t="s">
        <v>1402</v>
      </c>
      <c r="L29" s="320"/>
      <c r="M29" s="130"/>
      <c r="O29" s="95" t="s">
        <v>1403</v>
      </c>
      <c r="P29" s="93">
        <f t="shared" ref="P29:V29" si="11">SUMIF($C$4:$C$54,P28,$D$4:$D$54)+SUMIF($C$64:$C$65,P28,$D$64:$D$65)+SUMIF($C$87:$C$88,P28,$D$87:$D$88)</f>
        <v>7</v>
      </c>
      <c r="Q29" s="93">
        <f t="shared" si="11"/>
        <v>5</v>
      </c>
      <c r="R29" s="93">
        <f t="shared" si="11"/>
        <v>1</v>
      </c>
      <c r="S29" s="93">
        <f t="shared" si="11"/>
        <v>0</v>
      </c>
      <c r="T29" s="93">
        <f t="shared" si="11"/>
        <v>0</v>
      </c>
      <c r="U29" s="93">
        <f t="shared" si="11"/>
        <v>0</v>
      </c>
      <c r="V29" s="94">
        <f t="shared" si="11"/>
        <v>0</v>
      </c>
    </row>
    <row r="30" spans="1:22" ht="20.100000000000001" customHeight="1" thickBot="1">
      <c r="A30" s="307">
        <v>44636</v>
      </c>
      <c r="B30" s="308" t="s">
        <v>1404</v>
      </c>
      <c r="C30" s="309" t="s">
        <v>54</v>
      </c>
      <c r="D30" s="310">
        <v>6</v>
      </c>
      <c r="E30" s="310">
        <v>0</v>
      </c>
      <c r="F30" s="310">
        <v>0</v>
      </c>
      <c r="G30" s="310">
        <v>6</v>
      </c>
      <c r="H30" s="310">
        <v>0</v>
      </c>
      <c r="I30" s="311" t="s">
        <v>133</v>
      </c>
      <c r="J30" s="312" t="s">
        <v>1376</v>
      </c>
      <c r="K30" s="312" t="s">
        <v>1377</v>
      </c>
      <c r="L30" s="313"/>
      <c r="M30" s="130"/>
      <c r="O30" s="59" t="s">
        <v>25</v>
      </c>
      <c r="P30" s="60">
        <f t="shared" ref="P30:V30" si="12">SUMIF($C$4:$C$54,P28,$G$4:$G$54)+SUMIF($C$64:$C$65,P28,$G$64:$G$65)+SUMIF($C$87:$C$88,P28,$G$87:$G$88)</f>
        <v>4</v>
      </c>
      <c r="Q30" s="60">
        <f t="shared" si="12"/>
        <v>2</v>
      </c>
      <c r="R30" s="60">
        <f t="shared" si="12"/>
        <v>1</v>
      </c>
      <c r="S30" s="60">
        <f t="shared" si="12"/>
        <v>0</v>
      </c>
      <c r="T30" s="60">
        <f t="shared" si="12"/>
        <v>0</v>
      </c>
      <c r="U30" s="60">
        <f t="shared" si="12"/>
        <v>0</v>
      </c>
      <c r="V30" s="61">
        <f t="shared" si="12"/>
        <v>0</v>
      </c>
    </row>
    <row r="31" spans="1:22" ht="20.100000000000001" customHeight="1" thickBot="1">
      <c r="A31" s="307">
        <v>44636</v>
      </c>
      <c r="B31" s="308" t="s">
        <v>1405</v>
      </c>
      <c r="C31" s="309" t="s">
        <v>1406</v>
      </c>
      <c r="D31" s="310">
        <v>8</v>
      </c>
      <c r="E31" s="310">
        <v>0</v>
      </c>
      <c r="F31" s="310">
        <v>0</v>
      </c>
      <c r="G31" s="310">
        <v>8</v>
      </c>
      <c r="H31" s="310">
        <v>0</v>
      </c>
      <c r="I31" s="311" t="s">
        <v>133</v>
      </c>
      <c r="J31" s="312" t="s">
        <v>1392</v>
      </c>
      <c r="K31" s="312" t="s">
        <v>1401</v>
      </c>
      <c r="L31" s="313"/>
      <c r="M31" s="130"/>
      <c r="O31" s="125"/>
      <c r="P31" s="125"/>
      <c r="Q31" s="125"/>
      <c r="R31" s="125"/>
      <c r="S31" s="125"/>
      <c r="T31" s="427" t="s">
        <v>1407</v>
      </c>
      <c r="U31" s="428"/>
      <c r="V31" s="96">
        <f>SUM(P15:V15,P18:V18,P21:V21,P24:V24,P27:V27,P30:V30)</f>
        <v>197</v>
      </c>
    </row>
    <row r="32" spans="1:22" ht="20.100000000000001" customHeight="1" thickBot="1">
      <c r="A32" s="307">
        <v>44636</v>
      </c>
      <c r="B32" s="308" t="s">
        <v>1408</v>
      </c>
      <c r="C32" s="309" t="s">
        <v>1328</v>
      </c>
      <c r="D32" s="310">
        <v>6</v>
      </c>
      <c r="E32" s="310">
        <v>0</v>
      </c>
      <c r="F32" s="310">
        <v>0</v>
      </c>
      <c r="G32" s="310">
        <v>6</v>
      </c>
      <c r="H32" s="310">
        <v>0</v>
      </c>
      <c r="I32" s="311" t="s">
        <v>133</v>
      </c>
      <c r="J32" s="312" t="s">
        <v>1378</v>
      </c>
      <c r="K32" s="312" t="s">
        <v>1379</v>
      </c>
      <c r="L32" s="313"/>
      <c r="M32" s="130"/>
      <c r="O32" s="50"/>
      <c r="P32" s="125"/>
      <c r="Q32" s="125"/>
      <c r="R32" s="125"/>
      <c r="S32" s="125"/>
      <c r="T32" s="17"/>
      <c r="U32" s="17"/>
      <c r="V32" s="150"/>
    </row>
    <row r="33" spans="1:26" ht="20.100000000000001" customHeight="1" thickBot="1">
      <c r="A33" s="307">
        <v>44636</v>
      </c>
      <c r="B33" s="308" t="s">
        <v>1409</v>
      </c>
      <c r="C33" s="309" t="s">
        <v>1361</v>
      </c>
      <c r="D33" s="310">
        <v>2</v>
      </c>
      <c r="E33" s="310">
        <v>0</v>
      </c>
      <c r="F33" s="310">
        <v>0</v>
      </c>
      <c r="G33" s="310">
        <v>2</v>
      </c>
      <c r="H33" s="310">
        <v>0</v>
      </c>
      <c r="I33" s="311" t="s">
        <v>1391</v>
      </c>
      <c r="J33" s="312" t="s">
        <v>1376</v>
      </c>
      <c r="K33" s="312" t="s">
        <v>1377</v>
      </c>
      <c r="L33" s="313"/>
      <c r="M33" s="130"/>
      <c r="O33" s="62" t="s">
        <v>1410</v>
      </c>
      <c r="P33" s="62"/>
      <c r="Q33" s="62"/>
      <c r="R33" s="62"/>
      <c r="S33" s="62"/>
      <c r="T33" s="62"/>
      <c r="U33" s="62"/>
      <c r="V33" s="19"/>
    </row>
    <row r="34" spans="1:26" ht="20.100000000000001" customHeight="1" thickBot="1">
      <c r="A34" s="272">
        <v>44636</v>
      </c>
      <c r="B34" s="279" t="s">
        <v>1411</v>
      </c>
      <c r="C34" s="280" t="s">
        <v>69</v>
      </c>
      <c r="D34" s="281">
        <v>1</v>
      </c>
      <c r="E34" s="281">
        <v>0</v>
      </c>
      <c r="F34" s="281">
        <v>0</v>
      </c>
      <c r="G34" s="281">
        <v>1</v>
      </c>
      <c r="H34" s="281">
        <v>0</v>
      </c>
      <c r="I34" s="282" t="s">
        <v>1391</v>
      </c>
      <c r="J34" s="283" t="s">
        <v>1375</v>
      </c>
      <c r="K34" s="283" t="s">
        <v>1377</v>
      </c>
      <c r="L34" s="284"/>
      <c r="M34" s="130"/>
      <c r="O34" s="125"/>
      <c r="P34" s="125"/>
      <c r="Q34" s="125"/>
      <c r="R34" s="125"/>
      <c r="S34" s="125"/>
      <c r="T34" s="125"/>
      <c r="U34" s="125"/>
      <c r="V34" s="125"/>
    </row>
    <row r="35" spans="1:26" ht="20.100000000000001" customHeight="1">
      <c r="A35" s="278">
        <v>44636</v>
      </c>
      <c r="B35" s="285" t="s">
        <v>1411</v>
      </c>
      <c r="C35" s="286" t="s">
        <v>1335</v>
      </c>
      <c r="D35" s="287">
        <v>5</v>
      </c>
      <c r="E35" s="287">
        <v>0</v>
      </c>
      <c r="F35" s="287">
        <v>0</v>
      </c>
      <c r="G35" s="287">
        <v>5</v>
      </c>
      <c r="H35" s="287">
        <v>0</v>
      </c>
      <c r="I35" s="288" t="s">
        <v>1387</v>
      </c>
      <c r="J35" s="289" t="s">
        <v>1375</v>
      </c>
      <c r="K35" s="289" t="s">
        <v>1402</v>
      </c>
      <c r="L35" s="290"/>
      <c r="M35" s="130"/>
      <c r="N35" s="238"/>
      <c r="O35" s="431"/>
      <c r="P35" s="63" t="s">
        <v>77</v>
      </c>
      <c r="Q35" s="63"/>
      <c r="R35" s="63" t="s">
        <v>1412</v>
      </c>
      <c r="S35" s="63"/>
      <c r="T35" s="433" t="s">
        <v>79</v>
      </c>
      <c r="U35" s="435" t="s">
        <v>1413</v>
      </c>
      <c r="V35" s="437" t="s">
        <v>81</v>
      </c>
    </row>
    <row r="36" spans="1:26" ht="20.100000000000001" customHeight="1" thickBot="1">
      <c r="A36" s="314">
        <v>44636</v>
      </c>
      <c r="B36" s="315" t="s">
        <v>935</v>
      </c>
      <c r="C36" s="316" t="s">
        <v>94</v>
      </c>
      <c r="D36" s="317">
        <v>1</v>
      </c>
      <c r="E36" s="317">
        <v>0</v>
      </c>
      <c r="F36" s="317">
        <v>0</v>
      </c>
      <c r="G36" s="317">
        <v>1</v>
      </c>
      <c r="H36" s="317">
        <v>0</v>
      </c>
      <c r="I36" s="318" t="s">
        <v>1374</v>
      </c>
      <c r="J36" s="319" t="s">
        <v>1392</v>
      </c>
      <c r="K36" s="319" t="s">
        <v>1402</v>
      </c>
      <c r="L36" s="320"/>
      <c r="M36" s="78"/>
      <c r="N36" s="79"/>
      <c r="O36" s="432"/>
      <c r="P36" s="64" t="s">
        <v>82</v>
      </c>
      <c r="Q36" s="64" t="s">
        <v>1414</v>
      </c>
      <c r="R36" s="64" t="s">
        <v>82</v>
      </c>
      <c r="S36" s="64" t="s">
        <v>1415</v>
      </c>
      <c r="T36" s="434"/>
      <c r="U36" s="436"/>
      <c r="V36" s="438"/>
    </row>
    <row r="37" spans="1:26" ht="20.100000000000001" customHeight="1">
      <c r="A37" s="272">
        <v>44636</v>
      </c>
      <c r="B37" s="279" t="s">
        <v>1416</v>
      </c>
      <c r="C37" s="280" t="s">
        <v>1352</v>
      </c>
      <c r="D37" s="281">
        <v>10</v>
      </c>
      <c r="E37" s="281">
        <v>0</v>
      </c>
      <c r="F37" s="281">
        <v>0</v>
      </c>
      <c r="G37" s="281">
        <v>11</v>
      </c>
      <c r="H37" s="281">
        <v>0</v>
      </c>
      <c r="I37" s="282" t="s">
        <v>1417</v>
      </c>
      <c r="J37" s="283" t="s">
        <v>140</v>
      </c>
      <c r="K37" s="321" t="s">
        <v>1419</v>
      </c>
      <c r="L37" s="284"/>
      <c r="M37" s="291" t="s">
        <v>1392</v>
      </c>
      <c r="N37" s="158">
        <v>0.5625</v>
      </c>
      <c r="O37" s="292">
        <v>6396</v>
      </c>
      <c r="P37" s="293">
        <v>43</v>
      </c>
      <c r="Q37" s="293">
        <v>46</v>
      </c>
      <c r="R37" s="293">
        <v>5</v>
      </c>
      <c r="S37" s="293">
        <v>6</v>
      </c>
      <c r="T37" s="294">
        <f>SUM(P37:S37)</f>
        <v>100</v>
      </c>
      <c r="U37" s="304"/>
      <c r="V37" s="295">
        <v>8</v>
      </c>
    </row>
    <row r="38" spans="1:26" s="97" customFormat="1" ht="20.100000000000001" customHeight="1" thickBot="1">
      <c r="A38" s="314">
        <v>44636</v>
      </c>
      <c r="B38" s="315" t="s">
        <v>1420</v>
      </c>
      <c r="C38" s="316" t="s">
        <v>57</v>
      </c>
      <c r="D38" s="317">
        <v>9</v>
      </c>
      <c r="E38" s="317">
        <v>0</v>
      </c>
      <c r="F38" s="317">
        <v>0</v>
      </c>
      <c r="G38" s="317">
        <v>11</v>
      </c>
      <c r="H38" s="317">
        <v>0</v>
      </c>
      <c r="I38" s="318" t="s">
        <v>121</v>
      </c>
      <c r="J38" s="319" t="s">
        <v>140</v>
      </c>
      <c r="K38" s="322" t="s">
        <v>1419</v>
      </c>
      <c r="L38" s="320"/>
      <c r="M38" s="291" t="s">
        <v>1337</v>
      </c>
      <c r="N38" s="158">
        <v>0.52083333333333337</v>
      </c>
      <c r="O38" s="292" t="s">
        <v>120</v>
      </c>
      <c r="P38" s="293">
        <v>43</v>
      </c>
      <c r="Q38" s="293">
        <v>46</v>
      </c>
      <c r="R38" s="293">
        <v>0</v>
      </c>
      <c r="S38" s="293">
        <v>0</v>
      </c>
      <c r="T38" s="294">
        <f t="shared" ref="T38:T43" si="13">SUM(P38:S38)</f>
        <v>89</v>
      </c>
      <c r="U38" s="305"/>
      <c r="V38" s="296">
        <v>7</v>
      </c>
      <c r="W38" s="238"/>
      <c r="X38" s="80"/>
      <c r="Z38" s="124"/>
    </row>
    <row r="39" spans="1:26" ht="20.100000000000001" customHeight="1" thickBot="1">
      <c r="A39" s="307">
        <v>44636</v>
      </c>
      <c r="B39" s="308" t="s">
        <v>171</v>
      </c>
      <c r="C39" s="309" t="s">
        <v>1360</v>
      </c>
      <c r="D39" s="310">
        <v>1</v>
      </c>
      <c r="E39" s="310">
        <v>0</v>
      </c>
      <c r="F39" s="310">
        <v>0</v>
      </c>
      <c r="G39" s="310">
        <v>0</v>
      </c>
      <c r="H39" s="310">
        <v>0</v>
      </c>
      <c r="I39" s="311" t="s">
        <v>121</v>
      </c>
      <c r="J39" s="312" t="s">
        <v>1421</v>
      </c>
      <c r="K39" s="323" t="s">
        <v>1422</v>
      </c>
      <c r="L39" s="313" t="s">
        <v>1423</v>
      </c>
      <c r="M39" s="291" t="s">
        <v>130</v>
      </c>
      <c r="N39" s="158">
        <v>0.59513888888888888</v>
      </c>
      <c r="O39" s="292" t="s">
        <v>119</v>
      </c>
      <c r="P39" s="293">
        <v>78</v>
      </c>
      <c r="Q39" s="293">
        <v>76</v>
      </c>
      <c r="R39" s="293">
        <v>0</v>
      </c>
      <c r="S39" s="293">
        <v>3</v>
      </c>
      <c r="T39" s="294">
        <f t="shared" si="13"/>
        <v>157</v>
      </c>
      <c r="U39" s="305"/>
      <c r="V39" s="296">
        <v>8</v>
      </c>
      <c r="Z39" s="97"/>
    </row>
    <row r="40" spans="1:26" ht="20.100000000000001" customHeight="1" thickBot="1">
      <c r="A40" s="307">
        <v>44636</v>
      </c>
      <c r="B40" s="308" t="s">
        <v>1424</v>
      </c>
      <c r="C40" s="309" t="s">
        <v>1425</v>
      </c>
      <c r="D40" s="310">
        <v>2</v>
      </c>
      <c r="E40" s="310">
        <v>0</v>
      </c>
      <c r="F40" s="310">
        <v>0</v>
      </c>
      <c r="G40" s="310">
        <v>2</v>
      </c>
      <c r="H40" s="310">
        <v>0</v>
      </c>
      <c r="I40" s="311" t="s">
        <v>1426</v>
      </c>
      <c r="J40" s="312" t="s">
        <v>1421</v>
      </c>
      <c r="K40" s="323" t="s">
        <v>1418</v>
      </c>
      <c r="L40" s="313"/>
      <c r="M40" s="291"/>
      <c r="N40" s="158"/>
      <c r="O40" s="292" t="s">
        <v>127</v>
      </c>
      <c r="P40" s="293">
        <v>0</v>
      </c>
      <c r="Q40" s="293">
        <v>0</v>
      </c>
      <c r="R40" s="293">
        <v>0</v>
      </c>
      <c r="S40" s="293">
        <v>0</v>
      </c>
      <c r="T40" s="294">
        <f t="shared" si="13"/>
        <v>0</v>
      </c>
      <c r="U40" s="306"/>
      <c r="V40" s="296"/>
      <c r="W40" s="80"/>
    </row>
    <row r="41" spans="1:26" ht="20.100000000000001" customHeight="1">
      <c r="A41" s="272">
        <v>44636</v>
      </c>
      <c r="B41" s="279" t="s">
        <v>1428</v>
      </c>
      <c r="C41" s="280" t="s">
        <v>52</v>
      </c>
      <c r="D41" s="281">
        <v>1</v>
      </c>
      <c r="E41" s="281">
        <v>0</v>
      </c>
      <c r="F41" s="281">
        <v>0</v>
      </c>
      <c r="G41" s="281">
        <v>1</v>
      </c>
      <c r="H41" s="281">
        <v>0</v>
      </c>
      <c r="I41" s="282" t="s">
        <v>154</v>
      </c>
      <c r="J41" s="283" t="s">
        <v>1429</v>
      </c>
      <c r="K41" s="283" t="s">
        <v>1430</v>
      </c>
      <c r="L41" s="284"/>
      <c r="M41" s="291" t="s">
        <v>151</v>
      </c>
      <c r="N41" s="158">
        <v>0.43402777777777773</v>
      </c>
      <c r="O41" s="292" t="s">
        <v>1431</v>
      </c>
      <c r="P41" s="293">
        <v>34</v>
      </c>
      <c r="Q41" s="293">
        <v>76</v>
      </c>
      <c r="R41" s="293">
        <v>8</v>
      </c>
      <c r="S41" s="293">
        <v>13</v>
      </c>
      <c r="T41" s="294">
        <f>SUM(P41:S41)</f>
        <v>131</v>
      </c>
      <c r="U41" s="306"/>
      <c r="V41" s="296">
        <v>1</v>
      </c>
      <c r="W41" s="80"/>
    </row>
    <row r="42" spans="1:26" ht="20.100000000000001" customHeight="1" thickBot="1">
      <c r="A42" s="314">
        <v>44636</v>
      </c>
      <c r="B42" s="315" t="s">
        <v>1428</v>
      </c>
      <c r="C42" s="316" t="s">
        <v>56</v>
      </c>
      <c r="D42" s="317">
        <v>15</v>
      </c>
      <c r="E42" s="317">
        <v>0</v>
      </c>
      <c r="F42" s="317">
        <v>0</v>
      </c>
      <c r="G42" s="317">
        <v>15</v>
      </c>
      <c r="H42" s="317">
        <v>0</v>
      </c>
      <c r="I42" s="318" t="s">
        <v>154</v>
      </c>
      <c r="J42" s="319" t="s">
        <v>1429</v>
      </c>
      <c r="K42" s="319" t="s">
        <v>1430</v>
      </c>
      <c r="L42" s="320"/>
      <c r="M42" s="291" t="s">
        <v>1421</v>
      </c>
      <c r="N42" s="158">
        <v>0.58888888888888891</v>
      </c>
      <c r="O42" s="292" t="s">
        <v>121</v>
      </c>
      <c r="P42" s="293">
        <v>22</v>
      </c>
      <c r="Q42" s="293">
        <v>20</v>
      </c>
      <c r="R42" s="293">
        <v>2</v>
      </c>
      <c r="S42" s="293">
        <v>2</v>
      </c>
      <c r="T42" s="294">
        <f t="shared" si="13"/>
        <v>46</v>
      </c>
      <c r="U42" s="305"/>
      <c r="V42" s="296">
        <v>3</v>
      </c>
      <c r="W42" s="80"/>
    </row>
    <row r="43" spans="1:26" ht="20.100000000000001" customHeight="1" thickBot="1">
      <c r="A43" s="307">
        <v>44636</v>
      </c>
      <c r="B43" s="308" t="s">
        <v>1432</v>
      </c>
      <c r="C43" s="309" t="s">
        <v>1358</v>
      </c>
      <c r="D43" s="310">
        <v>3</v>
      </c>
      <c r="E43" s="310">
        <v>0</v>
      </c>
      <c r="F43" s="310">
        <v>0</v>
      </c>
      <c r="G43" s="310">
        <v>3</v>
      </c>
      <c r="H43" s="310">
        <v>0</v>
      </c>
      <c r="I43" s="311" t="s">
        <v>1433</v>
      </c>
      <c r="J43" s="312" t="s">
        <v>1429</v>
      </c>
      <c r="K43" s="312" t="s">
        <v>155</v>
      </c>
      <c r="L43" s="313"/>
      <c r="M43" s="291" t="s">
        <v>1434</v>
      </c>
      <c r="N43" s="158">
        <v>0.38194444444444442</v>
      </c>
      <c r="O43" s="292" t="s">
        <v>1435</v>
      </c>
      <c r="P43" s="293">
        <v>4</v>
      </c>
      <c r="Q43" s="293">
        <v>2</v>
      </c>
      <c r="R43" s="293">
        <v>0</v>
      </c>
      <c r="S43" s="293">
        <v>2</v>
      </c>
      <c r="T43" s="294">
        <f t="shared" si="13"/>
        <v>8</v>
      </c>
      <c r="U43" s="305"/>
      <c r="V43" s="296">
        <v>1</v>
      </c>
      <c r="W43" s="80"/>
    </row>
    <row r="44" spans="1:26" ht="20.100000000000001" customHeight="1" thickTop="1">
      <c r="A44" s="272">
        <v>44636</v>
      </c>
      <c r="B44" s="279" t="s">
        <v>1436</v>
      </c>
      <c r="C44" s="280" t="s">
        <v>1437</v>
      </c>
      <c r="D44" s="281">
        <v>2</v>
      </c>
      <c r="E44" s="281">
        <v>0</v>
      </c>
      <c r="F44" s="281">
        <v>0</v>
      </c>
      <c r="G44" s="281">
        <v>2</v>
      </c>
      <c r="H44" s="281">
        <v>0</v>
      </c>
      <c r="I44" s="282" t="s">
        <v>1438</v>
      </c>
      <c r="J44" s="283" t="s">
        <v>1429</v>
      </c>
      <c r="K44" s="283" t="s">
        <v>1439</v>
      </c>
      <c r="L44" s="284"/>
      <c r="M44" s="291"/>
      <c r="N44" s="158"/>
      <c r="O44" s="153" t="s">
        <v>109</v>
      </c>
      <c r="P44" s="154">
        <f>SUM(P37:P43)</f>
        <v>224</v>
      </c>
      <c r="Q44" s="154">
        <f>SUM(Q37:Q43)</f>
        <v>266</v>
      </c>
      <c r="R44" s="154">
        <f>SUM(R37:R43)</f>
        <v>15</v>
      </c>
      <c r="S44" s="154">
        <f>SUM(S37:S43)</f>
        <v>26</v>
      </c>
      <c r="T44" s="154">
        <f>SUM(T37:T43)</f>
        <v>531</v>
      </c>
      <c r="U44" s="155"/>
      <c r="V44" s="156"/>
      <c r="W44" s="80"/>
    </row>
    <row r="45" spans="1:26" ht="20.100000000000001" customHeight="1" thickBot="1">
      <c r="A45" s="314">
        <v>44636</v>
      </c>
      <c r="B45" s="315" t="s">
        <v>1440</v>
      </c>
      <c r="C45" s="316" t="s">
        <v>1361</v>
      </c>
      <c r="D45" s="317">
        <v>3</v>
      </c>
      <c r="E45" s="317">
        <v>0</v>
      </c>
      <c r="F45" s="317">
        <v>0</v>
      </c>
      <c r="G45" s="317">
        <v>3</v>
      </c>
      <c r="H45" s="317">
        <v>0</v>
      </c>
      <c r="I45" s="318" t="s">
        <v>154</v>
      </c>
      <c r="J45" s="319" t="s">
        <v>130</v>
      </c>
      <c r="K45" s="319" t="s">
        <v>1439</v>
      </c>
      <c r="L45" s="320"/>
      <c r="M45" s="291"/>
      <c r="N45" s="158"/>
      <c r="O45" s="157"/>
      <c r="P45" s="151"/>
      <c r="Q45" s="151"/>
      <c r="R45" s="151"/>
      <c r="S45" s="151"/>
      <c r="T45" s="151">
        <f>SUM(P45:S45)</f>
        <v>0</v>
      </c>
      <c r="U45" s="152"/>
      <c r="V45" s="206"/>
    </row>
    <row r="46" spans="1:26" ht="20.100000000000001" customHeight="1">
      <c r="A46" s="272">
        <v>44636</v>
      </c>
      <c r="B46" s="279" t="s">
        <v>1441</v>
      </c>
      <c r="C46" s="280" t="s">
        <v>1442</v>
      </c>
      <c r="D46" s="281">
        <v>32</v>
      </c>
      <c r="E46" s="281">
        <v>0</v>
      </c>
      <c r="F46" s="281">
        <v>0</v>
      </c>
      <c r="G46" s="281">
        <v>32</v>
      </c>
      <c r="H46" s="281">
        <v>0</v>
      </c>
      <c r="I46" s="282" t="s">
        <v>1433</v>
      </c>
      <c r="J46" s="283" t="s">
        <v>1443</v>
      </c>
      <c r="K46" s="283" t="s">
        <v>1444</v>
      </c>
      <c r="L46" s="284"/>
      <c r="M46" s="291"/>
      <c r="N46" s="158"/>
      <c r="O46" s="157"/>
      <c r="P46" s="151"/>
      <c r="Q46" s="151"/>
      <c r="R46" s="151"/>
      <c r="S46" s="151"/>
      <c r="T46" s="151">
        <f>SUM(P46:S46)</f>
        <v>0</v>
      </c>
      <c r="U46" s="152"/>
      <c r="V46" s="149"/>
    </row>
    <row r="47" spans="1:26" ht="20.100000000000001" customHeight="1" thickBot="1">
      <c r="A47" s="314">
        <v>44636</v>
      </c>
      <c r="B47" s="315" t="s">
        <v>129</v>
      </c>
      <c r="C47" s="316" t="s">
        <v>1445</v>
      </c>
      <c r="D47" s="317">
        <v>3</v>
      </c>
      <c r="E47" s="317">
        <v>0</v>
      </c>
      <c r="F47" s="317">
        <v>0</v>
      </c>
      <c r="G47" s="317">
        <v>0</v>
      </c>
      <c r="H47" s="317">
        <v>0</v>
      </c>
      <c r="I47" s="318" t="s">
        <v>1438</v>
      </c>
      <c r="J47" s="319" t="s">
        <v>1446</v>
      </c>
      <c r="K47" s="319" t="s">
        <v>1439</v>
      </c>
      <c r="L47" s="320"/>
      <c r="M47" s="291"/>
      <c r="N47" s="158"/>
      <c r="O47" s="157"/>
      <c r="P47" s="151"/>
      <c r="Q47" s="151"/>
      <c r="R47" s="151"/>
      <c r="S47" s="151"/>
      <c r="T47" s="151"/>
      <c r="U47" s="152"/>
      <c r="V47" s="149"/>
    </row>
    <row r="48" spans="1:26" ht="20.100000000000001" customHeight="1" thickBot="1">
      <c r="A48" s="307">
        <v>44636</v>
      </c>
      <c r="B48" s="308" t="s">
        <v>1447</v>
      </c>
      <c r="C48" s="309" t="s">
        <v>1367</v>
      </c>
      <c r="D48" s="310">
        <v>4</v>
      </c>
      <c r="E48" s="310">
        <v>0</v>
      </c>
      <c r="F48" s="310">
        <v>0</v>
      </c>
      <c r="G48" s="310">
        <v>4</v>
      </c>
      <c r="H48" s="310">
        <v>0</v>
      </c>
      <c r="I48" s="311" t="s">
        <v>154</v>
      </c>
      <c r="J48" s="312" t="s">
        <v>1429</v>
      </c>
      <c r="K48" s="312" t="s">
        <v>155</v>
      </c>
      <c r="L48" s="313"/>
      <c r="M48" s="291"/>
      <c r="N48" s="158"/>
      <c r="O48" s="157"/>
      <c r="P48" s="151"/>
      <c r="Q48" s="151"/>
      <c r="R48" s="151"/>
      <c r="S48" s="151"/>
      <c r="T48" s="151"/>
      <c r="U48" s="152"/>
      <c r="V48" s="149"/>
    </row>
    <row r="49" spans="1:22" ht="20.100000000000001" customHeight="1" thickTop="1" thickBot="1">
      <c r="A49" s="272">
        <v>44636</v>
      </c>
      <c r="B49" s="279" t="s">
        <v>1448</v>
      </c>
      <c r="C49" s="280" t="s">
        <v>1449</v>
      </c>
      <c r="D49" s="281">
        <v>3</v>
      </c>
      <c r="E49" s="281">
        <v>0</v>
      </c>
      <c r="F49" s="281">
        <v>0</v>
      </c>
      <c r="G49" s="281">
        <v>3</v>
      </c>
      <c r="H49" s="281">
        <v>0</v>
      </c>
      <c r="I49" s="282" t="s">
        <v>1438</v>
      </c>
      <c r="J49" s="283" t="s">
        <v>1429</v>
      </c>
      <c r="K49" s="283" t="s">
        <v>155</v>
      </c>
      <c r="L49" s="284"/>
      <c r="M49" s="291"/>
      <c r="N49" s="158"/>
      <c r="O49" s="153" t="s">
        <v>84</v>
      </c>
      <c r="P49" s="154">
        <f>SUM(P45:P48)</f>
        <v>0</v>
      </c>
      <c r="Q49" s="65">
        <f>SUM(Q45:Q48)</f>
        <v>0</v>
      </c>
      <c r="R49" s="154">
        <f>SUM(R45:R48)</f>
        <v>0</v>
      </c>
      <c r="S49" s="65">
        <f>SUM(S45:S48)</f>
        <v>0</v>
      </c>
      <c r="T49" s="154">
        <f>SUM(T45:T48)</f>
        <v>0</v>
      </c>
      <c r="U49" s="66"/>
      <c r="V49" s="67"/>
    </row>
    <row r="50" spans="1:22" ht="20.100000000000001" customHeight="1" thickBot="1">
      <c r="A50" s="314">
        <v>44636</v>
      </c>
      <c r="B50" s="315" t="s">
        <v>183</v>
      </c>
      <c r="C50" s="316" t="s">
        <v>58</v>
      </c>
      <c r="D50" s="317">
        <v>2</v>
      </c>
      <c r="E50" s="317">
        <v>0</v>
      </c>
      <c r="F50" s="317">
        <v>0</v>
      </c>
      <c r="G50" s="317">
        <v>2</v>
      </c>
      <c r="H50" s="317">
        <v>0</v>
      </c>
      <c r="I50" s="318" t="s">
        <v>1438</v>
      </c>
      <c r="J50" s="319" t="s">
        <v>1446</v>
      </c>
      <c r="K50" s="319" t="s">
        <v>1439</v>
      </c>
      <c r="L50" s="320"/>
      <c r="M50" s="291"/>
      <c r="N50" s="158"/>
      <c r="O50" s="68" t="s">
        <v>1450</v>
      </c>
      <c r="P50" s="70">
        <f>P44+P49</f>
        <v>224</v>
      </c>
      <c r="Q50" s="69">
        <f>Q44+Q49</f>
        <v>266</v>
      </c>
      <c r="R50" s="70">
        <f>R44+R49</f>
        <v>15</v>
      </c>
      <c r="S50" s="69">
        <f>S44+S49</f>
        <v>26</v>
      </c>
      <c r="T50" s="70">
        <f>T44+T49</f>
        <v>531</v>
      </c>
      <c r="U50" s="71">
        <f>SUM(U44:U45)</f>
        <v>0</v>
      </c>
      <c r="V50" s="72"/>
    </row>
    <row r="51" spans="1:22" ht="20.100000000000001" customHeight="1" thickBot="1">
      <c r="A51" s="307">
        <v>44636</v>
      </c>
      <c r="B51" s="308" t="s">
        <v>1451</v>
      </c>
      <c r="C51" s="309" t="s">
        <v>1358</v>
      </c>
      <c r="D51" s="310">
        <v>7</v>
      </c>
      <c r="E51" s="310">
        <v>0</v>
      </c>
      <c r="F51" s="310">
        <v>0</v>
      </c>
      <c r="G51" s="310">
        <v>7</v>
      </c>
      <c r="H51" s="310">
        <v>0</v>
      </c>
      <c r="I51" s="311" t="s">
        <v>1452</v>
      </c>
      <c r="J51" s="312" t="s">
        <v>1429</v>
      </c>
      <c r="K51" s="312" t="s">
        <v>1439</v>
      </c>
      <c r="L51" s="313"/>
      <c r="M51" s="291"/>
      <c r="N51" s="158"/>
      <c r="O51" s="142" t="s">
        <v>1453</v>
      </c>
      <c r="P51" s="73">
        <v>-34</v>
      </c>
      <c r="Q51" s="126">
        <v>-76</v>
      </c>
      <c r="R51" s="126">
        <v>-8</v>
      </c>
      <c r="S51" s="126">
        <v>-13</v>
      </c>
      <c r="T51" s="126"/>
      <c r="U51" s="125"/>
      <c r="V51" s="125"/>
    </row>
    <row r="52" spans="1:22" ht="20.100000000000001" customHeight="1">
      <c r="A52" s="272">
        <v>44636</v>
      </c>
      <c r="B52" s="279" t="s">
        <v>1454</v>
      </c>
      <c r="C52" s="280" t="s">
        <v>1358</v>
      </c>
      <c r="D52" s="281">
        <v>2</v>
      </c>
      <c r="E52" s="281">
        <v>0</v>
      </c>
      <c r="F52" s="281">
        <v>0</v>
      </c>
      <c r="G52" s="281">
        <v>2</v>
      </c>
      <c r="H52" s="281">
        <v>0</v>
      </c>
      <c r="I52" s="282" t="s">
        <v>154</v>
      </c>
      <c r="J52" s="283" t="s">
        <v>1443</v>
      </c>
      <c r="K52" s="283" t="s">
        <v>155</v>
      </c>
      <c r="L52" s="284"/>
      <c r="M52" s="291"/>
      <c r="N52" s="158"/>
      <c r="O52" s="142" t="s">
        <v>1455</v>
      </c>
      <c r="P52" s="128"/>
      <c r="Q52" s="126"/>
      <c r="R52" s="126"/>
      <c r="S52" s="126"/>
      <c r="T52" s="126"/>
      <c r="U52" s="125"/>
      <c r="V52" s="125"/>
    </row>
    <row r="53" spans="1:22" ht="20.100000000000001" customHeight="1">
      <c r="A53" s="278">
        <v>44636</v>
      </c>
      <c r="B53" s="285" t="s">
        <v>1456</v>
      </c>
      <c r="C53" s="286" t="s">
        <v>1437</v>
      </c>
      <c r="D53" s="287">
        <v>2</v>
      </c>
      <c r="E53" s="287">
        <v>0</v>
      </c>
      <c r="F53" s="287">
        <v>0</v>
      </c>
      <c r="G53" s="287">
        <v>2</v>
      </c>
      <c r="H53" s="287">
        <v>0</v>
      </c>
      <c r="I53" s="288" t="s">
        <v>154</v>
      </c>
      <c r="J53" s="289" t="s">
        <v>130</v>
      </c>
      <c r="K53" s="289" t="s">
        <v>1430</v>
      </c>
      <c r="L53" s="290"/>
      <c r="M53" s="291"/>
      <c r="N53" s="158"/>
      <c r="O53" s="142" t="s">
        <v>1457</v>
      </c>
      <c r="P53" s="325"/>
      <c r="Q53" s="325"/>
      <c r="R53" s="126"/>
      <c r="S53" s="126"/>
      <c r="T53" s="126"/>
      <c r="U53" s="125"/>
      <c r="V53" s="125"/>
    </row>
    <row r="54" spans="1:22" ht="20.100000000000001" customHeight="1" thickBot="1">
      <c r="A54" s="314">
        <v>44636</v>
      </c>
      <c r="B54" s="315" t="s">
        <v>1454</v>
      </c>
      <c r="C54" s="316" t="s">
        <v>59</v>
      </c>
      <c r="D54" s="317">
        <v>0</v>
      </c>
      <c r="E54" s="317">
        <v>0</v>
      </c>
      <c r="F54" s="317">
        <v>0</v>
      </c>
      <c r="G54" s="317">
        <v>2</v>
      </c>
      <c r="H54" s="317">
        <v>0</v>
      </c>
      <c r="I54" s="318" t="s">
        <v>1452</v>
      </c>
      <c r="J54" s="319" t="s">
        <v>1429</v>
      </c>
      <c r="K54" s="319" t="s">
        <v>1444</v>
      </c>
      <c r="L54" s="320"/>
      <c r="M54" s="291"/>
      <c r="N54" s="324"/>
      <c r="O54" s="130"/>
      <c r="P54" s="160"/>
      <c r="Q54" s="160"/>
      <c r="R54" s="126"/>
      <c r="S54" s="126"/>
      <c r="T54" s="126"/>
      <c r="U54" s="125"/>
      <c r="V54" s="125"/>
    </row>
    <row r="55" spans="1:22" ht="20.100000000000001" customHeight="1">
      <c r="A55" s="167" t="s">
        <v>1458</v>
      </c>
      <c r="B55" s="168"/>
      <c r="C55" s="169"/>
      <c r="D55" s="170">
        <f>SUM(D4:D54)</f>
        <v>203</v>
      </c>
      <c r="E55" s="170">
        <f>SUM(E4:E54)</f>
        <v>0</v>
      </c>
      <c r="F55" s="170">
        <f>SUM(F4:F54)</f>
        <v>2</v>
      </c>
      <c r="G55" s="170">
        <f>SUM(G4:G54)</f>
        <v>195</v>
      </c>
      <c r="H55" s="170">
        <f>SUM(H4:H54)</f>
        <v>0</v>
      </c>
      <c r="I55" s="252"/>
      <c r="J55" s="123"/>
      <c r="K55" s="123"/>
      <c r="L55" s="171"/>
      <c r="M55" s="291"/>
      <c r="N55" s="80"/>
      <c r="O55" s="130"/>
      <c r="P55" s="160"/>
      <c r="Q55" s="160"/>
      <c r="R55" s="126"/>
      <c r="S55" s="126"/>
      <c r="T55" s="126"/>
      <c r="U55" s="125"/>
      <c r="V55" s="125"/>
    </row>
    <row r="56" spans="1:22" ht="20.100000000000001" customHeight="1">
      <c r="A56" s="196" t="s">
        <v>12</v>
      </c>
      <c r="B56" s="197"/>
      <c r="C56" s="89"/>
      <c r="D56" s="388">
        <v>2590</v>
      </c>
      <c r="E56" s="388">
        <v>0</v>
      </c>
      <c r="F56" s="388">
        <v>13</v>
      </c>
      <c r="G56" s="388">
        <v>2678</v>
      </c>
      <c r="H56" s="388">
        <v>0</v>
      </c>
      <c r="I56" s="259"/>
      <c r="J56" s="107"/>
      <c r="K56" s="107"/>
      <c r="L56" s="199"/>
      <c r="M56" s="291"/>
      <c r="N56" s="80"/>
      <c r="O56" s="130"/>
      <c r="P56" s="160"/>
      <c r="Q56" s="160"/>
      <c r="R56" s="126"/>
      <c r="S56" s="126"/>
      <c r="T56" s="126"/>
      <c r="U56" s="125"/>
      <c r="V56" s="125"/>
    </row>
    <row r="57" spans="1:22" ht="20.100000000000001" customHeight="1" thickBot="1">
      <c r="A57" s="177" t="s">
        <v>1459</v>
      </c>
      <c r="B57" s="178"/>
      <c r="C57" s="179"/>
      <c r="D57" s="180">
        <f>D55+D56</f>
        <v>2793</v>
      </c>
      <c r="E57" s="180">
        <f>E55+E56</f>
        <v>0</v>
      </c>
      <c r="F57" s="180">
        <f>F55+F56</f>
        <v>15</v>
      </c>
      <c r="G57" s="180">
        <f>G55+G56</f>
        <v>2873</v>
      </c>
      <c r="H57" s="180">
        <f>H55+H56</f>
        <v>0</v>
      </c>
      <c r="I57" s="254"/>
      <c r="J57" s="103"/>
      <c r="K57" s="103"/>
      <c r="L57" s="181"/>
      <c r="M57" s="291"/>
      <c r="N57" s="80"/>
      <c r="O57" s="130"/>
      <c r="P57" s="160"/>
      <c r="Q57" s="160"/>
      <c r="R57" s="126"/>
      <c r="S57" s="126"/>
      <c r="T57" s="126"/>
      <c r="U57" s="125"/>
      <c r="V57" s="125"/>
    </row>
    <row r="58" spans="1:22" ht="20.100000000000001" customHeight="1">
      <c r="A58" s="182" t="s">
        <v>1460</v>
      </c>
      <c r="B58" s="183">
        <f t="array" ref="B58">SUM(1/COUNTIF(B4:B54,B4:B54))</f>
        <v>27</v>
      </c>
      <c r="C58" s="184"/>
      <c r="D58" s="125"/>
      <c r="E58" s="125"/>
      <c r="F58" s="125"/>
      <c r="G58" s="125"/>
      <c r="H58" s="125"/>
      <c r="I58" s="255"/>
      <c r="J58" s="104"/>
      <c r="K58" s="104"/>
      <c r="L58" s="108"/>
      <c r="M58" s="291"/>
      <c r="N58" s="80"/>
      <c r="O58" s="130"/>
      <c r="P58" s="160"/>
      <c r="Q58" s="160"/>
      <c r="R58" s="126"/>
      <c r="S58" s="126"/>
      <c r="T58" s="126"/>
      <c r="U58" s="125"/>
      <c r="V58" s="125"/>
    </row>
    <row r="59" spans="1:22" ht="20.100000000000001" customHeight="1">
      <c r="A59" s="182"/>
      <c r="B59" s="183"/>
      <c r="C59" s="184"/>
      <c r="D59" s="125"/>
      <c r="E59" s="125"/>
      <c r="F59" s="125"/>
      <c r="G59" s="125"/>
      <c r="H59" s="125"/>
      <c r="I59" s="255"/>
      <c r="J59" s="104"/>
      <c r="K59" s="13"/>
      <c r="L59" s="13"/>
      <c r="M59" s="291"/>
      <c r="N59" s="80"/>
      <c r="O59" s="130"/>
      <c r="P59" s="160"/>
      <c r="Q59" s="160"/>
      <c r="R59" s="126"/>
      <c r="S59" s="126"/>
      <c r="T59" s="126"/>
      <c r="U59" s="125"/>
      <c r="V59" s="125"/>
    </row>
    <row r="60" spans="1:22" ht="20.100000000000001" customHeight="1">
      <c r="A60" s="185" t="s">
        <v>1461</v>
      </c>
      <c r="B60" s="186"/>
      <c r="C60" s="186"/>
      <c r="D60" s="105"/>
      <c r="E60" s="105"/>
      <c r="F60" s="105"/>
      <c r="G60" s="105"/>
      <c r="H60" s="105"/>
      <c r="I60" s="256"/>
      <c r="J60" s="105"/>
      <c r="K60" s="122"/>
      <c r="L60" s="122"/>
      <c r="M60" s="291"/>
      <c r="N60" s="80"/>
      <c r="O60" s="130"/>
      <c r="P60" s="160"/>
      <c r="Q60" s="160"/>
      <c r="R60" s="126"/>
      <c r="S60" s="126"/>
      <c r="T60" s="126"/>
      <c r="U60" s="125"/>
      <c r="V60" s="125"/>
    </row>
    <row r="61" spans="1:22" ht="20.100000000000001" customHeight="1">
      <c r="A61" s="187" t="s">
        <v>126</v>
      </c>
      <c r="B61" s="186"/>
      <c r="C61" s="186"/>
      <c r="D61" s="105"/>
      <c r="E61" s="105"/>
      <c r="F61" s="105"/>
      <c r="G61" s="105"/>
      <c r="H61" s="105"/>
      <c r="I61" s="256"/>
      <c r="J61" s="105"/>
      <c r="K61" s="105"/>
      <c r="L61" s="122"/>
      <c r="M61" s="291"/>
      <c r="N61" s="80"/>
      <c r="O61" s="130"/>
      <c r="P61" s="160"/>
      <c r="Q61" s="160"/>
      <c r="R61" s="126"/>
      <c r="S61" s="126"/>
      <c r="T61" s="126"/>
      <c r="U61" s="125"/>
      <c r="V61" s="125"/>
    </row>
    <row r="62" spans="1:22" ht="20.100000000000001" customHeight="1" thickBot="1">
      <c r="A62" s="188"/>
      <c r="B62" s="186"/>
      <c r="C62" s="189"/>
      <c r="D62" s="105"/>
      <c r="E62" s="105"/>
      <c r="F62" s="105"/>
      <c r="G62" s="105"/>
      <c r="H62" s="105"/>
      <c r="I62" s="257"/>
      <c r="J62" s="106"/>
      <c r="K62" s="106"/>
      <c r="L62" s="190"/>
      <c r="M62" s="291"/>
      <c r="N62" s="80"/>
      <c r="O62" s="130"/>
      <c r="P62" s="160"/>
      <c r="Q62" s="160"/>
      <c r="R62" s="126"/>
      <c r="S62" s="126"/>
      <c r="T62" s="126"/>
      <c r="U62" s="125"/>
      <c r="V62" s="125"/>
    </row>
    <row r="63" spans="1:22" ht="20.100000000000001" customHeight="1" thickBot="1">
      <c r="A63" s="147" t="s">
        <v>0</v>
      </c>
      <c r="B63" s="148" t="s">
        <v>1</v>
      </c>
      <c r="C63" s="148" t="s">
        <v>2</v>
      </c>
      <c r="D63" s="386" t="s">
        <v>16</v>
      </c>
      <c r="E63" s="191" t="s">
        <v>1462</v>
      </c>
      <c r="F63" s="386" t="s">
        <v>18</v>
      </c>
      <c r="G63" s="386" t="s">
        <v>19</v>
      </c>
      <c r="H63" s="386" t="s">
        <v>1463</v>
      </c>
      <c r="I63" s="258" t="s">
        <v>8</v>
      </c>
      <c r="J63" s="386" t="s">
        <v>9</v>
      </c>
      <c r="K63" s="425" t="s">
        <v>10</v>
      </c>
      <c r="L63" s="426"/>
      <c r="M63" s="291"/>
      <c r="N63" s="80"/>
      <c r="O63" s="130"/>
      <c r="P63" s="160"/>
      <c r="Q63" s="160"/>
      <c r="R63" s="126"/>
      <c r="S63" s="126"/>
      <c r="T63" s="126"/>
      <c r="U63" s="125"/>
      <c r="V63" s="125"/>
    </row>
    <row r="64" spans="1:22" ht="20.100000000000001" customHeight="1">
      <c r="A64" s="272"/>
      <c r="B64" s="389"/>
      <c r="C64" s="279"/>
      <c r="D64" s="281"/>
      <c r="E64" s="281"/>
      <c r="F64" s="281"/>
      <c r="G64" s="281"/>
      <c r="H64" s="281"/>
      <c r="I64" s="282"/>
      <c r="J64" s="283"/>
      <c r="K64" s="283"/>
      <c r="L64" s="284"/>
      <c r="M64" s="291"/>
      <c r="N64" s="80"/>
      <c r="O64" s="130"/>
      <c r="P64" s="160"/>
      <c r="Q64" s="160"/>
      <c r="R64" s="126"/>
      <c r="S64" s="126"/>
      <c r="T64" s="126"/>
      <c r="U64" s="125"/>
      <c r="V64" s="125"/>
    </row>
    <row r="65" spans="1:22" ht="20.100000000000001" customHeight="1" thickBot="1">
      <c r="A65" s="314"/>
      <c r="B65" s="316"/>
      <c r="C65" s="316"/>
      <c r="D65" s="317"/>
      <c r="E65" s="317"/>
      <c r="F65" s="317"/>
      <c r="G65" s="317"/>
      <c r="H65" s="317"/>
      <c r="I65" s="318"/>
      <c r="J65" s="319"/>
      <c r="K65" s="319"/>
      <c r="L65" s="320"/>
      <c r="M65" s="291"/>
      <c r="N65" s="80"/>
      <c r="O65" s="130"/>
      <c r="P65" s="160"/>
      <c r="Q65" s="160"/>
      <c r="R65" s="126"/>
      <c r="S65" s="126"/>
      <c r="T65" s="126"/>
      <c r="U65" s="125"/>
      <c r="V65" s="125"/>
    </row>
    <row r="66" spans="1:22" ht="20.100000000000001" customHeight="1">
      <c r="A66" s="167" t="s">
        <v>20</v>
      </c>
      <c r="B66" s="168"/>
      <c r="C66" s="169"/>
      <c r="D66" s="194">
        <f>SUM(D64:D65)</f>
        <v>0</v>
      </c>
      <c r="E66" s="194">
        <f>SUM(E64:E65)</f>
        <v>0</v>
      </c>
      <c r="F66" s="194">
        <f>SUM(F64:F65)</f>
        <v>0</v>
      </c>
      <c r="G66" s="194">
        <f>SUM(G64:G65)</f>
        <v>0</v>
      </c>
      <c r="H66" s="194">
        <f>SUM(H64:H65)</f>
        <v>0</v>
      </c>
      <c r="I66" s="252"/>
      <c r="J66" s="8"/>
      <c r="K66" s="8"/>
      <c r="L66" s="195"/>
      <c r="M66" s="291"/>
      <c r="N66" s="80"/>
      <c r="O66" s="130"/>
      <c r="P66" s="160"/>
      <c r="Q66" s="160"/>
      <c r="R66" s="126"/>
      <c r="S66" s="126"/>
      <c r="T66" s="126"/>
      <c r="U66" s="125"/>
      <c r="V66" s="125"/>
    </row>
    <row r="67" spans="1:22" ht="20.100000000000001" customHeight="1">
      <c r="A67" s="196" t="s">
        <v>12</v>
      </c>
      <c r="B67" s="197"/>
      <c r="C67" s="89"/>
      <c r="D67" s="198">
        <v>50</v>
      </c>
      <c r="E67" s="198">
        <v>87</v>
      </c>
      <c r="F67" s="198">
        <v>70</v>
      </c>
      <c r="G67" s="198">
        <v>49</v>
      </c>
      <c r="H67" s="198">
        <v>0</v>
      </c>
      <c r="I67" s="259"/>
      <c r="J67" s="107"/>
      <c r="K67" s="107"/>
      <c r="L67" s="199"/>
      <c r="M67" s="291"/>
      <c r="N67" s="80"/>
      <c r="O67" s="130"/>
      <c r="P67" s="160"/>
      <c r="Q67" s="160"/>
      <c r="R67" s="126"/>
      <c r="S67" s="126"/>
      <c r="T67" s="126"/>
      <c r="U67" s="125"/>
      <c r="V67" s="125"/>
    </row>
    <row r="68" spans="1:22" ht="20.100000000000001" customHeight="1" thickBot="1">
      <c r="A68" s="177" t="s">
        <v>1459</v>
      </c>
      <c r="B68" s="178"/>
      <c r="C68" s="179"/>
      <c r="D68" s="200">
        <f>SUM(D66:D67)</f>
        <v>50</v>
      </c>
      <c r="E68" s="200">
        <f>SUM(E66:E67)</f>
        <v>87</v>
      </c>
      <c r="F68" s="200">
        <f>SUM(F66:F67)</f>
        <v>70</v>
      </c>
      <c r="G68" s="200">
        <f>SUM(G66:G67)</f>
        <v>49</v>
      </c>
      <c r="H68" s="200">
        <f>SUM(H66:H67)</f>
        <v>0</v>
      </c>
      <c r="I68" s="254"/>
      <c r="J68" s="103"/>
      <c r="K68" s="103"/>
      <c r="L68" s="181"/>
      <c r="M68" s="291"/>
      <c r="N68" s="80"/>
      <c r="O68" s="130"/>
      <c r="P68" s="160"/>
      <c r="Q68" s="160"/>
      <c r="R68" s="126"/>
      <c r="S68" s="126"/>
      <c r="T68" s="126"/>
      <c r="U68" s="125"/>
      <c r="V68" s="125"/>
    </row>
    <row r="69" spans="1:22" ht="20.100000000000001" customHeight="1">
      <c r="A69" s="182"/>
      <c r="B69" s="183"/>
      <c r="C69" s="201"/>
      <c r="D69" s="125"/>
      <c r="E69" s="125"/>
      <c r="F69" s="125"/>
      <c r="G69" s="125"/>
      <c r="H69" s="125"/>
      <c r="I69" s="255"/>
      <c r="J69" s="104"/>
      <c r="K69" s="104"/>
      <c r="L69" s="104"/>
      <c r="M69" s="291"/>
      <c r="N69" s="80"/>
      <c r="O69" s="130"/>
      <c r="P69" s="160"/>
      <c r="Q69" s="160"/>
      <c r="R69" s="126"/>
      <c r="S69" s="126"/>
      <c r="T69" s="126"/>
      <c r="U69" s="125"/>
      <c r="V69" s="125"/>
    </row>
    <row r="70" spans="1:22" ht="20.100000000000001" customHeight="1">
      <c r="A70" s="185" t="s">
        <v>1464</v>
      </c>
      <c r="B70" s="186"/>
      <c r="C70" s="186"/>
      <c r="D70" s="105"/>
      <c r="E70" s="105"/>
      <c r="F70" s="105"/>
      <c r="G70" s="105"/>
      <c r="H70" s="105"/>
      <c r="I70" s="256"/>
      <c r="J70" s="105"/>
      <c r="K70" s="105"/>
      <c r="L70" s="105"/>
      <c r="M70" s="291"/>
      <c r="N70" s="80"/>
      <c r="O70" s="130"/>
      <c r="P70" s="160"/>
      <c r="Q70" s="160"/>
      <c r="R70" s="126"/>
      <c r="S70" s="126"/>
      <c r="T70" s="126"/>
      <c r="U70" s="125"/>
      <c r="V70" s="125"/>
    </row>
    <row r="71" spans="1:22" ht="20.100000000000001" customHeight="1">
      <c r="A71" s="185" t="s">
        <v>1465</v>
      </c>
      <c r="B71" s="186"/>
      <c r="C71" s="186"/>
      <c r="D71" s="105"/>
      <c r="E71" s="105"/>
      <c r="F71" s="105"/>
      <c r="G71" s="105"/>
      <c r="H71" s="105"/>
      <c r="I71" s="256"/>
      <c r="J71" s="105"/>
      <c r="K71" s="105"/>
      <c r="L71" s="105"/>
      <c r="M71" s="291"/>
      <c r="N71" s="80"/>
      <c r="O71" s="130"/>
      <c r="P71" s="160"/>
      <c r="Q71" s="160"/>
      <c r="R71" s="126"/>
      <c r="S71" s="126"/>
      <c r="T71" s="126"/>
      <c r="U71" s="125"/>
      <c r="V71" s="125"/>
    </row>
    <row r="72" spans="1:22" ht="20.100000000000001" customHeight="1" thickBot="1">
      <c r="A72" s="188"/>
      <c r="B72" s="186"/>
      <c r="C72" s="189"/>
      <c r="D72" s="105"/>
      <c r="E72" s="105"/>
      <c r="F72" s="105"/>
      <c r="G72" s="105"/>
      <c r="H72" s="105"/>
      <c r="I72" s="257"/>
      <c r="J72" s="106"/>
      <c r="K72" s="106"/>
      <c r="L72" s="190"/>
      <c r="M72" s="291"/>
      <c r="N72" s="80"/>
      <c r="O72" s="130"/>
      <c r="P72" s="160"/>
      <c r="Q72" s="160"/>
      <c r="R72" s="126"/>
      <c r="S72" s="126"/>
      <c r="T72" s="126"/>
      <c r="U72" s="125"/>
      <c r="V72" s="125"/>
    </row>
    <row r="73" spans="1:22" ht="20.100000000000001" customHeight="1" thickBot="1">
      <c r="A73" s="147" t="s">
        <v>0</v>
      </c>
      <c r="B73" s="148" t="s">
        <v>1</v>
      </c>
      <c r="C73" s="148" t="s">
        <v>2</v>
      </c>
      <c r="D73" s="386" t="s">
        <v>1403</v>
      </c>
      <c r="E73" s="386" t="s">
        <v>1466</v>
      </c>
      <c r="F73" s="386" t="s">
        <v>1467</v>
      </c>
      <c r="G73" s="386" t="s">
        <v>1388</v>
      </c>
      <c r="H73" s="386" t="s">
        <v>7</v>
      </c>
      <c r="I73" s="258" t="s">
        <v>8</v>
      </c>
      <c r="J73" s="386" t="s">
        <v>9</v>
      </c>
      <c r="K73" s="425" t="s">
        <v>10</v>
      </c>
      <c r="L73" s="426"/>
      <c r="M73" s="291"/>
      <c r="N73" s="80"/>
      <c r="O73" s="130"/>
      <c r="P73" s="160"/>
      <c r="Q73" s="160"/>
      <c r="R73" s="126"/>
      <c r="S73" s="126"/>
      <c r="T73" s="126"/>
      <c r="U73" s="125"/>
      <c r="V73" s="125"/>
    </row>
    <row r="74" spans="1:22" ht="20.100000000000001" customHeight="1" thickBot="1">
      <c r="A74" s="143">
        <v>44635</v>
      </c>
      <c r="B74" s="115" t="s">
        <v>1468</v>
      </c>
      <c r="C74" s="297" t="s">
        <v>59</v>
      </c>
      <c r="D74" s="134">
        <v>10</v>
      </c>
      <c r="E74" s="134">
        <v>0</v>
      </c>
      <c r="F74" s="134">
        <v>0</v>
      </c>
      <c r="G74" s="134">
        <v>10</v>
      </c>
      <c r="H74" s="134">
        <v>0</v>
      </c>
      <c r="I74" s="245" t="s">
        <v>1470</v>
      </c>
      <c r="J74" s="141" t="s">
        <v>1471</v>
      </c>
      <c r="K74" s="141"/>
      <c r="L74" s="116"/>
      <c r="M74" s="291"/>
      <c r="N74" s="80"/>
      <c r="O74" s="130"/>
      <c r="P74" s="160"/>
      <c r="Q74" s="160"/>
      <c r="R74" s="126"/>
      <c r="S74" s="126"/>
      <c r="T74" s="126"/>
      <c r="U74" s="125"/>
      <c r="V74" s="125"/>
    </row>
    <row r="75" spans="1:22" ht="20.100000000000001" customHeight="1" thickBot="1">
      <c r="A75" s="147">
        <v>44635</v>
      </c>
      <c r="B75" s="242" t="s">
        <v>1472</v>
      </c>
      <c r="C75" s="300" t="s">
        <v>190</v>
      </c>
      <c r="D75" s="140">
        <v>2</v>
      </c>
      <c r="E75" s="140">
        <v>0</v>
      </c>
      <c r="F75" s="140">
        <v>0</v>
      </c>
      <c r="G75" s="140">
        <v>2</v>
      </c>
      <c r="H75" s="140">
        <v>0</v>
      </c>
      <c r="I75" s="251" t="s">
        <v>1469</v>
      </c>
      <c r="J75" s="148" t="s">
        <v>158</v>
      </c>
      <c r="K75" s="148"/>
      <c r="L75" s="243"/>
      <c r="M75" s="291"/>
      <c r="N75" s="80"/>
      <c r="O75" s="130"/>
      <c r="P75" s="160"/>
      <c r="Q75" s="160"/>
      <c r="R75" s="126"/>
      <c r="S75" s="126"/>
      <c r="T75" s="126"/>
      <c r="U75" s="125"/>
      <c r="V75" s="125"/>
    </row>
    <row r="76" spans="1:22" ht="20.100000000000001" customHeight="1">
      <c r="A76" s="144"/>
      <c r="B76" s="117"/>
      <c r="C76" s="298"/>
      <c r="D76" s="136">
        <v>0</v>
      </c>
      <c r="E76" s="136">
        <v>0</v>
      </c>
      <c r="F76" s="136">
        <v>0</v>
      </c>
      <c r="G76" s="136">
        <v>0</v>
      </c>
      <c r="H76" s="136">
        <v>0</v>
      </c>
      <c r="I76" s="246"/>
      <c r="J76" s="142"/>
      <c r="K76" s="142"/>
      <c r="L76" s="118"/>
      <c r="M76" s="291"/>
      <c r="N76" s="80"/>
      <c r="O76" s="130"/>
      <c r="P76" s="160"/>
      <c r="Q76" s="160"/>
      <c r="R76" s="126"/>
      <c r="S76" s="126"/>
      <c r="T76" s="126"/>
      <c r="U76" s="125"/>
      <c r="V76" s="125"/>
    </row>
    <row r="77" spans="1:22" ht="20.100000000000001" customHeight="1">
      <c r="A77" s="144"/>
      <c r="B77" s="117"/>
      <c r="C77" s="298"/>
      <c r="D77" s="136">
        <v>0</v>
      </c>
      <c r="E77" s="136">
        <v>0</v>
      </c>
      <c r="F77" s="136">
        <v>0</v>
      </c>
      <c r="G77" s="136">
        <v>0</v>
      </c>
      <c r="H77" s="136">
        <v>0</v>
      </c>
      <c r="I77" s="246"/>
      <c r="J77" s="142"/>
      <c r="K77" s="142"/>
      <c r="L77" s="118"/>
      <c r="M77" s="291"/>
      <c r="N77" s="80"/>
      <c r="O77" s="130"/>
      <c r="P77" s="160"/>
      <c r="Q77" s="160"/>
      <c r="R77" s="126"/>
      <c r="S77" s="126"/>
      <c r="T77" s="126"/>
      <c r="U77" s="125"/>
      <c r="V77" s="125"/>
    </row>
    <row r="78" spans="1:22" ht="20.100000000000001" customHeight="1">
      <c r="A78" s="144"/>
      <c r="B78" s="117"/>
      <c r="C78" s="298"/>
      <c r="D78" s="136">
        <v>0</v>
      </c>
      <c r="E78" s="136">
        <v>0</v>
      </c>
      <c r="F78" s="136">
        <v>0</v>
      </c>
      <c r="G78" s="136">
        <v>0</v>
      </c>
      <c r="H78" s="136">
        <v>0</v>
      </c>
      <c r="I78" s="246"/>
      <c r="J78" s="142"/>
      <c r="K78" s="142"/>
      <c r="L78" s="118"/>
      <c r="M78" s="291"/>
      <c r="N78" s="80"/>
      <c r="O78" s="130"/>
      <c r="P78" s="160"/>
      <c r="Q78" s="160"/>
      <c r="R78" s="126"/>
      <c r="S78" s="126"/>
      <c r="T78" s="126"/>
      <c r="U78" s="125"/>
      <c r="V78" s="125"/>
    </row>
    <row r="79" spans="1:22" ht="20.100000000000001" customHeight="1" thickBot="1">
      <c r="A79" s="144"/>
      <c r="B79" s="117"/>
      <c r="C79" s="298"/>
      <c r="D79" s="136">
        <v>0</v>
      </c>
      <c r="E79" s="136">
        <v>0</v>
      </c>
      <c r="F79" s="136">
        <v>0</v>
      </c>
      <c r="G79" s="136">
        <v>0</v>
      </c>
      <c r="H79" s="136">
        <v>0</v>
      </c>
      <c r="I79" s="246"/>
      <c r="J79" s="142"/>
      <c r="K79" s="142"/>
      <c r="L79" s="118"/>
      <c r="M79" s="291"/>
      <c r="N79" s="80"/>
      <c r="O79" s="130"/>
      <c r="P79" s="160"/>
      <c r="Q79" s="160"/>
      <c r="R79" s="126"/>
      <c r="S79" s="126"/>
      <c r="T79" s="126"/>
      <c r="U79" s="125"/>
      <c r="V79" s="125"/>
    </row>
    <row r="80" spans="1:22" ht="20.100000000000001" customHeight="1">
      <c r="A80" s="167" t="s">
        <v>20</v>
      </c>
      <c r="B80" s="168"/>
      <c r="C80" s="169"/>
      <c r="D80" s="194">
        <f>SUM(D74:D79)</f>
        <v>12</v>
      </c>
      <c r="E80" s="194">
        <f>SUM(E74:E79)</f>
        <v>0</v>
      </c>
      <c r="F80" s="194">
        <f>SUM(F74:F79)</f>
        <v>0</v>
      </c>
      <c r="G80" s="194">
        <f>SUM(G74:G79)</f>
        <v>12</v>
      </c>
      <c r="H80" s="194">
        <f>SUM(H74:H79)</f>
        <v>0</v>
      </c>
      <c r="I80" s="252"/>
      <c r="J80" s="8"/>
      <c r="K80" s="8"/>
      <c r="L80" s="195"/>
      <c r="M80" s="291"/>
      <c r="N80" s="80"/>
      <c r="O80" s="130"/>
      <c r="P80" s="160"/>
      <c r="Q80" s="160"/>
      <c r="R80" s="126"/>
      <c r="S80" s="126"/>
      <c r="T80" s="126"/>
      <c r="U80" s="125"/>
      <c r="V80" s="125"/>
    </row>
    <row r="81" spans="1:22" ht="20.100000000000001" customHeight="1">
      <c r="A81" s="196" t="s">
        <v>12</v>
      </c>
      <c r="B81" s="197"/>
      <c r="C81" s="89"/>
      <c r="D81" s="198">
        <v>45</v>
      </c>
      <c r="E81" s="198">
        <v>0</v>
      </c>
      <c r="F81" s="198">
        <v>0</v>
      </c>
      <c r="G81" s="198">
        <v>55</v>
      </c>
      <c r="H81" s="198">
        <v>0</v>
      </c>
      <c r="I81" s="259"/>
      <c r="J81" s="107"/>
      <c r="K81" s="107"/>
      <c r="L81" s="199"/>
      <c r="M81" s="291"/>
      <c r="N81" s="80"/>
      <c r="O81" s="130"/>
      <c r="P81" s="160"/>
      <c r="Q81" s="160"/>
      <c r="R81" s="126"/>
      <c r="S81" s="126"/>
      <c r="T81" s="126"/>
      <c r="U81" s="125"/>
      <c r="V81" s="125"/>
    </row>
    <row r="82" spans="1:22" ht="20.100000000000001" customHeight="1" thickBot="1">
      <c r="A82" s="177" t="s">
        <v>1459</v>
      </c>
      <c r="B82" s="178"/>
      <c r="C82" s="179"/>
      <c r="D82" s="200">
        <f>SUM(D80:D81)</f>
        <v>57</v>
      </c>
      <c r="E82" s="200">
        <f>SUM(E80:E81)</f>
        <v>0</v>
      </c>
      <c r="F82" s="200">
        <f>SUM(F80:F81)</f>
        <v>0</v>
      </c>
      <c r="G82" s="200">
        <f>SUM(G80:G81)</f>
        <v>67</v>
      </c>
      <c r="H82" s="200">
        <f>SUM(H80:H81)</f>
        <v>0</v>
      </c>
      <c r="I82" s="254"/>
      <c r="J82" s="103"/>
      <c r="K82" s="103"/>
      <c r="L82" s="181"/>
      <c r="M82" s="291"/>
      <c r="N82" s="80"/>
      <c r="O82" s="130"/>
      <c r="P82" s="160"/>
      <c r="Q82" s="160"/>
      <c r="R82" s="126"/>
      <c r="S82" s="126"/>
      <c r="T82" s="126"/>
      <c r="U82" s="125"/>
      <c r="V82" s="125"/>
    </row>
    <row r="83" spans="1:22" ht="20.100000000000001" customHeight="1">
      <c r="A83" s="182"/>
      <c r="B83" s="183"/>
      <c r="C83" s="201"/>
      <c r="D83" s="125"/>
      <c r="E83" s="125"/>
      <c r="F83" s="125"/>
      <c r="G83" s="125"/>
      <c r="H83" s="125"/>
      <c r="I83" s="255"/>
      <c r="J83" s="104"/>
      <c r="K83" s="104"/>
      <c r="L83" s="104"/>
      <c r="M83" s="291"/>
      <c r="N83" s="80"/>
      <c r="O83" s="130"/>
      <c r="P83" s="160"/>
      <c r="Q83" s="160"/>
      <c r="R83" s="126"/>
      <c r="S83" s="126"/>
      <c r="T83" s="126"/>
      <c r="U83" s="125"/>
      <c r="V83" s="125"/>
    </row>
    <row r="84" spans="1:22" ht="19.5" customHeight="1">
      <c r="A84" s="185" t="s">
        <v>1473</v>
      </c>
      <c r="B84" s="186"/>
      <c r="C84" s="186"/>
      <c r="D84" s="105"/>
      <c r="E84" s="105"/>
      <c r="F84" s="105"/>
      <c r="G84" s="105"/>
      <c r="H84" s="105"/>
      <c r="I84" s="256"/>
      <c r="J84" s="105"/>
      <c r="K84" s="105"/>
      <c r="L84" s="105"/>
      <c r="M84" s="291"/>
      <c r="N84" s="80"/>
      <c r="O84" s="130"/>
      <c r="P84" s="160"/>
      <c r="Q84" s="160"/>
      <c r="R84" s="126"/>
      <c r="S84" s="126"/>
      <c r="T84" s="126"/>
      <c r="U84" s="125"/>
      <c r="V84" s="125"/>
    </row>
    <row r="85" spans="1:22" ht="19.5" customHeight="1" thickBot="1">
      <c r="A85" s="188"/>
      <c r="B85" s="186"/>
      <c r="C85" s="189"/>
      <c r="D85" s="105"/>
      <c r="E85" s="105"/>
      <c r="F85" s="105"/>
      <c r="G85" s="105"/>
      <c r="H85" s="105"/>
      <c r="I85" s="257"/>
      <c r="J85" s="106"/>
      <c r="K85" s="106"/>
      <c r="L85" s="105"/>
      <c r="M85" s="291"/>
      <c r="N85" s="239"/>
      <c r="O85" s="130"/>
      <c r="P85" s="160"/>
      <c r="Q85" s="160"/>
      <c r="R85" s="126"/>
      <c r="S85" s="126"/>
      <c r="T85" s="126"/>
      <c r="U85" s="125"/>
      <c r="V85" s="125"/>
    </row>
    <row r="86" spans="1:22" ht="19.5" customHeight="1" thickBot="1">
      <c r="A86" s="147" t="s">
        <v>0</v>
      </c>
      <c r="B86" s="148" t="s">
        <v>1</v>
      </c>
      <c r="C86" s="148" t="s">
        <v>2</v>
      </c>
      <c r="D86" s="386" t="s">
        <v>26</v>
      </c>
      <c r="E86" s="386" t="s">
        <v>1474</v>
      </c>
      <c r="F86" s="386" t="s">
        <v>1475</v>
      </c>
      <c r="G86" s="386" t="s">
        <v>1388</v>
      </c>
      <c r="H86" s="386" t="s">
        <v>1403</v>
      </c>
      <c r="I86" s="258" t="s">
        <v>8</v>
      </c>
      <c r="J86" s="386" t="s">
        <v>9</v>
      </c>
      <c r="K86" s="425" t="s">
        <v>10</v>
      </c>
      <c r="L86" s="426"/>
      <c r="M86" s="291"/>
      <c r="N86" s="239"/>
      <c r="O86" s="130"/>
      <c r="P86" s="160"/>
      <c r="Q86" s="160"/>
      <c r="R86" s="126"/>
      <c r="S86" s="126"/>
      <c r="T86" s="126"/>
      <c r="U86" s="125"/>
      <c r="V86" s="125"/>
    </row>
    <row r="87" spans="1:22" ht="19.5" customHeight="1">
      <c r="A87" s="143"/>
      <c r="B87" s="133"/>
      <c r="C87" s="133"/>
      <c r="D87" s="273"/>
      <c r="E87" s="273"/>
      <c r="F87" s="273"/>
      <c r="G87" s="273"/>
      <c r="H87" s="273"/>
      <c r="I87" s="260"/>
      <c r="J87" s="108"/>
      <c r="K87" s="108"/>
      <c r="L87" s="244"/>
      <c r="M87" s="291"/>
      <c r="N87" s="239"/>
      <c r="O87" s="130"/>
      <c r="P87" s="160"/>
      <c r="Q87" s="160"/>
      <c r="R87" s="126"/>
      <c r="S87" s="126"/>
      <c r="T87" s="126"/>
      <c r="U87" s="125"/>
      <c r="V87" s="125"/>
    </row>
    <row r="88" spans="1:22" ht="19.5" customHeight="1" thickBot="1">
      <c r="A88" s="144"/>
      <c r="B88" s="135"/>
      <c r="C88" s="135"/>
      <c r="D88" s="274"/>
      <c r="E88" s="274"/>
      <c r="F88" s="274"/>
      <c r="G88" s="274"/>
      <c r="H88" s="274"/>
      <c r="I88" s="261"/>
      <c r="J88" s="13"/>
      <c r="K88" s="13"/>
      <c r="L88" s="149"/>
      <c r="M88" s="291"/>
      <c r="N88" s="239"/>
      <c r="O88" s="130"/>
      <c r="P88" s="160"/>
      <c r="Q88" s="160"/>
      <c r="R88" s="126"/>
      <c r="S88" s="126"/>
      <c r="T88" s="126"/>
      <c r="U88" s="125"/>
      <c r="V88" s="125"/>
    </row>
    <row r="89" spans="1:22" ht="19.5" customHeight="1">
      <c r="A89" s="167" t="s">
        <v>20</v>
      </c>
      <c r="B89" s="168"/>
      <c r="C89" s="169"/>
      <c r="D89" s="275">
        <f>SUM(D87:D88)</f>
        <v>0</v>
      </c>
      <c r="E89" s="275">
        <f>SUM(E87:E88)</f>
        <v>0</v>
      </c>
      <c r="F89" s="275">
        <f>SUM(F87:F88)</f>
        <v>0</v>
      </c>
      <c r="G89" s="275">
        <f>SUM(G87:G88)</f>
        <v>0</v>
      </c>
      <c r="H89" s="275">
        <f>SUM(H87:H88)</f>
        <v>0</v>
      </c>
      <c r="I89" s="252"/>
      <c r="J89" s="8"/>
      <c r="K89" s="8"/>
      <c r="L89" s="195"/>
      <c r="M89" s="291"/>
      <c r="N89" s="239"/>
      <c r="O89" s="130"/>
      <c r="P89" s="160"/>
      <c r="Q89" s="160"/>
      <c r="R89" s="126"/>
      <c r="S89" s="126"/>
      <c r="T89" s="126"/>
      <c r="U89" s="125"/>
      <c r="V89" s="125"/>
    </row>
    <row r="90" spans="1:22" ht="19.5" customHeight="1">
      <c r="A90" s="196" t="s">
        <v>12</v>
      </c>
      <c r="B90" s="197"/>
      <c r="C90" s="89"/>
      <c r="D90" s="276">
        <v>0</v>
      </c>
      <c r="E90" s="276">
        <v>0</v>
      </c>
      <c r="F90" s="276">
        <v>0</v>
      </c>
      <c r="G90" s="276">
        <v>0</v>
      </c>
      <c r="H90" s="276">
        <v>0</v>
      </c>
      <c r="I90" s="259"/>
      <c r="J90" s="107"/>
      <c r="K90" s="107"/>
      <c r="L90" s="199"/>
      <c r="M90" s="291"/>
      <c r="N90" s="239"/>
      <c r="O90" s="130"/>
      <c r="P90" s="160"/>
      <c r="Q90" s="160"/>
      <c r="R90" s="126"/>
      <c r="S90" s="126"/>
      <c r="T90" s="126"/>
      <c r="U90" s="125"/>
      <c r="V90" s="125"/>
    </row>
    <row r="91" spans="1:22" ht="19.5" customHeight="1" thickBot="1">
      <c r="A91" s="177" t="s">
        <v>13</v>
      </c>
      <c r="B91" s="178"/>
      <c r="C91" s="179"/>
      <c r="D91" s="277">
        <f>D89+D90</f>
        <v>0</v>
      </c>
      <c r="E91" s="277">
        <f>E89+E90</f>
        <v>0</v>
      </c>
      <c r="F91" s="277">
        <f>F89+F90</f>
        <v>0</v>
      </c>
      <c r="G91" s="277">
        <f>G89+G90</f>
        <v>0</v>
      </c>
      <c r="H91" s="277">
        <f>H89+H90</f>
        <v>0</v>
      </c>
      <c r="I91" s="254"/>
      <c r="J91" s="103"/>
      <c r="K91" s="103"/>
      <c r="L91" s="181"/>
      <c r="M91" s="291"/>
      <c r="N91" s="239"/>
      <c r="O91" s="130"/>
      <c r="P91" s="160"/>
      <c r="Q91" s="160"/>
      <c r="R91" s="126"/>
      <c r="S91" s="126"/>
      <c r="T91" s="126"/>
      <c r="U91" s="125"/>
      <c r="V91" s="125"/>
    </row>
    <row r="92" spans="1:22" ht="19.5" customHeight="1">
      <c r="A92" s="203"/>
      <c r="B92" s="183"/>
      <c r="C92" s="184"/>
      <c r="D92" s="125"/>
      <c r="E92" s="125"/>
      <c r="F92" s="125"/>
      <c r="G92" s="125"/>
      <c r="H92" s="125"/>
      <c r="I92" s="255"/>
      <c r="J92" s="104"/>
      <c r="K92" s="104"/>
      <c r="L92" s="104"/>
      <c r="M92" s="291"/>
      <c r="N92" s="239"/>
      <c r="O92" s="130"/>
      <c r="P92" s="160"/>
      <c r="Q92" s="160"/>
      <c r="R92" s="126"/>
      <c r="S92" s="126"/>
      <c r="T92" s="126"/>
      <c r="U92" s="125"/>
      <c r="V92" s="125"/>
    </row>
    <row r="93" spans="1:22" ht="19.5" customHeight="1">
      <c r="A93" s="185" t="s">
        <v>1477</v>
      </c>
      <c r="B93" s="186"/>
      <c r="C93" s="186"/>
      <c r="D93" s="105"/>
      <c r="E93" s="105"/>
      <c r="F93" s="105"/>
      <c r="G93" s="105"/>
      <c r="H93" s="105"/>
      <c r="I93" s="256"/>
      <c r="J93" s="105"/>
      <c r="K93" s="105"/>
      <c r="L93" s="105"/>
      <c r="M93" s="291"/>
      <c r="N93" s="239"/>
      <c r="O93" s="130"/>
      <c r="P93" s="160"/>
      <c r="Q93" s="160"/>
      <c r="R93" s="126"/>
      <c r="S93" s="126"/>
      <c r="T93" s="126"/>
      <c r="U93" s="125"/>
      <c r="V93" s="125"/>
    </row>
    <row r="94" spans="1:22" ht="19.5" customHeight="1" thickBot="1">
      <c r="A94" s="188"/>
      <c r="B94" s="186"/>
      <c r="C94" s="189"/>
      <c r="D94" s="105"/>
      <c r="E94" s="105"/>
      <c r="F94" s="105"/>
      <c r="G94" s="105"/>
      <c r="H94" s="105"/>
      <c r="I94" s="257"/>
      <c r="J94" s="106"/>
      <c r="K94" s="106"/>
      <c r="L94" s="105"/>
      <c r="M94" s="159"/>
      <c r="N94" s="239"/>
      <c r="O94" s="130"/>
      <c r="P94" s="160"/>
      <c r="Q94" s="160"/>
      <c r="R94" s="126"/>
      <c r="S94" s="126"/>
      <c r="T94" s="126"/>
      <c r="U94" s="125"/>
      <c r="V94" s="125"/>
    </row>
    <row r="95" spans="1:22" ht="19.5" customHeight="1" thickBot="1">
      <c r="A95" s="147" t="s">
        <v>0</v>
      </c>
      <c r="B95" s="148" t="s">
        <v>1</v>
      </c>
      <c r="C95" s="148" t="s">
        <v>2</v>
      </c>
      <c r="D95" s="386" t="s">
        <v>29</v>
      </c>
      <c r="E95" s="386" t="s">
        <v>17</v>
      </c>
      <c r="F95" s="386" t="s">
        <v>30</v>
      </c>
      <c r="G95" s="386" t="s">
        <v>19</v>
      </c>
      <c r="H95" s="386" t="s">
        <v>7</v>
      </c>
      <c r="I95" s="258" t="s">
        <v>8</v>
      </c>
      <c r="J95" s="386" t="s">
        <v>9</v>
      </c>
      <c r="K95" s="302"/>
      <c r="L95" s="303" t="s">
        <v>10</v>
      </c>
      <c r="M95" s="159"/>
      <c r="N95" s="239"/>
      <c r="O95" s="130"/>
      <c r="P95" s="160"/>
      <c r="Q95" s="160"/>
      <c r="R95" s="126"/>
      <c r="S95" s="126"/>
      <c r="T95" s="126"/>
      <c r="U95" s="125"/>
      <c r="V95" s="125"/>
    </row>
    <row r="96" spans="1:22" ht="19.5" customHeight="1">
      <c r="A96" s="143"/>
      <c r="B96" s="133"/>
      <c r="C96" s="133"/>
      <c r="D96" s="134"/>
      <c r="E96" s="134"/>
      <c r="F96" s="134"/>
      <c r="G96" s="134"/>
      <c r="H96" s="134"/>
      <c r="I96" s="245"/>
      <c r="J96" s="141"/>
      <c r="K96" s="141"/>
      <c r="L96" s="202"/>
      <c r="M96" s="159"/>
      <c r="N96" s="239"/>
      <c r="O96" s="130"/>
      <c r="P96" s="160"/>
      <c r="Q96" s="160"/>
      <c r="R96" s="126"/>
      <c r="S96" s="126"/>
      <c r="T96" s="126"/>
      <c r="U96" s="125"/>
      <c r="V96" s="125"/>
    </row>
    <row r="97" spans="1:22" ht="19.5" customHeight="1" thickBot="1">
      <c r="A97" s="139"/>
      <c r="B97" s="132"/>
      <c r="C97" s="132"/>
      <c r="D97" s="137"/>
      <c r="E97" s="137"/>
      <c r="F97" s="137"/>
      <c r="G97" s="137"/>
      <c r="H97" s="137"/>
      <c r="I97" s="247"/>
      <c r="J97" s="138"/>
      <c r="K97" s="138"/>
      <c r="L97" s="204"/>
      <c r="M97" s="159"/>
      <c r="N97" s="239"/>
      <c r="O97" s="130"/>
      <c r="P97" s="160"/>
      <c r="Q97" s="160"/>
      <c r="R97" s="126"/>
      <c r="S97" s="126"/>
      <c r="T97" s="126"/>
      <c r="U97" s="125"/>
      <c r="V97" s="125"/>
    </row>
    <row r="98" spans="1:22" ht="19.5" customHeight="1">
      <c r="A98" s="167" t="s">
        <v>20</v>
      </c>
      <c r="B98" s="169"/>
      <c r="C98" s="169"/>
      <c r="D98" s="194">
        <f>SUM(D96:D97)</f>
        <v>0</v>
      </c>
      <c r="E98" s="194">
        <f>SUM(E96:E97)</f>
        <v>0</v>
      </c>
      <c r="F98" s="194">
        <f>SUM(F96:F97)</f>
        <v>0</v>
      </c>
      <c r="G98" s="194">
        <f>SUM(G96:G97)</f>
        <v>0</v>
      </c>
      <c r="H98" s="194">
        <f>SUM(H96:H97)</f>
        <v>0</v>
      </c>
      <c r="I98" s="252"/>
      <c r="J98" s="8"/>
      <c r="K98" s="8"/>
      <c r="L98" s="195"/>
      <c r="M98" s="159"/>
      <c r="N98" s="239"/>
      <c r="O98" s="130"/>
      <c r="P98" s="160"/>
      <c r="Q98" s="160"/>
      <c r="R98" s="126"/>
      <c r="S98" s="126"/>
      <c r="T98" s="126"/>
      <c r="U98" s="125"/>
      <c r="V98" s="125"/>
    </row>
    <row r="99" spans="1:22" ht="19.5" customHeight="1">
      <c r="A99" s="196" t="s">
        <v>12</v>
      </c>
      <c r="B99" s="89"/>
      <c r="C99" s="89"/>
      <c r="D99" s="198">
        <v>0</v>
      </c>
      <c r="E99" s="198">
        <v>0</v>
      </c>
      <c r="F99" s="198">
        <v>0</v>
      </c>
      <c r="G99" s="198">
        <v>0</v>
      </c>
      <c r="H99" s="198">
        <v>0</v>
      </c>
      <c r="I99" s="259"/>
      <c r="J99" s="107"/>
      <c r="K99" s="107"/>
      <c r="L99" s="199"/>
      <c r="M99" s="159"/>
      <c r="N99" s="239"/>
      <c r="O99" s="130"/>
      <c r="P99" s="160"/>
      <c r="Q99" s="160"/>
      <c r="R99" s="126"/>
      <c r="S99" s="126"/>
      <c r="T99" s="126"/>
      <c r="U99" s="125"/>
      <c r="V99" s="125"/>
    </row>
    <row r="100" spans="1:22" ht="19.5" customHeight="1" thickBot="1">
      <c r="A100" s="177" t="s">
        <v>1459</v>
      </c>
      <c r="B100" s="179"/>
      <c r="C100" s="179"/>
      <c r="D100" s="200">
        <f>SUM(D98:D99)</f>
        <v>0</v>
      </c>
      <c r="E100" s="200">
        <f>SUM(E98:E99)</f>
        <v>0</v>
      </c>
      <c r="F100" s="200">
        <f>SUM(F98:F99)</f>
        <v>0</v>
      </c>
      <c r="G100" s="200">
        <f>SUM(G98:G99)</f>
        <v>0</v>
      </c>
      <c r="H100" s="200">
        <f>SUM(H98:H99)</f>
        <v>0</v>
      </c>
      <c r="I100" s="254"/>
      <c r="J100" s="103"/>
      <c r="K100" s="103"/>
      <c r="L100" s="205"/>
      <c r="M100" s="159"/>
      <c r="N100" s="239"/>
      <c r="O100" s="130"/>
      <c r="P100" s="160"/>
      <c r="Q100" s="160"/>
      <c r="R100" s="126"/>
      <c r="S100" s="126"/>
      <c r="T100" s="126"/>
      <c r="U100" s="125"/>
      <c r="V100" s="125"/>
    </row>
    <row r="101" spans="1:22" ht="19.5" customHeight="1">
      <c r="A101" s="182"/>
      <c r="B101" s="183"/>
      <c r="C101" s="184"/>
      <c r="D101" s="125"/>
      <c r="E101" s="125"/>
      <c r="F101" s="125"/>
      <c r="G101" s="125"/>
      <c r="H101" s="125"/>
      <c r="I101" s="255"/>
      <c r="J101" s="104"/>
      <c r="K101" s="104"/>
      <c r="L101" s="104"/>
      <c r="M101" s="159"/>
      <c r="N101" s="239"/>
      <c r="O101" s="130"/>
      <c r="P101" s="160"/>
      <c r="Q101" s="160"/>
      <c r="R101" s="126"/>
      <c r="S101" s="126"/>
      <c r="T101" s="126"/>
      <c r="U101" s="125"/>
      <c r="V101" s="125"/>
    </row>
    <row r="102" spans="1:22" ht="19.5" customHeight="1">
      <c r="A102" s="185" t="s">
        <v>1478</v>
      </c>
      <c r="B102" s="186"/>
      <c r="C102" s="186"/>
      <c r="D102" s="105"/>
      <c r="E102" s="105"/>
      <c r="F102" s="105"/>
      <c r="G102" s="105"/>
      <c r="H102" s="105"/>
      <c r="I102" s="256"/>
      <c r="J102" s="105"/>
      <c r="K102" s="105"/>
      <c r="L102" s="105"/>
      <c r="M102" s="159"/>
      <c r="N102" s="239"/>
      <c r="O102" s="130"/>
      <c r="P102" s="160"/>
      <c r="Q102" s="160"/>
      <c r="R102" s="126"/>
      <c r="S102" s="126"/>
      <c r="T102" s="126"/>
      <c r="U102" s="125"/>
      <c r="V102" s="125"/>
    </row>
    <row r="103" spans="1:22" ht="19.5" customHeight="1">
      <c r="A103" s="185" t="s">
        <v>32</v>
      </c>
      <c r="B103" s="186"/>
      <c r="C103" s="186"/>
      <c r="D103" s="105"/>
      <c r="E103" s="105"/>
      <c r="F103" s="105"/>
      <c r="G103" s="105"/>
      <c r="H103" s="105"/>
      <c r="I103" s="256"/>
      <c r="J103" s="105"/>
      <c r="K103" s="105"/>
      <c r="L103" s="105"/>
      <c r="M103" s="159"/>
      <c r="N103" s="239"/>
      <c r="O103" s="130"/>
      <c r="P103" s="160"/>
      <c r="Q103" s="160"/>
      <c r="R103" s="126"/>
      <c r="S103" s="126"/>
      <c r="T103" s="126"/>
      <c r="U103" s="125"/>
      <c r="V103" s="125"/>
    </row>
    <row r="104" spans="1:22" ht="19.5" customHeight="1" thickBot="1">
      <c r="A104" s="188"/>
      <c r="B104" s="186"/>
      <c r="C104" s="189"/>
      <c r="D104" s="105"/>
      <c r="E104" s="105"/>
      <c r="F104" s="105"/>
      <c r="G104" s="105"/>
      <c r="H104" s="105"/>
      <c r="I104" s="257"/>
      <c r="J104" s="106"/>
      <c r="K104" s="106"/>
      <c r="L104" s="105"/>
      <c r="M104" s="159"/>
      <c r="N104" s="239"/>
      <c r="O104" s="130"/>
      <c r="P104" s="160"/>
      <c r="Q104" s="160"/>
      <c r="R104" s="126"/>
      <c r="S104" s="126"/>
      <c r="T104" s="126"/>
      <c r="U104" s="125"/>
      <c r="V104" s="125"/>
    </row>
    <row r="105" spans="1:22" ht="19.5" customHeight="1" thickBot="1">
      <c r="A105" s="147" t="s">
        <v>0</v>
      </c>
      <c r="B105" s="148" t="s">
        <v>1</v>
      </c>
      <c r="C105" s="148" t="s">
        <v>2</v>
      </c>
      <c r="D105" s="386" t="s">
        <v>33</v>
      </c>
      <c r="E105" s="386" t="s">
        <v>34</v>
      </c>
      <c r="F105" s="386" t="s">
        <v>1479</v>
      </c>
      <c r="G105" s="386" t="s">
        <v>1480</v>
      </c>
      <c r="H105" s="386" t="s">
        <v>115</v>
      </c>
      <c r="I105" s="258" t="s">
        <v>8</v>
      </c>
      <c r="J105" s="386" t="s">
        <v>9</v>
      </c>
      <c r="K105" s="425" t="s">
        <v>10</v>
      </c>
      <c r="L105" s="426"/>
      <c r="M105" s="159"/>
      <c r="N105" s="239"/>
      <c r="O105" s="130"/>
      <c r="P105" s="160"/>
      <c r="Q105" s="160"/>
      <c r="R105" s="126"/>
      <c r="S105" s="126"/>
      <c r="T105" s="126"/>
      <c r="U105" s="125"/>
      <c r="V105" s="125"/>
    </row>
    <row r="106" spans="1:22" ht="19.5" customHeight="1">
      <c r="A106" s="144">
        <v>44636</v>
      </c>
      <c r="B106" s="135" t="s">
        <v>199</v>
      </c>
      <c r="C106" s="135" t="s">
        <v>52</v>
      </c>
      <c r="D106" s="136">
        <v>0</v>
      </c>
      <c r="E106" s="136">
        <v>13</v>
      </c>
      <c r="F106" s="136">
        <v>0</v>
      </c>
      <c r="G106" s="136">
        <v>8</v>
      </c>
      <c r="H106" s="136">
        <v>0</v>
      </c>
      <c r="I106" s="261" t="s">
        <v>1431</v>
      </c>
      <c r="J106" s="142" t="s">
        <v>1481</v>
      </c>
      <c r="K106" s="163"/>
      <c r="L106" s="206"/>
      <c r="M106" s="159"/>
      <c r="N106" s="239"/>
      <c r="O106" s="130"/>
      <c r="P106" s="160"/>
      <c r="Q106" s="160"/>
      <c r="R106" s="126"/>
      <c r="S106" s="126"/>
      <c r="T106" s="126"/>
      <c r="U106" s="125"/>
      <c r="V106" s="125"/>
    </row>
    <row r="107" spans="1:22" ht="19.5" customHeight="1">
      <c r="A107" s="144">
        <v>44636</v>
      </c>
      <c r="B107" s="135" t="s">
        <v>199</v>
      </c>
      <c r="C107" s="135" t="s">
        <v>1351</v>
      </c>
      <c r="D107" s="136">
        <v>0</v>
      </c>
      <c r="E107" s="136">
        <v>0</v>
      </c>
      <c r="F107" s="136">
        <v>0</v>
      </c>
      <c r="G107" s="136">
        <v>1</v>
      </c>
      <c r="H107" s="136">
        <v>0</v>
      </c>
      <c r="I107" s="261" t="s">
        <v>1482</v>
      </c>
      <c r="J107" s="142" t="s">
        <v>1481</v>
      </c>
      <c r="K107" s="163"/>
      <c r="L107" s="206"/>
      <c r="M107" s="159"/>
      <c r="N107" s="239"/>
      <c r="O107" s="130"/>
      <c r="P107" s="160"/>
      <c r="Q107" s="160"/>
      <c r="R107" s="126"/>
      <c r="S107" s="126"/>
      <c r="T107" s="126"/>
      <c r="U107" s="125"/>
      <c r="V107" s="125"/>
    </row>
    <row r="108" spans="1:22" ht="19.5" customHeight="1">
      <c r="A108" s="144">
        <v>44636</v>
      </c>
      <c r="B108" s="135" t="s">
        <v>1483</v>
      </c>
      <c r="C108" s="135" t="s">
        <v>54</v>
      </c>
      <c r="D108" s="136">
        <v>0</v>
      </c>
      <c r="E108" s="136">
        <v>12</v>
      </c>
      <c r="F108" s="136">
        <v>0</v>
      </c>
      <c r="G108" s="136">
        <v>6</v>
      </c>
      <c r="H108" s="136">
        <v>0</v>
      </c>
      <c r="I108" s="261" t="s">
        <v>1482</v>
      </c>
      <c r="J108" s="142" t="s">
        <v>151</v>
      </c>
      <c r="K108" s="163"/>
      <c r="L108" s="206"/>
      <c r="M108" s="159"/>
      <c r="N108" s="239"/>
      <c r="O108" s="130"/>
      <c r="P108" s="160"/>
      <c r="Q108" s="160"/>
      <c r="R108" s="126"/>
      <c r="S108" s="126"/>
      <c r="T108" s="126"/>
      <c r="U108" s="125"/>
      <c r="V108" s="125"/>
    </row>
    <row r="109" spans="1:22" ht="19.5" customHeight="1">
      <c r="A109" s="144">
        <v>44636</v>
      </c>
      <c r="B109" s="135" t="s">
        <v>199</v>
      </c>
      <c r="C109" s="135" t="s">
        <v>1442</v>
      </c>
      <c r="D109" s="136">
        <v>0</v>
      </c>
      <c r="E109" s="136">
        <v>9</v>
      </c>
      <c r="F109" s="136">
        <v>0</v>
      </c>
      <c r="G109" s="136">
        <v>8</v>
      </c>
      <c r="H109" s="136">
        <v>0</v>
      </c>
      <c r="I109" s="261" t="s">
        <v>122</v>
      </c>
      <c r="J109" s="142" t="s">
        <v>151</v>
      </c>
      <c r="K109" s="163"/>
      <c r="L109" s="206"/>
      <c r="M109" s="159"/>
      <c r="N109" s="239"/>
      <c r="O109" s="130"/>
      <c r="P109" s="160"/>
      <c r="Q109" s="160"/>
      <c r="R109" s="126"/>
      <c r="S109" s="126"/>
      <c r="T109" s="126"/>
      <c r="U109" s="125"/>
      <c r="V109" s="125"/>
    </row>
    <row r="110" spans="1:22" ht="19.5" customHeight="1">
      <c r="A110" s="144">
        <v>44636</v>
      </c>
      <c r="B110" s="135" t="s">
        <v>199</v>
      </c>
      <c r="C110" s="135" t="s">
        <v>59</v>
      </c>
      <c r="D110" s="136">
        <v>0</v>
      </c>
      <c r="E110" s="136">
        <v>12</v>
      </c>
      <c r="F110" s="136">
        <v>0</v>
      </c>
      <c r="G110" s="136">
        <v>8</v>
      </c>
      <c r="H110" s="136">
        <v>0</v>
      </c>
      <c r="I110" s="261" t="s">
        <v>1482</v>
      </c>
      <c r="J110" s="142" t="s">
        <v>1484</v>
      </c>
      <c r="K110" s="163"/>
      <c r="L110" s="206"/>
      <c r="M110" s="159"/>
      <c r="N110" s="239"/>
      <c r="O110" s="130"/>
      <c r="P110" s="160"/>
      <c r="Q110" s="160"/>
      <c r="R110" s="126"/>
      <c r="S110" s="126"/>
      <c r="T110" s="126"/>
      <c r="U110" s="125"/>
      <c r="V110" s="125"/>
    </row>
    <row r="111" spans="1:22" ht="19.5" customHeight="1">
      <c r="A111" s="144">
        <v>44636</v>
      </c>
      <c r="B111" s="135" t="s">
        <v>199</v>
      </c>
      <c r="C111" s="135" t="s">
        <v>41</v>
      </c>
      <c r="D111" s="136">
        <v>0</v>
      </c>
      <c r="E111" s="136">
        <v>12</v>
      </c>
      <c r="F111" s="136">
        <v>0</v>
      </c>
      <c r="G111" s="136">
        <v>2</v>
      </c>
      <c r="H111" s="136">
        <v>0</v>
      </c>
      <c r="I111" s="261" t="s">
        <v>122</v>
      </c>
      <c r="J111" s="142" t="s">
        <v>1481</v>
      </c>
      <c r="K111" s="163"/>
      <c r="L111" s="206"/>
      <c r="M111" s="159"/>
      <c r="N111" s="239"/>
      <c r="O111" s="130"/>
      <c r="P111" s="160"/>
      <c r="Q111" s="160"/>
      <c r="R111" s="126"/>
      <c r="S111" s="126"/>
      <c r="T111" s="126"/>
      <c r="U111" s="125"/>
      <c r="V111" s="125"/>
    </row>
    <row r="112" spans="1:22" ht="19.5" customHeight="1">
      <c r="A112" s="144">
        <v>44636</v>
      </c>
      <c r="B112" s="135" t="s">
        <v>1485</v>
      </c>
      <c r="C112" s="135" t="s">
        <v>1486</v>
      </c>
      <c r="D112" s="136">
        <v>0</v>
      </c>
      <c r="E112" s="136">
        <v>18</v>
      </c>
      <c r="F112" s="136">
        <v>0</v>
      </c>
      <c r="G112" s="136">
        <v>1</v>
      </c>
      <c r="H112" s="136">
        <v>0</v>
      </c>
      <c r="I112" s="261" t="s">
        <v>1431</v>
      </c>
      <c r="J112" s="142" t="s">
        <v>151</v>
      </c>
      <c r="K112" s="163"/>
      <c r="L112" s="206"/>
      <c r="M112" s="159"/>
      <c r="N112" s="239"/>
      <c r="O112" s="130"/>
      <c r="P112" s="160"/>
      <c r="Q112" s="160"/>
      <c r="R112" s="126"/>
      <c r="S112" s="126"/>
      <c r="T112" s="126"/>
      <c r="U112" s="125"/>
      <c r="V112" s="125"/>
    </row>
    <row r="113" spans="1:22" ht="19.5" customHeight="1">
      <c r="A113" s="144">
        <v>44636</v>
      </c>
      <c r="B113" s="135" t="s">
        <v>1485</v>
      </c>
      <c r="C113" s="135" t="s">
        <v>1324</v>
      </c>
      <c r="D113" s="136">
        <v>0</v>
      </c>
      <c r="E113" s="136">
        <v>8</v>
      </c>
      <c r="F113" s="136">
        <v>0</v>
      </c>
      <c r="G113" s="136">
        <v>8</v>
      </c>
      <c r="H113" s="136">
        <v>0</v>
      </c>
      <c r="I113" s="261" t="s">
        <v>1487</v>
      </c>
      <c r="J113" s="142" t="s">
        <v>1481</v>
      </c>
      <c r="K113" s="163"/>
      <c r="L113" s="206"/>
      <c r="M113" s="159"/>
      <c r="N113" s="239"/>
      <c r="O113" s="130"/>
      <c r="P113" s="160"/>
      <c r="Q113" s="160"/>
      <c r="R113" s="126"/>
      <c r="S113" s="126"/>
      <c r="T113" s="126"/>
      <c r="U113" s="125"/>
      <c r="V113" s="125"/>
    </row>
    <row r="114" spans="1:22" ht="19.5" customHeight="1">
      <c r="A114" s="144">
        <v>44636</v>
      </c>
      <c r="B114" s="135" t="s">
        <v>1488</v>
      </c>
      <c r="C114" s="135" t="s">
        <v>1445</v>
      </c>
      <c r="D114" s="136">
        <v>0</v>
      </c>
      <c r="E114" s="136">
        <v>3</v>
      </c>
      <c r="F114" s="136">
        <v>0</v>
      </c>
      <c r="G114" s="136">
        <v>0</v>
      </c>
      <c r="H114" s="136">
        <v>0</v>
      </c>
      <c r="I114" s="261" t="s">
        <v>1487</v>
      </c>
      <c r="J114" s="142" t="s">
        <v>1484</v>
      </c>
      <c r="K114" s="163"/>
      <c r="L114" s="206"/>
      <c r="M114" s="159"/>
      <c r="N114" s="239"/>
      <c r="O114" s="130"/>
      <c r="P114" s="160"/>
      <c r="Q114" s="160"/>
      <c r="R114" s="126"/>
      <c r="S114" s="126"/>
      <c r="T114" s="126"/>
      <c r="U114" s="125"/>
      <c r="V114" s="125"/>
    </row>
    <row r="115" spans="1:22" ht="19.5" customHeight="1" thickBot="1">
      <c r="A115" s="144">
        <v>44636</v>
      </c>
      <c r="B115" s="135" t="s">
        <v>199</v>
      </c>
      <c r="C115" s="135" t="s">
        <v>1489</v>
      </c>
      <c r="D115" s="136">
        <v>0</v>
      </c>
      <c r="E115" s="136">
        <v>2</v>
      </c>
      <c r="F115" s="136">
        <v>0</v>
      </c>
      <c r="G115" s="136">
        <v>0</v>
      </c>
      <c r="H115" s="136">
        <v>0</v>
      </c>
      <c r="I115" s="261" t="s">
        <v>1482</v>
      </c>
      <c r="J115" s="142" t="s">
        <v>1481</v>
      </c>
      <c r="K115" s="163"/>
      <c r="L115" s="206"/>
      <c r="M115" s="159"/>
      <c r="N115" s="239"/>
      <c r="O115" s="130"/>
      <c r="P115" s="160"/>
      <c r="Q115" s="160"/>
      <c r="R115" s="126"/>
      <c r="S115" s="126"/>
      <c r="T115" s="126"/>
      <c r="U115" s="125"/>
      <c r="V115" s="125"/>
    </row>
    <row r="116" spans="1:22" ht="19.5" customHeight="1">
      <c r="A116" s="207" t="s">
        <v>20</v>
      </c>
      <c r="B116" s="208"/>
      <c r="C116" s="208"/>
      <c r="D116" s="209">
        <f>SUM(D106:D115)</f>
        <v>0</v>
      </c>
      <c r="E116" s="209">
        <f>SUM(E106:E115)</f>
        <v>89</v>
      </c>
      <c r="F116" s="209">
        <f>SUM(F106:F115)</f>
        <v>0</v>
      </c>
      <c r="G116" s="209">
        <f>SUM(G106:G115)</f>
        <v>42</v>
      </c>
      <c r="H116" s="209">
        <f>SUM(H106:H115)</f>
        <v>0</v>
      </c>
      <c r="I116" s="262"/>
      <c r="J116" s="9"/>
      <c r="K116" s="9"/>
      <c r="L116" s="210"/>
      <c r="M116" s="159"/>
      <c r="N116" s="239"/>
      <c r="O116" s="130"/>
      <c r="P116" s="160"/>
      <c r="Q116" s="160"/>
      <c r="R116" s="126"/>
      <c r="S116" s="126"/>
      <c r="T116" s="126"/>
      <c r="U116" s="125"/>
      <c r="V116" s="125"/>
    </row>
    <row r="117" spans="1:22" ht="19.5" customHeight="1">
      <c r="A117" s="211" t="s">
        <v>12</v>
      </c>
      <c r="B117" s="212"/>
      <c r="C117" s="212"/>
      <c r="D117" s="213">
        <v>0</v>
      </c>
      <c r="E117" s="213">
        <v>0</v>
      </c>
      <c r="F117" s="213">
        <v>0</v>
      </c>
      <c r="G117" s="213">
        <v>0</v>
      </c>
      <c r="H117" s="213">
        <v>0</v>
      </c>
      <c r="I117" s="263"/>
      <c r="J117" s="109"/>
      <c r="K117" s="109"/>
      <c r="L117" s="214"/>
      <c r="M117" s="159"/>
      <c r="N117" s="239"/>
      <c r="O117" s="130"/>
      <c r="P117" s="160"/>
      <c r="Q117" s="160"/>
      <c r="R117" s="126"/>
      <c r="S117" s="126"/>
      <c r="T117" s="126"/>
      <c r="U117" s="125"/>
      <c r="V117" s="125"/>
    </row>
    <row r="118" spans="1:22" ht="19.5" customHeight="1" thickBot="1">
      <c r="A118" s="215" t="s">
        <v>1490</v>
      </c>
      <c r="B118" s="216"/>
      <c r="C118" s="216"/>
      <c r="D118" s="217">
        <f>D116+D117</f>
        <v>0</v>
      </c>
      <c r="E118" s="217">
        <f>E116+E117</f>
        <v>89</v>
      </c>
      <c r="F118" s="217">
        <f>F116+F117</f>
        <v>0</v>
      </c>
      <c r="G118" s="217">
        <f>G116+G117</f>
        <v>42</v>
      </c>
      <c r="H118" s="217">
        <f>H116+H117</f>
        <v>0</v>
      </c>
      <c r="I118" s="264"/>
      <c r="J118" s="110"/>
      <c r="K118" s="110"/>
      <c r="L118" s="218"/>
      <c r="M118" s="159"/>
      <c r="N118" s="239"/>
      <c r="O118" s="130"/>
      <c r="P118" s="160"/>
      <c r="Q118" s="160"/>
      <c r="R118" s="126"/>
      <c r="S118" s="126"/>
      <c r="T118" s="126"/>
      <c r="U118" s="125"/>
      <c r="V118" s="125"/>
    </row>
    <row r="119" spans="1:22" ht="19.5" customHeight="1">
      <c r="A119" s="219"/>
      <c r="B119" s="16"/>
      <c r="C119" s="98"/>
      <c r="D119" s="1"/>
      <c r="E119" s="1"/>
      <c r="F119" s="1"/>
      <c r="G119" s="1"/>
      <c r="H119" s="1"/>
      <c r="I119" s="265"/>
      <c r="J119" s="17"/>
      <c r="K119" s="17"/>
      <c r="L119" s="17"/>
      <c r="M119" s="159"/>
      <c r="N119" s="239"/>
      <c r="O119" s="130"/>
      <c r="P119" s="160"/>
      <c r="Q119" s="160"/>
      <c r="R119" s="126"/>
      <c r="S119" s="126"/>
      <c r="T119" s="126"/>
      <c r="U119" s="125"/>
      <c r="V119" s="125"/>
    </row>
    <row r="120" spans="1:22" ht="19.5" customHeight="1">
      <c r="A120" s="185" t="s">
        <v>1491</v>
      </c>
      <c r="B120" s="186"/>
      <c r="C120" s="186"/>
      <c r="D120" s="105"/>
      <c r="E120" s="105"/>
      <c r="F120" s="105"/>
      <c r="G120" s="105"/>
      <c r="H120" s="105"/>
      <c r="I120" s="256"/>
      <c r="J120" s="105"/>
      <c r="K120" s="105"/>
      <c r="L120" s="105"/>
      <c r="M120" s="159"/>
      <c r="N120" s="239"/>
      <c r="O120" s="130"/>
      <c r="P120" s="160"/>
      <c r="Q120" s="160"/>
      <c r="R120" s="126"/>
      <c r="S120" s="126"/>
      <c r="T120" s="126"/>
      <c r="U120" s="125"/>
      <c r="V120" s="125"/>
    </row>
    <row r="121" spans="1:22" ht="19.5" customHeight="1">
      <c r="A121" s="185" t="s">
        <v>1493</v>
      </c>
      <c r="B121" s="186"/>
      <c r="C121" s="186"/>
      <c r="D121" s="105"/>
      <c r="E121" s="105"/>
      <c r="F121" s="105"/>
      <c r="G121" s="105"/>
      <c r="H121" s="105"/>
      <c r="I121" s="256"/>
      <c r="J121" s="105"/>
      <c r="K121" s="105"/>
      <c r="L121" s="105"/>
      <c r="M121" s="159"/>
      <c r="N121" s="239"/>
      <c r="O121" s="130"/>
      <c r="P121" s="160"/>
      <c r="Q121" s="160"/>
      <c r="R121" s="126"/>
      <c r="S121" s="126"/>
      <c r="T121" s="126"/>
      <c r="U121" s="125"/>
      <c r="V121" s="125"/>
    </row>
    <row r="122" spans="1:22" ht="19.5" customHeight="1" thickBot="1">
      <c r="A122" s="188"/>
      <c r="B122" s="186"/>
      <c r="C122" s="189"/>
      <c r="D122" s="105"/>
      <c r="E122" s="105"/>
      <c r="F122" s="105"/>
      <c r="G122" s="105"/>
      <c r="H122" s="105"/>
      <c r="I122" s="257"/>
      <c r="J122" s="106"/>
      <c r="K122" s="106"/>
      <c r="L122" s="105"/>
      <c r="M122" s="159"/>
      <c r="N122" s="239"/>
      <c r="O122" s="130"/>
      <c r="P122" s="160"/>
      <c r="Q122" s="160"/>
      <c r="R122" s="126"/>
      <c r="S122" s="126"/>
      <c r="T122" s="126"/>
      <c r="U122" s="125"/>
      <c r="V122" s="125"/>
    </row>
    <row r="123" spans="1:22" ht="19.5" customHeight="1" thickBot="1">
      <c r="A123" s="147" t="s">
        <v>0</v>
      </c>
      <c r="B123" s="148" t="s">
        <v>1</v>
      </c>
      <c r="C123" s="148" t="s">
        <v>2</v>
      </c>
      <c r="D123" s="386" t="s">
        <v>33</v>
      </c>
      <c r="E123" s="386" t="s">
        <v>27</v>
      </c>
      <c r="F123" s="386" t="s">
        <v>24</v>
      </c>
      <c r="G123" s="386" t="s">
        <v>1388</v>
      </c>
      <c r="H123" s="386" t="s">
        <v>7</v>
      </c>
      <c r="I123" s="258" t="s">
        <v>8</v>
      </c>
      <c r="J123" s="386" t="s">
        <v>9</v>
      </c>
      <c r="K123" s="425" t="s">
        <v>10</v>
      </c>
      <c r="L123" s="426"/>
      <c r="M123" s="159"/>
      <c r="N123" s="239"/>
      <c r="O123" s="130"/>
      <c r="P123" s="160"/>
      <c r="Q123" s="160"/>
      <c r="R123" s="126"/>
      <c r="S123" s="126"/>
      <c r="T123" s="126"/>
      <c r="U123" s="125"/>
      <c r="V123" s="125"/>
    </row>
    <row r="124" spans="1:22" ht="19.5" customHeight="1">
      <c r="A124" s="143"/>
      <c r="B124" s="133"/>
      <c r="C124" s="133"/>
      <c r="D124" s="134"/>
      <c r="E124" s="134"/>
      <c r="F124" s="134"/>
      <c r="G124" s="134"/>
      <c r="H124" s="134"/>
      <c r="I124" s="245"/>
      <c r="J124" s="141"/>
      <c r="K124" s="141"/>
      <c r="L124" s="192"/>
      <c r="M124" s="159"/>
      <c r="N124" s="239"/>
      <c r="O124" s="130"/>
      <c r="P124" s="160"/>
      <c r="Q124" s="160"/>
      <c r="R124" s="126"/>
      <c r="S124" s="126"/>
      <c r="T124" s="126"/>
      <c r="U124" s="125"/>
      <c r="V124" s="125"/>
    </row>
    <row r="125" spans="1:22" ht="19.5" customHeight="1" thickBot="1">
      <c r="A125" s="144"/>
      <c r="B125" s="135"/>
      <c r="C125" s="135"/>
      <c r="D125" s="136"/>
      <c r="E125" s="136"/>
      <c r="F125" s="136"/>
      <c r="G125" s="136"/>
      <c r="H125" s="136"/>
      <c r="I125" s="246"/>
      <c r="J125" s="142"/>
      <c r="K125" s="142"/>
      <c r="L125" s="193"/>
      <c r="M125" s="159"/>
      <c r="N125" s="239"/>
      <c r="O125" s="130"/>
      <c r="P125" s="160"/>
      <c r="Q125" s="160"/>
      <c r="R125" s="126"/>
      <c r="S125" s="126"/>
      <c r="T125" s="126"/>
      <c r="U125" s="125"/>
      <c r="V125" s="125"/>
    </row>
    <row r="126" spans="1:22" ht="19.5" customHeight="1">
      <c r="A126" s="207" t="s">
        <v>20</v>
      </c>
      <c r="B126" s="208"/>
      <c r="C126" s="208"/>
      <c r="D126" s="209">
        <f>SUM(D124:D125)</f>
        <v>0</v>
      </c>
      <c r="E126" s="209">
        <f>SUM(E124:E125)</f>
        <v>0</v>
      </c>
      <c r="F126" s="209">
        <f>SUM(F124:F125)</f>
        <v>0</v>
      </c>
      <c r="G126" s="209">
        <f>SUM(G124:G125)</f>
        <v>0</v>
      </c>
      <c r="H126" s="209">
        <f>SUM(H124:H125)</f>
        <v>0</v>
      </c>
      <c r="I126" s="262"/>
      <c r="J126" s="9"/>
      <c r="K126" s="9"/>
      <c r="L126" s="210"/>
      <c r="M126" s="159"/>
      <c r="N126" s="239"/>
      <c r="O126" s="130"/>
      <c r="P126" s="160"/>
      <c r="Q126" s="160"/>
      <c r="R126" s="126"/>
      <c r="S126" s="126"/>
      <c r="T126" s="126"/>
      <c r="U126" s="125"/>
      <c r="V126" s="125"/>
    </row>
    <row r="127" spans="1:22" ht="19.5" customHeight="1">
      <c r="A127" s="211" t="s">
        <v>12</v>
      </c>
      <c r="B127" s="212"/>
      <c r="C127" s="212"/>
      <c r="D127" s="213">
        <v>0</v>
      </c>
      <c r="E127" s="213">
        <v>0</v>
      </c>
      <c r="F127" s="213">
        <v>0</v>
      </c>
      <c r="G127" s="213">
        <v>0</v>
      </c>
      <c r="H127" s="213">
        <v>0</v>
      </c>
      <c r="I127" s="263"/>
      <c r="J127" s="109"/>
      <c r="K127" s="109"/>
      <c r="L127" s="214"/>
      <c r="M127" s="159"/>
      <c r="N127" s="239"/>
      <c r="O127" s="130"/>
      <c r="P127" s="160"/>
      <c r="Q127" s="160"/>
      <c r="R127" s="126"/>
      <c r="S127" s="126"/>
      <c r="T127" s="126"/>
      <c r="U127" s="125"/>
      <c r="V127" s="125"/>
    </row>
    <row r="128" spans="1:22" ht="19.5" customHeight="1" thickBot="1">
      <c r="A128" s="215" t="s">
        <v>1459</v>
      </c>
      <c r="B128" s="216"/>
      <c r="C128" s="216"/>
      <c r="D128" s="217">
        <f>D126+D127</f>
        <v>0</v>
      </c>
      <c r="E128" s="217">
        <f>E126+E127</f>
        <v>0</v>
      </c>
      <c r="F128" s="217">
        <f>F126+F127</f>
        <v>0</v>
      </c>
      <c r="G128" s="217">
        <f>G126+G127</f>
        <v>0</v>
      </c>
      <c r="H128" s="217">
        <f>H126+H127</f>
        <v>0</v>
      </c>
      <c r="I128" s="264"/>
      <c r="J128" s="110"/>
      <c r="K128" s="110"/>
      <c r="L128" s="218"/>
      <c r="M128" s="159"/>
      <c r="N128" s="239"/>
      <c r="O128" s="130"/>
      <c r="P128" s="160"/>
      <c r="Q128" s="160"/>
      <c r="R128" s="126"/>
      <c r="S128" s="126"/>
      <c r="T128" s="126"/>
      <c r="U128" s="125"/>
      <c r="V128" s="125"/>
    </row>
    <row r="129" spans="1:22" ht="19.5" customHeight="1">
      <c r="A129" s="219"/>
      <c r="B129" s="16"/>
      <c r="C129" s="98"/>
      <c r="D129" s="1"/>
      <c r="E129" s="1"/>
      <c r="F129" s="1"/>
      <c r="G129" s="1"/>
      <c r="H129" s="1"/>
      <c r="I129" s="265"/>
      <c r="J129" s="17"/>
      <c r="K129" s="17"/>
      <c r="L129" s="17"/>
      <c r="M129" s="159"/>
      <c r="N129" s="239"/>
      <c r="O129" s="130"/>
      <c r="P129" s="160"/>
      <c r="Q129" s="160"/>
      <c r="R129" s="126"/>
      <c r="S129" s="126"/>
      <c r="T129" s="126"/>
      <c r="U129" s="125"/>
      <c r="V129" s="125"/>
    </row>
    <row r="130" spans="1:22" ht="19.5" customHeight="1">
      <c r="A130" s="185" t="s">
        <v>1494</v>
      </c>
      <c r="B130" s="186"/>
      <c r="C130" s="186"/>
      <c r="D130" s="105"/>
      <c r="E130" s="105"/>
      <c r="F130" s="105"/>
      <c r="G130" s="105"/>
      <c r="H130" s="105"/>
      <c r="I130" s="256"/>
      <c r="J130" s="105"/>
      <c r="K130" s="105"/>
      <c r="L130" s="105"/>
      <c r="M130" s="159"/>
      <c r="N130" s="239"/>
      <c r="O130" s="130"/>
      <c r="P130" s="160"/>
      <c r="Q130" s="160"/>
      <c r="R130" s="126"/>
      <c r="S130" s="126"/>
      <c r="T130" s="126"/>
      <c r="U130" s="125"/>
      <c r="V130" s="125"/>
    </row>
    <row r="131" spans="1:22" ht="19.5" customHeight="1">
      <c r="A131" s="185" t="s">
        <v>1496</v>
      </c>
      <c r="B131" s="186"/>
      <c r="C131" s="186"/>
      <c r="D131" s="105"/>
      <c r="E131" s="105"/>
      <c r="F131" s="105"/>
      <c r="G131" s="105"/>
      <c r="H131" s="105"/>
      <c r="I131" s="256"/>
      <c r="J131" s="105"/>
      <c r="K131" s="105"/>
      <c r="L131" s="105"/>
      <c r="M131" s="159"/>
      <c r="N131" s="239"/>
      <c r="O131" s="130"/>
      <c r="P131" s="160"/>
      <c r="Q131" s="160"/>
      <c r="R131" s="126"/>
      <c r="S131" s="126"/>
      <c r="T131" s="126"/>
      <c r="U131" s="125"/>
      <c r="V131" s="125"/>
    </row>
    <row r="132" spans="1:22" ht="19.5" customHeight="1" thickBot="1">
      <c r="A132" s="188"/>
      <c r="B132" s="186"/>
      <c r="C132" s="189"/>
      <c r="D132" s="105"/>
      <c r="E132" s="105"/>
      <c r="F132" s="105"/>
      <c r="G132" s="105"/>
      <c r="H132" s="105"/>
      <c r="I132" s="257"/>
      <c r="J132" s="106"/>
      <c r="K132" s="106"/>
      <c r="L132" s="105"/>
      <c r="M132" s="159"/>
      <c r="N132" s="239"/>
      <c r="O132" s="130"/>
      <c r="P132" s="160"/>
      <c r="Q132" s="160"/>
      <c r="R132" s="126"/>
      <c r="S132" s="126"/>
      <c r="T132" s="126"/>
      <c r="U132" s="125"/>
      <c r="V132" s="125"/>
    </row>
    <row r="133" spans="1:22" ht="19.5" customHeight="1" thickBot="1">
      <c r="A133" s="147" t="s">
        <v>0</v>
      </c>
      <c r="B133" s="148" t="s">
        <v>1</v>
      </c>
      <c r="C133" s="148" t="s">
        <v>2</v>
      </c>
      <c r="D133" s="386" t="s">
        <v>1403</v>
      </c>
      <c r="E133" s="386" t="s">
        <v>1474</v>
      </c>
      <c r="F133" s="386" t="s">
        <v>1497</v>
      </c>
      <c r="G133" s="386" t="s">
        <v>1388</v>
      </c>
      <c r="H133" s="386" t="s">
        <v>7</v>
      </c>
      <c r="I133" s="258" t="s">
        <v>8</v>
      </c>
      <c r="J133" s="386" t="s">
        <v>9</v>
      </c>
      <c r="K133" s="386"/>
      <c r="L133" s="303" t="s">
        <v>10</v>
      </c>
      <c r="M133" s="159"/>
      <c r="N133" s="239"/>
      <c r="O133" s="130"/>
      <c r="P133" s="160"/>
      <c r="Q133" s="160"/>
      <c r="R133" s="126"/>
      <c r="S133" s="126"/>
      <c r="T133" s="126"/>
      <c r="U133" s="125"/>
      <c r="V133" s="125"/>
    </row>
    <row r="134" spans="1:22" ht="19.5" customHeight="1">
      <c r="A134" s="143"/>
      <c r="B134" s="133"/>
      <c r="C134" s="133"/>
      <c r="D134" s="301"/>
      <c r="E134" s="134"/>
      <c r="F134" s="301"/>
      <c r="G134" s="301"/>
      <c r="H134" s="301"/>
      <c r="I134" s="245"/>
      <c r="J134" s="141"/>
      <c r="K134" s="141"/>
      <c r="L134" s="192"/>
      <c r="M134" s="159"/>
      <c r="N134" s="239"/>
      <c r="O134" s="130"/>
      <c r="P134" s="160"/>
      <c r="Q134" s="160"/>
      <c r="R134" s="126"/>
      <c r="S134" s="126"/>
      <c r="T134" s="126"/>
      <c r="U134" s="125"/>
      <c r="V134" s="125"/>
    </row>
    <row r="135" spans="1:22" ht="19.5" customHeight="1" thickBot="1">
      <c r="A135" s="144"/>
      <c r="B135" s="135"/>
      <c r="C135" s="135"/>
      <c r="D135" s="220"/>
      <c r="E135" s="136"/>
      <c r="F135" s="220"/>
      <c r="G135" s="220"/>
      <c r="H135" s="220"/>
      <c r="I135" s="246"/>
      <c r="J135" s="142"/>
      <c r="K135" s="142"/>
      <c r="L135" s="193"/>
      <c r="M135" s="159"/>
      <c r="N135" s="239"/>
      <c r="O135" s="130"/>
      <c r="P135" s="160"/>
      <c r="Q135" s="160"/>
      <c r="R135" s="126"/>
      <c r="S135" s="126"/>
      <c r="T135" s="126"/>
      <c r="U135" s="125"/>
      <c r="V135" s="125"/>
    </row>
    <row r="136" spans="1:22" ht="19.5" customHeight="1">
      <c r="A136" s="207" t="s">
        <v>20</v>
      </c>
      <c r="B136" s="208"/>
      <c r="C136" s="208"/>
      <c r="D136" s="209">
        <f>SUM(D134:D135)</f>
        <v>0</v>
      </c>
      <c r="E136" s="209">
        <f>SUM(E134:E135)</f>
        <v>0</v>
      </c>
      <c r="F136" s="209">
        <f>SUM(F134:F135)</f>
        <v>0</v>
      </c>
      <c r="G136" s="209">
        <f>SUM(G134:G135)</f>
        <v>0</v>
      </c>
      <c r="H136" s="209">
        <f>SUM(H134:H135)</f>
        <v>0</v>
      </c>
      <c r="I136" s="262"/>
      <c r="J136" s="9"/>
      <c r="K136" s="9"/>
      <c r="L136" s="210"/>
      <c r="M136" s="159"/>
      <c r="N136" s="239"/>
      <c r="O136" s="130"/>
      <c r="P136" s="160"/>
      <c r="Q136" s="160"/>
      <c r="R136" s="126"/>
      <c r="S136" s="126"/>
      <c r="T136" s="126"/>
      <c r="U136" s="125"/>
      <c r="V136" s="125"/>
    </row>
    <row r="137" spans="1:22" ht="19.5" customHeight="1">
      <c r="A137" s="211" t="s">
        <v>12</v>
      </c>
      <c r="B137" s="212"/>
      <c r="C137" s="212"/>
      <c r="D137" s="213">
        <v>0</v>
      </c>
      <c r="E137" s="213">
        <v>0</v>
      </c>
      <c r="F137" s="213">
        <v>0</v>
      </c>
      <c r="G137" s="213">
        <v>0</v>
      </c>
      <c r="H137" s="213">
        <v>0</v>
      </c>
      <c r="I137" s="263"/>
      <c r="J137" s="109"/>
      <c r="K137" s="109"/>
      <c r="L137" s="214"/>
      <c r="M137" s="159"/>
      <c r="N137" s="239"/>
      <c r="O137" s="130"/>
      <c r="P137" s="160"/>
      <c r="Q137" s="160"/>
      <c r="R137" s="126"/>
      <c r="S137" s="126"/>
      <c r="T137" s="126"/>
      <c r="U137" s="125"/>
      <c r="V137" s="125"/>
    </row>
    <row r="138" spans="1:22" ht="19.5" customHeight="1" thickBot="1">
      <c r="A138" s="215" t="s">
        <v>13</v>
      </c>
      <c r="B138" s="216"/>
      <c r="C138" s="216"/>
      <c r="D138" s="217">
        <f>D136+D137</f>
        <v>0</v>
      </c>
      <c r="E138" s="217">
        <f>E136+E137</f>
        <v>0</v>
      </c>
      <c r="F138" s="217">
        <f>F136+F137</f>
        <v>0</v>
      </c>
      <c r="G138" s="217">
        <f>G136+G137</f>
        <v>0</v>
      </c>
      <c r="H138" s="217">
        <f>H136+H137</f>
        <v>0</v>
      </c>
      <c r="I138" s="264"/>
      <c r="J138" s="110"/>
      <c r="K138" s="110"/>
      <c r="L138" s="218"/>
      <c r="M138" s="159"/>
      <c r="N138" s="239"/>
      <c r="O138" s="130"/>
      <c r="P138" s="160"/>
      <c r="Q138" s="160"/>
      <c r="R138" s="126"/>
      <c r="S138" s="126"/>
      <c r="T138" s="126"/>
      <c r="U138" s="125"/>
      <c r="V138" s="125"/>
    </row>
    <row r="139" spans="1:22" ht="19.5" customHeight="1">
      <c r="A139" s="221"/>
      <c r="B139" s="16"/>
      <c r="C139" s="16"/>
      <c r="D139" s="1"/>
      <c r="E139" s="1"/>
      <c r="F139" s="1"/>
      <c r="G139" s="1"/>
      <c r="H139" s="1"/>
      <c r="I139" s="265"/>
      <c r="J139" s="17"/>
      <c r="K139" s="17"/>
      <c r="L139" s="17"/>
      <c r="M139" s="159"/>
      <c r="N139" s="239"/>
      <c r="O139" s="130"/>
      <c r="P139" s="160"/>
      <c r="Q139" s="160"/>
      <c r="R139" s="126"/>
      <c r="S139" s="126"/>
      <c r="T139" s="126"/>
      <c r="U139" s="125"/>
      <c r="V139" s="125"/>
    </row>
    <row r="140" spans="1:22" ht="19.5" customHeight="1">
      <c r="A140" s="185" t="s">
        <v>38</v>
      </c>
      <c r="B140" s="18"/>
      <c r="C140" s="18"/>
      <c r="D140" s="19"/>
      <c r="E140" s="19"/>
      <c r="F140" s="19"/>
      <c r="G140" s="19"/>
      <c r="H140" s="19"/>
      <c r="I140" s="266"/>
      <c r="J140" s="19"/>
      <c r="K140" s="19"/>
      <c r="L140" s="19"/>
      <c r="M140" s="159"/>
      <c r="N140" s="239"/>
      <c r="O140" s="130"/>
      <c r="P140" s="160"/>
      <c r="Q140" s="160"/>
      <c r="R140" s="126"/>
      <c r="S140" s="126"/>
      <c r="T140" s="126"/>
      <c r="U140" s="125"/>
      <c r="V140" s="125"/>
    </row>
    <row r="141" spans="1:22" ht="19.5" customHeight="1" thickBot="1">
      <c r="A141" s="182"/>
      <c r="B141" s="183"/>
      <c r="C141" s="184"/>
      <c r="D141" s="125"/>
      <c r="E141" s="125"/>
      <c r="F141" s="125"/>
      <c r="G141" s="125"/>
      <c r="H141" s="125"/>
      <c r="I141" s="255"/>
      <c r="J141" s="104"/>
      <c r="K141" s="104"/>
      <c r="L141" s="104"/>
      <c r="M141" s="159"/>
      <c r="N141" s="239"/>
      <c r="O141" s="130"/>
      <c r="P141" s="160"/>
      <c r="Q141" s="160"/>
      <c r="R141" s="126"/>
      <c r="S141" s="126"/>
      <c r="T141" s="126"/>
      <c r="U141" s="125"/>
      <c r="V141" s="125"/>
    </row>
    <row r="142" spans="1:22" ht="19.5" customHeight="1" thickBot="1">
      <c r="A142" s="222" t="s">
        <v>0</v>
      </c>
      <c r="B142" s="223" t="s">
        <v>1</v>
      </c>
      <c r="C142" s="223" t="s">
        <v>2</v>
      </c>
      <c r="D142" s="111" t="s">
        <v>3</v>
      </c>
      <c r="E142" s="111" t="s">
        <v>4</v>
      </c>
      <c r="F142" s="111" t="s">
        <v>5</v>
      </c>
      <c r="G142" s="111" t="s">
        <v>6</v>
      </c>
      <c r="H142" s="111" t="s">
        <v>7</v>
      </c>
      <c r="I142" s="267" t="s">
        <v>8</v>
      </c>
      <c r="J142" s="111" t="s">
        <v>9</v>
      </c>
      <c r="K142" s="429" t="s">
        <v>10</v>
      </c>
      <c r="L142" s="430"/>
      <c r="M142" s="159"/>
      <c r="N142" s="239"/>
      <c r="O142" s="130"/>
      <c r="P142" s="160"/>
      <c r="Q142" s="160"/>
      <c r="R142" s="126"/>
      <c r="S142" s="126"/>
      <c r="T142" s="126"/>
      <c r="U142" s="125"/>
      <c r="V142" s="125"/>
    </row>
    <row r="143" spans="1:22" ht="19.5" customHeight="1">
      <c r="A143" s="224" t="s">
        <v>20</v>
      </c>
      <c r="B143" s="225"/>
      <c r="C143" s="225"/>
      <c r="D143" s="226">
        <f t="shared" ref="D143:H145" si="14">SUM(D55,D66,D89,D98)</f>
        <v>203</v>
      </c>
      <c r="E143" s="226">
        <f t="shared" si="14"/>
        <v>0</v>
      </c>
      <c r="F143" s="226">
        <f t="shared" si="14"/>
        <v>2</v>
      </c>
      <c r="G143" s="226">
        <f t="shared" si="14"/>
        <v>195</v>
      </c>
      <c r="H143" s="226">
        <f t="shared" si="14"/>
        <v>0</v>
      </c>
      <c r="I143" s="268"/>
      <c r="J143" s="10"/>
      <c r="K143" s="10"/>
      <c r="L143" s="227"/>
      <c r="M143" s="159"/>
      <c r="N143" s="239"/>
      <c r="O143" s="130"/>
      <c r="P143" s="160"/>
      <c r="Q143" s="160"/>
      <c r="R143" s="126"/>
      <c r="S143" s="126"/>
      <c r="T143" s="126"/>
      <c r="U143" s="125"/>
      <c r="V143" s="125"/>
    </row>
    <row r="144" spans="1:22" ht="19.5" customHeight="1">
      <c r="A144" s="228" t="s">
        <v>12</v>
      </c>
      <c r="B144" s="229"/>
      <c r="C144" s="229"/>
      <c r="D144" s="230">
        <f t="shared" si="14"/>
        <v>2640</v>
      </c>
      <c r="E144" s="230">
        <f t="shared" si="14"/>
        <v>87</v>
      </c>
      <c r="F144" s="230">
        <f t="shared" si="14"/>
        <v>83</v>
      </c>
      <c r="G144" s="230">
        <f t="shared" si="14"/>
        <v>2727</v>
      </c>
      <c r="H144" s="230">
        <f t="shared" si="14"/>
        <v>0</v>
      </c>
      <c r="I144" s="269"/>
      <c r="J144" s="112"/>
      <c r="K144" s="112"/>
      <c r="L144" s="231"/>
      <c r="M144" s="159"/>
      <c r="N144" s="239"/>
      <c r="O144" s="130"/>
      <c r="P144" s="160"/>
      <c r="Q144" s="160"/>
      <c r="R144" s="126"/>
      <c r="S144" s="126"/>
      <c r="T144" s="126"/>
      <c r="U144" s="125"/>
      <c r="V144" s="125"/>
    </row>
    <row r="145" spans="1:22" ht="20.100000000000001" customHeight="1" thickBot="1">
      <c r="A145" s="232" t="s">
        <v>1498</v>
      </c>
      <c r="B145" s="233"/>
      <c r="C145" s="233"/>
      <c r="D145" s="234">
        <f t="shared" si="14"/>
        <v>2843</v>
      </c>
      <c r="E145" s="234">
        <f t="shared" si="14"/>
        <v>87</v>
      </c>
      <c r="F145" s="234">
        <f t="shared" si="14"/>
        <v>85</v>
      </c>
      <c r="G145" s="234">
        <f t="shared" si="14"/>
        <v>2922</v>
      </c>
      <c r="H145" s="234">
        <f t="shared" si="14"/>
        <v>0</v>
      </c>
      <c r="I145" s="270"/>
      <c r="J145" s="113"/>
      <c r="K145" s="113"/>
      <c r="L145" s="235"/>
      <c r="M145" s="159"/>
      <c r="N145" s="239"/>
      <c r="O145" s="130"/>
      <c r="P145" s="160"/>
      <c r="Q145" s="160"/>
      <c r="R145" s="126"/>
      <c r="S145" s="126"/>
      <c r="T145" s="126"/>
      <c r="U145" s="125"/>
      <c r="V145" s="125"/>
    </row>
    <row r="146" spans="1:22" ht="20.100000000000001" customHeight="1">
      <c r="M146" s="159"/>
      <c r="N146" s="239"/>
      <c r="O146" s="130"/>
      <c r="P146" s="160"/>
      <c r="Q146" s="160"/>
      <c r="R146" s="126"/>
      <c r="S146" s="126"/>
      <c r="T146" s="126"/>
      <c r="U146" s="125"/>
      <c r="V146" s="125"/>
    </row>
    <row r="147" spans="1:22" ht="20.100000000000001" customHeight="1">
      <c r="M147" s="159"/>
      <c r="N147" s="239"/>
      <c r="O147" s="130"/>
      <c r="P147" s="160"/>
      <c r="Q147" s="160"/>
      <c r="R147" s="126"/>
      <c r="S147" s="126"/>
      <c r="T147" s="126"/>
      <c r="U147" s="125"/>
      <c r="V147" s="125"/>
    </row>
    <row r="148" spans="1:22" ht="20.100000000000001" customHeight="1">
      <c r="M148" s="159"/>
      <c r="N148" s="239"/>
      <c r="O148" s="130"/>
      <c r="P148" s="160"/>
      <c r="Q148" s="160"/>
      <c r="R148" s="126"/>
      <c r="S148" s="126"/>
      <c r="T148" s="126"/>
      <c r="U148" s="125"/>
      <c r="V148" s="125"/>
    </row>
    <row r="149" spans="1:22" ht="20.100000000000001" customHeight="1">
      <c r="M149" s="159"/>
      <c r="N149" s="239"/>
      <c r="O149" s="130"/>
      <c r="P149" s="160"/>
      <c r="Q149" s="160"/>
      <c r="R149" s="126"/>
      <c r="S149" s="126"/>
      <c r="T149" s="126"/>
      <c r="U149" s="125"/>
      <c r="V149" s="125"/>
    </row>
    <row r="150" spans="1:22" ht="20.100000000000001" customHeight="1">
      <c r="M150" s="159"/>
      <c r="N150" s="239"/>
      <c r="O150" s="130"/>
      <c r="P150" s="160"/>
      <c r="Q150" s="160"/>
      <c r="R150" s="126"/>
      <c r="S150" s="126"/>
      <c r="T150" s="126"/>
      <c r="U150" s="125"/>
      <c r="V150" s="125"/>
    </row>
    <row r="151" spans="1:22" ht="20.100000000000001" customHeight="1">
      <c r="M151" s="159"/>
      <c r="O151" s="130"/>
      <c r="P151" s="160"/>
      <c r="Q151" s="160"/>
      <c r="R151" s="126"/>
      <c r="S151" s="126"/>
      <c r="T151" s="126"/>
      <c r="U151" s="125"/>
      <c r="V151" s="125"/>
    </row>
    <row r="152" spans="1:22" ht="20.100000000000001" customHeight="1">
      <c r="M152" s="159"/>
      <c r="O152" s="130"/>
      <c r="P152" s="160"/>
      <c r="Q152" s="160"/>
      <c r="R152" s="126"/>
      <c r="S152" s="126"/>
      <c r="T152" s="126"/>
      <c r="U152" s="125"/>
      <c r="V152" s="125"/>
    </row>
    <row r="153" spans="1:22" ht="20.100000000000001" customHeight="1">
      <c r="M153" s="159"/>
      <c r="O153" s="130"/>
      <c r="P153" s="160"/>
      <c r="Q153" s="160"/>
      <c r="R153" s="126"/>
      <c r="S153" s="126"/>
      <c r="T153" s="126"/>
      <c r="U153" s="125"/>
      <c r="V153" s="125"/>
    </row>
    <row r="154" spans="1:22" ht="20.100000000000001" customHeight="1">
      <c r="M154" s="159"/>
      <c r="O154" s="130"/>
      <c r="P154" s="160"/>
      <c r="Q154" s="160"/>
      <c r="R154" s="126"/>
      <c r="S154" s="126"/>
      <c r="T154" s="126"/>
      <c r="U154" s="125"/>
      <c r="V154" s="125"/>
    </row>
    <row r="155" spans="1:22" ht="20.100000000000001" customHeight="1">
      <c r="M155" s="159"/>
      <c r="O155" s="130"/>
      <c r="P155" s="160"/>
      <c r="Q155" s="160"/>
      <c r="R155" s="126"/>
      <c r="S155" s="126"/>
      <c r="T155" s="126"/>
      <c r="U155" s="125"/>
      <c r="V155" s="125"/>
    </row>
    <row r="156" spans="1:22" ht="20.100000000000001" customHeight="1">
      <c r="M156" s="159"/>
      <c r="O156" s="130"/>
      <c r="P156" s="160"/>
      <c r="Q156" s="160"/>
      <c r="R156" s="126"/>
      <c r="S156" s="126"/>
      <c r="T156" s="126"/>
      <c r="U156" s="125"/>
      <c r="V156" s="125"/>
    </row>
    <row r="157" spans="1:22" ht="20.100000000000001" customHeight="1">
      <c r="M157" s="159"/>
      <c r="O157" s="130"/>
      <c r="P157" s="160"/>
      <c r="Q157" s="160"/>
      <c r="R157" s="126"/>
      <c r="S157" s="126"/>
      <c r="T157" s="126"/>
      <c r="U157" s="125"/>
      <c r="V157" s="125"/>
    </row>
    <row r="158" spans="1:22" ht="20.100000000000001" customHeight="1">
      <c r="M158" s="159"/>
      <c r="O158" s="130"/>
      <c r="P158" s="160"/>
      <c r="Q158" s="160"/>
      <c r="R158" s="126"/>
      <c r="S158" s="126"/>
      <c r="T158" s="126"/>
      <c r="U158" s="125"/>
      <c r="V158" s="125"/>
    </row>
    <row r="159" spans="1:22" ht="20.100000000000001" customHeight="1">
      <c r="M159" s="159"/>
      <c r="O159" s="130"/>
      <c r="P159" s="160"/>
      <c r="Q159" s="160"/>
      <c r="R159" s="126"/>
      <c r="S159" s="126"/>
      <c r="T159" s="126"/>
      <c r="U159" s="125"/>
      <c r="V159" s="125"/>
    </row>
    <row r="160" spans="1:22" ht="20.100000000000001" customHeight="1">
      <c r="M160" s="159"/>
      <c r="O160" s="130"/>
      <c r="P160" s="160"/>
      <c r="Q160" s="160"/>
      <c r="R160" s="126"/>
      <c r="S160" s="126"/>
      <c r="T160" s="126"/>
      <c r="U160" s="125"/>
      <c r="V160" s="125"/>
    </row>
    <row r="161" spans="13:22" ht="20.100000000000001" customHeight="1">
      <c r="M161" s="159"/>
      <c r="O161" s="130"/>
      <c r="P161" s="160"/>
      <c r="Q161" s="160"/>
      <c r="R161" s="126"/>
      <c r="S161" s="126"/>
      <c r="T161" s="126"/>
      <c r="U161" s="125"/>
      <c r="V161" s="125"/>
    </row>
    <row r="162" spans="13:22" ht="20.100000000000001" customHeight="1">
      <c r="M162" s="159"/>
      <c r="O162" s="130"/>
      <c r="P162" s="160"/>
      <c r="Q162" s="160"/>
      <c r="R162" s="126"/>
      <c r="S162" s="126"/>
      <c r="T162" s="126"/>
      <c r="U162" s="125"/>
      <c r="V162" s="125"/>
    </row>
    <row r="163" spans="13:22" ht="20.100000000000001" customHeight="1">
      <c r="M163" s="159"/>
      <c r="O163" s="130"/>
      <c r="P163" s="160"/>
      <c r="Q163" s="160"/>
      <c r="R163" s="126"/>
      <c r="S163" s="126"/>
      <c r="T163" s="126"/>
      <c r="U163" s="125"/>
      <c r="V163" s="125"/>
    </row>
    <row r="164" spans="13:22" ht="20.100000000000001" customHeight="1">
      <c r="M164" s="159"/>
      <c r="O164" s="130"/>
      <c r="P164" s="160"/>
      <c r="Q164" s="160"/>
      <c r="R164" s="126"/>
      <c r="S164" s="126"/>
      <c r="T164" s="126"/>
      <c r="U164" s="125"/>
      <c r="V164" s="125"/>
    </row>
    <row r="165" spans="13:22" ht="20.100000000000001" customHeight="1">
      <c r="M165" s="159"/>
      <c r="O165" s="130"/>
      <c r="P165" s="160"/>
      <c r="Q165" s="160"/>
      <c r="R165" s="126"/>
      <c r="S165" s="126"/>
      <c r="T165" s="126"/>
      <c r="U165" s="125"/>
      <c r="V165" s="125"/>
    </row>
    <row r="166" spans="13:22" ht="20.100000000000001" customHeight="1">
      <c r="M166" s="159"/>
      <c r="O166" s="130"/>
      <c r="P166" s="160"/>
      <c r="Q166" s="160"/>
      <c r="R166" s="126"/>
      <c r="S166" s="126"/>
      <c r="T166" s="126"/>
      <c r="U166" s="125"/>
      <c r="V166" s="125"/>
    </row>
    <row r="167" spans="13:22" ht="20.100000000000001" customHeight="1">
      <c r="M167" s="159"/>
      <c r="O167" s="130"/>
      <c r="P167" s="160"/>
      <c r="Q167" s="160"/>
      <c r="R167" s="126"/>
      <c r="S167" s="126"/>
      <c r="T167" s="126"/>
      <c r="U167" s="125"/>
      <c r="V167" s="125"/>
    </row>
    <row r="168" spans="13:22" ht="20.100000000000001" customHeight="1">
      <c r="M168" s="159"/>
      <c r="O168" s="130"/>
      <c r="P168" s="160"/>
      <c r="Q168" s="160"/>
      <c r="R168" s="126"/>
      <c r="S168" s="126"/>
      <c r="T168" s="126"/>
      <c r="U168" s="125"/>
      <c r="V168" s="125"/>
    </row>
    <row r="169" spans="13:22" ht="20.100000000000001" customHeight="1">
      <c r="M169" s="159"/>
      <c r="O169" s="130"/>
      <c r="P169" s="160"/>
      <c r="Q169" s="160"/>
      <c r="R169" s="126"/>
      <c r="S169" s="126"/>
      <c r="T169" s="126"/>
      <c r="U169" s="125"/>
      <c r="V169" s="125"/>
    </row>
    <row r="170" spans="13:22" ht="20.100000000000001" customHeight="1">
      <c r="M170" s="159"/>
      <c r="O170" s="130"/>
      <c r="P170" s="160"/>
      <c r="Q170" s="160"/>
      <c r="R170" s="126"/>
      <c r="S170" s="126"/>
      <c r="T170" s="126"/>
      <c r="U170" s="125"/>
      <c r="V170" s="125"/>
    </row>
    <row r="171" spans="13:22" ht="20.100000000000001" customHeight="1">
      <c r="M171" s="159"/>
      <c r="O171" s="130"/>
      <c r="P171" s="160"/>
      <c r="Q171" s="160"/>
      <c r="R171" s="126"/>
      <c r="S171" s="126"/>
      <c r="T171" s="126"/>
      <c r="U171" s="125"/>
      <c r="V171" s="125"/>
    </row>
    <row r="172" spans="13:22" ht="20.100000000000001" customHeight="1">
      <c r="M172" s="159"/>
      <c r="O172" s="130"/>
      <c r="P172" s="160"/>
      <c r="Q172" s="160"/>
      <c r="R172" s="126"/>
      <c r="S172" s="126"/>
      <c r="T172" s="126"/>
      <c r="U172" s="125"/>
      <c r="V172" s="125"/>
    </row>
    <row r="173" spans="13:22" ht="20.100000000000001" customHeight="1">
      <c r="M173" s="159"/>
      <c r="O173" s="130"/>
      <c r="P173" s="160"/>
      <c r="Q173" s="160"/>
      <c r="R173" s="126"/>
      <c r="S173" s="126"/>
      <c r="T173" s="126"/>
      <c r="U173" s="125"/>
      <c r="V173" s="125"/>
    </row>
    <row r="174" spans="13:22" ht="20.100000000000001" customHeight="1">
      <c r="M174" s="159"/>
      <c r="O174" s="130"/>
      <c r="P174" s="160"/>
      <c r="Q174" s="160"/>
      <c r="R174" s="126"/>
      <c r="S174" s="126"/>
      <c r="T174" s="126"/>
      <c r="U174" s="125"/>
      <c r="V174" s="125"/>
    </row>
    <row r="175" spans="13:22" ht="20.100000000000001" customHeight="1">
      <c r="M175" s="159"/>
      <c r="O175" s="130"/>
      <c r="P175" s="160"/>
      <c r="Q175" s="160"/>
      <c r="R175" s="126"/>
      <c r="S175" s="126"/>
      <c r="T175" s="126"/>
      <c r="U175" s="125"/>
      <c r="V175" s="125"/>
    </row>
    <row r="176" spans="13:22" ht="20.100000000000001" customHeight="1">
      <c r="M176" s="159"/>
      <c r="O176" s="130"/>
      <c r="P176" s="160"/>
      <c r="Q176" s="160"/>
      <c r="R176" s="126"/>
      <c r="S176" s="126"/>
      <c r="T176" s="126"/>
      <c r="U176" s="125"/>
      <c r="V176" s="125"/>
    </row>
    <row r="177" spans="13:22" ht="20.100000000000001" customHeight="1">
      <c r="M177" s="159"/>
      <c r="O177" s="130"/>
      <c r="P177" s="160"/>
      <c r="Q177" s="160"/>
      <c r="R177" s="126"/>
      <c r="S177" s="126"/>
      <c r="T177" s="126"/>
      <c r="U177" s="125"/>
      <c r="V177" s="125"/>
    </row>
    <row r="178" spans="13:22" ht="20.100000000000001" customHeight="1">
      <c r="M178" s="159"/>
      <c r="O178" s="130"/>
      <c r="P178" s="160"/>
      <c r="Q178" s="160"/>
      <c r="R178" s="126"/>
      <c r="S178" s="126"/>
      <c r="T178" s="126"/>
      <c r="U178" s="125"/>
      <c r="V178" s="125"/>
    </row>
    <row r="179" spans="13:22" ht="20.100000000000001" customHeight="1">
      <c r="M179" s="159"/>
      <c r="O179" s="130"/>
      <c r="P179" s="160"/>
      <c r="Q179" s="160"/>
      <c r="R179" s="126"/>
      <c r="S179" s="126"/>
      <c r="T179" s="126"/>
      <c r="U179" s="125"/>
      <c r="V179" s="125"/>
    </row>
    <row r="180" spans="13:22" ht="20.100000000000001" customHeight="1">
      <c r="M180" s="159"/>
      <c r="O180" s="130"/>
      <c r="P180" s="160"/>
      <c r="Q180" s="160"/>
      <c r="R180" s="126"/>
      <c r="S180" s="126"/>
      <c r="T180" s="126"/>
      <c r="U180" s="125"/>
      <c r="V180" s="125"/>
    </row>
    <row r="181" spans="13:22" ht="20.100000000000001" customHeight="1">
      <c r="M181" s="159"/>
      <c r="O181" s="130"/>
      <c r="P181" s="160"/>
      <c r="Q181" s="160"/>
      <c r="R181" s="126"/>
      <c r="S181" s="126"/>
      <c r="T181" s="126"/>
      <c r="U181" s="125"/>
      <c r="V181" s="125"/>
    </row>
    <row r="182" spans="13:22" ht="20.100000000000001" customHeight="1">
      <c r="M182" s="159"/>
      <c r="O182" s="130"/>
      <c r="P182" s="160"/>
      <c r="Q182" s="160"/>
      <c r="R182" s="126"/>
      <c r="S182" s="126"/>
      <c r="T182" s="126"/>
      <c r="U182" s="125"/>
      <c r="V182" s="125"/>
    </row>
    <row r="183" spans="13:22" ht="20.100000000000001" customHeight="1">
      <c r="M183" s="159"/>
      <c r="O183" s="130"/>
      <c r="P183" s="160"/>
      <c r="Q183" s="160"/>
      <c r="R183" s="126"/>
      <c r="S183" s="126"/>
      <c r="T183" s="126"/>
      <c r="U183" s="125"/>
      <c r="V183" s="125"/>
    </row>
    <row r="184" spans="13:22" ht="20.100000000000001" customHeight="1">
      <c r="M184" s="159"/>
      <c r="O184" s="130"/>
      <c r="P184" s="160"/>
      <c r="Q184" s="160"/>
      <c r="R184" s="126"/>
      <c r="S184" s="126"/>
      <c r="T184" s="126"/>
      <c r="U184" s="125"/>
      <c r="V184" s="125"/>
    </row>
    <row r="185" spans="13:22" ht="20.100000000000001" customHeight="1">
      <c r="M185" s="159"/>
      <c r="O185" s="130"/>
      <c r="P185" s="160"/>
      <c r="Q185" s="160"/>
      <c r="R185" s="126"/>
      <c r="S185" s="126"/>
      <c r="T185" s="126"/>
      <c r="U185" s="125"/>
      <c r="V185" s="125"/>
    </row>
    <row r="186" spans="13:22" ht="20.100000000000001" customHeight="1">
      <c r="M186" s="159"/>
      <c r="O186" s="130"/>
      <c r="P186" s="160"/>
      <c r="Q186" s="160"/>
      <c r="R186" s="126"/>
      <c r="S186" s="126"/>
      <c r="T186" s="126"/>
      <c r="U186" s="125"/>
      <c r="V186" s="125"/>
    </row>
    <row r="187" spans="13:22" ht="20.100000000000001" customHeight="1">
      <c r="M187" s="159"/>
      <c r="O187" s="130"/>
      <c r="P187" s="160"/>
      <c r="Q187" s="160"/>
      <c r="R187" s="126"/>
      <c r="S187" s="126"/>
      <c r="T187" s="126"/>
      <c r="U187" s="125"/>
      <c r="V187" s="125"/>
    </row>
    <row r="188" spans="13:22" ht="20.100000000000001" customHeight="1">
      <c r="M188" s="159"/>
      <c r="O188" s="130"/>
      <c r="P188" s="160"/>
      <c r="Q188" s="160"/>
      <c r="R188" s="126"/>
      <c r="S188" s="126"/>
      <c r="T188" s="126"/>
      <c r="U188" s="125"/>
      <c r="V188" s="125"/>
    </row>
    <row r="189" spans="13:22" ht="20.100000000000001" customHeight="1">
      <c r="M189" s="159"/>
      <c r="O189" s="130"/>
      <c r="P189" s="160"/>
      <c r="Q189" s="160"/>
      <c r="R189" s="126"/>
      <c r="S189" s="126"/>
      <c r="T189" s="126"/>
      <c r="U189" s="125"/>
      <c r="V189" s="125"/>
    </row>
    <row r="190" spans="13:22" ht="20.100000000000001" customHeight="1">
      <c r="M190" s="159"/>
      <c r="O190" s="130"/>
      <c r="P190" s="160"/>
      <c r="Q190" s="160"/>
      <c r="R190" s="126"/>
      <c r="S190" s="126"/>
      <c r="T190" s="126"/>
      <c r="U190" s="125"/>
      <c r="V190" s="125"/>
    </row>
    <row r="191" spans="13:22" ht="20.100000000000001" customHeight="1">
      <c r="M191" s="159"/>
      <c r="O191" s="130"/>
      <c r="P191" s="160"/>
      <c r="Q191" s="160"/>
      <c r="R191" s="126"/>
      <c r="S191" s="126"/>
      <c r="T191" s="126"/>
      <c r="U191" s="125"/>
      <c r="V191" s="125"/>
    </row>
    <row r="192" spans="13:22" ht="20.100000000000001" customHeight="1">
      <c r="M192" s="159"/>
      <c r="O192" s="130"/>
      <c r="P192" s="160"/>
      <c r="Q192" s="160"/>
      <c r="R192" s="126"/>
      <c r="S192" s="126"/>
      <c r="T192" s="126"/>
      <c r="U192" s="125"/>
      <c r="V192" s="125"/>
    </row>
    <row r="193" spans="13:22" ht="20.100000000000001" customHeight="1">
      <c r="M193" s="159"/>
      <c r="O193" s="130"/>
      <c r="P193" s="160"/>
      <c r="Q193" s="160"/>
      <c r="R193" s="126"/>
      <c r="S193" s="126"/>
      <c r="T193" s="126"/>
      <c r="U193" s="125"/>
      <c r="V193" s="125"/>
    </row>
    <row r="194" spans="13:22" ht="20.100000000000001" customHeight="1">
      <c r="M194" s="159"/>
      <c r="O194" s="130"/>
      <c r="P194" s="160"/>
      <c r="Q194" s="160"/>
      <c r="R194" s="126"/>
      <c r="S194" s="126"/>
      <c r="T194" s="126"/>
      <c r="U194" s="125"/>
      <c r="V194" s="125"/>
    </row>
    <row r="195" spans="13:22" ht="20.100000000000001" customHeight="1">
      <c r="M195" s="159"/>
      <c r="O195" s="130"/>
      <c r="P195" s="160"/>
      <c r="Q195" s="160"/>
      <c r="R195" s="126"/>
      <c r="S195" s="126"/>
      <c r="T195" s="126"/>
      <c r="U195" s="125"/>
      <c r="V195" s="125"/>
    </row>
    <row r="196" spans="13:22" ht="20.100000000000001" customHeight="1">
      <c r="M196" s="159"/>
      <c r="O196" s="130"/>
      <c r="P196" s="160"/>
      <c r="Q196" s="160"/>
      <c r="R196" s="126"/>
      <c r="S196" s="126"/>
      <c r="T196" s="126"/>
      <c r="U196" s="125"/>
      <c r="V196" s="125"/>
    </row>
    <row r="197" spans="13:22" ht="20.100000000000001" customHeight="1">
      <c r="M197" s="159"/>
      <c r="O197" s="130"/>
      <c r="P197" s="160"/>
      <c r="Q197" s="160"/>
      <c r="R197" s="126"/>
      <c r="S197" s="126"/>
      <c r="T197" s="126"/>
      <c r="U197" s="125"/>
      <c r="V197" s="125"/>
    </row>
    <row r="198" spans="13:22" ht="20.100000000000001" customHeight="1">
      <c r="M198" s="159"/>
      <c r="O198" s="130"/>
      <c r="P198" s="160"/>
      <c r="Q198" s="160"/>
      <c r="R198" s="126"/>
      <c r="S198" s="126"/>
      <c r="T198" s="126"/>
      <c r="U198" s="125"/>
      <c r="V198" s="125"/>
    </row>
    <row r="199" spans="13:22" ht="20.100000000000001" customHeight="1">
      <c r="M199" s="159"/>
      <c r="O199" s="130"/>
      <c r="P199" s="160"/>
      <c r="Q199" s="160"/>
      <c r="R199" s="126"/>
      <c r="S199" s="126"/>
      <c r="T199" s="126"/>
      <c r="U199" s="125"/>
      <c r="V199" s="125"/>
    </row>
    <row r="200" spans="13:22" ht="20.100000000000001" customHeight="1">
      <c r="M200" s="159"/>
      <c r="O200" s="130"/>
      <c r="P200" s="160"/>
      <c r="Q200" s="160"/>
      <c r="R200" s="126"/>
      <c r="S200" s="126"/>
      <c r="T200" s="126"/>
      <c r="U200" s="125"/>
      <c r="V200" s="125"/>
    </row>
    <row r="201" spans="13:22" ht="20.100000000000001" customHeight="1">
      <c r="M201" s="159"/>
      <c r="O201" s="130"/>
      <c r="P201" s="160"/>
      <c r="Q201" s="160"/>
      <c r="R201" s="126"/>
      <c r="S201" s="126"/>
      <c r="T201" s="126"/>
      <c r="U201" s="125"/>
      <c r="V201" s="125"/>
    </row>
    <row r="202" spans="13:22" ht="20.100000000000001" customHeight="1">
      <c r="M202" s="159"/>
      <c r="O202" s="130"/>
      <c r="P202" s="160"/>
      <c r="Q202" s="160"/>
      <c r="R202" s="126"/>
      <c r="S202" s="126"/>
      <c r="T202" s="126"/>
      <c r="U202" s="125"/>
      <c r="V202" s="125"/>
    </row>
    <row r="203" spans="13:22" ht="20.100000000000001" customHeight="1">
      <c r="M203" s="159"/>
      <c r="O203" s="130"/>
      <c r="P203" s="160"/>
      <c r="Q203" s="160"/>
      <c r="R203" s="126"/>
      <c r="S203" s="126"/>
      <c r="T203" s="126"/>
      <c r="U203" s="125"/>
      <c r="V203" s="125"/>
    </row>
    <row r="204" spans="13:22" ht="20.100000000000001" customHeight="1">
      <c r="M204" s="159"/>
      <c r="O204" s="130"/>
      <c r="P204" s="160"/>
      <c r="Q204" s="160"/>
      <c r="R204" s="126"/>
      <c r="S204" s="126"/>
      <c r="T204" s="126"/>
      <c r="U204" s="125"/>
      <c r="V204" s="125"/>
    </row>
    <row r="205" spans="13:22" ht="20.100000000000001" customHeight="1">
      <c r="M205" s="159"/>
      <c r="O205" s="130"/>
      <c r="P205" s="160"/>
      <c r="Q205" s="160"/>
      <c r="R205" s="126"/>
      <c r="S205" s="126"/>
      <c r="T205" s="126"/>
      <c r="U205" s="125"/>
      <c r="V205" s="125"/>
    </row>
    <row r="206" spans="13:22" ht="20.100000000000001" customHeight="1">
      <c r="M206" s="159"/>
      <c r="O206" s="130"/>
      <c r="P206" s="160"/>
      <c r="Q206" s="160"/>
      <c r="R206" s="126"/>
      <c r="S206" s="126"/>
      <c r="T206" s="126"/>
      <c r="U206" s="125"/>
      <c r="V206" s="125"/>
    </row>
    <row r="207" spans="13:22" ht="20.100000000000001" customHeight="1">
      <c r="M207" s="159"/>
      <c r="O207" s="130"/>
      <c r="P207" s="160"/>
      <c r="Q207" s="160"/>
      <c r="R207" s="126"/>
      <c r="S207" s="126"/>
      <c r="T207" s="126"/>
      <c r="U207" s="125"/>
      <c r="V207" s="125"/>
    </row>
    <row r="208" spans="13:22" ht="20.100000000000001" customHeight="1">
      <c r="M208" s="159"/>
      <c r="O208" s="130"/>
      <c r="P208" s="160"/>
      <c r="Q208" s="160"/>
      <c r="R208" s="126"/>
      <c r="S208" s="126"/>
      <c r="T208" s="126"/>
      <c r="U208" s="125"/>
      <c r="V208" s="125"/>
    </row>
    <row r="209" spans="13:22" ht="20.100000000000001" customHeight="1">
      <c r="M209" s="159"/>
      <c r="O209" s="130"/>
      <c r="P209" s="160"/>
      <c r="Q209" s="160"/>
      <c r="R209" s="126"/>
      <c r="S209" s="126"/>
      <c r="T209" s="126"/>
      <c r="U209" s="125"/>
      <c r="V209" s="125"/>
    </row>
    <row r="210" spans="13:22" ht="20.100000000000001" customHeight="1">
      <c r="M210" s="159"/>
      <c r="O210" s="130"/>
      <c r="P210" s="160"/>
      <c r="Q210" s="160"/>
      <c r="R210" s="126"/>
      <c r="S210" s="126"/>
      <c r="T210" s="126"/>
      <c r="U210" s="125"/>
      <c r="V210" s="125"/>
    </row>
    <row r="211" spans="13:22" ht="20.100000000000001" customHeight="1">
      <c r="M211" s="159"/>
      <c r="O211" s="130"/>
      <c r="P211" s="160"/>
      <c r="Q211" s="160"/>
      <c r="R211" s="126"/>
      <c r="S211" s="126"/>
      <c r="T211" s="126"/>
      <c r="U211" s="125"/>
      <c r="V211" s="125"/>
    </row>
    <row r="212" spans="13:22" ht="20.100000000000001" customHeight="1">
      <c r="M212" s="159"/>
      <c r="O212" s="130"/>
      <c r="P212" s="160"/>
      <c r="Q212" s="160"/>
      <c r="R212" s="126"/>
      <c r="S212" s="126"/>
      <c r="T212" s="126"/>
      <c r="U212" s="125"/>
      <c r="V212" s="125"/>
    </row>
    <row r="213" spans="13:22" ht="20.100000000000001" customHeight="1">
      <c r="M213" s="159"/>
      <c r="O213" s="130"/>
      <c r="P213" s="160"/>
      <c r="Q213" s="160"/>
      <c r="R213" s="126"/>
      <c r="S213" s="126"/>
      <c r="T213" s="126"/>
      <c r="U213" s="125"/>
      <c r="V213" s="125"/>
    </row>
    <row r="214" spans="13:22" ht="20.100000000000001" customHeight="1">
      <c r="M214" s="159"/>
      <c r="O214" s="130"/>
      <c r="P214" s="160"/>
      <c r="Q214" s="160"/>
      <c r="R214" s="126"/>
      <c r="S214" s="126"/>
      <c r="T214" s="126"/>
      <c r="U214" s="125"/>
      <c r="V214" s="125"/>
    </row>
    <row r="215" spans="13:22" ht="20.100000000000001" customHeight="1">
      <c r="M215" s="159"/>
      <c r="O215" s="130"/>
      <c r="P215" s="160"/>
      <c r="Q215" s="160"/>
      <c r="R215" s="126"/>
      <c r="S215" s="126"/>
      <c r="T215" s="126"/>
      <c r="U215" s="125"/>
      <c r="V215" s="125"/>
    </row>
    <row r="216" spans="13:22" ht="20.100000000000001" customHeight="1">
      <c r="M216" s="159"/>
      <c r="O216" s="130"/>
      <c r="P216" s="160"/>
      <c r="Q216" s="160"/>
      <c r="R216" s="126"/>
      <c r="S216" s="126"/>
      <c r="T216" s="126"/>
      <c r="U216" s="125"/>
      <c r="V216" s="125"/>
    </row>
    <row r="217" spans="13:22" ht="20.100000000000001" customHeight="1">
      <c r="M217" s="159"/>
      <c r="O217" s="130"/>
      <c r="P217" s="160"/>
      <c r="Q217" s="160"/>
      <c r="R217" s="126"/>
      <c r="S217" s="126"/>
      <c r="T217" s="126"/>
      <c r="U217" s="125"/>
      <c r="V217" s="125"/>
    </row>
    <row r="218" spans="13:22" ht="20.100000000000001" customHeight="1">
      <c r="M218" s="159"/>
      <c r="O218" s="130"/>
      <c r="P218" s="160"/>
      <c r="Q218" s="160"/>
      <c r="R218" s="126"/>
      <c r="S218" s="126"/>
      <c r="T218" s="126"/>
      <c r="U218" s="125"/>
      <c r="V218" s="125"/>
    </row>
    <row r="219" spans="13:22" ht="20.100000000000001" customHeight="1">
      <c r="M219" s="159"/>
      <c r="O219" s="130"/>
      <c r="P219" s="160"/>
      <c r="Q219" s="160"/>
      <c r="R219" s="126"/>
      <c r="S219" s="126"/>
      <c r="T219" s="126"/>
      <c r="U219" s="125"/>
      <c r="V219" s="125"/>
    </row>
    <row r="220" spans="13:22" ht="20.100000000000001" customHeight="1">
      <c r="M220" s="159"/>
      <c r="O220" s="130"/>
      <c r="P220" s="160"/>
      <c r="Q220" s="160"/>
      <c r="R220" s="126"/>
      <c r="S220" s="126"/>
      <c r="T220" s="126"/>
      <c r="U220" s="125"/>
      <c r="V220" s="125"/>
    </row>
    <row r="221" spans="13:22" ht="20.100000000000001" customHeight="1">
      <c r="M221" s="159"/>
      <c r="O221" s="130"/>
      <c r="P221" s="160"/>
      <c r="Q221" s="160"/>
      <c r="R221" s="126"/>
      <c r="S221" s="126"/>
      <c r="T221" s="126"/>
      <c r="U221" s="125"/>
      <c r="V221" s="125"/>
    </row>
    <row r="222" spans="13:22" ht="20.100000000000001" customHeight="1">
      <c r="M222" s="159"/>
      <c r="O222" s="130"/>
      <c r="P222" s="160"/>
      <c r="Q222" s="160"/>
      <c r="R222" s="126"/>
      <c r="S222" s="126"/>
      <c r="T222" s="126"/>
      <c r="U222" s="125"/>
      <c r="V222" s="125"/>
    </row>
    <row r="223" spans="13:22" ht="20.100000000000001" customHeight="1">
      <c r="M223" s="159"/>
      <c r="O223" s="130"/>
      <c r="P223" s="160"/>
      <c r="Q223" s="160"/>
      <c r="R223" s="126"/>
      <c r="S223" s="126"/>
      <c r="T223" s="126"/>
      <c r="U223" s="125"/>
      <c r="V223" s="125"/>
    </row>
    <row r="224" spans="13:22" ht="20.100000000000001" customHeight="1">
      <c r="M224" s="159"/>
      <c r="O224" s="130"/>
      <c r="P224" s="160"/>
      <c r="Q224" s="160"/>
      <c r="R224" s="126"/>
      <c r="S224" s="126"/>
      <c r="T224" s="126"/>
      <c r="U224" s="125"/>
      <c r="V224" s="125"/>
    </row>
    <row r="225" spans="13:22" ht="20.100000000000001" customHeight="1">
      <c r="M225" s="159"/>
      <c r="O225" s="130"/>
      <c r="P225" s="160"/>
      <c r="Q225" s="160"/>
      <c r="R225" s="126"/>
      <c r="S225" s="126"/>
      <c r="T225" s="126"/>
      <c r="U225" s="125"/>
      <c r="V225" s="125"/>
    </row>
    <row r="226" spans="13:22" ht="20.100000000000001" customHeight="1">
      <c r="M226" s="159"/>
      <c r="O226" s="130"/>
      <c r="P226" s="160"/>
      <c r="Q226" s="160"/>
      <c r="R226" s="126"/>
      <c r="S226" s="126"/>
      <c r="T226" s="126"/>
      <c r="U226" s="125"/>
      <c r="V226" s="125"/>
    </row>
    <row r="227" spans="13:22" ht="20.100000000000001" customHeight="1">
      <c r="M227" s="159"/>
      <c r="O227" s="130"/>
      <c r="P227" s="160"/>
      <c r="Q227" s="160"/>
      <c r="R227" s="126"/>
      <c r="S227" s="126"/>
      <c r="T227" s="126"/>
      <c r="U227" s="125"/>
      <c r="V227" s="125"/>
    </row>
    <row r="228" spans="13:22" ht="20.100000000000001" customHeight="1">
      <c r="M228" s="159"/>
      <c r="O228" s="130"/>
      <c r="P228" s="160"/>
      <c r="Q228" s="160"/>
      <c r="R228" s="126"/>
      <c r="S228" s="126"/>
      <c r="T228" s="126"/>
      <c r="U228" s="125"/>
      <c r="V228" s="125"/>
    </row>
    <row r="229" spans="13:22" ht="20.100000000000001" customHeight="1">
      <c r="M229" s="159"/>
      <c r="O229" s="130"/>
      <c r="P229" s="160"/>
      <c r="Q229" s="160"/>
      <c r="R229" s="126"/>
      <c r="S229" s="126"/>
      <c r="T229" s="126"/>
      <c r="U229" s="125"/>
      <c r="V229" s="125"/>
    </row>
    <row r="230" spans="13:22" ht="20.100000000000001" customHeight="1">
      <c r="M230" s="159"/>
      <c r="O230" s="130"/>
      <c r="P230" s="160"/>
      <c r="Q230" s="160"/>
      <c r="R230" s="126"/>
      <c r="S230" s="126"/>
      <c r="T230" s="126"/>
      <c r="U230" s="125"/>
      <c r="V230" s="125"/>
    </row>
    <row r="231" spans="13:22" ht="20.100000000000001" customHeight="1">
      <c r="M231" s="159"/>
      <c r="O231" s="130"/>
      <c r="P231" s="160"/>
      <c r="Q231" s="160"/>
      <c r="R231" s="126"/>
      <c r="S231" s="126"/>
      <c r="T231" s="126"/>
      <c r="U231" s="125"/>
      <c r="V231" s="125"/>
    </row>
    <row r="232" spans="13:22" ht="20.100000000000001" customHeight="1">
      <c r="M232" s="159"/>
      <c r="O232" s="130"/>
      <c r="P232" s="160"/>
      <c r="Q232" s="160"/>
      <c r="R232" s="126"/>
      <c r="S232" s="126"/>
      <c r="T232" s="126"/>
      <c r="U232" s="125"/>
      <c r="V232" s="125"/>
    </row>
    <row r="233" spans="13:22" ht="20.100000000000001" customHeight="1">
      <c r="M233" s="159"/>
      <c r="O233" s="130"/>
      <c r="P233" s="160"/>
      <c r="Q233" s="160"/>
      <c r="R233" s="126"/>
      <c r="S233" s="126"/>
      <c r="T233" s="126"/>
      <c r="U233" s="125"/>
      <c r="V233" s="125"/>
    </row>
    <row r="234" spans="13:22" ht="20.100000000000001" customHeight="1">
      <c r="M234" s="159"/>
      <c r="O234" s="130"/>
      <c r="P234" s="160"/>
      <c r="Q234" s="160"/>
      <c r="R234" s="126"/>
      <c r="S234" s="126"/>
      <c r="T234" s="126"/>
      <c r="U234" s="125"/>
      <c r="V234" s="125"/>
    </row>
    <row r="235" spans="13:22" ht="20.100000000000001" customHeight="1">
      <c r="M235" s="159"/>
      <c r="O235" s="130"/>
      <c r="P235" s="160"/>
      <c r="Q235" s="160"/>
      <c r="R235" s="126"/>
      <c r="S235" s="126"/>
      <c r="T235" s="126"/>
      <c r="U235" s="125"/>
      <c r="V235" s="125"/>
    </row>
    <row r="236" spans="13:22" ht="20.100000000000001" customHeight="1">
      <c r="M236" s="159"/>
      <c r="O236" s="130"/>
      <c r="P236" s="160"/>
      <c r="Q236" s="160"/>
      <c r="R236" s="126"/>
      <c r="S236" s="126"/>
      <c r="T236" s="126"/>
      <c r="U236" s="125"/>
      <c r="V236" s="125"/>
    </row>
    <row r="237" spans="13:22" ht="20.100000000000001" customHeight="1">
      <c r="M237" s="159"/>
      <c r="O237" s="130"/>
      <c r="P237" s="160"/>
      <c r="Q237" s="160"/>
      <c r="R237" s="126"/>
      <c r="S237" s="126"/>
      <c r="T237" s="126"/>
      <c r="U237" s="125"/>
      <c r="V237" s="125"/>
    </row>
    <row r="238" spans="13:22" ht="20.100000000000001" customHeight="1">
      <c r="M238" s="159"/>
      <c r="O238" s="130"/>
      <c r="P238" s="160"/>
      <c r="Q238" s="160"/>
      <c r="R238" s="126"/>
      <c r="S238" s="126"/>
      <c r="T238" s="126"/>
      <c r="U238" s="125"/>
      <c r="V238" s="125"/>
    </row>
    <row r="239" spans="13:22" ht="20.100000000000001" customHeight="1">
      <c r="M239" s="159"/>
      <c r="O239" s="130"/>
      <c r="P239" s="160"/>
      <c r="Q239" s="160"/>
      <c r="R239" s="126"/>
      <c r="S239" s="126"/>
      <c r="T239" s="126"/>
      <c r="U239" s="125"/>
      <c r="V239" s="125"/>
    </row>
    <row r="240" spans="13:22" ht="20.100000000000001" customHeight="1">
      <c r="M240" s="159"/>
      <c r="O240" s="130"/>
      <c r="P240" s="160"/>
      <c r="Q240" s="160"/>
      <c r="R240" s="126"/>
      <c r="S240" s="126"/>
      <c r="T240" s="126"/>
      <c r="U240" s="125"/>
      <c r="V240" s="125"/>
    </row>
    <row r="241" spans="13:22" ht="20.100000000000001" customHeight="1">
      <c r="M241" s="159"/>
      <c r="O241" s="130"/>
      <c r="P241" s="160"/>
      <c r="Q241" s="160"/>
      <c r="R241" s="126"/>
      <c r="S241" s="126"/>
      <c r="T241" s="126"/>
      <c r="U241" s="125"/>
      <c r="V241" s="125"/>
    </row>
    <row r="242" spans="13:22" ht="20.100000000000001" customHeight="1">
      <c r="M242" s="159"/>
      <c r="O242" s="130"/>
      <c r="P242" s="160"/>
      <c r="Q242" s="160"/>
      <c r="R242" s="126"/>
      <c r="S242" s="126"/>
      <c r="T242" s="126"/>
      <c r="U242" s="125"/>
      <c r="V242" s="125"/>
    </row>
    <row r="243" spans="13:22" ht="20.100000000000001" customHeight="1">
      <c r="M243" s="159"/>
      <c r="O243" s="130"/>
      <c r="P243" s="160"/>
      <c r="Q243" s="160"/>
      <c r="R243" s="126"/>
      <c r="S243" s="126"/>
      <c r="T243" s="126"/>
      <c r="U243" s="125"/>
      <c r="V243" s="125"/>
    </row>
    <row r="244" spans="13:22" ht="20.100000000000001" customHeight="1">
      <c r="M244" s="159"/>
      <c r="O244" s="130"/>
      <c r="P244" s="160"/>
      <c r="Q244" s="160"/>
      <c r="R244" s="126"/>
      <c r="S244" s="126"/>
      <c r="T244" s="126"/>
      <c r="U244" s="125"/>
      <c r="V244" s="125"/>
    </row>
    <row r="245" spans="13:22" ht="20.100000000000001" customHeight="1">
      <c r="M245" s="159"/>
      <c r="O245" s="130"/>
      <c r="P245" s="160"/>
      <c r="Q245" s="160"/>
      <c r="R245" s="126"/>
      <c r="S245" s="126"/>
      <c r="T245" s="126"/>
      <c r="U245" s="125"/>
      <c r="V245" s="125"/>
    </row>
    <row r="246" spans="13:22" ht="20.100000000000001" customHeight="1">
      <c r="M246" s="159"/>
      <c r="O246" s="130"/>
      <c r="P246" s="160"/>
      <c r="Q246" s="160"/>
      <c r="R246" s="126"/>
      <c r="S246" s="126"/>
      <c r="T246" s="126"/>
      <c r="U246" s="125"/>
      <c r="V246" s="125"/>
    </row>
    <row r="247" spans="13:22" ht="20.100000000000001" customHeight="1">
      <c r="M247" s="159"/>
      <c r="O247" s="130"/>
      <c r="P247" s="160"/>
      <c r="Q247" s="160"/>
      <c r="R247" s="126"/>
      <c r="S247" s="126"/>
      <c r="T247" s="126"/>
      <c r="U247" s="125"/>
      <c r="V247" s="125"/>
    </row>
    <row r="248" spans="13:22" ht="20.100000000000001" customHeight="1">
      <c r="M248" s="159"/>
      <c r="O248" s="130"/>
      <c r="P248" s="160"/>
      <c r="Q248" s="160"/>
      <c r="R248" s="126"/>
      <c r="S248" s="126"/>
      <c r="T248" s="126"/>
      <c r="U248" s="125"/>
      <c r="V248" s="125"/>
    </row>
    <row r="249" spans="13:22" ht="20.100000000000001" customHeight="1">
      <c r="M249" s="159"/>
      <c r="O249" s="130"/>
      <c r="P249" s="160"/>
      <c r="Q249" s="160"/>
      <c r="R249" s="126"/>
      <c r="S249" s="126"/>
      <c r="T249" s="126"/>
      <c r="U249" s="125"/>
      <c r="V249" s="125"/>
    </row>
    <row r="250" spans="13:22" ht="20.100000000000001" customHeight="1">
      <c r="M250" s="159"/>
      <c r="O250" s="130"/>
      <c r="P250" s="160"/>
      <c r="Q250" s="160"/>
      <c r="R250" s="126"/>
      <c r="S250" s="126"/>
      <c r="T250" s="126"/>
      <c r="U250" s="125"/>
      <c r="V250" s="125"/>
    </row>
    <row r="251" spans="13:22" ht="20.100000000000001" customHeight="1">
      <c r="M251" s="159"/>
      <c r="O251" s="130"/>
      <c r="P251" s="160"/>
      <c r="Q251" s="160"/>
      <c r="R251" s="126"/>
      <c r="S251" s="126"/>
      <c r="T251" s="126"/>
      <c r="U251" s="125"/>
      <c r="V251" s="125"/>
    </row>
    <row r="252" spans="13:22" ht="20.100000000000001" customHeight="1">
      <c r="M252" s="159"/>
      <c r="O252" s="130"/>
      <c r="P252" s="160"/>
      <c r="Q252" s="160"/>
      <c r="R252" s="126"/>
      <c r="S252" s="126"/>
      <c r="T252" s="126"/>
      <c r="U252" s="125"/>
      <c r="V252" s="125"/>
    </row>
    <row r="253" spans="13:22" ht="20.100000000000001" customHeight="1">
      <c r="M253" s="159"/>
      <c r="O253" s="130"/>
      <c r="P253" s="160"/>
      <c r="Q253" s="160"/>
      <c r="R253" s="126"/>
      <c r="S253" s="126"/>
      <c r="T253" s="126"/>
      <c r="U253" s="125"/>
      <c r="V253" s="125"/>
    </row>
    <row r="254" spans="13:22" ht="20.100000000000001" customHeight="1">
      <c r="M254" s="159"/>
      <c r="O254" s="130"/>
      <c r="P254" s="160"/>
      <c r="Q254" s="160"/>
      <c r="R254" s="126"/>
      <c r="S254" s="126"/>
      <c r="T254" s="126"/>
      <c r="U254" s="125"/>
      <c r="V254" s="125"/>
    </row>
    <row r="255" spans="13:22" ht="20.100000000000001" customHeight="1">
      <c r="M255" s="159"/>
      <c r="O255" s="130"/>
      <c r="P255" s="160"/>
      <c r="Q255" s="160"/>
      <c r="R255" s="126"/>
      <c r="S255" s="126"/>
      <c r="T255" s="126"/>
      <c r="U255" s="125"/>
      <c r="V255" s="125"/>
    </row>
    <row r="256" spans="13:22" ht="20.100000000000001" customHeight="1">
      <c r="M256" s="159"/>
      <c r="O256" s="130"/>
      <c r="P256" s="160"/>
      <c r="Q256" s="160"/>
      <c r="R256" s="126"/>
      <c r="S256" s="126"/>
      <c r="T256" s="126"/>
      <c r="U256" s="125"/>
      <c r="V256" s="125"/>
    </row>
    <row r="257" spans="13:22" ht="20.100000000000001" customHeight="1">
      <c r="M257" s="159"/>
      <c r="O257" s="130"/>
      <c r="P257" s="160"/>
      <c r="Q257" s="160"/>
      <c r="R257" s="126"/>
      <c r="S257" s="126"/>
      <c r="T257" s="126"/>
      <c r="U257" s="125"/>
      <c r="V257" s="125"/>
    </row>
    <row r="258" spans="13:22" ht="20.100000000000001" customHeight="1">
      <c r="M258" s="159"/>
      <c r="O258" s="130"/>
      <c r="P258" s="160"/>
      <c r="Q258" s="160"/>
      <c r="R258" s="126"/>
      <c r="S258" s="126"/>
      <c r="T258" s="126"/>
      <c r="U258" s="125"/>
      <c r="V258" s="125"/>
    </row>
    <row r="259" spans="13:22" ht="20.100000000000001" customHeight="1">
      <c r="M259" s="159"/>
      <c r="O259" s="130"/>
      <c r="P259" s="160"/>
      <c r="Q259" s="160"/>
      <c r="R259" s="126"/>
      <c r="S259" s="126"/>
      <c r="T259" s="126"/>
      <c r="U259" s="125"/>
      <c r="V259" s="125"/>
    </row>
    <row r="260" spans="13:22" ht="20.100000000000001" customHeight="1">
      <c r="M260" s="159"/>
      <c r="O260" s="130"/>
      <c r="P260" s="160"/>
      <c r="Q260" s="160"/>
      <c r="R260" s="126"/>
      <c r="S260" s="126"/>
      <c r="T260" s="126"/>
      <c r="U260" s="125"/>
      <c r="V260" s="125"/>
    </row>
    <row r="261" spans="13:22" ht="20.100000000000001" customHeight="1">
      <c r="M261" s="159"/>
      <c r="O261" s="130"/>
      <c r="P261" s="160"/>
      <c r="Q261" s="160"/>
      <c r="R261" s="126"/>
      <c r="S261" s="126"/>
      <c r="T261" s="126"/>
      <c r="U261" s="125"/>
      <c r="V261" s="125"/>
    </row>
    <row r="262" spans="13:22" ht="20.100000000000001" customHeight="1">
      <c r="M262" s="159"/>
      <c r="O262" s="130"/>
      <c r="P262" s="160"/>
      <c r="Q262" s="160"/>
      <c r="R262" s="126"/>
      <c r="S262" s="126"/>
      <c r="T262" s="126"/>
      <c r="U262" s="125"/>
      <c r="V262" s="125"/>
    </row>
    <row r="263" spans="13:22" ht="20.100000000000001" customHeight="1">
      <c r="M263" s="159"/>
      <c r="O263" s="130"/>
      <c r="P263" s="160"/>
      <c r="Q263" s="160"/>
      <c r="R263" s="126"/>
      <c r="S263" s="126"/>
      <c r="T263" s="126"/>
      <c r="U263" s="125"/>
      <c r="V263" s="125"/>
    </row>
    <row r="264" spans="13:22" ht="20.100000000000001" customHeight="1">
      <c r="M264" s="159"/>
      <c r="O264" s="130"/>
      <c r="P264" s="160"/>
      <c r="Q264" s="160"/>
      <c r="R264" s="126"/>
      <c r="S264" s="126"/>
      <c r="T264" s="126"/>
      <c r="U264" s="125"/>
      <c r="V264" s="125"/>
    </row>
    <row r="265" spans="13:22" ht="20.100000000000001" customHeight="1">
      <c r="M265" s="159"/>
      <c r="O265" s="130"/>
      <c r="P265" s="160"/>
      <c r="Q265" s="160"/>
      <c r="R265" s="126"/>
      <c r="S265" s="126"/>
      <c r="T265" s="126"/>
      <c r="U265" s="125"/>
      <c r="V265" s="125"/>
    </row>
    <row r="266" spans="13:22" ht="20.100000000000001" customHeight="1">
      <c r="M266" s="159"/>
      <c r="O266" s="130"/>
      <c r="P266" s="160"/>
      <c r="Q266" s="160"/>
      <c r="R266" s="126"/>
      <c r="S266" s="126"/>
      <c r="T266" s="126"/>
      <c r="U266" s="125"/>
      <c r="V266" s="125"/>
    </row>
    <row r="267" spans="13:22" ht="20.100000000000001" customHeight="1">
      <c r="M267" s="159"/>
      <c r="O267" s="130"/>
      <c r="P267" s="160"/>
      <c r="Q267" s="160"/>
      <c r="R267" s="126"/>
      <c r="S267" s="126"/>
      <c r="T267" s="126"/>
      <c r="U267" s="125"/>
      <c r="V267" s="125"/>
    </row>
    <row r="268" spans="13:22" ht="20.100000000000001" customHeight="1">
      <c r="M268" s="159"/>
      <c r="O268" s="130"/>
      <c r="P268" s="160"/>
      <c r="Q268" s="160"/>
      <c r="R268" s="126"/>
      <c r="S268" s="126"/>
      <c r="T268" s="126"/>
      <c r="U268" s="125"/>
      <c r="V268" s="125"/>
    </row>
    <row r="269" spans="13:22" ht="20.100000000000001" customHeight="1">
      <c r="M269" s="159"/>
      <c r="O269" s="130"/>
      <c r="P269" s="160"/>
      <c r="Q269" s="160"/>
      <c r="R269" s="126"/>
      <c r="S269" s="126"/>
      <c r="T269" s="126"/>
      <c r="U269" s="125"/>
      <c r="V269" s="125"/>
    </row>
    <row r="270" spans="13:22" ht="20.100000000000001" customHeight="1">
      <c r="M270" s="159"/>
      <c r="O270" s="130"/>
      <c r="P270" s="160"/>
      <c r="Q270" s="160"/>
      <c r="R270" s="126"/>
      <c r="S270" s="126"/>
      <c r="T270" s="126"/>
      <c r="U270" s="125"/>
      <c r="V270" s="125"/>
    </row>
    <row r="271" spans="13:22" ht="20.100000000000001" customHeight="1">
      <c r="M271" s="159"/>
      <c r="O271" s="130"/>
      <c r="P271" s="160"/>
      <c r="Q271" s="160"/>
      <c r="R271" s="126"/>
      <c r="S271" s="126"/>
      <c r="T271" s="126"/>
      <c r="U271" s="125"/>
      <c r="V271" s="125"/>
    </row>
    <row r="272" spans="13:22" ht="20.100000000000001" customHeight="1">
      <c r="M272" s="159"/>
      <c r="O272" s="130"/>
      <c r="P272" s="160"/>
      <c r="Q272" s="160"/>
      <c r="R272" s="126"/>
      <c r="S272" s="126"/>
      <c r="T272" s="126"/>
      <c r="U272" s="125"/>
      <c r="V272" s="125"/>
    </row>
    <row r="273" spans="13:22" ht="20.100000000000001" customHeight="1">
      <c r="M273" s="159"/>
      <c r="O273" s="130"/>
      <c r="P273" s="160"/>
      <c r="Q273" s="160"/>
      <c r="R273" s="126"/>
      <c r="S273" s="126"/>
      <c r="T273" s="126"/>
      <c r="U273" s="125"/>
      <c r="V273" s="125"/>
    </row>
    <row r="274" spans="13:22" ht="20.100000000000001" customHeight="1">
      <c r="M274" s="159"/>
      <c r="O274" s="130"/>
      <c r="P274" s="160"/>
      <c r="Q274" s="160"/>
      <c r="R274" s="126"/>
      <c r="S274" s="126"/>
      <c r="T274" s="126"/>
      <c r="U274" s="125"/>
      <c r="V274" s="125"/>
    </row>
    <row r="275" spans="13:22" ht="20.100000000000001" customHeight="1">
      <c r="M275" s="159"/>
      <c r="O275" s="130"/>
      <c r="P275" s="160"/>
      <c r="Q275" s="160"/>
      <c r="R275" s="126"/>
      <c r="S275" s="126"/>
      <c r="T275" s="126"/>
      <c r="U275" s="125"/>
      <c r="V275" s="125"/>
    </row>
    <row r="276" spans="13:22" ht="20.100000000000001" customHeight="1">
      <c r="M276" s="159"/>
      <c r="O276" s="130"/>
      <c r="P276" s="160"/>
      <c r="Q276" s="160"/>
      <c r="R276" s="126"/>
      <c r="S276" s="126"/>
      <c r="T276" s="126"/>
      <c r="U276" s="125"/>
      <c r="V276" s="125"/>
    </row>
    <row r="277" spans="13:22" ht="20.100000000000001" customHeight="1">
      <c r="M277" s="159"/>
      <c r="O277" s="130"/>
      <c r="P277" s="160"/>
      <c r="Q277" s="160"/>
      <c r="R277" s="126"/>
      <c r="S277" s="126"/>
      <c r="T277" s="126"/>
      <c r="U277" s="125"/>
      <c r="V277" s="125"/>
    </row>
    <row r="278" spans="13:22" ht="20.100000000000001" customHeight="1">
      <c r="M278" s="159"/>
      <c r="O278" s="130"/>
      <c r="P278" s="160"/>
      <c r="Q278" s="160"/>
      <c r="R278" s="126"/>
      <c r="S278" s="126"/>
      <c r="T278" s="126"/>
      <c r="U278" s="125"/>
      <c r="V278" s="125"/>
    </row>
    <row r="279" spans="13:22" ht="20.100000000000001" customHeight="1">
      <c r="M279" s="159"/>
      <c r="O279" s="130"/>
      <c r="P279" s="160"/>
      <c r="Q279" s="160"/>
      <c r="R279" s="126"/>
      <c r="S279" s="126"/>
      <c r="T279" s="126"/>
      <c r="U279" s="125"/>
      <c r="V279" s="125"/>
    </row>
    <row r="280" spans="13:22" ht="20.100000000000001" customHeight="1">
      <c r="M280" s="159"/>
      <c r="O280" s="130"/>
      <c r="P280" s="160"/>
      <c r="Q280" s="160"/>
      <c r="R280" s="126"/>
      <c r="S280" s="126"/>
      <c r="T280" s="126"/>
      <c r="U280" s="125"/>
      <c r="V280" s="125"/>
    </row>
    <row r="281" spans="13:22" ht="20.100000000000001" customHeight="1">
      <c r="M281" s="159"/>
      <c r="O281" s="130"/>
      <c r="P281" s="160"/>
      <c r="Q281" s="160"/>
      <c r="R281" s="126"/>
      <c r="S281" s="126"/>
      <c r="T281" s="126"/>
      <c r="U281" s="125"/>
      <c r="V281" s="125"/>
    </row>
    <row r="282" spans="13:22" ht="20.100000000000001" customHeight="1">
      <c r="M282" s="159"/>
      <c r="O282" s="130"/>
      <c r="P282" s="160"/>
      <c r="Q282" s="160"/>
      <c r="R282" s="126"/>
      <c r="S282" s="126"/>
      <c r="T282" s="126"/>
      <c r="U282" s="125"/>
      <c r="V282" s="125"/>
    </row>
    <row r="283" spans="13:22" ht="20.100000000000001" customHeight="1">
      <c r="M283" s="159"/>
      <c r="O283" s="130"/>
      <c r="P283" s="160"/>
      <c r="Q283" s="160"/>
      <c r="R283" s="126"/>
      <c r="S283" s="126"/>
      <c r="T283" s="126"/>
      <c r="U283" s="125"/>
      <c r="V283" s="125"/>
    </row>
    <row r="284" spans="13:22" ht="20.100000000000001" customHeight="1">
      <c r="M284" s="159"/>
      <c r="O284" s="130"/>
      <c r="P284" s="160"/>
      <c r="Q284" s="160"/>
      <c r="R284" s="126"/>
      <c r="S284" s="126"/>
      <c r="T284" s="126"/>
      <c r="U284" s="125"/>
      <c r="V284" s="125"/>
    </row>
    <row r="285" spans="13:22" ht="20.100000000000001" customHeight="1">
      <c r="M285" s="159"/>
      <c r="O285" s="130"/>
      <c r="P285" s="160"/>
      <c r="Q285" s="160"/>
      <c r="R285" s="126"/>
      <c r="S285" s="126"/>
      <c r="T285" s="126"/>
      <c r="U285" s="125"/>
      <c r="V285" s="125"/>
    </row>
    <row r="286" spans="13:22" ht="20.100000000000001" customHeight="1">
      <c r="M286" s="159"/>
      <c r="O286" s="130"/>
      <c r="P286" s="160"/>
      <c r="Q286" s="160"/>
      <c r="R286" s="126"/>
      <c r="S286" s="126"/>
      <c r="T286" s="126"/>
      <c r="U286" s="125"/>
      <c r="V286" s="125"/>
    </row>
    <row r="287" spans="13:22" ht="20.100000000000001" customHeight="1">
      <c r="M287" s="159"/>
      <c r="O287" s="130"/>
      <c r="P287" s="160"/>
      <c r="Q287" s="160"/>
      <c r="R287" s="126"/>
      <c r="S287" s="126"/>
      <c r="T287" s="126"/>
      <c r="U287" s="125"/>
      <c r="V287" s="125"/>
    </row>
    <row r="288" spans="13:22" ht="20.100000000000001" customHeight="1">
      <c r="M288" s="159"/>
      <c r="O288" s="130"/>
      <c r="P288" s="160"/>
      <c r="Q288" s="160"/>
      <c r="R288" s="126"/>
      <c r="S288" s="126"/>
      <c r="T288" s="126"/>
      <c r="U288" s="125"/>
      <c r="V288" s="125"/>
    </row>
    <row r="289" spans="13:22" ht="20.100000000000001" customHeight="1">
      <c r="M289" s="159"/>
      <c r="O289" s="130"/>
      <c r="P289" s="160"/>
      <c r="Q289" s="160"/>
      <c r="R289" s="126"/>
      <c r="S289" s="126"/>
      <c r="T289" s="126"/>
      <c r="U289" s="125"/>
      <c r="V289" s="125"/>
    </row>
    <row r="290" spans="13:22" ht="20.100000000000001" customHeight="1">
      <c r="M290" s="159"/>
      <c r="O290" s="130"/>
      <c r="P290" s="160"/>
      <c r="Q290" s="160"/>
      <c r="R290" s="126"/>
      <c r="S290" s="126"/>
      <c r="T290" s="126"/>
      <c r="U290" s="125"/>
      <c r="V290" s="125"/>
    </row>
    <row r="291" spans="13:22" ht="20.100000000000001" customHeight="1">
      <c r="M291" s="159"/>
      <c r="O291" s="130"/>
      <c r="P291" s="160"/>
      <c r="Q291" s="160"/>
      <c r="R291" s="126"/>
      <c r="S291" s="126"/>
      <c r="T291" s="126"/>
      <c r="U291" s="125"/>
      <c r="V291" s="125"/>
    </row>
    <row r="292" spans="13:22" ht="20.100000000000001" customHeight="1">
      <c r="M292" s="159"/>
      <c r="O292" s="130"/>
      <c r="P292" s="160"/>
      <c r="Q292" s="160"/>
      <c r="R292" s="126"/>
      <c r="S292" s="126"/>
      <c r="T292" s="126"/>
      <c r="U292" s="125"/>
      <c r="V292" s="125"/>
    </row>
    <row r="293" spans="13:22" ht="20.100000000000001" customHeight="1">
      <c r="M293" s="159"/>
      <c r="O293" s="130"/>
      <c r="P293" s="160"/>
      <c r="Q293" s="160"/>
      <c r="R293" s="126"/>
      <c r="S293" s="126"/>
      <c r="T293" s="126"/>
      <c r="U293" s="125"/>
      <c r="V293" s="125"/>
    </row>
    <row r="294" spans="13:22" ht="20.100000000000001" customHeight="1">
      <c r="M294" s="159"/>
      <c r="O294" s="130"/>
      <c r="P294" s="160"/>
      <c r="Q294" s="160"/>
      <c r="R294" s="126"/>
      <c r="S294" s="126"/>
      <c r="T294" s="126"/>
      <c r="U294" s="125"/>
      <c r="V294" s="125"/>
    </row>
    <row r="295" spans="13:22" ht="20.100000000000001" customHeight="1">
      <c r="M295" s="159"/>
      <c r="O295" s="130"/>
      <c r="P295" s="160"/>
      <c r="Q295" s="160"/>
      <c r="R295" s="126"/>
      <c r="S295" s="126"/>
      <c r="T295" s="126"/>
      <c r="U295" s="125"/>
      <c r="V295" s="125"/>
    </row>
    <row r="296" spans="13:22" ht="20.100000000000001" customHeight="1">
      <c r="M296" s="159"/>
      <c r="O296" s="130"/>
      <c r="P296" s="160"/>
      <c r="Q296" s="160"/>
      <c r="R296" s="126"/>
      <c r="S296" s="126"/>
      <c r="T296" s="126"/>
      <c r="U296" s="125"/>
      <c r="V296" s="125"/>
    </row>
    <row r="297" spans="13:22" ht="20.100000000000001" customHeight="1">
      <c r="M297" s="159"/>
      <c r="O297" s="130"/>
      <c r="P297" s="160"/>
      <c r="Q297" s="160"/>
      <c r="R297" s="126"/>
      <c r="S297" s="126"/>
      <c r="T297" s="126"/>
      <c r="U297" s="125"/>
      <c r="V297" s="125"/>
    </row>
    <row r="298" spans="13:22" ht="20.100000000000001" customHeight="1">
      <c r="M298" s="159"/>
      <c r="O298" s="130"/>
      <c r="P298" s="160"/>
      <c r="Q298" s="160"/>
      <c r="R298" s="126"/>
      <c r="S298" s="126"/>
      <c r="T298" s="126"/>
      <c r="U298" s="125"/>
      <c r="V298" s="125"/>
    </row>
    <row r="299" spans="13:22" ht="20.100000000000001" customHeight="1">
      <c r="M299" s="159"/>
      <c r="O299" s="130"/>
      <c r="P299" s="160"/>
      <c r="Q299" s="160"/>
      <c r="R299" s="126"/>
      <c r="S299" s="126"/>
      <c r="T299" s="126"/>
      <c r="U299" s="125"/>
      <c r="V299" s="125"/>
    </row>
    <row r="300" spans="13:22" ht="20.100000000000001" customHeight="1">
      <c r="M300" s="159"/>
      <c r="O300" s="130"/>
      <c r="P300" s="160"/>
      <c r="Q300" s="160"/>
      <c r="R300" s="126"/>
      <c r="S300" s="126"/>
      <c r="T300" s="126"/>
      <c r="U300" s="125"/>
      <c r="V300" s="125"/>
    </row>
    <row r="301" spans="13:22" ht="20.100000000000001" customHeight="1">
      <c r="M301" s="159"/>
      <c r="O301" s="130"/>
      <c r="P301" s="160"/>
      <c r="Q301" s="160"/>
      <c r="R301" s="126"/>
      <c r="S301" s="126"/>
      <c r="T301" s="126"/>
      <c r="U301" s="125"/>
      <c r="V301" s="125"/>
    </row>
    <row r="302" spans="13:22" ht="20.100000000000001" customHeight="1">
      <c r="M302" s="159"/>
      <c r="O302" s="130"/>
      <c r="P302" s="160"/>
      <c r="Q302" s="160"/>
      <c r="R302" s="126"/>
      <c r="S302" s="126"/>
      <c r="T302" s="126"/>
      <c r="U302" s="125"/>
      <c r="V302" s="125"/>
    </row>
    <row r="303" spans="13:22" ht="20.100000000000001" customHeight="1">
      <c r="M303" s="159"/>
      <c r="O303" s="130"/>
      <c r="P303" s="160"/>
      <c r="Q303" s="160"/>
      <c r="R303" s="126"/>
      <c r="S303" s="126"/>
      <c r="T303" s="126"/>
      <c r="U303" s="125"/>
      <c r="V303" s="125"/>
    </row>
    <row r="304" spans="13:22" ht="20.100000000000001" customHeight="1">
      <c r="M304" s="159"/>
      <c r="O304" s="130"/>
      <c r="P304" s="160"/>
      <c r="Q304" s="160"/>
      <c r="R304" s="126"/>
      <c r="S304" s="126"/>
      <c r="T304" s="126"/>
      <c r="U304" s="125"/>
      <c r="V304" s="125"/>
    </row>
    <row r="305" spans="13:22" ht="20.100000000000001" customHeight="1">
      <c r="M305" s="159"/>
      <c r="O305" s="130"/>
      <c r="P305" s="160"/>
      <c r="Q305" s="160"/>
      <c r="R305" s="126"/>
      <c r="S305" s="126"/>
      <c r="T305" s="126"/>
      <c r="U305" s="125"/>
      <c r="V305" s="125"/>
    </row>
    <row r="306" spans="13:22" ht="20.100000000000001" customHeight="1">
      <c r="M306" s="159"/>
      <c r="O306" s="130"/>
      <c r="P306" s="160"/>
      <c r="Q306" s="160"/>
      <c r="R306" s="126"/>
      <c r="S306" s="126"/>
      <c r="T306" s="126"/>
      <c r="U306" s="125"/>
      <c r="V306" s="125"/>
    </row>
    <row r="307" spans="13:22" ht="20.100000000000001" customHeight="1">
      <c r="M307" s="159"/>
      <c r="O307" s="130"/>
      <c r="P307" s="160"/>
      <c r="Q307" s="160"/>
      <c r="R307" s="126"/>
      <c r="S307" s="126"/>
      <c r="T307" s="126"/>
      <c r="U307" s="125"/>
      <c r="V307" s="125"/>
    </row>
    <row r="308" spans="13:22" ht="20.100000000000001" customHeight="1">
      <c r="M308" s="159"/>
      <c r="O308" s="130"/>
      <c r="P308" s="160"/>
      <c r="Q308" s="160"/>
      <c r="R308" s="126"/>
      <c r="S308" s="126"/>
      <c r="T308" s="126"/>
      <c r="U308" s="125"/>
      <c r="V308" s="125"/>
    </row>
    <row r="309" spans="13:22" ht="20.100000000000001" customHeight="1">
      <c r="M309" s="159"/>
      <c r="O309" s="130"/>
      <c r="P309" s="160"/>
      <c r="Q309" s="160"/>
      <c r="R309" s="126"/>
      <c r="S309" s="126"/>
      <c r="T309" s="126"/>
      <c r="U309" s="125"/>
      <c r="V309" s="125"/>
    </row>
    <row r="310" spans="13:22" ht="20.100000000000001" customHeight="1">
      <c r="M310" s="159"/>
      <c r="O310" s="130"/>
      <c r="P310" s="160"/>
      <c r="Q310" s="160"/>
      <c r="R310" s="126"/>
      <c r="S310" s="126"/>
      <c r="T310" s="126"/>
      <c r="U310" s="125"/>
      <c r="V310" s="125"/>
    </row>
    <row r="311" spans="13:22" ht="20.100000000000001" customHeight="1">
      <c r="M311" s="159"/>
      <c r="O311" s="130"/>
      <c r="P311" s="160"/>
      <c r="Q311" s="160"/>
      <c r="R311" s="126"/>
      <c r="S311" s="126"/>
      <c r="T311" s="126"/>
      <c r="U311" s="125"/>
      <c r="V311" s="125"/>
    </row>
    <row r="312" spans="13:22" ht="20.100000000000001" customHeight="1">
      <c r="M312" s="159"/>
      <c r="O312" s="130"/>
      <c r="P312" s="160"/>
      <c r="Q312" s="160"/>
      <c r="R312" s="126"/>
      <c r="S312" s="126"/>
      <c r="T312" s="126"/>
      <c r="U312" s="125"/>
      <c r="V312" s="125"/>
    </row>
    <row r="313" spans="13:22" ht="20.100000000000001" customHeight="1">
      <c r="M313" s="159"/>
      <c r="O313" s="130"/>
      <c r="P313" s="160"/>
      <c r="Q313" s="160"/>
      <c r="R313" s="126"/>
      <c r="S313" s="126"/>
      <c r="T313" s="126"/>
      <c r="U313" s="125"/>
      <c r="V313" s="125"/>
    </row>
    <row r="314" spans="13:22" ht="20.100000000000001" customHeight="1">
      <c r="M314" s="159"/>
      <c r="O314" s="130"/>
      <c r="P314" s="160"/>
      <c r="Q314" s="160"/>
      <c r="R314" s="126"/>
      <c r="S314" s="126"/>
      <c r="T314" s="126"/>
      <c r="U314" s="125"/>
      <c r="V314" s="125"/>
    </row>
    <row r="315" spans="13:22" ht="20.100000000000001" customHeight="1">
      <c r="M315" s="159"/>
      <c r="O315" s="130"/>
      <c r="P315" s="160"/>
      <c r="Q315" s="160"/>
      <c r="R315" s="126"/>
      <c r="S315" s="126"/>
      <c r="T315" s="126"/>
      <c r="U315" s="125"/>
      <c r="V315" s="125"/>
    </row>
    <row r="316" spans="13:22" ht="20.100000000000001" customHeight="1">
      <c r="M316" s="159"/>
      <c r="O316" s="130"/>
      <c r="P316" s="160"/>
      <c r="Q316" s="160"/>
      <c r="R316" s="126"/>
      <c r="S316" s="126"/>
      <c r="T316" s="126"/>
      <c r="U316" s="125"/>
      <c r="V316" s="125"/>
    </row>
    <row r="317" spans="13:22" ht="20.100000000000001" customHeight="1">
      <c r="M317" s="159"/>
      <c r="O317" s="130"/>
      <c r="P317" s="160"/>
      <c r="Q317" s="160"/>
      <c r="R317" s="126"/>
      <c r="S317" s="126"/>
      <c r="T317" s="126"/>
      <c r="U317" s="125"/>
      <c r="V317" s="125"/>
    </row>
    <row r="318" spans="13:22" ht="20.100000000000001" customHeight="1">
      <c r="M318" s="159"/>
      <c r="O318" s="130"/>
      <c r="P318" s="160"/>
      <c r="Q318" s="160"/>
      <c r="R318" s="126"/>
      <c r="S318" s="126"/>
      <c r="T318" s="126"/>
      <c r="U318" s="125"/>
      <c r="V318" s="125"/>
    </row>
    <row r="319" spans="13:22" ht="20.100000000000001" customHeight="1">
      <c r="M319" s="159"/>
      <c r="O319" s="130"/>
      <c r="P319" s="160"/>
      <c r="Q319" s="160"/>
      <c r="R319" s="126"/>
      <c r="S319" s="126"/>
      <c r="T319" s="126"/>
      <c r="U319" s="125"/>
      <c r="V319" s="125"/>
    </row>
    <row r="320" spans="13:22" ht="20.100000000000001" customHeight="1">
      <c r="M320" s="159"/>
      <c r="O320" s="130"/>
      <c r="P320" s="160"/>
      <c r="Q320" s="160"/>
      <c r="R320" s="126"/>
      <c r="S320" s="126"/>
      <c r="T320" s="126"/>
      <c r="U320" s="125"/>
      <c r="V320" s="125"/>
    </row>
    <row r="321" spans="13:22" ht="20.100000000000001" customHeight="1">
      <c r="M321" s="159"/>
      <c r="O321" s="130"/>
      <c r="P321" s="160"/>
      <c r="Q321" s="160"/>
      <c r="R321" s="126"/>
      <c r="S321" s="126"/>
      <c r="T321" s="126"/>
      <c r="U321" s="125"/>
      <c r="V321" s="125"/>
    </row>
    <row r="322" spans="13:22" ht="20.100000000000001" customHeight="1">
      <c r="M322" s="159"/>
      <c r="O322" s="130"/>
      <c r="P322" s="160"/>
      <c r="Q322" s="160"/>
      <c r="R322" s="126"/>
      <c r="S322" s="126"/>
      <c r="T322" s="126"/>
      <c r="U322" s="125"/>
      <c r="V322" s="125"/>
    </row>
    <row r="323" spans="13:22" ht="20.100000000000001" customHeight="1">
      <c r="M323" s="159"/>
      <c r="O323" s="130"/>
      <c r="P323" s="160"/>
      <c r="Q323" s="160"/>
      <c r="R323" s="126"/>
      <c r="S323" s="126"/>
      <c r="T323" s="126"/>
      <c r="U323" s="125"/>
      <c r="V323" s="125"/>
    </row>
    <row r="324" spans="13:22" ht="20.100000000000001" customHeight="1">
      <c r="M324" s="159"/>
      <c r="O324" s="130"/>
      <c r="P324" s="160"/>
      <c r="Q324" s="160"/>
      <c r="R324" s="126"/>
      <c r="S324" s="126"/>
      <c r="T324" s="126"/>
      <c r="U324" s="125"/>
      <c r="V324" s="125"/>
    </row>
    <row r="325" spans="13:22" ht="20.100000000000001" customHeight="1">
      <c r="M325" s="159"/>
      <c r="O325" s="130"/>
      <c r="P325" s="160"/>
      <c r="Q325" s="160"/>
      <c r="R325" s="126"/>
      <c r="S325" s="126"/>
      <c r="T325" s="126"/>
      <c r="U325" s="125"/>
      <c r="V325" s="125"/>
    </row>
    <row r="326" spans="13:22" ht="20.100000000000001" customHeight="1">
      <c r="M326" s="159"/>
      <c r="O326" s="130"/>
      <c r="P326" s="160"/>
      <c r="Q326" s="160"/>
      <c r="R326" s="126"/>
      <c r="S326" s="126"/>
      <c r="T326" s="126"/>
      <c r="U326" s="125"/>
      <c r="V326" s="125"/>
    </row>
    <row r="327" spans="13:22" ht="20.100000000000001" customHeight="1">
      <c r="M327" s="159"/>
      <c r="O327" s="130"/>
      <c r="P327" s="160"/>
      <c r="Q327" s="160"/>
      <c r="R327" s="126"/>
      <c r="S327" s="126"/>
      <c r="T327" s="126"/>
      <c r="U327" s="125"/>
      <c r="V327" s="125"/>
    </row>
    <row r="328" spans="13:22" ht="20.100000000000001" customHeight="1">
      <c r="M328" s="159"/>
      <c r="O328" s="130"/>
      <c r="P328" s="160"/>
      <c r="Q328" s="160"/>
      <c r="R328" s="126"/>
      <c r="S328" s="126"/>
      <c r="T328" s="126"/>
      <c r="U328" s="125"/>
      <c r="V328" s="125"/>
    </row>
    <row r="329" spans="13:22" ht="20.100000000000001" customHeight="1">
      <c r="M329" s="159"/>
      <c r="O329" s="130"/>
      <c r="P329" s="160"/>
      <c r="Q329" s="160"/>
      <c r="R329" s="126"/>
      <c r="S329" s="126"/>
      <c r="T329" s="126"/>
      <c r="U329" s="125"/>
      <c r="V329" s="125"/>
    </row>
    <row r="330" spans="13:22" ht="20.100000000000001" customHeight="1">
      <c r="M330" s="159"/>
      <c r="O330" s="130"/>
      <c r="P330" s="160"/>
      <c r="Q330" s="160"/>
      <c r="R330" s="126"/>
      <c r="S330" s="126"/>
      <c r="T330" s="126"/>
      <c r="U330" s="125"/>
      <c r="V330" s="125"/>
    </row>
    <row r="331" spans="13:22" ht="20.100000000000001" customHeight="1">
      <c r="M331" s="159"/>
      <c r="O331" s="130"/>
      <c r="P331" s="160"/>
      <c r="Q331" s="160"/>
      <c r="R331" s="126"/>
      <c r="S331" s="126"/>
      <c r="T331" s="126"/>
      <c r="U331" s="125"/>
      <c r="V331" s="125"/>
    </row>
    <row r="332" spans="13:22" ht="20.100000000000001" customHeight="1">
      <c r="M332" s="159"/>
      <c r="O332" s="130"/>
      <c r="P332" s="160"/>
      <c r="Q332" s="160"/>
      <c r="R332" s="126"/>
      <c r="S332" s="126"/>
      <c r="T332" s="126"/>
      <c r="U332" s="125"/>
      <c r="V332" s="125"/>
    </row>
    <row r="333" spans="13:22" ht="20.100000000000001" customHeight="1">
      <c r="M333" s="159"/>
      <c r="O333" s="130"/>
      <c r="P333" s="160"/>
      <c r="Q333" s="160"/>
      <c r="R333" s="126"/>
      <c r="S333" s="126"/>
      <c r="T333" s="126"/>
      <c r="U333" s="125"/>
      <c r="V333" s="125"/>
    </row>
    <row r="334" spans="13:22" ht="20.100000000000001" customHeight="1">
      <c r="M334" s="159"/>
      <c r="O334" s="130"/>
      <c r="P334" s="160"/>
      <c r="Q334" s="160"/>
      <c r="R334" s="126"/>
      <c r="S334" s="126"/>
      <c r="T334" s="126"/>
      <c r="U334" s="125"/>
      <c r="V334" s="125"/>
    </row>
    <row r="335" spans="13:22" ht="20.100000000000001" customHeight="1">
      <c r="M335" s="159"/>
      <c r="O335" s="130"/>
      <c r="P335" s="160"/>
      <c r="Q335" s="160"/>
      <c r="R335" s="126"/>
      <c r="S335" s="126"/>
      <c r="T335" s="126"/>
      <c r="U335" s="125"/>
      <c r="V335" s="125"/>
    </row>
    <row r="336" spans="13:22" ht="20.100000000000001" customHeight="1">
      <c r="M336" s="159"/>
      <c r="O336" s="130"/>
      <c r="P336" s="160"/>
      <c r="Q336" s="160"/>
      <c r="R336" s="126"/>
      <c r="S336" s="126"/>
      <c r="T336" s="126"/>
      <c r="U336" s="125"/>
      <c r="V336" s="125"/>
    </row>
    <row r="337" spans="1:28" ht="20.100000000000001" customHeight="1">
      <c r="M337" s="159"/>
      <c r="O337" s="130"/>
      <c r="P337" s="160"/>
      <c r="Q337" s="160"/>
      <c r="R337" s="126"/>
      <c r="S337" s="126"/>
      <c r="T337" s="126"/>
      <c r="U337" s="125"/>
      <c r="V337" s="125"/>
    </row>
    <row r="338" spans="1:28" ht="20.100000000000001" customHeight="1">
      <c r="M338" s="159"/>
      <c r="O338" s="130"/>
      <c r="P338" s="237"/>
      <c r="Q338" s="237"/>
      <c r="R338" s="128"/>
      <c r="S338" s="128"/>
      <c r="T338" s="126"/>
      <c r="U338" s="125"/>
      <c r="V338" s="125"/>
    </row>
    <row r="339" spans="1:28" ht="20.100000000000001" customHeight="1">
      <c r="M339" s="159"/>
      <c r="O339" s="130"/>
      <c r="P339" s="237"/>
      <c r="Q339" s="237"/>
      <c r="R339" s="128"/>
      <c r="S339" s="128"/>
      <c r="T339" s="126"/>
      <c r="U339" s="125"/>
      <c r="V339" s="125"/>
    </row>
    <row r="340" spans="1:28" ht="20.100000000000001" customHeight="1">
      <c r="M340" s="159"/>
      <c r="O340" s="130"/>
      <c r="P340" s="160"/>
      <c r="Q340" s="160"/>
      <c r="R340" s="126"/>
      <c r="S340" s="126"/>
      <c r="T340" s="126"/>
      <c r="U340" s="125"/>
      <c r="V340" s="125"/>
    </row>
    <row r="341" spans="1:28" ht="20.100000000000001" customHeight="1">
      <c r="M341" s="159"/>
      <c r="O341" s="130"/>
      <c r="P341" s="160"/>
      <c r="Q341" s="160"/>
      <c r="R341" s="126"/>
      <c r="S341" s="126"/>
      <c r="T341" s="126"/>
      <c r="U341" s="125"/>
      <c r="V341" s="125"/>
    </row>
    <row r="342" spans="1:28" ht="20.100000000000001" customHeight="1">
      <c r="M342" s="159"/>
      <c r="O342" s="130"/>
      <c r="P342" s="160"/>
      <c r="Q342" s="160"/>
      <c r="R342" s="126"/>
      <c r="S342" s="126"/>
      <c r="T342" s="126"/>
      <c r="U342" s="125"/>
      <c r="V342" s="125"/>
      <c r="AA342" s="119"/>
      <c r="AB342" s="119"/>
    </row>
    <row r="343" spans="1:28" ht="20.100000000000001" customHeight="1">
      <c r="M343" s="159"/>
      <c r="O343" s="130"/>
      <c r="P343" s="160"/>
      <c r="Q343" s="160"/>
      <c r="R343" s="126"/>
      <c r="S343" s="126"/>
      <c r="T343" s="126"/>
      <c r="U343" s="125"/>
      <c r="V343" s="125"/>
      <c r="AA343" s="119"/>
      <c r="AB343" s="119"/>
    </row>
    <row r="344" spans="1:28" s="119" customFormat="1" ht="20.100000000000001" customHeight="1">
      <c r="A344" s="236"/>
      <c r="B344" s="97"/>
      <c r="C344" s="97"/>
      <c r="D344" s="97"/>
      <c r="E344" s="97"/>
      <c r="F344" s="97"/>
      <c r="G344" s="97"/>
      <c r="H344" s="97"/>
      <c r="I344" s="271"/>
      <c r="J344" s="97"/>
      <c r="K344" s="97"/>
      <c r="L344" s="97"/>
      <c r="M344" s="159"/>
      <c r="N344" s="124"/>
      <c r="O344" s="130"/>
      <c r="P344" s="160"/>
      <c r="Q344" s="160"/>
      <c r="R344" s="126"/>
      <c r="S344" s="126"/>
      <c r="T344" s="128"/>
      <c r="U344" s="29"/>
      <c r="V344" s="29"/>
      <c r="W344" s="124"/>
      <c r="Y344" s="124"/>
      <c r="Z344" s="124"/>
      <c r="AA344" s="124"/>
      <c r="AB344" s="124"/>
    </row>
    <row r="345" spans="1:28" s="119" customFormat="1" ht="20.100000000000001" customHeight="1">
      <c r="A345" s="236"/>
      <c r="B345" s="97"/>
      <c r="C345" s="97"/>
      <c r="D345" s="97"/>
      <c r="E345" s="97"/>
      <c r="F345" s="97"/>
      <c r="G345" s="97"/>
      <c r="H345" s="97"/>
      <c r="I345" s="271"/>
      <c r="J345" s="97"/>
      <c r="K345" s="97"/>
      <c r="L345" s="97"/>
      <c r="M345" s="159"/>
      <c r="O345" s="130"/>
      <c r="P345" s="160"/>
      <c r="Q345" s="160"/>
      <c r="R345" s="126"/>
      <c r="S345" s="126"/>
      <c r="T345" s="128"/>
      <c r="U345" s="29"/>
      <c r="V345" s="29"/>
      <c r="W345" s="124"/>
      <c r="Y345" s="124"/>
      <c r="AA345" s="124"/>
      <c r="AB345" s="124"/>
    </row>
    <row r="346" spans="1:28" ht="20.100000000000001" customHeight="1">
      <c r="M346" s="159"/>
      <c r="N346" s="119"/>
      <c r="O346" s="130"/>
      <c r="P346" s="160"/>
      <c r="Q346" s="160"/>
      <c r="R346" s="126"/>
      <c r="S346" s="126"/>
      <c r="T346" s="126"/>
      <c r="U346" s="125"/>
      <c r="V346" s="125"/>
      <c r="W346" s="119"/>
      <c r="X346" s="119"/>
      <c r="Y346" s="119"/>
      <c r="Z346" s="119"/>
    </row>
    <row r="347" spans="1:28" ht="20.100000000000001" customHeight="1">
      <c r="M347" s="159"/>
      <c r="O347" s="130"/>
      <c r="P347" s="160"/>
      <c r="Q347" s="160"/>
      <c r="R347" s="126"/>
      <c r="S347" s="126"/>
      <c r="T347" s="126"/>
      <c r="U347" s="125"/>
      <c r="V347" s="125"/>
      <c r="W347" s="119"/>
      <c r="X347" s="119"/>
      <c r="Y347" s="119"/>
    </row>
    <row r="348" spans="1:28" ht="20.100000000000001" customHeight="1">
      <c r="M348" s="159"/>
      <c r="O348" s="130"/>
      <c r="P348" s="160"/>
      <c r="Q348" s="160"/>
      <c r="R348" s="126"/>
      <c r="S348" s="126"/>
      <c r="T348" s="126"/>
      <c r="U348" s="125"/>
      <c r="V348" s="125"/>
      <c r="X348" s="119"/>
      <c r="Y348" s="119"/>
    </row>
    <row r="349" spans="1:28" ht="20.100000000000001" customHeight="1">
      <c r="M349" s="159"/>
      <c r="O349" s="130"/>
      <c r="P349" s="160"/>
      <c r="Q349" s="160"/>
      <c r="R349" s="126"/>
      <c r="S349" s="126"/>
      <c r="T349" s="126"/>
      <c r="U349" s="125"/>
      <c r="V349" s="125"/>
      <c r="X349" s="119"/>
      <c r="Y349" s="119"/>
    </row>
    <row r="350" spans="1:28" ht="20.100000000000001" customHeight="1">
      <c r="M350" s="159"/>
      <c r="O350" s="130"/>
      <c r="P350" s="160"/>
      <c r="Q350" s="160"/>
      <c r="R350" s="126"/>
      <c r="S350" s="126"/>
      <c r="T350" s="126"/>
      <c r="U350" s="125"/>
      <c r="V350" s="125"/>
      <c r="X350" s="119"/>
      <c r="Y350" s="119"/>
    </row>
    <row r="351" spans="1:28" ht="20.100000000000001" customHeight="1">
      <c r="M351" s="159"/>
      <c r="O351" s="130"/>
      <c r="P351" s="160"/>
      <c r="Q351" s="160"/>
      <c r="R351" s="126"/>
      <c r="S351" s="126"/>
      <c r="T351" s="126"/>
      <c r="U351" s="125"/>
      <c r="V351" s="125"/>
      <c r="X351" s="119"/>
      <c r="Y351" s="119"/>
    </row>
    <row r="352" spans="1:28" ht="20.100000000000001" customHeight="1">
      <c r="M352" s="159"/>
      <c r="O352" s="130"/>
      <c r="P352" s="160"/>
      <c r="Q352" s="160"/>
      <c r="R352" s="126"/>
      <c r="S352" s="126"/>
      <c r="T352" s="126"/>
      <c r="U352" s="125"/>
      <c r="V352" s="125"/>
      <c r="X352" s="119"/>
      <c r="Y352" s="119"/>
    </row>
    <row r="353" spans="13:25" ht="20.100000000000001" customHeight="1">
      <c r="M353" s="159"/>
      <c r="O353" s="130"/>
      <c r="P353" s="160"/>
      <c r="Q353" s="160"/>
      <c r="R353" s="126"/>
      <c r="S353" s="126"/>
      <c r="T353" s="126"/>
      <c r="U353" s="125"/>
      <c r="V353" s="125"/>
      <c r="Y353" s="119"/>
    </row>
    <row r="354" spans="13:25" ht="20.100000000000001" customHeight="1">
      <c r="M354" s="159"/>
      <c r="O354" s="130"/>
      <c r="P354" s="160"/>
      <c r="Q354" s="160"/>
      <c r="R354" s="126"/>
      <c r="S354" s="126"/>
      <c r="T354" s="126"/>
      <c r="U354" s="125"/>
      <c r="V354" s="125"/>
      <c r="Y354" s="119"/>
    </row>
    <row r="355" spans="13:25" ht="20.100000000000001" customHeight="1">
      <c r="M355" s="159"/>
      <c r="O355" s="130"/>
      <c r="P355" s="160"/>
      <c r="Q355" s="160"/>
      <c r="R355" s="126"/>
      <c r="S355" s="126"/>
      <c r="T355" s="126"/>
      <c r="U355" s="125"/>
      <c r="V355" s="125"/>
    </row>
    <row r="356" spans="13:25" ht="20.100000000000001" customHeight="1">
      <c r="M356" s="159"/>
      <c r="O356" s="130"/>
      <c r="P356" s="160"/>
      <c r="Q356" s="160"/>
      <c r="R356" s="126"/>
      <c r="S356" s="126"/>
      <c r="T356" s="126"/>
      <c r="U356" s="125"/>
      <c r="V356" s="125"/>
    </row>
    <row r="357" spans="13:25" ht="20.100000000000001" customHeight="1">
      <c r="M357" s="159"/>
      <c r="O357" s="130"/>
      <c r="P357" s="160"/>
      <c r="Q357" s="160"/>
      <c r="R357" s="126"/>
      <c r="S357" s="126"/>
      <c r="T357" s="126"/>
      <c r="U357" s="125"/>
      <c r="V357" s="125"/>
    </row>
    <row r="358" spans="13:25" ht="20.100000000000001" customHeight="1">
      <c r="M358" s="159"/>
      <c r="O358" s="130"/>
      <c r="P358" s="160"/>
      <c r="Q358" s="160"/>
      <c r="R358" s="126"/>
      <c r="S358" s="126"/>
      <c r="T358" s="126"/>
      <c r="U358" s="125"/>
      <c r="V358" s="125"/>
    </row>
    <row r="359" spans="13:25" ht="20.100000000000001" customHeight="1">
      <c r="M359" s="159"/>
      <c r="O359" s="130"/>
      <c r="P359" s="160"/>
      <c r="Q359" s="160"/>
      <c r="R359" s="126"/>
      <c r="S359" s="126"/>
      <c r="T359" s="126"/>
      <c r="U359" s="125"/>
      <c r="V359" s="125"/>
    </row>
    <row r="360" spans="13:25" ht="20.100000000000001" customHeight="1">
      <c r="M360" s="159"/>
      <c r="O360" s="130"/>
      <c r="P360" s="160"/>
      <c r="Q360" s="160"/>
      <c r="R360" s="126"/>
      <c r="S360" s="126"/>
      <c r="T360" s="126"/>
      <c r="U360" s="125"/>
      <c r="V360" s="125"/>
    </row>
    <row r="361" spans="13:25" ht="20.100000000000001" customHeight="1">
      <c r="M361" s="159"/>
      <c r="O361" s="130"/>
      <c r="P361" s="160"/>
      <c r="Q361" s="160"/>
      <c r="R361" s="126"/>
      <c r="S361" s="126"/>
      <c r="T361" s="126"/>
      <c r="U361" s="125"/>
      <c r="V361" s="125"/>
    </row>
    <row r="362" spans="13:25" ht="20.100000000000001" customHeight="1">
      <c r="M362" s="159"/>
      <c r="O362" s="130"/>
      <c r="P362" s="160"/>
      <c r="Q362" s="160"/>
      <c r="R362" s="126"/>
      <c r="S362" s="126"/>
      <c r="T362" s="126"/>
      <c r="U362" s="125"/>
      <c r="V362" s="125"/>
    </row>
    <row r="363" spans="13:25" ht="20.100000000000001" customHeight="1">
      <c r="M363" s="159"/>
      <c r="O363" s="130"/>
      <c r="P363" s="160"/>
      <c r="Q363" s="160"/>
      <c r="R363" s="126"/>
      <c r="S363" s="126"/>
      <c r="T363" s="126"/>
      <c r="U363" s="125"/>
      <c r="V363" s="125"/>
    </row>
    <row r="364" spans="13:25" ht="20.100000000000001" customHeight="1">
      <c r="M364" s="159"/>
      <c r="O364" s="130"/>
      <c r="P364" s="160"/>
      <c r="Q364" s="160"/>
      <c r="R364" s="126"/>
      <c r="S364" s="126"/>
      <c r="T364" s="126"/>
      <c r="U364" s="125"/>
      <c r="V364" s="125"/>
    </row>
    <row r="365" spans="13:25" ht="20.100000000000001" customHeight="1">
      <c r="M365" s="159"/>
      <c r="O365" s="130"/>
      <c r="P365" s="160"/>
      <c r="Q365" s="160"/>
      <c r="R365" s="126"/>
      <c r="S365" s="126"/>
      <c r="T365" s="126"/>
      <c r="U365" s="125"/>
      <c r="V365" s="125"/>
    </row>
    <row r="366" spans="13:25" ht="20.100000000000001" customHeight="1">
      <c r="M366" s="159"/>
      <c r="O366" s="130"/>
      <c r="P366" s="160"/>
      <c r="Q366" s="160"/>
      <c r="R366" s="126"/>
      <c r="S366" s="126"/>
      <c r="T366" s="126"/>
      <c r="U366" s="125"/>
      <c r="V366" s="125"/>
    </row>
    <row r="367" spans="13:25" ht="20.100000000000001" customHeight="1">
      <c r="M367" s="159"/>
      <c r="O367" s="130"/>
      <c r="P367" s="160"/>
      <c r="Q367" s="160"/>
      <c r="R367" s="126"/>
      <c r="S367" s="126"/>
      <c r="T367" s="126"/>
      <c r="U367" s="125"/>
      <c r="V367" s="125"/>
    </row>
    <row r="368" spans="13:25" ht="20.100000000000001" customHeight="1">
      <c r="M368" s="159"/>
      <c r="O368" s="130"/>
      <c r="P368" s="160"/>
      <c r="Q368" s="160"/>
      <c r="R368" s="126"/>
      <c r="S368" s="126"/>
      <c r="T368" s="126"/>
      <c r="U368" s="125"/>
      <c r="V368" s="125"/>
    </row>
    <row r="369" spans="13:22" ht="20.100000000000001" customHeight="1">
      <c r="M369" s="159"/>
      <c r="O369" s="130"/>
      <c r="P369" s="160"/>
      <c r="Q369" s="160"/>
      <c r="R369" s="126"/>
      <c r="S369" s="126"/>
      <c r="T369" s="126"/>
      <c r="U369" s="125"/>
      <c r="V369" s="125"/>
    </row>
    <row r="370" spans="13:22" ht="20.100000000000001" customHeight="1">
      <c r="M370" s="159"/>
      <c r="O370" s="130"/>
      <c r="P370" s="160"/>
      <c r="Q370" s="160"/>
      <c r="R370" s="126"/>
      <c r="S370" s="126"/>
      <c r="T370" s="126"/>
      <c r="U370" s="125"/>
      <c r="V370" s="125"/>
    </row>
    <row r="371" spans="13:22" ht="20.100000000000001" customHeight="1">
      <c r="M371" s="159"/>
      <c r="O371" s="130"/>
      <c r="P371" s="160"/>
      <c r="Q371" s="160"/>
      <c r="R371" s="126"/>
      <c r="S371" s="126"/>
      <c r="T371" s="126"/>
      <c r="U371" s="125"/>
      <c r="V371" s="125"/>
    </row>
    <row r="372" spans="13:22" ht="20.100000000000001" customHeight="1">
      <c r="M372" s="159"/>
      <c r="O372" s="130"/>
      <c r="P372" s="160"/>
      <c r="Q372" s="160"/>
      <c r="R372" s="126"/>
      <c r="S372" s="126"/>
      <c r="T372" s="126"/>
      <c r="U372" s="125"/>
      <c r="V372" s="125"/>
    </row>
    <row r="373" spans="13:22" ht="20.100000000000001" customHeight="1">
      <c r="M373" s="159"/>
      <c r="O373" s="130"/>
      <c r="P373" s="160"/>
      <c r="Q373" s="160"/>
      <c r="R373" s="126"/>
      <c r="S373" s="126"/>
      <c r="T373" s="126"/>
      <c r="U373" s="125"/>
      <c r="V373" s="125"/>
    </row>
    <row r="374" spans="13:22" ht="20.100000000000001" customHeight="1">
      <c r="M374" s="159"/>
      <c r="O374" s="130"/>
      <c r="P374" s="160"/>
      <c r="Q374" s="160"/>
      <c r="R374" s="126"/>
      <c r="S374" s="126"/>
      <c r="T374" s="126"/>
      <c r="U374" s="125"/>
      <c r="V374" s="125"/>
    </row>
    <row r="375" spans="13:22" ht="20.100000000000001" customHeight="1">
      <c r="M375" s="159"/>
      <c r="O375" s="130"/>
      <c r="P375" s="160"/>
      <c r="Q375" s="160"/>
      <c r="R375" s="126"/>
      <c r="S375" s="126"/>
      <c r="T375" s="126"/>
      <c r="U375" s="125"/>
      <c r="V375" s="125"/>
    </row>
    <row r="376" spans="13:22" ht="20.100000000000001" customHeight="1">
      <c r="M376" s="159"/>
      <c r="O376" s="130"/>
      <c r="P376" s="160"/>
      <c r="Q376" s="160"/>
      <c r="R376" s="126"/>
      <c r="S376" s="126"/>
      <c r="T376" s="126"/>
      <c r="U376" s="125"/>
      <c r="V376" s="125"/>
    </row>
    <row r="377" spans="13:22" ht="20.100000000000001" customHeight="1">
      <c r="M377" s="159"/>
      <c r="O377" s="130"/>
      <c r="P377" s="160"/>
      <c r="Q377" s="160"/>
      <c r="R377" s="126"/>
      <c r="S377" s="126"/>
      <c r="T377" s="126"/>
      <c r="U377" s="125"/>
      <c r="V377" s="125"/>
    </row>
    <row r="378" spans="13:22" ht="20.100000000000001" customHeight="1">
      <c r="M378" s="159"/>
      <c r="O378" s="130"/>
      <c r="P378" s="160"/>
      <c r="Q378" s="160"/>
      <c r="R378" s="126"/>
      <c r="S378" s="126"/>
      <c r="T378" s="126"/>
      <c r="U378" s="125"/>
      <c r="V378" s="125"/>
    </row>
    <row r="379" spans="13:22" ht="20.100000000000001" customHeight="1">
      <c r="M379" s="159"/>
      <c r="O379" s="130"/>
      <c r="P379" s="160"/>
      <c r="Q379" s="160"/>
      <c r="R379" s="126"/>
      <c r="S379" s="126"/>
      <c r="T379" s="126"/>
      <c r="U379" s="125"/>
      <c r="V379" s="125"/>
    </row>
    <row r="380" spans="13:22" ht="20.100000000000001" customHeight="1">
      <c r="M380" s="159"/>
      <c r="O380" s="130"/>
      <c r="P380" s="160"/>
      <c r="Q380" s="160"/>
      <c r="R380" s="126"/>
      <c r="S380" s="126"/>
      <c r="T380" s="126"/>
      <c r="U380" s="125"/>
      <c r="V380" s="125"/>
    </row>
    <row r="381" spans="13:22" ht="20.100000000000001" customHeight="1">
      <c r="M381" s="159"/>
      <c r="O381" s="130"/>
      <c r="P381" s="160"/>
      <c r="Q381" s="160"/>
      <c r="R381" s="126"/>
      <c r="S381" s="126"/>
      <c r="T381" s="126"/>
      <c r="U381" s="125"/>
      <c r="V381" s="125"/>
    </row>
    <row r="382" spans="13:22" ht="20.100000000000001" customHeight="1">
      <c r="M382" s="159"/>
      <c r="O382" s="130"/>
      <c r="P382" s="160"/>
      <c r="Q382" s="160"/>
      <c r="R382" s="126"/>
      <c r="S382" s="126"/>
      <c r="T382" s="126"/>
      <c r="U382" s="125"/>
      <c r="V382" s="125"/>
    </row>
    <row r="383" spans="13:22" ht="20.100000000000001" customHeight="1">
      <c r="M383" s="159"/>
      <c r="O383" s="130"/>
      <c r="P383" s="160"/>
      <c r="Q383" s="160"/>
      <c r="R383" s="126"/>
      <c r="S383" s="126"/>
      <c r="T383" s="126"/>
      <c r="U383" s="125"/>
      <c r="V383" s="125"/>
    </row>
    <row r="384" spans="13:22" ht="20.100000000000001" customHeight="1">
      <c r="M384" s="159"/>
      <c r="O384" s="130"/>
      <c r="P384" s="160"/>
      <c r="Q384" s="160"/>
      <c r="R384" s="126"/>
      <c r="S384" s="126"/>
      <c r="T384" s="126"/>
      <c r="U384" s="125"/>
      <c r="V384" s="125"/>
    </row>
    <row r="385" spans="13:22" ht="20.100000000000001" customHeight="1">
      <c r="M385" s="159"/>
      <c r="O385" s="130"/>
      <c r="P385" s="160"/>
      <c r="Q385" s="160"/>
      <c r="R385" s="126"/>
      <c r="S385" s="126"/>
      <c r="T385" s="126"/>
      <c r="U385" s="125"/>
      <c r="V385" s="125"/>
    </row>
    <row r="386" spans="13:22" ht="20.100000000000001" customHeight="1">
      <c r="M386" s="159"/>
      <c r="O386" s="130"/>
      <c r="P386" s="160"/>
      <c r="Q386" s="160"/>
      <c r="R386" s="126"/>
      <c r="S386" s="126"/>
      <c r="T386" s="126"/>
      <c r="U386" s="125"/>
      <c r="V386" s="125"/>
    </row>
    <row r="387" spans="13:22" ht="20.100000000000001" customHeight="1">
      <c r="M387" s="159"/>
      <c r="O387" s="130"/>
      <c r="P387" s="160"/>
      <c r="Q387" s="160"/>
      <c r="R387" s="126"/>
      <c r="S387" s="126"/>
      <c r="T387" s="126"/>
      <c r="U387" s="125"/>
      <c r="V387" s="125"/>
    </row>
    <row r="388" spans="13:22" ht="20.100000000000001" customHeight="1">
      <c r="M388" s="159"/>
      <c r="O388" s="130"/>
      <c r="P388" s="160"/>
      <c r="Q388" s="160"/>
      <c r="R388" s="126"/>
      <c r="S388" s="126"/>
      <c r="T388" s="126"/>
      <c r="U388" s="125"/>
      <c r="V388" s="125"/>
    </row>
    <row r="389" spans="13:22" ht="20.100000000000001" customHeight="1">
      <c r="M389" s="159"/>
      <c r="P389" s="12"/>
      <c r="Q389" s="12"/>
      <c r="R389" s="12"/>
      <c r="S389" s="12"/>
      <c r="T389" s="126"/>
      <c r="U389" s="125"/>
      <c r="V389" s="125"/>
    </row>
    <row r="390" spans="13:22" ht="20.100000000000001" customHeight="1">
      <c r="M390" s="159"/>
      <c r="P390" s="12"/>
      <c r="Q390" s="12"/>
      <c r="R390" s="12"/>
      <c r="S390" s="12"/>
      <c r="T390" s="126"/>
      <c r="U390" s="125"/>
      <c r="V390" s="125"/>
    </row>
    <row r="391" spans="13:22" ht="20.100000000000001" customHeight="1">
      <c r="M391" s="159"/>
      <c r="P391" s="12"/>
      <c r="Q391" s="12"/>
      <c r="R391" s="12"/>
      <c r="S391" s="12"/>
      <c r="T391" s="126"/>
      <c r="U391" s="125"/>
      <c r="V391" s="125"/>
    </row>
    <row r="392" spans="13:22" ht="20.100000000000001" customHeight="1">
      <c r="M392" s="159"/>
      <c r="P392" s="12"/>
      <c r="Q392" s="12"/>
      <c r="R392" s="12"/>
      <c r="S392" s="12"/>
      <c r="T392" s="126"/>
      <c r="U392" s="125"/>
      <c r="V392" s="125"/>
    </row>
    <row r="393" spans="13:22" ht="20.100000000000001" customHeight="1">
      <c r="M393" s="159"/>
      <c r="P393" s="12"/>
      <c r="Q393" s="12"/>
      <c r="R393" s="12"/>
      <c r="S393" s="12"/>
      <c r="T393" s="126"/>
      <c r="U393" s="125"/>
      <c r="V393" s="125"/>
    </row>
    <row r="394" spans="13:22" ht="20.100000000000001" customHeight="1">
      <c r="M394" s="159"/>
      <c r="P394" s="12"/>
      <c r="Q394" s="12"/>
      <c r="R394" s="12"/>
      <c r="S394" s="12"/>
      <c r="T394" s="126"/>
      <c r="U394" s="125"/>
      <c r="V394" s="125"/>
    </row>
    <row r="395" spans="13:22" ht="20.100000000000001" customHeight="1">
      <c r="M395" s="159"/>
      <c r="P395" s="12"/>
      <c r="Q395" s="12"/>
      <c r="R395" s="12"/>
      <c r="S395" s="12"/>
      <c r="T395" s="12"/>
    </row>
    <row r="396" spans="13:22" ht="20.100000000000001" customHeight="1">
      <c r="M396" s="159"/>
      <c r="P396" s="12"/>
      <c r="Q396" s="12"/>
      <c r="R396" s="12"/>
      <c r="S396" s="12"/>
      <c r="T396" s="12"/>
    </row>
    <row r="397" spans="13:22" ht="20.100000000000001" customHeight="1">
      <c r="M397" s="159"/>
      <c r="P397" s="12"/>
      <c r="Q397" s="12"/>
      <c r="R397" s="12"/>
      <c r="S397" s="12"/>
      <c r="T397" s="12"/>
    </row>
    <row r="398" spans="13:22" ht="20.100000000000001" customHeight="1">
      <c r="M398" s="159"/>
      <c r="P398" s="12"/>
      <c r="Q398" s="12"/>
      <c r="R398" s="12"/>
      <c r="S398" s="12"/>
      <c r="T398" s="12"/>
    </row>
    <row r="399" spans="13:22" ht="20.100000000000001" customHeight="1">
      <c r="M399" s="159"/>
      <c r="P399" s="12"/>
      <c r="Q399" s="12"/>
      <c r="R399" s="12"/>
      <c r="S399" s="12"/>
      <c r="T399" s="12"/>
    </row>
    <row r="400" spans="13:22" ht="20.100000000000001" customHeight="1">
      <c r="M400" s="159"/>
      <c r="P400" s="12"/>
      <c r="Q400" s="12"/>
      <c r="R400" s="12"/>
      <c r="S400" s="12"/>
      <c r="T400" s="12"/>
    </row>
    <row r="401" spans="13:20" ht="20.100000000000001" customHeight="1">
      <c r="M401" s="159"/>
      <c r="P401" s="12"/>
      <c r="Q401" s="12"/>
      <c r="R401" s="12"/>
      <c r="S401" s="12"/>
      <c r="T401" s="12"/>
    </row>
    <row r="402" spans="13:20" ht="20.100000000000001" customHeight="1">
      <c r="M402" s="159"/>
      <c r="P402" s="12"/>
      <c r="Q402" s="12"/>
      <c r="R402" s="12"/>
      <c r="S402" s="12"/>
      <c r="T402" s="12"/>
    </row>
    <row r="403" spans="13:20" ht="20.100000000000001" customHeight="1">
      <c r="M403" s="159"/>
      <c r="P403" s="12"/>
      <c r="Q403" s="12"/>
      <c r="R403" s="12"/>
      <c r="S403" s="12"/>
      <c r="T403" s="12"/>
    </row>
    <row r="404" spans="13:20" ht="20.100000000000001" customHeight="1">
      <c r="M404" s="159"/>
      <c r="P404" s="12"/>
      <c r="Q404" s="12"/>
      <c r="R404" s="12"/>
      <c r="S404" s="12"/>
      <c r="T404" s="12"/>
    </row>
    <row r="405" spans="13:20" ht="20.100000000000001" customHeight="1">
      <c r="M405" s="159"/>
      <c r="P405" s="12"/>
      <c r="Q405" s="12"/>
      <c r="R405" s="12"/>
      <c r="S405" s="12"/>
      <c r="T405" s="12"/>
    </row>
    <row r="406" spans="13:20" ht="20.100000000000001" customHeight="1">
      <c r="M406" s="159"/>
      <c r="P406" s="12"/>
      <c r="Q406" s="12"/>
      <c r="R406" s="12"/>
      <c r="S406" s="12"/>
      <c r="T406" s="12"/>
    </row>
    <row r="407" spans="13:20" ht="20.100000000000001" customHeight="1">
      <c r="M407" s="159"/>
      <c r="P407" s="12"/>
      <c r="Q407" s="12"/>
      <c r="R407" s="12"/>
      <c r="S407" s="12"/>
      <c r="T407" s="12"/>
    </row>
    <row r="408" spans="13:20" ht="20.100000000000001" customHeight="1">
      <c r="M408" s="159"/>
      <c r="P408" s="12"/>
      <c r="Q408" s="12"/>
      <c r="R408" s="12"/>
      <c r="S408" s="12"/>
      <c r="T408" s="12"/>
    </row>
    <row r="409" spans="13:20" ht="20.100000000000001" customHeight="1">
      <c r="M409" s="159"/>
      <c r="P409" s="12"/>
      <c r="Q409" s="12"/>
      <c r="R409" s="12"/>
      <c r="S409" s="12"/>
      <c r="T409" s="12"/>
    </row>
    <row r="410" spans="13:20" ht="20.100000000000001" customHeight="1">
      <c r="M410" s="159"/>
      <c r="P410" s="12"/>
      <c r="Q410" s="12"/>
      <c r="R410" s="12"/>
      <c r="S410" s="12"/>
      <c r="T410" s="12"/>
    </row>
    <row r="411" spans="13:20" ht="20.100000000000001" customHeight="1">
      <c r="M411" s="159"/>
      <c r="P411" s="12"/>
      <c r="Q411" s="12"/>
      <c r="R411" s="12"/>
      <c r="S411" s="12"/>
      <c r="T411" s="12"/>
    </row>
    <row r="412" spans="13:20" ht="20.100000000000001" customHeight="1">
      <c r="M412" s="159"/>
      <c r="P412" s="12"/>
      <c r="Q412" s="12"/>
      <c r="R412" s="12"/>
      <c r="S412" s="12"/>
      <c r="T412" s="12"/>
    </row>
    <row r="413" spans="13:20" ht="20.100000000000001" customHeight="1">
      <c r="M413" s="159"/>
      <c r="P413" s="12"/>
      <c r="Q413" s="12"/>
      <c r="R413" s="12"/>
      <c r="S413" s="12"/>
      <c r="T413" s="12"/>
    </row>
    <row r="414" spans="13:20" ht="20.100000000000001" customHeight="1">
      <c r="M414" s="159"/>
      <c r="P414" s="12"/>
      <c r="Q414" s="12"/>
      <c r="R414" s="12"/>
      <c r="S414" s="12"/>
      <c r="T414" s="12"/>
    </row>
    <row r="415" spans="13:20" ht="20.100000000000001" customHeight="1">
      <c r="M415" s="159"/>
      <c r="P415" s="12"/>
      <c r="Q415" s="12"/>
      <c r="R415" s="12"/>
      <c r="S415" s="12"/>
      <c r="T415" s="12"/>
    </row>
    <row r="416" spans="13:20" ht="20.100000000000001" customHeight="1">
      <c r="M416" s="159"/>
      <c r="P416" s="12"/>
      <c r="Q416" s="12"/>
      <c r="R416" s="12"/>
      <c r="S416" s="12"/>
      <c r="T416" s="12"/>
    </row>
    <row r="417" spans="13:20" ht="20.100000000000001" customHeight="1">
      <c r="M417" s="159"/>
      <c r="P417" s="12"/>
      <c r="Q417" s="12"/>
      <c r="R417" s="12"/>
      <c r="S417" s="12"/>
      <c r="T417" s="12"/>
    </row>
    <row r="418" spans="13:20" ht="20.100000000000001" customHeight="1">
      <c r="M418" s="159"/>
      <c r="P418" s="12"/>
      <c r="Q418" s="12"/>
      <c r="R418" s="12"/>
      <c r="S418" s="12"/>
      <c r="T418" s="12"/>
    </row>
    <row r="419" spans="13:20" ht="20.100000000000001" customHeight="1">
      <c r="M419" s="159"/>
      <c r="P419" s="12"/>
      <c r="Q419" s="12"/>
      <c r="R419" s="12"/>
      <c r="S419" s="12"/>
      <c r="T419" s="12"/>
    </row>
    <row r="420" spans="13:20" ht="20.100000000000001" customHeight="1">
      <c r="M420" s="159"/>
      <c r="P420" s="12"/>
      <c r="Q420" s="12"/>
      <c r="R420" s="12"/>
      <c r="S420" s="12"/>
      <c r="T420" s="12"/>
    </row>
    <row r="421" spans="13:20" ht="20.100000000000001" customHeight="1">
      <c r="M421" s="159"/>
      <c r="P421" s="12"/>
      <c r="Q421" s="12"/>
      <c r="R421" s="12"/>
      <c r="S421" s="12"/>
      <c r="T421" s="12"/>
    </row>
    <row r="422" spans="13:20" ht="20.100000000000001" customHeight="1">
      <c r="M422" s="159"/>
      <c r="P422" s="12"/>
      <c r="Q422" s="12"/>
      <c r="R422" s="12"/>
      <c r="S422" s="12"/>
      <c r="T422" s="12"/>
    </row>
    <row r="423" spans="13:20" ht="20.100000000000001" customHeight="1">
      <c r="M423" s="159"/>
      <c r="P423" s="12"/>
      <c r="Q423" s="12"/>
      <c r="R423" s="12"/>
      <c r="S423" s="12"/>
      <c r="T423" s="12"/>
    </row>
    <row r="424" spans="13:20" ht="20.100000000000001" customHeight="1">
      <c r="M424" s="159"/>
      <c r="P424" s="12"/>
      <c r="Q424" s="12"/>
      <c r="R424" s="12"/>
      <c r="S424" s="12"/>
      <c r="T424" s="12"/>
    </row>
    <row r="425" spans="13:20" ht="20.100000000000001" customHeight="1">
      <c r="M425" s="159"/>
      <c r="P425" s="12"/>
      <c r="Q425" s="12"/>
      <c r="R425" s="12"/>
      <c r="S425" s="12"/>
      <c r="T425" s="12"/>
    </row>
    <row r="426" spans="13:20" ht="20.100000000000001" customHeight="1">
      <c r="M426" s="159"/>
      <c r="P426" s="12"/>
      <c r="Q426" s="12"/>
      <c r="R426" s="12"/>
      <c r="S426" s="12"/>
      <c r="T426" s="12"/>
    </row>
    <row r="427" spans="13:20" ht="20.100000000000001" customHeight="1">
      <c r="M427" s="159"/>
      <c r="P427" s="12"/>
      <c r="Q427" s="12"/>
      <c r="R427" s="12"/>
      <c r="S427" s="12"/>
      <c r="T427" s="12"/>
    </row>
    <row r="428" spans="13:20" ht="20.100000000000001" customHeight="1">
      <c r="M428" s="159"/>
      <c r="P428" s="12"/>
      <c r="Q428" s="12"/>
      <c r="R428" s="12"/>
      <c r="S428" s="12"/>
      <c r="T428" s="12"/>
    </row>
    <row r="429" spans="13:20" ht="20.100000000000001" customHeight="1">
      <c r="M429" s="159"/>
      <c r="P429" s="12"/>
      <c r="Q429" s="12"/>
      <c r="R429" s="12"/>
      <c r="S429" s="12"/>
      <c r="T429" s="12"/>
    </row>
    <row r="430" spans="13:20" ht="20.100000000000001" customHeight="1">
      <c r="M430" s="159"/>
      <c r="P430" s="12"/>
      <c r="Q430" s="12"/>
      <c r="R430" s="12"/>
      <c r="S430" s="12"/>
      <c r="T430" s="12"/>
    </row>
    <row r="431" spans="13:20" ht="20.100000000000001" customHeight="1">
      <c r="M431" s="159"/>
      <c r="P431" s="12"/>
      <c r="Q431" s="12"/>
      <c r="R431" s="12"/>
      <c r="S431" s="12"/>
      <c r="T431" s="12"/>
    </row>
    <row r="432" spans="13:20" ht="20.100000000000001" customHeight="1">
      <c r="M432" s="159"/>
      <c r="P432" s="12"/>
      <c r="Q432" s="12"/>
      <c r="R432" s="12"/>
      <c r="S432" s="12"/>
      <c r="T432" s="12"/>
    </row>
    <row r="433" spans="13:20" ht="20.100000000000001" customHeight="1">
      <c r="M433" s="159"/>
      <c r="P433" s="12"/>
      <c r="Q433" s="12"/>
      <c r="R433" s="12"/>
      <c r="S433" s="12"/>
      <c r="T433" s="12"/>
    </row>
    <row r="434" spans="13:20" ht="20.100000000000001" customHeight="1">
      <c r="M434" s="159"/>
      <c r="P434" s="12"/>
      <c r="Q434" s="12"/>
      <c r="R434" s="12"/>
      <c r="S434" s="12"/>
      <c r="T434" s="12"/>
    </row>
    <row r="435" spans="13:20" ht="20.100000000000001" customHeight="1">
      <c r="M435" s="159"/>
      <c r="P435" s="12"/>
      <c r="Q435" s="12"/>
      <c r="R435" s="12"/>
      <c r="S435" s="12"/>
      <c r="T435" s="12"/>
    </row>
    <row r="436" spans="13:20" ht="20.100000000000001" customHeight="1">
      <c r="M436" s="159"/>
      <c r="P436" s="12"/>
      <c r="Q436" s="12"/>
      <c r="R436" s="12"/>
      <c r="S436" s="12"/>
      <c r="T436" s="12"/>
    </row>
    <row r="437" spans="13:20" ht="20.100000000000001" customHeight="1">
      <c r="M437" s="159"/>
      <c r="P437" s="12"/>
      <c r="Q437" s="12"/>
      <c r="R437" s="12"/>
      <c r="S437" s="12"/>
      <c r="T437" s="12"/>
    </row>
    <row r="438" spans="13:20" ht="20.100000000000001" customHeight="1">
      <c r="M438" s="159"/>
      <c r="P438" s="12"/>
      <c r="Q438" s="12"/>
      <c r="R438" s="12"/>
      <c r="S438" s="12"/>
      <c r="T438" s="12"/>
    </row>
    <row r="439" spans="13:20" ht="20.100000000000001" customHeight="1">
      <c r="M439" s="159"/>
      <c r="P439" s="12"/>
      <c r="Q439" s="12"/>
      <c r="R439" s="12"/>
      <c r="S439" s="12"/>
      <c r="T439" s="12"/>
    </row>
    <row r="440" spans="13:20" ht="20.100000000000001" customHeight="1">
      <c r="M440" s="159"/>
      <c r="P440" s="12"/>
      <c r="Q440" s="12"/>
      <c r="R440" s="12"/>
      <c r="S440" s="12"/>
      <c r="T440" s="12"/>
    </row>
    <row r="441" spans="13:20" ht="20.100000000000001" customHeight="1">
      <c r="M441" s="159"/>
      <c r="P441" s="12"/>
      <c r="Q441" s="12"/>
      <c r="R441" s="12"/>
      <c r="S441" s="12"/>
      <c r="T441" s="12"/>
    </row>
    <row r="442" spans="13:20" ht="20.100000000000001" customHeight="1">
      <c r="M442" s="159"/>
      <c r="P442" s="12"/>
      <c r="Q442" s="12"/>
      <c r="R442" s="12"/>
      <c r="S442" s="12"/>
      <c r="T442" s="12"/>
    </row>
    <row r="443" spans="13:20" ht="20.100000000000001" customHeight="1">
      <c r="M443" s="159"/>
      <c r="P443" s="12"/>
      <c r="Q443" s="12"/>
      <c r="R443" s="12"/>
      <c r="S443" s="12"/>
      <c r="T443" s="12"/>
    </row>
    <row r="444" spans="13:20" ht="20.100000000000001" customHeight="1">
      <c r="M444" s="159"/>
      <c r="P444" s="12"/>
      <c r="Q444" s="12"/>
      <c r="R444" s="12"/>
      <c r="S444" s="12"/>
      <c r="T444" s="12"/>
    </row>
    <row r="445" spans="13:20" ht="20.100000000000001" customHeight="1">
      <c r="M445" s="159"/>
      <c r="P445" s="12"/>
      <c r="Q445" s="12"/>
      <c r="R445" s="12"/>
      <c r="S445" s="12"/>
      <c r="T445" s="12"/>
    </row>
    <row r="446" spans="13:20" ht="20.100000000000001" customHeight="1">
      <c r="M446" s="159"/>
      <c r="P446" s="12"/>
      <c r="Q446" s="12"/>
      <c r="R446" s="12"/>
      <c r="S446" s="12"/>
      <c r="T446" s="12"/>
    </row>
    <row r="447" spans="13:20" ht="20.100000000000001" customHeight="1">
      <c r="M447" s="124"/>
      <c r="P447" s="12"/>
      <c r="Q447" s="12"/>
      <c r="R447" s="12"/>
      <c r="S447" s="12"/>
      <c r="T447" s="12"/>
    </row>
    <row r="448" spans="13:20" ht="20.100000000000001" customHeight="1">
      <c r="M448" s="124"/>
      <c r="P448" s="12"/>
      <c r="Q448" s="12"/>
      <c r="R448" s="12"/>
      <c r="S448" s="12"/>
      <c r="T448" s="12"/>
    </row>
    <row r="449" spans="13:20" ht="20.100000000000001" customHeight="1">
      <c r="M449" s="124"/>
      <c r="P449" s="12"/>
      <c r="Q449" s="12"/>
      <c r="R449" s="12"/>
      <c r="S449" s="12"/>
      <c r="T449" s="12"/>
    </row>
    <row r="450" spans="13:20" ht="20.100000000000001" customHeight="1">
      <c r="M450" s="124"/>
      <c r="P450" s="12"/>
      <c r="Q450" s="12"/>
      <c r="R450" s="12"/>
      <c r="S450" s="12"/>
      <c r="T450" s="12"/>
    </row>
    <row r="451" spans="13:20" ht="20.100000000000001" customHeight="1">
      <c r="M451" s="124"/>
      <c r="P451" s="12"/>
      <c r="Q451" s="12"/>
      <c r="R451" s="12"/>
      <c r="S451" s="12"/>
      <c r="T451" s="12"/>
    </row>
    <row r="452" spans="13:20" ht="20.100000000000001" customHeight="1">
      <c r="M452" s="124"/>
      <c r="P452" s="12"/>
      <c r="Q452" s="12"/>
      <c r="R452" s="12"/>
      <c r="S452" s="12"/>
      <c r="T452" s="12"/>
    </row>
    <row r="453" spans="13:20" ht="20.100000000000001" customHeight="1">
      <c r="M453" s="124"/>
      <c r="P453" s="12"/>
      <c r="Q453" s="12"/>
      <c r="R453" s="12"/>
      <c r="S453" s="12"/>
      <c r="T453" s="12"/>
    </row>
    <row r="454" spans="13:20" ht="20.100000000000001" customHeight="1">
      <c r="M454" s="124"/>
      <c r="P454" s="12"/>
      <c r="Q454" s="12"/>
      <c r="R454" s="12"/>
      <c r="S454" s="12"/>
      <c r="T454" s="12"/>
    </row>
    <row r="455" spans="13:20" ht="20.100000000000001" customHeight="1">
      <c r="M455" s="124"/>
      <c r="P455" s="12"/>
      <c r="Q455" s="12"/>
      <c r="R455" s="12"/>
      <c r="S455" s="12"/>
      <c r="T455" s="12"/>
    </row>
    <row r="456" spans="13:20" ht="20.100000000000001" customHeight="1">
      <c r="M456" s="124"/>
      <c r="P456" s="12"/>
      <c r="Q456" s="12"/>
      <c r="R456" s="12"/>
      <c r="S456" s="12"/>
      <c r="T456" s="12"/>
    </row>
    <row r="457" spans="13:20" ht="20.100000000000001" customHeight="1">
      <c r="M457" s="124"/>
      <c r="P457" s="12"/>
      <c r="Q457" s="12"/>
      <c r="R457" s="12"/>
      <c r="S457" s="12"/>
      <c r="T457" s="12"/>
    </row>
    <row r="458" spans="13:20" ht="20.100000000000001" customHeight="1">
      <c r="M458" s="124"/>
      <c r="P458" s="12"/>
      <c r="Q458" s="12"/>
      <c r="R458" s="12"/>
      <c r="S458" s="12"/>
      <c r="T458" s="12"/>
    </row>
    <row r="459" spans="13:20" ht="20.100000000000001" customHeight="1">
      <c r="M459" s="124"/>
      <c r="P459" s="12"/>
      <c r="Q459" s="12"/>
      <c r="R459" s="12"/>
      <c r="S459" s="12"/>
      <c r="T459" s="12"/>
    </row>
    <row r="460" spans="13:20" ht="20.100000000000001" customHeight="1">
      <c r="M460" s="124"/>
      <c r="P460" s="12"/>
      <c r="Q460" s="12"/>
      <c r="R460" s="12"/>
      <c r="S460" s="12"/>
      <c r="T460" s="12"/>
    </row>
    <row r="461" spans="13:20" ht="20.100000000000001" customHeight="1">
      <c r="M461" s="124"/>
      <c r="P461" s="12"/>
      <c r="Q461" s="12"/>
      <c r="R461" s="12"/>
      <c r="S461" s="12"/>
      <c r="T461" s="12"/>
    </row>
    <row r="462" spans="13:20" ht="20.100000000000001" customHeight="1">
      <c r="M462" s="124"/>
      <c r="P462" s="12"/>
      <c r="Q462" s="12"/>
      <c r="R462" s="12"/>
      <c r="S462" s="12"/>
      <c r="T462" s="12"/>
    </row>
    <row r="463" spans="13:20" ht="20.100000000000001" customHeight="1">
      <c r="M463" s="124"/>
      <c r="P463" s="12"/>
      <c r="Q463" s="12"/>
      <c r="R463" s="12"/>
      <c r="S463" s="12"/>
      <c r="T463" s="12"/>
    </row>
    <row r="464" spans="13:20" ht="20.100000000000001" customHeight="1">
      <c r="M464" s="124"/>
      <c r="P464" s="12"/>
      <c r="Q464" s="12"/>
      <c r="R464" s="12"/>
      <c r="S464" s="12"/>
      <c r="T464" s="12"/>
    </row>
    <row r="465" spans="13:20" ht="20.100000000000001" customHeight="1">
      <c r="M465" s="124"/>
      <c r="P465" s="12"/>
      <c r="Q465" s="12"/>
      <c r="R465" s="12"/>
      <c r="S465" s="12"/>
      <c r="T465" s="12"/>
    </row>
    <row r="466" spans="13:20" ht="20.100000000000001" customHeight="1">
      <c r="M466" s="124"/>
      <c r="P466" s="12"/>
      <c r="Q466" s="12"/>
      <c r="R466" s="12"/>
      <c r="S466" s="12"/>
      <c r="T466" s="12"/>
    </row>
    <row r="467" spans="13:20" ht="20.100000000000001" customHeight="1">
      <c r="M467" s="124"/>
      <c r="P467" s="12"/>
      <c r="Q467" s="12"/>
      <c r="R467" s="12"/>
      <c r="S467" s="12"/>
      <c r="T467" s="12"/>
    </row>
    <row r="468" spans="13:20" ht="20.100000000000001" customHeight="1">
      <c r="M468" s="124"/>
      <c r="P468" s="12"/>
      <c r="Q468" s="12"/>
      <c r="R468" s="12"/>
      <c r="S468" s="12"/>
      <c r="T468" s="12"/>
    </row>
    <row r="469" spans="13:20" ht="20.100000000000001" customHeight="1">
      <c r="M469" s="124"/>
      <c r="P469" s="12"/>
      <c r="Q469" s="12"/>
      <c r="R469" s="12"/>
      <c r="S469" s="12"/>
      <c r="T469" s="12"/>
    </row>
    <row r="470" spans="13:20" ht="20.100000000000001" customHeight="1">
      <c r="M470" s="124"/>
      <c r="P470" s="12"/>
      <c r="Q470" s="12"/>
      <c r="R470" s="12"/>
      <c r="S470" s="12"/>
      <c r="T470" s="12"/>
    </row>
    <row r="471" spans="13:20" ht="20.100000000000001" customHeight="1">
      <c r="M471" s="124"/>
      <c r="P471" s="12"/>
      <c r="Q471" s="12"/>
      <c r="R471" s="12"/>
      <c r="S471" s="12"/>
      <c r="T471" s="12"/>
    </row>
    <row r="472" spans="13:20" ht="20.100000000000001" customHeight="1">
      <c r="M472" s="124"/>
      <c r="P472" s="12"/>
      <c r="Q472" s="12"/>
      <c r="R472" s="12"/>
      <c r="S472" s="12"/>
      <c r="T472" s="12"/>
    </row>
    <row r="473" spans="13:20" ht="20.100000000000001" customHeight="1">
      <c r="M473" s="124"/>
      <c r="P473" s="12"/>
      <c r="Q473" s="12"/>
      <c r="R473" s="12"/>
      <c r="S473" s="12"/>
      <c r="T473" s="12"/>
    </row>
    <row r="474" spans="13:20" ht="20.100000000000001" customHeight="1">
      <c r="M474" s="124"/>
      <c r="P474" s="12"/>
      <c r="Q474" s="12"/>
      <c r="R474" s="12"/>
      <c r="S474" s="12"/>
      <c r="T474" s="12"/>
    </row>
    <row r="475" spans="13:20" ht="20.100000000000001" customHeight="1">
      <c r="M475" s="124"/>
      <c r="P475" s="12"/>
      <c r="Q475" s="12"/>
      <c r="R475" s="12"/>
      <c r="S475" s="12"/>
      <c r="T475" s="12"/>
    </row>
    <row r="476" spans="13:20" ht="20.100000000000001" customHeight="1">
      <c r="M476" s="124"/>
      <c r="P476" s="12"/>
      <c r="Q476" s="12"/>
      <c r="R476" s="12"/>
      <c r="S476" s="12"/>
      <c r="T476" s="12"/>
    </row>
    <row r="477" spans="13:20" ht="20.100000000000001" customHeight="1">
      <c r="M477" s="124"/>
      <c r="P477" s="12"/>
      <c r="Q477" s="12"/>
      <c r="R477" s="12"/>
      <c r="S477" s="12"/>
      <c r="T477" s="12"/>
    </row>
    <row r="478" spans="13:20" ht="20.100000000000001" customHeight="1">
      <c r="M478" s="124"/>
      <c r="P478" s="12"/>
      <c r="Q478" s="12"/>
      <c r="R478" s="12"/>
      <c r="S478" s="12"/>
      <c r="T478" s="12"/>
    </row>
    <row r="479" spans="13:20" ht="20.100000000000001" customHeight="1">
      <c r="M479" s="124"/>
      <c r="P479" s="12"/>
      <c r="Q479" s="12"/>
      <c r="R479" s="12"/>
      <c r="S479" s="12"/>
      <c r="T479" s="12"/>
    </row>
    <row r="480" spans="13:20" ht="20.100000000000001" customHeight="1">
      <c r="M480" s="124"/>
      <c r="P480" s="12"/>
      <c r="Q480" s="12"/>
      <c r="R480" s="12"/>
      <c r="S480" s="12"/>
      <c r="T480" s="12"/>
    </row>
    <row r="481" spans="13:20" ht="20.100000000000001" customHeight="1">
      <c r="M481" s="124"/>
      <c r="P481" s="12"/>
      <c r="Q481" s="12"/>
      <c r="R481" s="12"/>
      <c r="S481" s="12"/>
      <c r="T481" s="12"/>
    </row>
    <row r="482" spans="13:20" ht="20.100000000000001" customHeight="1">
      <c r="M482" s="124"/>
      <c r="P482" s="12"/>
      <c r="Q482" s="12"/>
      <c r="R482" s="12"/>
      <c r="S482" s="12"/>
      <c r="T482" s="12"/>
    </row>
    <row r="483" spans="13:20" ht="20.100000000000001" customHeight="1">
      <c r="M483" s="124"/>
      <c r="P483" s="12"/>
      <c r="Q483" s="12"/>
      <c r="R483" s="12"/>
      <c r="S483" s="12"/>
      <c r="T483" s="12"/>
    </row>
    <row r="484" spans="13:20" ht="20.100000000000001" customHeight="1">
      <c r="M484" s="124"/>
      <c r="P484" s="12"/>
      <c r="Q484" s="12"/>
      <c r="R484" s="12"/>
      <c r="S484" s="12"/>
      <c r="T484" s="12"/>
    </row>
    <row r="485" spans="13:20" ht="20.100000000000001" customHeight="1">
      <c r="M485" s="124"/>
      <c r="P485" s="12"/>
      <c r="Q485" s="12"/>
      <c r="R485" s="12"/>
      <c r="S485" s="12"/>
      <c r="T485" s="12"/>
    </row>
    <row r="486" spans="13:20" ht="20.100000000000001" customHeight="1">
      <c r="M486" s="124"/>
      <c r="P486" s="12"/>
      <c r="Q486" s="12"/>
      <c r="R486" s="12"/>
      <c r="S486" s="12"/>
      <c r="T486" s="12"/>
    </row>
    <row r="487" spans="13:20" ht="20.100000000000001" customHeight="1">
      <c r="M487" s="124"/>
      <c r="P487" s="12"/>
      <c r="Q487" s="12"/>
      <c r="R487" s="12"/>
      <c r="S487" s="12"/>
      <c r="T487" s="12"/>
    </row>
    <row r="488" spans="13:20" ht="20.100000000000001" customHeight="1">
      <c r="M488" s="124"/>
      <c r="P488" s="12"/>
      <c r="Q488" s="12"/>
      <c r="R488" s="12"/>
      <c r="S488" s="12"/>
      <c r="T488" s="12"/>
    </row>
    <row r="489" spans="13:20" ht="20.100000000000001" customHeight="1">
      <c r="M489" s="124"/>
      <c r="P489" s="12"/>
      <c r="Q489" s="12"/>
      <c r="R489" s="12"/>
      <c r="S489" s="12"/>
      <c r="T489" s="12"/>
    </row>
    <row r="490" spans="13:20" ht="20.100000000000001" customHeight="1">
      <c r="M490" s="124"/>
      <c r="P490" s="12"/>
      <c r="Q490" s="12"/>
      <c r="R490" s="12"/>
      <c r="S490" s="12"/>
      <c r="T490" s="12"/>
    </row>
    <row r="491" spans="13:20" ht="20.100000000000001" customHeight="1">
      <c r="M491" s="124"/>
      <c r="P491" s="12"/>
      <c r="Q491" s="12"/>
      <c r="R491" s="12"/>
      <c r="S491" s="12"/>
      <c r="T491" s="12"/>
    </row>
    <row r="492" spans="13:20" ht="20.100000000000001" customHeight="1">
      <c r="M492" s="124"/>
      <c r="P492" s="12"/>
      <c r="Q492" s="12"/>
      <c r="R492" s="12"/>
      <c r="S492" s="12"/>
      <c r="T492" s="12"/>
    </row>
    <row r="493" spans="13:20" ht="20.100000000000001" customHeight="1">
      <c r="M493" s="124"/>
      <c r="P493" s="12"/>
      <c r="Q493" s="12"/>
      <c r="R493" s="12"/>
      <c r="S493" s="12"/>
      <c r="T493" s="12"/>
    </row>
    <row r="494" spans="13:20" ht="20.100000000000001" customHeight="1">
      <c r="M494" s="124"/>
      <c r="P494" s="12"/>
      <c r="Q494" s="12"/>
      <c r="R494" s="12"/>
      <c r="S494" s="12"/>
      <c r="T494" s="12"/>
    </row>
    <row r="495" spans="13:20" ht="20.100000000000001" customHeight="1">
      <c r="M495" s="124"/>
      <c r="P495" s="12"/>
      <c r="Q495" s="12"/>
      <c r="R495" s="12"/>
      <c r="S495" s="12"/>
      <c r="T495" s="12"/>
    </row>
    <row r="496" spans="13:20" ht="20.100000000000001" customHeight="1">
      <c r="M496" s="124"/>
      <c r="P496" s="12"/>
      <c r="Q496" s="12"/>
      <c r="R496" s="12"/>
      <c r="S496" s="12"/>
      <c r="T496" s="12"/>
    </row>
    <row r="497" spans="13:20" ht="20.100000000000001" customHeight="1">
      <c r="M497" s="124"/>
      <c r="P497" s="12"/>
      <c r="Q497" s="12"/>
      <c r="R497" s="12"/>
      <c r="S497" s="12"/>
      <c r="T497" s="12"/>
    </row>
    <row r="498" spans="13:20" ht="20.100000000000001" customHeight="1">
      <c r="M498" s="124"/>
      <c r="P498" s="12"/>
      <c r="Q498" s="12"/>
      <c r="R498" s="12"/>
      <c r="S498" s="12"/>
      <c r="T498" s="12"/>
    </row>
    <row r="499" spans="13:20" ht="20.100000000000001" customHeight="1">
      <c r="M499" s="124"/>
      <c r="P499" s="12"/>
      <c r="Q499" s="12"/>
      <c r="R499" s="12"/>
      <c r="S499" s="12"/>
      <c r="T499" s="12"/>
    </row>
    <row r="500" spans="13:20" ht="20.100000000000001" customHeight="1">
      <c r="M500" s="124"/>
      <c r="P500" s="12"/>
      <c r="Q500" s="12"/>
      <c r="R500" s="12"/>
      <c r="S500" s="12"/>
      <c r="T500" s="12"/>
    </row>
    <row r="501" spans="13:20" ht="20.100000000000001" customHeight="1">
      <c r="M501" s="124"/>
      <c r="P501" s="12"/>
      <c r="Q501" s="12"/>
      <c r="R501" s="12"/>
      <c r="S501" s="12"/>
      <c r="T501" s="12"/>
    </row>
    <row r="502" spans="13:20" ht="20.100000000000001" customHeight="1">
      <c r="M502" s="124"/>
      <c r="P502" s="12"/>
      <c r="Q502" s="12"/>
      <c r="R502" s="12"/>
      <c r="S502" s="12"/>
      <c r="T502" s="12"/>
    </row>
    <row r="503" spans="13:20" ht="20.100000000000001" customHeight="1">
      <c r="M503" s="124"/>
      <c r="P503" s="12"/>
      <c r="Q503" s="12"/>
      <c r="R503" s="12"/>
      <c r="S503" s="12"/>
      <c r="T503" s="12"/>
    </row>
    <row r="504" spans="13:20" ht="20.100000000000001" customHeight="1">
      <c r="M504" s="124"/>
      <c r="P504" s="12"/>
      <c r="Q504" s="12"/>
      <c r="R504" s="12"/>
      <c r="S504" s="12"/>
      <c r="T504" s="12"/>
    </row>
    <row r="505" spans="13:20" ht="20.100000000000001" customHeight="1">
      <c r="M505" s="124"/>
      <c r="P505" s="12"/>
      <c r="Q505" s="12"/>
      <c r="R505" s="12"/>
      <c r="S505" s="12"/>
      <c r="T505" s="12"/>
    </row>
    <row r="506" spans="13:20" ht="20.100000000000001" customHeight="1">
      <c r="M506" s="124"/>
      <c r="P506" s="12"/>
      <c r="Q506" s="12"/>
      <c r="R506" s="12"/>
      <c r="S506" s="12"/>
      <c r="T506" s="12"/>
    </row>
    <row r="507" spans="13:20" ht="20.100000000000001" customHeight="1">
      <c r="M507" s="124"/>
      <c r="P507" s="12"/>
      <c r="Q507" s="12"/>
      <c r="R507" s="12"/>
      <c r="S507" s="12"/>
      <c r="T507" s="12"/>
    </row>
    <row r="508" spans="13:20" ht="20.100000000000001" customHeight="1">
      <c r="M508" s="124"/>
      <c r="P508" s="12"/>
      <c r="Q508" s="12"/>
      <c r="R508" s="12"/>
      <c r="S508" s="12"/>
      <c r="T508" s="12"/>
    </row>
    <row r="509" spans="13:20" ht="20.100000000000001" customHeight="1">
      <c r="M509" s="124"/>
      <c r="P509" s="12"/>
      <c r="Q509" s="12"/>
      <c r="R509" s="12"/>
      <c r="S509" s="12"/>
      <c r="T509" s="12"/>
    </row>
    <row r="510" spans="13:20" ht="20.100000000000001" customHeight="1">
      <c r="M510" s="124"/>
      <c r="P510" s="12"/>
      <c r="Q510" s="12"/>
      <c r="R510" s="12"/>
      <c r="S510" s="12"/>
      <c r="T510" s="12"/>
    </row>
    <row r="511" spans="13:20" ht="20.100000000000001" customHeight="1">
      <c r="M511" s="124"/>
      <c r="P511" s="12"/>
      <c r="Q511" s="12"/>
      <c r="R511" s="12"/>
      <c r="S511" s="12"/>
      <c r="T511" s="12"/>
    </row>
    <row r="512" spans="13:20" ht="20.100000000000001" customHeight="1">
      <c r="M512" s="124"/>
      <c r="P512" s="12"/>
      <c r="Q512" s="12"/>
      <c r="R512" s="12"/>
      <c r="S512" s="12"/>
      <c r="T512" s="12"/>
    </row>
    <row r="513" spans="13:22" ht="20.100000000000001" customHeight="1">
      <c r="M513" s="124"/>
      <c r="P513" s="12"/>
      <c r="Q513" s="12"/>
      <c r="R513" s="12"/>
      <c r="S513" s="12"/>
      <c r="T513" s="12"/>
    </row>
    <row r="514" spans="13:22" ht="20.100000000000001" customHeight="1">
      <c r="M514" s="124"/>
      <c r="P514" s="12"/>
      <c r="Q514" s="12"/>
      <c r="R514" s="12"/>
      <c r="S514" s="12"/>
      <c r="T514" s="12"/>
    </row>
    <row r="515" spans="13:22" ht="20.100000000000001" customHeight="1">
      <c r="M515" s="124"/>
      <c r="P515" s="12"/>
      <c r="Q515" s="12"/>
      <c r="R515" s="12"/>
      <c r="S515" s="12"/>
      <c r="T515" s="12"/>
    </row>
    <row r="516" spans="13:22" ht="20.100000000000001" customHeight="1">
      <c r="M516" s="124"/>
      <c r="P516" s="12"/>
      <c r="Q516" s="12"/>
      <c r="R516" s="12"/>
      <c r="S516" s="12"/>
      <c r="T516" s="12"/>
    </row>
    <row r="517" spans="13:22" ht="20.100000000000001" customHeight="1">
      <c r="M517" s="124"/>
      <c r="P517" s="12"/>
      <c r="Q517" s="12"/>
      <c r="R517" s="12"/>
      <c r="S517" s="12"/>
      <c r="T517" s="12"/>
    </row>
    <row r="518" spans="13:22" ht="20.100000000000001" customHeight="1">
      <c r="M518" s="124"/>
      <c r="P518" s="12"/>
      <c r="Q518" s="12"/>
      <c r="R518" s="12"/>
      <c r="S518" s="12"/>
      <c r="T518" s="12"/>
    </row>
    <row r="519" spans="13:22" ht="20.100000000000001" customHeight="1">
      <c r="M519" s="124"/>
      <c r="P519" s="12"/>
      <c r="Q519" s="12"/>
      <c r="R519" s="12"/>
      <c r="S519" s="12"/>
      <c r="T519" s="12"/>
    </row>
    <row r="520" spans="13:22" ht="20.100000000000001" customHeight="1">
      <c r="M520" s="124"/>
      <c r="P520" s="12"/>
      <c r="Q520" s="12"/>
      <c r="R520" s="12"/>
      <c r="S520" s="12"/>
      <c r="T520" s="12"/>
    </row>
    <row r="521" spans="13:22" ht="20.100000000000001" customHeight="1">
      <c r="M521" s="124"/>
      <c r="P521" s="12"/>
      <c r="Q521" s="12"/>
      <c r="R521" s="12"/>
      <c r="S521" s="12"/>
      <c r="T521" s="12"/>
    </row>
    <row r="522" spans="13:22" ht="20.100000000000001" customHeight="1">
      <c r="M522" s="124"/>
      <c r="T522" s="12"/>
    </row>
    <row r="523" spans="13:22" ht="20.100000000000001" customHeight="1">
      <c r="M523" s="124"/>
      <c r="T523" s="12"/>
    </row>
    <row r="524" spans="13:22" ht="20.100000000000001" customHeight="1">
      <c r="M524" s="124"/>
      <c r="T524" s="12"/>
    </row>
    <row r="525" spans="13:22" ht="20.100000000000001" customHeight="1">
      <c r="M525" s="124"/>
      <c r="T525" s="12"/>
    </row>
    <row r="526" spans="13:22" ht="20.100000000000001" customHeight="1">
      <c r="M526" s="124"/>
      <c r="T526" s="12"/>
    </row>
    <row r="527" spans="13:22" ht="20.100000000000001" customHeight="1">
      <c r="M527" s="124"/>
      <c r="T527" s="12"/>
    </row>
    <row r="528" spans="13:22" ht="20.100000000000001" customHeight="1">
      <c r="M528" s="124"/>
      <c r="U528" s="125"/>
      <c r="V528" s="125"/>
    </row>
    <row r="529" spans="13:22" ht="20.100000000000001" customHeight="1">
      <c r="M529" s="124"/>
      <c r="U529" s="125"/>
      <c r="V529" s="125"/>
    </row>
    <row r="530" spans="13:22" ht="20.100000000000001" customHeight="1">
      <c r="M530" s="124"/>
      <c r="U530" s="125"/>
      <c r="V530" s="125"/>
    </row>
    <row r="531" spans="13:22" ht="20.100000000000001" customHeight="1">
      <c r="M531" s="124"/>
      <c r="U531" s="125"/>
      <c r="V531" s="125"/>
    </row>
    <row r="532" spans="13:22" ht="20.100000000000001" customHeight="1">
      <c r="M532" s="124"/>
      <c r="U532" s="125"/>
      <c r="V532" s="125"/>
    </row>
    <row r="533" spans="13:22" ht="20.100000000000001" customHeight="1">
      <c r="M533" s="124"/>
      <c r="U533" s="125"/>
      <c r="V533" s="125"/>
    </row>
    <row r="534" spans="13:22" ht="20.100000000000001" customHeight="1">
      <c r="M534" s="124"/>
      <c r="U534" s="125"/>
      <c r="V534" s="125"/>
    </row>
    <row r="535" spans="13:22" ht="20.100000000000001" customHeight="1">
      <c r="M535" s="124"/>
      <c r="U535" s="125"/>
      <c r="V535" s="125"/>
    </row>
    <row r="536" spans="13:22" ht="20.100000000000001" customHeight="1">
      <c r="M536" s="124"/>
      <c r="U536" s="125"/>
      <c r="V536" s="125"/>
    </row>
    <row r="537" spans="13:22" ht="20.100000000000001" customHeight="1">
      <c r="M537" s="124"/>
      <c r="O537" s="129"/>
      <c r="P537" s="128"/>
      <c r="Q537" s="126"/>
      <c r="R537" s="126"/>
      <c r="S537" s="126"/>
      <c r="U537" s="125"/>
      <c r="V537" s="125"/>
    </row>
    <row r="538" spans="13:22" ht="20.100000000000001" customHeight="1">
      <c r="M538" s="124"/>
      <c r="O538" s="129"/>
      <c r="P538" s="128"/>
      <c r="Q538" s="126"/>
      <c r="R538" s="126"/>
      <c r="S538" s="126"/>
      <c r="U538" s="125"/>
      <c r="V538" s="125"/>
    </row>
    <row r="539" spans="13:22" ht="20.100000000000001" customHeight="1">
      <c r="M539" s="124"/>
      <c r="O539" s="129"/>
      <c r="P539" s="128"/>
      <c r="Q539" s="126"/>
      <c r="R539" s="126"/>
      <c r="S539" s="126"/>
      <c r="U539" s="125"/>
      <c r="V539" s="125"/>
    </row>
    <row r="540" spans="13:22" ht="20.100000000000001" customHeight="1">
      <c r="M540" s="124"/>
      <c r="O540" s="129"/>
      <c r="P540" s="128"/>
      <c r="Q540" s="126"/>
      <c r="R540" s="126"/>
      <c r="S540" s="126"/>
      <c r="U540" s="125"/>
      <c r="V540" s="125"/>
    </row>
    <row r="541" spans="13:22" ht="20.100000000000001" customHeight="1">
      <c r="M541" s="124"/>
      <c r="O541" s="129"/>
      <c r="P541" s="128"/>
      <c r="Q541" s="126"/>
      <c r="R541" s="126"/>
      <c r="S541" s="126"/>
      <c r="U541" s="125"/>
      <c r="V541" s="125"/>
    </row>
    <row r="542" spans="13:22" ht="20.100000000000001" customHeight="1">
      <c r="M542" s="124"/>
      <c r="O542" s="129"/>
      <c r="P542" s="128"/>
      <c r="Q542" s="126"/>
      <c r="R542" s="126"/>
      <c r="S542" s="126"/>
      <c r="U542" s="125"/>
      <c r="V542" s="125"/>
    </row>
    <row r="543" spans="13:22" ht="20.100000000000001" customHeight="1">
      <c r="M543" s="124"/>
      <c r="O543" s="129"/>
      <c r="P543" s="128"/>
      <c r="Q543" s="126"/>
      <c r="R543" s="126"/>
      <c r="S543" s="126"/>
      <c r="T543" s="127"/>
      <c r="U543" s="125"/>
      <c r="V543" s="125"/>
    </row>
    <row r="544" spans="13:22" ht="20.100000000000001" customHeight="1">
      <c r="M544" s="124"/>
      <c r="O544" s="129"/>
      <c r="P544" s="128"/>
      <c r="Q544" s="126"/>
      <c r="R544" s="126"/>
      <c r="S544" s="126"/>
      <c r="T544" s="127"/>
      <c r="U544" s="125"/>
      <c r="V544" s="125"/>
    </row>
    <row r="545" spans="13:22" ht="20.100000000000001" customHeight="1">
      <c r="M545" s="124"/>
      <c r="O545" s="129"/>
      <c r="P545" s="128"/>
      <c r="Q545" s="126"/>
      <c r="R545" s="126"/>
      <c r="S545" s="126"/>
      <c r="T545" s="127"/>
      <c r="U545" s="125"/>
      <c r="V545" s="125"/>
    </row>
    <row r="546" spans="13:22" ht="20.100000000000001" customHeight="1">
      <c r="M546" s="124"/>
      <c r="O546" s="129"/>
      <c r="P546" s="128"/>
      <c r="Q546" s="126"/>
      <c r="R546" s="126"/>
      <c r="S546" s="126"/>
      <c r="T546" s="127"/>
      <c r="U546" s="125"/>
      <c r="V546" s="125"/>
    </row>
    <row r="547" spans="13:22" ht="20.100000000000001" customHeight="1">
      <c r="M547" s="124"/>
      <c r="O547" s="129"/>
      <c r="P547" s="128"/>
      <c r="Q547" s="126"/>
      <c r="R547" s="126"/>
      <c r="S547" s="126"/>
      <c r="T547" s="127"/>
      <c r="U547" s="125"/>
      <c r="V547" s="125"/>
    </row>
    <row r="548" spans="13:22" ht="20.100000000000001" customHeight="1">
      <c r="M548" s="124"/>
      <c r="O548" s="129"/>
      <c r="P548" s="128"/>
      <c r="Q548" s="126"/>
      <c r="R548" s="126"/>
      <c r="S548" s="126"/>
      <c r="T548" s="127"/>
      <c r="U548" s="125"/>
      <c r="V548" s="125"/>
    </row>
    <row r="549" spans="13:22" ht="20.100000000000001" customHeight="1">
      <c r="M549" s="124"/>
      <c r="O549" s="129"/>
      <c r="P549" s="128"/>
      <c r="Q549" s="126"/>
      <c r="R549" s="126"/>
      <c r="S549" s="126"/>
      <c r="T549" s="127"/>
      <c r="U549" s="125"/>
      <c r="V549" s="125"/>
    </row>
    <row r="550" spans="13:22" ht="20.100000000000001" customHeight="1">
      <c r="M550" s="124"/>
      <c r="O550" s="129"/>
      <c r="P550" s="128"/>
      <c r="Q550" s="126"/>
      <c r="R550" s="126"/>
      <c r="S550" s="126"/>
      <c r="T550" s="127"/>
      <c r="U550" s="125"/>
      <c r="V550" s="125"/>
    </row>
    <row r="551" spans="13:22" ht="20.100000000000001" customHeight="1">
      <c r="M551" s="124"/>
      <c r="O551" s="129"/>
      <c r="P551" s="128"/>
      <c r="Q551" s="126"/>
      <c r="R551" s="126"/>
      <c r="S551" s="126"/>
      <c r="T551" s="127"/>
      <c r="U551" s="125"/>
      <c r="V551" s="125"/>
    </row>
    <row r="552" spans="13:22" ht="20.100000000000001" customHeight="1">
      <c r="M552" s="124"/>
      <c r="O552" s="129"/>
      <c r="P552" s="128"/>
      <c r="Q552" s="126"/>
      <c r="R552" s="126"/>
      <c r="S552" s="126"/>
      <c r="T552" s="127"/>
      <c r="U552" s="125"/>
      <c r="V552" s="125"/>
    </row>
    <row r="553" spans="13:22" ht="20.100000000000001" customHeight="1">
      <c r="M553" s="124"/>
      <c r="O553" s="129"/>
      <c r="P553" s="128"/>
      <c r="Q553" s="126"/>
      <c r="R553" s="126"/>
      <c r="S553" s="126"/>
      <c r="T553" s="127"/>
      <c r="U553" s="125"/>
      <c r="V553" s="125"/>
    </row>
    <row r="554" spans="13:22" ht="20.100000000000001" customHeight="1">
      <c r="M554" s="124"/>
      <c r="O554" s="129"/>
      <c r="P554" s="128"/>
      <c r="Q554" s="126"/>
      <c r="R554" s="126"/>
      <c r="S554" s="126"/>
      <c r="T554" s="127"/>
      <c r="U554" s="125"/>
      <c r="V554" s="125"/>
    </row>
    <row r="555" spans="13:22" ht="20.100000000000001" customHeight="1">
      <c r="M555" s="124"/>
      <c r="O555" s="129"/>
      <c r="P555" s="128"/>
      <c r="Q555" s="126"/>
      <c r="R555" s="126"/>
      <c r="S555" s="126"/>
      <c r="T555" s="127"/>
      <c r="U555" s="125"/>
      <c r="V555" s="125"/>
    </row>
    <row r="556" spans="13:22" ht="20.100000000000001" customHeight="1">
      <c r="M556" s="124"/>
      <c r="O556" s="129"/>
      <c r="P556" s="128"/>
      <c r="Q556" s="126"/>
      <c r="R556" s="126"/>
      <c r="S556" s="126"/>
      <c r="T556" s="127"/>
      <c r="U556" s="125"/>
      <c r="V556" s="125"/>
    </row>
    <row r="557" spans="13:22" ht="20.100000000000001" customHeight="1">
      <c r="M557" s="124"/>
      <c r="O557" s="129"/>
      <c r="P557" s="128"/>
      <c r="Q557" s="126"/>
      <c r="R557" s="126"/>
      <c r="S557" s="126"/>
      <c r="T557" s="127"/>
      <c r="U557" s="125"/>
      <c r="V557" s="125"/>
    </row>
    <row r="558" spans="13:22" ht="20.100000000000001" customHeight="1">
      <c r="M558" s="124"/>
      <c r="O558" s="129"/>
      <c r="P558" s="128"/>
      <c r="Q558" s="126"/>
      <c r="R558" s="126"/>
      <c r="S558" s="126"/>
      <c r="T558" s="127"/>
      <c r="U558" s="125"/>
      <c r="V558" s="125"/>
    </row>
    <row r="559" spans="13:22" ht="20.100000000000001" customHeight="1">
      <c r="M559" s="124"/>
      <c r="O559" s="129"/>
      <c r="P559" s="128"/>
      <c r="Q559" s="126"/>
      <c r="R559" s="126"/>
      <c r="S559" s="126"/>
      <c r="T559" s="127"/>
      <c r="U559" s="125"/>
      <c r="V559" s="125"/>
    </row>
    <row r="560" spans="13:22" ht="20.100000000000001" customHeight="1">
      <c r="M560" s="124"/>
      <c r="O560" s="129"/>
      <c r="P560" s="128"/>
      <c r="Q560" s="126"/>
      <c r="R560" s="126"/>
      <c r="S560" s="126"/>
      <c r="T560" s="127"/>
      <c r="U560" s="125"/>
      <c r="V560" s="125"/>
    </row>
    <row r="561" spans="13:22" ht="20.100000000000001" customHeight="1">
      <c r="M561" s="124"/>
      <c r="O561" s="129"/>
      <c r="P561" s="128"/>
      <c r="Q561" s="126"/>
      <c r="R561" s="126"/>
      <c r="S561" s="126"/>
      <c r="T561" s="127"/>
      <c r="U561" s="125"/>
      <c r="V561" s="125"/>
    </row>
    <row r="562" spans="13:22" ht="20.100000000000001" customHeight="1">
      <c r="M562" s="124"/>
      <c r="O562" s="129"/>
      <c r="P562" s="128"/>
      <c r="Q562" s="126"/>
      <c r="R562" s="126"/>
      <c r="S562" s="126"/>
      <c r="T562" s="127"/>
      <c r="U562" s="125"/>
      <c r="V562" s="125"/>
    </row>
    <row r="563" spans="13:22" ht="20.100000000000001" customHeight="1">
      <c r="M563" s="124"/>
      <c r="O563" s="129"/>
      <c r="P563" s="128"/>
      <c r="Q563" s="126"/>
      <c r="R563" s="126"/>
      <c r="S563" s="126"/>
      <c r="T563" s="127"/>
      <c r="U563" s="125"/>
      <c r="V563" s="125"/>
    </row>
    <row r="564" spans="13:22" ht="20.100000000000001" customHeight="1">
      <c r="M564" s="124"/>
      <c r="O564" s="129"/>
      <c r="P564" s="128"/>
      <c r="Q564" s="126"/>
      <c r="R564" s="126"/>
      <c r="S564" s="126"/>
      <c r="T564" s="127"/>
      <c r="U564" s="125"/>
      <c r="V564" s="125"/>
    </row>
    <row r="565" spans="13:22" ht="20.100000000000001" customHeight="1">
      <c r="M565" s="124"/>
      <c r="O565" s="129"/>
      <c r="P565" s="128"/>
      <c r="Q565" s="126"/>
      <c r="R565" s="126"/>
      <c r="S565" s="126"/>
      <c r="T565" s="127"/>
      <c r="U565" s="125"/>
      <c r="V565" s="125"/>
    </row>
    <row r="566" spans="13:22" ht="20.100000000000001" customHeight="1">
      <c r="M566" s="124"/>
      <c r="O566" s="129"/>
      <c r="P566" s="128"/>
      <c r="Q566" s="126"/>
      <c r="R566" s="126"/>
      <c r="S566" s="126"/>
      <c r="T566" s="127"/>
      <c r="U566" s="125"/>
      <c r="V566" s="125"/>
    </row>
    <row r="567" spans="13:22" ht="20.100000000000001" customHeight="1">
      <c r="M567" s="124"/>
      <c r="O567" s="129"/>
      <c r="P567" s="128"/>
      <c r="Q567" s="126"/>
      <c r="R567" s="126"/>
      <c r="S567" s="126"/>
      <c r="T567" s="127"/>
      <c r="U567" s="125"/>
      <c r="V567" s="125"/>
    </row>
    <row r="568" spans="13:22" ht="20.100000000000001" customHeight="1">
      <c r="M568" s="124"/>
      <c r="O568" s="129"/>
      <c r="P568" s="128"/>
      <c r="Q568" s="126"/>
      <c r="R568" s="126"/>
      <c r="S568" s="126"/>
      <c r="T568" s="127"/>
      <c r="U568" s="125"/>
      <c r="V568" s="125"/>
    </row>
    <row r="569" spans="13:22" ht="20.100000000000001" customHeight="1">
      <c r="M569" s="124"/>
      <c r="O569" s="129"/>
      <c r="P569" s="128"/>
      <c r="Q569" s="126"/>
      <c r="R569" s="126"/>
      <c r="S569" s="126"/>
      <c r="T569" s="127"/>
      <c r="U569" s="125"/>
      <c r="V569" s="125"/>
    </row>
    <row r="570" spans="13:22" ht="20.100000000000001" customHeight="1">
      <c r="M570" s="124"/>
      <c r="O570" s="129"/>
      <c r="P570" s="128"/>
      <c r="Q570" s="126"/>
      <c r="R570" s="126"/>
      <c r="S570" s="126"/>
      <c r="T570" s="127"/>
      <c r="U570" s="125"/>
      <c r="V570" s="125"/>
    </row>
    <row r="571" spans="13:22" ht="20.100000000000001" customHeight="1">
      <c r="M571" s="124"/>
      <c r="O571" s="129"/>
      <c r="P571" s="128"/>
      <c r="Q571" s="126"/>
      <c r="R571" s="126"/>
      <c r="S571" s="126"/>
      <c r="T571" s="127"/>
      <c r="U571" s="125"/>
      <c r="V571" s="125"/>
    </row>
    <row r="572" spans="13:22" ht="20.100000000000001" customHeight="1">
      <c r="M572" s="124"/>
      <c r="O572" s="129"/>
      <c r="P572" s="128"/>
      <c r="Q572" s="126"/>
      <c r="R572" s="126"/>
      <c r="S572" s="126"/>
      <c r="T572" s="127"/>
      <c r="U572" s="125"/>
      <c r="V572" s="125"/>
    </row>
    <row r="573" spans="13:22" ht="20.100000000000001" customHeight="1">
      <c r="M573" s="124"/>
      <c r="O573" s="129"/>
      <c r="P573" s="128"/>
      <c r="Q573" s="126"/>
      <c r="R573" s="126"/>
      <c r="S573" s="126"/>
      <c r="T573" s="127"/>
      <c r="U573" s="125"/>
      <c r="V573" s="125"/>
    </row>
    <row r="574" spans="13:22" ht="20.100000000000001" customHeight="1">
      <c r="M574" s="124"/>
      <c r="O574" s="129"/>
      <c r="P574" s="128"/>
      <c r="Q574" s="126"/>
      <c r="R574" s="126"/>
      <c r="S574" s="126"/>
      <c r="T574" s="127"/>
      <c r="U574" s="125"/>
      <c r="V574" s="125"/>
    </row>
    <row r="575" spans="13:22" ht="20.100000000000001" customHeight="1">
      <c r="M575" s="124"/>
      <c r="O575" s="129"/>
      <c r="P575" s="128"/>
      <c r="Q575" s="126"/>
      <c r="R575" s="126"/>
      <c r="S575" s="126"/>
      <c r="T575" s="127"/>
      <c r="U575" s="125"/>
      <c r="V575" s="125"/>
    </row>
    <row r="576" spans="13:22" ht="20.100000000000001" customHeight="1">
      <c r="M576" s="124"/>
      <c r="O576" s="129"/>
      <c r="P576" s="128"/>
      <c r="Q576" s="126"/>
      <c r="R576" s="126"/>
      <c r="S576" s="126"/>
      <c r="T576" s="127"/>
      <c r="U576" s="125"/>
      <c r="V576" s="125"/>
    </row>
    <row r="577" spans="13:22" ht="20.100000000000001" customHeight="1">
      <c r="M577" s="124"/>
      <c r="O577" s="129"/>
      <c r="P577" s="128"/>
      <c r="Q577" s="126"/>
      <c r="R577" s="126"/>
      <c r="S577" s="126"/>
      <c r="T577" s="127"/>
      <c r="U577" s="125"/>
      <c r="V577" s="125"/>
    </row>
    <row r="578" spans="13:22" ht="20.100000000000001" customHeight="1">
      <c r="M578" s="124"/>
      <c r="O578" s="129"/>
      <c r="P578" s="128"/>
      <c r="Q578" s="126"/>
      <c r="R578" s="126"/>
      <c r="S578" s="126"/>
      <c r="T578" s="127"/>
      <c r="U578" s="125"/>
      <c r="V578" s="125"/>
    </row>
    <row r="579" spans="13:22" ht="20.100000000000001" customHeight="1">
      <c r="M579" s="120"/>
      <c r="O579" s="129"/>
      <c r="P579" s="128"/>
      <c r="Q579" s="126"/>
      <c r="R579" s="126"/>
      <c r="S579" s="126"/>
      <c r="T579" s="127"/>
      <c r="U579" s="125"/>
      <c r="V579" s="125"/>
    </row>
    <row r="580" spans="13:22" ht="20.100000000000001" customHeight="1">
      <c r="M580" s="120"/>
      <c r="O580" s="129"/>
      <c r="P580" s="128"/>
      <c r="Q580" s="126"/>
      <c r="R580" s="126"/>
      <c r="S580" s="126"/>
      <c r="T580" s="127"/>
      <c r="U580" s="125"/>
      <c r="V580" s="125"/>
    </row>
    <row r="581" spans="13:22" ht="20.100000000000001" customHeight="1">
      <c r="M581" s="120"/>
      <c r="O581" s="129"/>
      <c r="P581" s="128"/>
      <c r="Q581" s="126"/>
      <c r="R581" s="126"/>
      <c r="S581" s="126"/>
      <c r="T581" s="127"/>
      <c r="U581" s="125"/>
      <c r="V581" s="125"/>
    </row>
    <row r="582" spans="13:22" ht="20.100000000000001" customHeight="1">
      <c r="M582" s="120"/>
      <c r="O582" s="129"/>
      <c r="P582" s="128"/>
      <c r="Q582" s="126"/>
      <c r="R582" s="126"/>
      <c r="S582" s="126"/>
      <c r="T582" s="127"/>
      <c r="U582" s="125"/>
      <c r="V582" s="125"/>
    </row>
    <row r="583" spans="13:22" ht="20.100000000000001" customHeight="1">
      <c r="M583" s="120"/>
      <c r="O583" s="129"/>
      <c r="P583" s="128"/>
      <c r="Q583" s="126"/>
      <c r="R583" s="126"/>
      <c r="S583" s="126"/>
      <c r="T583" s="127"/>
      <c r="U583" s="125"/>
      <c r="V583" s="125"/>
    </row>
    <row r="584" spans="13:22" ht="20.100000000000001" customHeight="1">
      <c r="M584" s="120"/>
      <c r="O584" s="129"/>
      <c r="P584" s="128"/>
      <c r="Q584" s="126"/>
      <c r="R584" s="126"/>
      <c r="S584" s="126"/>
      <c r="T584" s="127"/>
      <c r="U584" s="125"/>
      <c r="V584" s="125"/>
    </row>
    <row r="585" spans="13:22" ht="20.100000000000001" customHeight="1">
      <c r="M585" s="120"/>
      <c r="O585" s="129"/>
      <c r="P585" s="128"/>
      <c r="Q585" s="126"/>
      <c r="R585" s="126"/>
      <c r="S585" s="126"/>
      <c r="T585" s="127"/>
      <c r="U585" s="125"/>
      <c r="V585" s="125"/>
    </row>
    <row r="586" spans="13:22" ht="20.100000000000001" customHeight="1">
      <c r="M586" s="120"/>
      <c r="O586" s="129"/>
      <c r="P586" s="128"/>
      <c r="Q586" s="126"/>
      <c r="R586" s="126"/>
      <c r="S586" s="126"/>
      <c r="T586" s="127"/>
      <c r="U586" s="125"/>
      <c r="V586" s="125"/>
    </row>
    <row r="587" spans="13:22" ht="20.100000000000001" customHeight="1">
      <c r="M587" s="120"/>
      <c r="O587" s="129"/>
      <c r="P587" s="128"/>
      <c r="Q587" s="126"/>
      <c r="R587" s="126"/>
      <c r="S587" s="126"/>
      <c r="T587" s="127"/>
      <c r="U587" s="125"/>
      <c r="V587" s="125"/>
    </row>
    <row r="588" spans="13:22" ht="20.100000000000001" customHeight="1">
      <c r="M588" s="120"/>
      <c r="O588" s="129"/>
      <c r="P588" s="128"/>
      <c r="Q588" s="126"/>
      <c r="R588" s="126"/>
      <c r="S588" s="126"/>
      <c r="T588" s="127"/>
      <c r="U588" s="125"/>
      <c r="V588" s="125"/>
    </row>
    <row r="589" spans="13:22" ht="20.100000000000001" customHeight="1">
      <c r="M589" s="120"/>
      <c r="O589" s="129"/>
      <c r="P589" s="128"/>
      <c r="Q589" s="126"/>
      <c r="R589" s="126"/>
      <c r="S589" s="126"/>
      <c r="T589" s="127"/>
      <c r="U589" s="125"/>
      <c r="V589" s="125"/>
    </row>
    <row r="590" spans="13:22" ht="20.100000000000001" customHeight="1">
      <c r="M590" s="120"/>
      <c r="O590" s="129"/>
      <c r="P590" s="128"/>
      <c r="Q590" s="126"/>
      <c r="R590" s="126"/>
      <c r="S590" s="126"/>
      <c r="T590" s="127"/>
      <c r="U590" s="125"/>
      <c r="V590" s="125"/>
    </row>
    <row r="591" spans="13:22" ht="20.100000000000001" customHeight="1">
      <c r="M591" s="120"/>
      <c r="O591" s="129"/>
      <c r="P591" s="128"/>
      <c r="Q591" s="126"/>
      <c r="R591" s="126"/>
      <c r="S591" s="126"/>
      <c r="T591" s="127"/>
      <c r="U591" s="125"/>
      <c r="V591" s="125"/>
    </row>
    <row r="592" spans="13:22" ht="20.100000000000001" customHeight="1">
      <c r="M592" s="120"/>
      <c r="O592" s="129"/>
      <c r="P592" s="128"/>
      <c r="Q592" s="126"/>
      <c r="R592" s="126"/>
      <c r="S592" s="126"/>
      <c r="T592" s="127"/>
      <c r="U592" s="125"/>
      <c r="V592" s="125"/>
    </row>
    <row r="593" spans="13:22" ht="20.100000000000001" customHeight="1">
      <c r="M593" s="120"/>
      <c r="O593" s="129"/>
      <c r="P593" s="128"/>
      <c r="Q593" s="126"/>
      <c r="R593" s="126"/>
      <c r="S593" s="126"/>
      <c r="T593" s="127"/>
      <c r="U593" s="125"/>
      <c r="V593" s="125"/>
    </row>
    <row r="594" spans="13:22" ht="20.100000000000001" customHeight="1">
      <c r="M594" s="120"/>
      <c r="O594" s="129"/>
      <c r="P594" s="128"/>
      <c r="Q594" s="126"/>
      <c r="R594" s="126"/>
      <c r="S594" s="126"/>
      <c r="T594" s="127"/>
      <c r="U594" s="125"/>
      <c r="V594" s="125"/>
    </row>
    <row r="595" spans="13:22" ht="20.100000000000001" customHeight="1">
      <c r="M595" s="120"/>
      <c r="O595" s="129"/>
      <c r="P595" s="128"/>
      <c r="Q595" s="126"/>
      <c r="R595" s="126"/>
      <c r="S595" s="126"/>
      <c r="T595" s="127"/>
      <c r="U595" s="125"/>
      <c r="V595" s="125"/>
    </row>
    <row r="596" spans="13:22" ht="20.100000000000001" customHeight="1">
      <c r="M596" s="120"/>
      <c r="O596" s="129"/>
      <c r="P596" s="128"/>
      <c r="Q596" s="126"/>
      <c r="R596" s="126"/>
      <c r="S596" s="126"/>
      <c r="T596" s="127"/>
      <c r="U596" s="125"/>
      <c r="V596" s="125"/>
    </row>
    <row r="597" spans="13:22" ht="20.100000000000001" customHeight="1">
      <c r="M597" s="120"/>
      <c r="O597" s="129"/>
      <c r="P597" s="128"/>
      <c r="Q597" s="126"/>
      <c r="R597" s="126"/>
      <c r="S597" s="126"/>
      <c r="T597" s="127"/>
      <c r="U597" s="125"/>
      <c r="V597" s="125"/>
    </row>
    <row r="598" spans="13:22" ht="20.100000000000001" customHeight="1">
      <c r="M598" s="120"/>
      <c r="O598" s="129"/>
      <c r="P598" s="128"/>
      <c r="Q598" s="126"/>
      <c r="R598" s="126"/>
      <c r="S598" s="126"/>
      <c r="T598" s="127"/>
      <c r="U598" s="125"/>
      <c r="V598" s="125"/>
    </row>
    <row r="599" spans="13:22" ht="20.100000000000001" customHeight="1">
      <c r="M599" s="120"/>
      <c r="O599" s="129"/>
      <c r="P599" s="128"/>
      <c r="Q599" s="126"/>
      <c r="R599" s="126"/>
      <c r="S599" s="126"/>
      <c r="T599" s="127"/>
      <c r="U599" s="125"/>
      <c r="V599" s="125"/>
    </row>
    <row r="600" spans="13:22" ht="20.100000000000001" customHeight="1">
      <c r="M600" s="130"/>
      <c r="O600" s="129"/>
      <c r="P600" s="128"/>
      <c r="Q600" s="126"/>
      <c r="R600" s="126"/>
      <c r="S600" s="126"/>
      <c r="T600" s="127"/>
      <c r="U600" s="125"/>
      <c r="V600" s="125"/>
    </row>
    <row r="601" spans="13:22" ht="20.100000000000001" customHeight="1">
      <c r="M601" s="130"/>
      <c r="O601" s="129"/>
      <c r="P601" s="128"/>
      <c r="Q601" s="126"/>
      <c r="R601" s="126"/>
      <c r="S601" s="126"/>
      <c r="T601" s="127"/>
      <c r="U601" s="125"/>
      <c r="V601" s="125"/>
    </row>
    <row r="602" spans="13:22" ht="20.100000000000001" customHeight="1">
      <c r="M602" s="130"/>
      <c r="O602" s="129"/>
      <c r="P602" s="128"/>
      <c r="Q602" s="126"/>
      <c r="R602" s="126"/>
      <c r="S602" s="126"/>
      <c r="T602" s="127"/>
      <c r="U602" s="125"/>
      <c r="V602" s="125"/>
    </row>
    <row r="603" spans="13:22" ht="20.100000000000001" customHeight="1">
      <c r="M603" s="130"/>
      <c r="O603" s="129"/>
      <c r="P603" s="128"/>
      <c r="Q603" s="126"/>
      <c r="R603" s="126"/>
      <c r="S603" s="126"/>
      <c r="T603" s="127"/>
      <c r="U603" s="125"/>
      <c r="V603" s="125"/>
    </row>
    <row r="604" spans="13:22" ht="20.100000000000001" customHeight="1">
      <c r="M604" s="130"/>
      <c r="O604" s="129"/>
      <c r="P604" s="128"/>
      <c r="Q604" s="126"/>
      <c r="R604" s="126"/>
      <c r="S604" s="126"/>
      <c r="T604" s="127"/>
      <c r="U604" s="125"/>
      <c r="V604" s="125"/>
    </row>
    <row r="605" spans="13:22" ht="20.100000000000001" customHeight="1">
      <c r="M605" s="130"/>
      <c r="O605" s="129"/>
      <c r="P605" s="128"/>
      <c r="Q605" s="126"/>
      <c r="R605" s="126"/>
      <c r="S605" s="126"/>
      <c r="T605" s="127"/>
      <c r="U605" s="125"/>
      <c r="V605" s="125"/>
    </row>
    <row r="606" spans="13:22" ht="20.100000000000001" customHeight="1">
      <c r="M606" s="130"/>
      <c r="O606" s="129"/>
      <c r="P606" s="128"/>
      <c r="Q606" s="126"/>
      <c r="R606" s="126"/>
      <c r="S606" s="126"/>
      <c r="T606" s="127"/>
      <c r="U606" s="125"/>
      <c r="V606" s="125"/>
    </row>
    <row r="607" spans="13:22" ht="20.100000000000001" customHeight="1">
      <c r="M607" s="130"/>
      <c r="O607" s="129"/>
      <c r="P607" s="128"/>
      <c r="Q607" s="126"/>
      <c r="R607" s="126"/>
      <c r="S607" s="126"/>
      <c r="T607" s="127"/>
      <c r="U607" s="125"/>
      <c r="V607" s="125"/>
    </row>
    <row r="608" spans="13:22" ht="20.100000000000001" customHeight="1">
      <c r="M608" s="130"/>
      <c r="O608" s="129"/>
      <c r="P608" s="128"/>
      <c r="Q608" s="126"/>
      <c r="R608" s="126"/>
      <c r="S608" s="126"/>
      <c r="T608" s="127"/>
      <c r="U608" s="125"/>
      <c r="V608" s="125"/>
    </row>
    <row r="609" spans="13:22" ht="20.100000000000001" customHeight="1">
      <c r="M609" s="130"/>
      <c r="O609" s="129"/>
      <c r="P609" s="128"/>
      <c r="Q609" s="126"/>
      <c r="R609" s="126"/>
      <c r="S609" s="126"/>
      <c r="T609" s="127"/>
      <c r="U609" s="125"/>
      <c r="V609" s="125"/>
    </row>
    <row r="610" spans="13:22" ht="20.100000000000001" customHeight="1">
      <c r="M610" s="130"/>
      <c r="O610" s="129"/>
      <c r="P610" s="128"/>
      <c r="Q610" s="126"/>
      <c r="R610" s="126"/>
      <c r="S610" s="126"/>
      <c r="T610" s="127"/>
      <c r="U610" s="125"/>
      <c r="V610" s="125"/>
    </row>
    <row r="611" spans="13:22" ht="20.100000000000001" customHeight="1">
      <c r="M611" s="130"/>
      <c r="O611" s="129"/>
      <c r="P611" s="128"/>
      <c r="Q611" s="126"/>
      <c r="R611" s="126"/>
      <c r="S611" s="126"/>
      <c r="T611" s="127"/>
      <c r="U611" s="125"/>
      <c r="V611" s="125"/>
    </row>
    <row r="612" spans="13:22" ht="20.100000000000001" customHeight="1">
      <c r="M612" s="130"/>
      <c r="O612" s="129"/>
      <c r="P612" s="128"/>
      <c r="Q612" s="126"/>
      <c r="R612" s="126"/>
      <c r="S612" s="126"/>
      <c r="T612" s="127"/>
      <c r="U612" s="125"/>
      <c r="V612" s="125"/>
    </row>
    <row r="613" spans="13:22" ht="20.100000000000001" customHeight="1">
      <c r="M613" s="130"/>
      <c r="O613" s="129"/>
      <c r="P613" s="128"/>
      <c r="Q613" s="126"/>
      <c r="R613" s="126"/>
      <c r="S613" s="126"/>
      <c r="T613" s="127"/>
      <c r="U613" s="125"/>
      <c r="V613" s="125"/>
    </row>
    <row r="614" spans="13:22" ht="20.100000000000001" customHeight="1">
      <c r="M614" s="130"/>
      <c r="O614" s="129"/>
      <c r="P614" s="128"/>
      <c r="Q614" s="126"/>
      <c r="R614" s="126"/>
      <c r="S614" s="126"/>
      <c r="T614" s="127"/>
      <c r="U614" s="125"/>
      <c r="V614" s="125"/>
    </row>
    <row r="615" spans="13:22" ht="20.100000000000001" customHeight="1">
      <c r="M615" s="130"/>
      <c r="O615" s="129"/>
      <c r="P615" s="128"/>
      <c r="Q615" s="126"/>
      <c r="R615" s="126"/>
      <c r="S615" s="126"/>
      <c r="T615" s="127"/>
      <c r="U615" s="125"/>
      <c r="V615" s="125"/>
    </row>
    <row r="616" spans="13:22" ht="20.100000000000001" customHeight="1">
      <c r="M616" s="130"/>
      <c r="O616" s="129"/>
      <c r="P616" s="128"/>
      <c r="Q616" s="126"/>
      <c r="R616" s="126"/>
      <c r="S616" s="126"/>
      <c r="T616" s="127"/>
      <c r="U616" s="125"/>
      <c r="V616" s="125"/>
    </row>
    <row r="617" spans="13:22" ht="20.100000000000001" customHeight="1">
      <c r="M617" s="130"/>
      <c r="O617" s="129"/>
      <c r="P617" s="128"/>
      <c r="Q617" s="126"/>
      <c r="R617" s="126"/>
      <c r="S617" s="126"/>
      <c r="T617" s="127"/>
      <c r="U617" s="125"/>
      <c r="V617" s="125"/>
    </row>
    <row r="618" spans="13:22" ht="20.100000000000001" customHeight="1">
      <c r="M618" s="130"/>
      <c r="O618" s="129"/>
      <c r="P618" s="128"/>
      <c r="Q618" s="126"/>
      <c r="R618" s="126"/>
      <c r="S618" s="126"/>
      <c r="T618" s="127"/>
      <c r="U618" s="125"/>
      <c r="V618" s="125"/>
    </row>
    <row r="619" spans="13:22" ht="20.100000000000001" customHeight="1">
      <c r="M619" s="130"/>
      <c r="O619" s="129"/>
      <c r="P619" s="128"/>
      <c r="Q619" s="126"/>
      <c r="R619" s="126"/>
      <c r="S619" s="126"/>
      <c r="T619" s="127"/>
      <c r="U619" s="125"/>
      <c r="V619" s="125"/>
    </row>
    <row r="620" spans="13:22" ht="20.100000000000001" customHeight="1">
      <c r="M620" s="130"/>
      <c r="O620" s="129"/>
      <c r="P620" s="128"/>
      <c r="Q620" s="126"/>
      <c r="R620" s="126"/>
      <c r="S620" s="126"/>
      <c r="T620" s="127"/>
      <c r="U620" s="125"/>
      <c r="V620" s="125"/>
    </row>
    <row r="621" spans="13:22" ht="20.100000000000001" customHeight="1">
      <c r="M621" s="130"/>
      <c r="O621" s="129"/>
      <c r="P621" s="128"/>
      <c r="Q621" s="126"/>
      <c r="R621" s="126"/>
      <c r="S621" s="126"/>
      <c r="T621" s="127"/>
      <c r="U621" s="125"/>
      <c r="V621" s="125"/>
    </row>
    <row r="622" spans="13:22" ht="20.100000000000001" customHeight="1">
      <c r="M622" s="130"/>
      <c r="O622" s="129"/>
      <c r="P622" s="128"/>
      <c r="Q622" s="126"/>
      <c r="R622" s="126"/>
      <c r="S622" s="126"/>
      <c r="T622" s="127"/>
      <c r="U622" s="125"/>
      <c r="V622" s="125"/>
    </row>
    <row r="623" spans="13:22" ht="20.100000000000001" customHeight="1">
      <c r="M623" s="130"/>
      <c r="O623" s="129"/>
      <c r="P623" s="128"/>
      <c r="Q623" s="126"/>
      <c r="R623" s="126"/>
      <c r="S623" s="126"/>
      <c r="T623" s="127"/>
      <c r="U623" s="125"/>
      <c r="V623" s="125"/>
    </row>
    <row r="624" spans="13:22" ht="20.100000000000001" customHeight="1">
      <c r="M624" s="130"/>
      <c r="O624" s="129"/>
      <c r="P624" s="128"/>
      <c r="Q624" s="126"/>
      <c r="R624" s="126"/>
      <c r="S624" s="126"/>
      <c r="T624" s="127"/>
      <c r="U624" s="125"/>
      <c r="V624" s="125"/>
    </row>
    <row r="625" spans="13:22" ht="20.100000000000001" customHeight="1">
      <c r="M625" s="130"/>
      <c r="O625" s="129"/>
      <c r="P625" s="128"/>
      <c r="Q625" s="126"/>
      <c r="R625" s="126"/>
      <c r="S625" s="126"/>
      <c r="T625" s="127"/>
      <c r="U625" s="125"/>
      <c r="V625" s="125"/>
    </row>
    <row r="626" spans="13:22" ht="20.100000000000001" customHeight="1">
      <c r="M626" s="130"/>
      <c r="O626" s="129"/>
      <c r="P626" s="128"/>
      <c r="Q626" s="126"/>
      <c r="R626" s="126"/>
      <c r="S626" s="126"/>
      <c r="T626" s="127"/>
      <c r="U626" s="125"/>
      <c r="V626" s="125"/>
    </row>
    <row r="627" spans="13:22" ht="20.100000000000001" customHeight="1">
      <c r="M627" s="130"/>
      <c r="O627" s="129"/>
      <c r="P627" s="128"/>
      <c r="Q627" s="126"/>
      <c r="R627" s="126"/>
      <c r="S627" s="126"/>
      <c r="T627" s="127"/>
      <c r="U627" s="125"/>
      <c r="V627" s="125"/>
    </row>
    <row r="628" spans="13:22" ht="20.100000000000001" customHeight="1">
      <c r="M628" s="130"/>
      <c r="O628" s="129"/>
      <c r="P628" s="128"/>
      <c r="Q628" s="126"/>
      <c r="R628" s="126"/>
      <c r="S628" s="126"/>
      <c r="T628" s="127"/>
      <c r="U628" s="125"/>
      <c r="V628" s="125"/>
    </row>
    <row r="629" spans="13:22" ht="20.100000000000001" customHeight="1">
      <c r="M629" s="130"/>
      <c r="O629" s="129"/>
      <c r="P629" s="128"/>
      <c r="Q629" s="126"/>
      <c r="R629" s="126"/>
      <c r="S629" s="126"/>
      <c r="T629" s="127"/>
      <c r="U629" s="125"/>
      <c r="V629" s="125"/>
    </row>
    <row r="630" spans="13:22" ht="20.100000000000001" customHeight="1">
      <c r="M630" s="130"/>
      <c r="O630" s="129"/>
      <c r="P630" s="128"/>
      <c r="Q630" s="126"/>
      <c r="R630" s="126"/>
      <c r="S630" s="126"/>
      <c r="T630" s="127"/>
      <c r="U630" s="125"/>
      <c r="V630" s="125"/>
    </row>
    <row r="631" spans="13:22" ht="20.100000000000001" customHeight="1">
      <c r="M631" s="130"/>
      <c r="O631" s="129"/>
      <c r="P631" s="128"/>
      <c r="Q631" s="126"/>
      <c r="R631" s="126"/>
      <c r="S631" s="126"/>
      <c r="T631" s="127"/>
      <c r="U631" s="125"/>
      <c r="V631" s="125"/>
    </row>
    <row r="632" spans="13:22" ht="20.100000000000001" customHeight="1">
      <c r="M632" s="130"/>
      <c r="O632" s="129"/>
      <c r="P632" s="128"/>
      <c r="Q632" s="126"/>
      <c r="R632" s="126"/>
      <c r="S632" s="126"/>
      <c r="T632" s="127"/>
      <c r="U632" s="125"/>
      <c r="V632" s="125"/>
    </row>
    <row r="633" spans="13:22" ht="20.100000000000001" customHeight="1">
      <c r="M633" s="130"/>
      <c r="O633" s="129"/>
      <c r="P633" s="128"/>
      <c r="Q633" s="126"/>
      <c r="R633" s="126"/>
      <c r="S633" s="126"/>
      <c r="T633" s="127"/>
      <c r="U633" s="125"/>
      <c r="V633" s="125"/>
    </row>
    <row r="634" spans="13:22" ht="20.100000000000001" customHeight="1">
      <c r="M634" s="130"/>
      <c r="O634" s="129"/>
      <c r="P634" s="128"/>
      <c r="Q634" s="126"/>
      <c r="R634" s="126"/>
      <c r="S634" s="126"/>
      <c r="T634" s="127"/>
      <c r="U634" s="125"/>
      <c r="V634" s="125"/>
    </row>
    <row r="635" spans="13:22" ht="20.100000000000001" customHeight="1">
      <c r="M635" s="130"/>
      <c r="O635" s="129"/>
      <c r="P635" s="128"/>
      <c r="Q635" s="126"/>
      <c r="R635" s="126"/>
      <c r="S635" s="126"/>
      <c r="T635" s="127"/>
      <c r="U635" s="125"/>
      <c r="V635" s="125"/>
    </row>
    <row r="636" spans="13:22" ht="20.100000000000001" customHeight="1">
      <c r="M636" s="130"/>
      <c r="O636" s="129"/>
      <c r="P636" s="128"/>
      <c r="Q636" s="126"/>
      <c r="R636" s="126"/>
      <c r="S636" s="126"/>
      <c r="T636" s="127"/>
      <c r="U636" s="125"/>
      <c r="V636" s="125"/>
    </row>
    <row r="637" spans="13:22" ht="20.100000000000001" customHeight="1">
      <c r="M637" s="130"/>
      <c r="O637" s="129"/>
      <c r="P637" s="128"/>
      <c r="Q637" s="126"/>
      <c r="R637" s="126"/>
      <c r="S637" s="126"/>
      <c r="T637" s="127"/>
      <c r="U637" s="125"/>
      <c r="V637" s="125"/>
    </row>
    <row r="638" spans="13:22" ht="20.100000000000001" customHeight="1">
      <c r="M638" s="130"/>
      <c r="O638" s="129"/>
      <c r="P638" s="128"/>
      <c r="Q638" s="126"/>
      <c r="R638" s="126"/>
      <c r="S638" s="126"/>
      <c r="T638" s="127"/>
      <c r="U638" s="125"/>
      <c r="V638" s="125"/>
    </row>
    <row r="639" spans="13:22" ht="20.100000000000001" customHeight="1">
      <c r="M639" s="130"/>
      <c r="O639" s="129"/>
      <c r="P639" s="128"/>
      <c r="Q639" s="126"/>
      <c r="R639" s="126"/>
      <c r="S639" s="126"/>
      <c r="T639" s="127"/>
      <c r="U639" s="125"/>
      <c r="V639" s="125"/>
    </row>
    <row r="640" spans="13:22" ht="20.100000000000001" customHeight="1">
      <c r="M640" s="130"/>
      <c r="O640" s="129"/>
      <c r="P640" s="128"/>
      <c r="Q640" s="126"/>
      <c r="R640" s="126"/>
      <c r="S640" s="126"/>
      <c r="T640" s="127"/>
      <c r="U640" s="125"/>
      <c r="V640" s="125"/>
    </row>
    <row r="641" spans="13:22" ht="20.100000000000001" customHeight="1">
      <c r="M641" s="130"/>
      <c r="O641" s="129"/>
      <c r="P641" s="128"/>
      <c r="Q641" s="126"/>
      <c r="R641" s="126"/>
      <c r="S641" s="126"/>
      <c r="T641" s="127"/>
      <c r="U641" s="125"/>
      <c r="V641" s="125"/>
    </row>
    <row r="642" spans="13:22" ht="20.100000000000001" customHeight="1">
      <c r="M642" s="130"/>
      <c r="O642" s="129"/>
      <c r="P642" s="128"/>
      <c r="Q642" s="126"/>
      <c r="R642" s="126"/>
      <c r="S642" s="126"/>
      <c r="T642" s="127"/>
      <c r="U642" s="125"/>
      <c r="V642" s="125"/>
    </row>
    <row r="643" spans="13:22" ht="20.100000000000001" customHeight="1">
      <c r="M643" s="130"/>
      <c r="O643" s="129"/>
      <c r="P643" s="128"/>
      <c r="Q643" s="126"/>
      <c r="R643" s="126"/>
      <c r="S643" s="126"/>
      <c r="T643" s="127"/>
      <c r="U643" s="125"/>
      <c r="V643" s="125"/>
    </row>
    <row r="644" spans="13:22" ht="20.100000000000001" customHeight="1">
      <c r="M644" s="130"/>
      <c r="O644" s="129"/>
      <c r="P644" s="128"/>
      <c r="Q644" s="126"/>
      <c r="R644" s="126"/>
      <c r="S644" s="126"/>
      <c r="T644" s="127"/>
      <c r="U644" s="125"/>
      <c r="V644" s="125"/>
    </row>
    <row r="645" spans="13:22" ht="20.100000000000001" customHeight="1">
      <c r="M645" s="130"/>
      <c r="O645" s="129"/>
      <c r="P645" s="128"/>
      <c r="Q645" s="126"/>
      <c r="R645" s="126"/>
      <c r="S645" s="126"/>
      <c r="T645" s="127"/>
      <c r="U645" s="125"/>
      <c r="V645" s="125"/>
    </row>
    <row r="646" spans="13:22" ht="20.100000000000001" customHeight="1">
      <c r="M646" s="130"/>
      <c r="O646" s="129"/>
      <c r="P646" s="128"/>
      <c r="Q646" s="126"/>
      <c r="R646" s="126"/>
      <c r="S646" s="126"/>
      <c r="T646" s="127"/>
      <c r="U646" s="125"/>
      <c r="V646" s="125"/>
    </row>
    <row r="647" spans="13:22" ht="20.100000000000001" customHeight="1">
      <c r="M647" s="130"/>
      <c r="O647" s="129"/>
      <c r="P647" s="128"/>
      <c r="Q647" s="126"/>
      <c r="R647" s="126"/>
      <c r="S647" s="126"/>
      <c r="T647" s="127"/>
      <c r="U647" s="125"/>
      <c r="V647" s="125"/>
    </row>
    <row r="648" spans="13:22" ht="20.100000000000001" customHeight="1">
      <c r="M648" s="130"/>
      <c r="O648" s="129"/>
      <c r="P648" s="128"/>
      <c r="Q648" s="126"/>
      <c r="R648" s="126"/>
      <c r="S648" s="126"/>
      <c r="T648" s="127"/>
      <c r="U648" s="125"/>
      <c r="V648" s="125"/>
    </row>
    <row r="649" spans="13:22" ht="20.100000000000001" customHeight="1">
      <c r="M649" s="130"/>
      <c r="O649" s="129"/>
      <c r="P649" s="128"/>
      <c r="Q649" s="126"/>
      <c r="R649" s="126"/>
      <c r="S649" s="126"/>
      <c r="T649" s="127"/>
      <c r="U649" s="125"/>
      <c r="V649" s="125"/>
    </row>
    <row r="650" spans="13:22" ht="20.100000000000001" customHeight="1">
      <c r="M650" s="130"/>
      <c r="O650" s="129"/>
      <c r="P650" s="128"/>
      <c r="Q650" s="126"/>
      <c r="R650" s="126"/>
      <c r="S650" s="126"/>
      <c r="T650" s="127"/>
      <c r="U650" s="125"/>
      <c r="V650" s="125"/>
    </row>
    <row r="651" spans="13:22" ht="20.100000000000001" customHeight="1">
      <c r="M651" s="130"/>
      <c r="O651" s="129"/>
      <c r="P651" s="128"/>
      <c r="Q651" s="126"/>
      <c r="R651" s="126"/>
      <c r="S651" s="126"/>
      <c r="T651" s="127"/>
      <c r="U651" s="125"/>
      <c r="V651" s="125"/>
    </row>
    <row r="652" spans="13:22" ht="20.100000000000001" customHeight="1">
      <c r="M652" s="130"/>
      <c r="O652" s="129"/>
      <c r="P652" s="128"/>
      <c r="Q652" s="126"/>
      <c r="R652" s="126"/>
      <c r="S652" s="126"/>
      <c r="T652" s="127"/>
      <c r="U652" s="125"/>
      <c r="V652" s="125"/>
    </row>
    <row r="653" spans="13:22" ht="20.100000000000001" customHeight="1">
      <c r="M653" s="130"/>
      <c r="O653" s="129"/>
      <c r="P653" s="128"/>
      <c r="Q653" s="126"/>
      <c r="R653" s="126"/>
      <c r="S653" s="126"/>
      <c r="T653" s="127"/>
      <c r="U653" s="125"/>
      <c r="V653" s="125"/>
    </row>
    <row r="654" spans="13:22" ht="20.100000000000001" customHeight="1">
      <c r="M654" s="130"/>
      <c r="O654" s="129"/>
      <c r="P654" s="128"/>
      <c r="Q654" s="126"/>
      <c r="R654" s="126"/>
      <c r="S654" s="126"/>
      <c r="T654" s="127"/>
      <c r="U654" s="125"/>
      <c r="V654" s="125"/>
    </row>
    <row r="655" spans="13:22" ht="20.100000000000001" customHeight="1">
      <c r="M655" s="130"/>
      <c r="O655" s="129"/>
      <c r="P655" s="128"/>
      <c r="Q655" s="126"/>
      <c r="R655" s="126"/>
      <c r="S655" s="126"/>
      <c r="T655" s="127"/>
      <c r="U655" s="125"/>
      <c r="V655" s="125"/>
    </row>
    <row r="656" spans="13:22" ht="20.100000000000001" customHeight="1">
      <c r="M656" s="130"/>
      <c r="O656" s="129"/>
      <c r="P656" s="128"/>
      <c r="Q656" s="126"/>
      <c r="R656" s="126"/>
      <c r="S656" s="126"/>
      <c r="T656" s="127"/>
      <c r="U656" s="125"/>
      <c r="V656" s="125"/>
    </row>
    <row r="657" spans="13:22" ht="20.100000000000001" customHeight="1">
      <c r="M657" s="130"/>
      <c r="O657" s="129"/>
      <c r="P657" s="128"/>
      <c r="Q657" s="126"/>
      <c r="R657" s="126"/>
      <c r="S657" s="126"/>
      <c r="T657" s="127"/>
      <c r="U657" s="125"/>
      <c r="V657" s="125"/>
    </row>
    <row r="658" spans="13:22" ht="20.100000000000001" customHeight="1">
      <c r="M658" s="130"/>
      <c r="O658" s="129"/>
      <c r="P658" s="128"/>
      <c r="Q658" s="126"/>
      <c r="R658" s="126"/>
      <c r="S658" s="126"/>
      <c r="T658" s="127"/>
      <c r="U658" s="125"/>
      <c r="V658" s="125"/>
    </row>
    <row r="659" spans="13:22" ht="20.100000000000001" customHeight="1">
      <c r="M659" s="130"/>
      <c r="O659" s="129"/>
      <c r="P659" s="128"/>
      <c r="Q659" s="126"/>
      <c r="R659" s="126"/>
      <c r="S659" s="126"/>
      <c r="T659" s="127"/>
      <c r="U659" s="125"/>
      <c r="V659" s="125"/>
    </row>
    <row r="660" spans="13:22" ht="20.100000000000001" customHeight="1">
      <c r="M660" s="130"/>
      <c r="O660" s="129"/>
      <c r="P660" s="128"/>
      <c r="Q660" s="126"/>
      <c r="R660" s="126"/>
      <c r="S660" s="126"/>
      <c r="T660" s="127"/>
      <c r="U660" s="125"/>
      <c r="V660" s="125"/>
    </row>
    <row r="661" spans="13:22" ht="20.100000000000001" customHeight="1">
      <c r="M661" s="130"/>
      <c r="O661" s="129"/>
      <c r="P661" s="128"/>
      <c r="Q661" s="126"/>
      <c r="R661" s="126"/>
      <c r="S661" s="126"/>
      <c r="T661" s="127"/>
      <c r="U661" s="125"/>
      <c r="V661" s="125"/>
    </row>
    <row r="662" spans="13:22" ht="20.100000000000001" customHeight="1">
      <c r="M662" s="130"/>
      <c r="O662" s="129"/>
      <c r="P662" s="128"/>
      <c r="Q662" s="126"/>
      <c r="R662" s="126"/>
      <c r="S662" s="126"/>
      <c r="T662" s="127"/>
      <c r="U662" s="125"/>
      <c r="V662" s="125"/>
    </row>
    <row r="663" spans="13:22" ht="20.100000000000001" customHeight="1">
      <c r="M663" s="130"/>
      <c r="O663" s="129"/>
      <c r="P663" s="128"/>
      <c r="Q663" s="126"/>
      <c r="R663" s="126"/>
      <c r="S663" s="126"/>
      <c r="T663" s="127"/>
      <c r="U663" s="125"/>
      <c r="V663" s="125"/>
    </row>
    <row r="664" spans="13:22" ht="20.100000000000001" customHeight="1">
      <c r="M664" s="130"/>
      <c r="O664" s="129"/>
      <c r="P664" s="128"/>
      <c r="Q664" s="126"/>
      <c r="R664" s="126"/>
      <c r="S664" s="126"/>
      <c r="T664" s="127"/>
      <c r="U664" s="125"/>
      <c r="V664" s="125"/>
    </row>
    <row r="665" spans="13:22" ht="20.100000000000001" customHeight="1">
      <c r="M665" s="130"/>
      <c r="O665" s="129"/>
      <c r="P665" s="128"/>
      <c r="Q665" s="126"/>
      <c r="R665" s="126"/>
      <c r="S665" s="126"/>
      <c r="T665" s="127"/>
      <c r="U665" s="125"/>
      <c r="V665" s="125"/>
    </row>
    <row r="666" spans="13:22" ht="20.100000000000001" customHeight="1">
      <c r="M666" s="130"/>
      <c r="O666" s="129"/>
      <c r="P666" s="128"/>
      <c r="Q666" s="126"/>
      <c r="R666" s="126"/>
      <c r="S666" s="126"/>
      <c r="T666" s="127"/>
      <c r="U666" s="125"/>
      <c r="V666" s="125"/>
    </row>
    <row r="667" spans="13:22" ht="20.100000000000001" customHeight="1">
      <c r="M667" s="130"/>
      <c r="O667" s="129"/>
      <c r="P667" s="128"/>
      <c r="Q667" s="126"/>
      <c r="R667" s="126"/>
      <c r="S667" s="126"/>
      <c r="T667" s="127"/>
      <c r="U667" s="125"/>
      <c r="V667" s="125"/>
    </row>
    <row r="668" spans="13:22" ht="20.100000000000001" customHeight="1">
      <c r="M668" s="130"/>
      <c r="O668" s="129"/>
      <c r="P668" s="128"/>
      <c r="Q668" s="126"/>
      <c r="R668" s="126"/>
      <c r="S668" s="126"/>
      <c r="T668" s="127"/>
      <c r="U668" s="125"/>
      <c r="V668" s="125"/>
    </row>
    <row r="669" spans="13:22" ht="20.100000000000001" customHeight="1">
      <c r="M669" s="130"/>
      <c r="O669" s="129"/>
      <c r="P669" s="128"/>
      <c r="Q669" s="126"/>
      <c r="R669" s="126"/>
      <c r="S669" s="126"/>
      <c r="T669" s="127"/>
      <c r="U669" s="125"/>
      <c r="V669" s="125"/>
    </row>
    <row r="670" spans="13:22" ht="20.100000000000001" customHeight="1">
      <c r="M670" s="130"/>
      <c r="O670" s="129"/>
      <c r="P670" s="128"/>
      <c r="Q670" s="126"/>
      <c r="R670" s="126"/>
      <c r="S670" s="126"/>
      <c r="T670" s="127"/>
      <c r="U670" s="125"/>
      <c r="V670" s="125"/>
    </row>
    <row r="671" spans="13:22" ht="20.100000000000001" customHeight="1">
      <c r="M671" s="130"/>
      <c r="O671" s="129"/>
      <c r="P671" s="128"/>
      <c r="Q671" s="126"/>
      <c r="R671" s="126"/>
      <c r="S671" s="126"/>
      <c r="T671" s="127"/>
      <c r="U671" s="125"/>
      <c r="V671" s="125"/>
    </row>
    <row r="672" spans="13:22" ht="20.100000000000001" customHeight="1">
      <c r="M672" s="130"/>
      <c r="O672" s="129"/>
      <c r="P672" s="128"/>
      <c r="Q672" s="126"/>
      <c r="R672" s="126"/>
      <c r="S672" s="126"/>
      <c r="T672" s="127"/>
      <c r="U672" s="125"/>
      <c r="V672" s="125"/>
    </row>
    <row r="673" spans="13:22" ht="20.100000000000001" customHeight="1">
      <c r="M673" s="130"/>
      <c r="O673" s="129"/>
      <c r="P673" s="128"/>
      <c r="Q673" s="126"/>
      <c r="R673" s="126"/>
      <c r="S673" s="126"/>
      <c r="T673" s="127"/>
      <c r="U673" s="125"/>
      <c r="V673" s="125"/>
    </row>
    <row r="674" spans="13:22" ht="20.100000000000001" customHeight="1">
      <c r="M674" s="130"/>
      <c r="O674" s="129"/>
      <c r="P674" s="128"/>
      <c r="Q674" s="126"/>
      <c r="R674" s="126"/>
      <c r="S674" s="126"/>
      <c r="T674" s="127"/>
      <c r="U674" s="125"/>
      <c r="V674" s="125"/>
    </row>
    <row r="675" spans="13:22" ht="20.100000000000001" customHeight="1">
      <c r="M675" s="130"/>
      <c r="O675" s="129"/>
      <c r="P675" s="128"/>
      <c r="Q675" s="126"/>
      <c r="R675" s="126"/>
      <c r="S675" s="126"/>
      <c r="T675" s="127"/>
      <c r="U675" s="125"/>
      <c r="V675" s="125"/>
    </row>
    <row r="676" spans="13:22" ht="20.100000000000001" customHeight="1">
      <c r="M676" s="130"/>
      <c r="O676" s="129"/>
      <c r="P676" s="128"/>
      <c r="Q676" s="126"/>
      <c r="R676" s="126"/>
      <c r="S676" s="126"/>
      <c r="T676" s="127"/>
      <c r="U676" s="125"/>
      <c r="V676" s="125"/>
    </row>
    <row r="677" spans="13:22" ht="20.100000000000001" customHeight="1">
      <c r="M677" s="130"/>
      <c r="O677" s="129"/>
      <c r="P677" s="128"/>
      <c r="Q677" s="126"/>
      <c r="R677" s="126"/>
      <c r="S677" s="126"/>
      <c r="T677" s="127"/>
      <c r="U677" s="125"/>
      <c r="V677" s="125"/>
    </row>
    <row r="678" spans="13:22" ht="20.100000000000001" customHeight="1">
      <c r="M678" s="130"/>
      <c r="O678" s="129"/>
      <c r="P678" s="128"/>
      <c r="Q678" s="126"/>
      <c r="R678" s="126"/>
      <c r="S678" s="126"/>
      <c r="T678" s="127"/>
      <c r="U678" s="125"/>
      <c r="V678" s="125"/>
    </row>
    <row r="679" spans="13:22" ht="20.100000000000001" customHeight="1">
      <c r="M679" s="130"/>
      <c r="O679" s="129"/>
      <c r="P679" s="128"/>
      <c r="Q679" s="126"/>
      <c r="R679" s="126"/>
      <c r="S679" s="126"/>
      <c r="T679" s="127"/>
      <c r="U679" s="125"/>
      <c r="V679" s="125"/>
    </row>
    <row r="680" spans="13:22" ht="20.100000000000001" customHeight="1">
      <c r="M680" s="130"/>
      <c r="O680" s="129"/>
      <c r="P680" s="128"/>
      <c r="Q680" s="126"/>
      <c r="R680" s="126"/>
      <c r="S680" s="126"/>
      <c r="T680" s="127"/>
      <c r="U680" s="125"/>
      <c r="V680" s="125"/>
    </row>
    <row r="681" spans="13:22" ht="20.100000000000001" customHeight="1">
      <c r="M681" s="130"/>
      <c r="O681" s="129"/>
      <c r="P681" s="128"/>
      <c r="Q681" s="126"/>
      <c r="R681" s="126"/>
      <c r="S681" s="126"/>
      <c r="T681" s="127"/>
      <c r="U681" s="125"/>
      <c r="V681" s="125"/>
    </row>
    <row r="682" spans="13:22" ht="20.100000000000001" customHeight="1">
      <c r="M682" s="130"/>
      <c r="O682" s="129"/>
      <c r="P682" s="128"/>
      <c r="Q682" s="126"/>
      <c r="R682" s="126"/>
      <c r="S682" s="126"/>
      <c r="T682" s="127"/>
      <c r="U682" s="125"/>
      <c r="V682" s="125"/>
    </row>
    <row r="683" spans="13:22" ht="20.100000000000001" customHeight="1">
      <c r="M683" s="130"/>
      <c r="O683" s="129"/>
      <c r="P683" s="128"/>
      <c r="Q683" s="126"/>
      <c r="R683" s="126"/>
      <c r="S683" s="126"/>
      <c r="T683" s="127"/>
      <c r="U683" s="125"/>
      <c r="V683" s="125"/>
    </row>
    <row r="684" spans="13:22" ht="20.100000000000001" customHeight="1">
      <c r="M684" s="130"/>
      <c r="O684" s="129"/>
      <c r="P684" s="128"/>
      <c r="Q684" s="126"/>
      <c r="R684" s="126"/>
      <c r="S684" s="126"/>
      <c r="T684" s="127"/>
      <c r="U684" s="125"/>
      <c r="V684" s="125"/>
    </row>
    <row r="685" spans="13:22" ht="20.100000000000001" customHeight="1">
      <c r="M685" s="130"/>
      <c r="O685" s="129"/>
      <c r="P685" s="128"/>
      <c r="Q685" s="126"/>
      <c r="R685" s="126"/>
      <c r="S685" s="126"/>
      <c r="T685" s="127"/>
      <c r="U685" s="125"/>
      <c r="V685" s="125"/>
    </row>
    <row r="686" spans="13:22" ht="20.100000000000001" customHeight="1">
      <c r="M686" s="130"/>
      <c r="O686" s="129"/>
      <c r="P686" s="128"/>
      <c r="Q686" s="126"/>
      <c r="R686" s="126"/>
      <c r="S686" s="126"/>
      <c r="T686" s="127"/>
      <c r="U686" s="125"/>
      <c r="V686" s="125"/>
    </row>
    <row r="687" spans="13:22" ht="20.100000000000001" customHeight="1">
      <c r="M687" s="130"/>
      <c r="O687" s="129"/>
      <c r="P687" s="128"/>
      <c r="Q687" s="126"/>
      <c r="R687" s="126"/>
      <c r="S687" s="126"/>
      <c r="T687" s="127"/>
      <c r="U687" s="125"/>
      <c r="V687" s="125"/>
    </row>
    <row r="688" spans="13:22" ht="20.100000000000001" customHeight="1">
      <c r="M688" s="130"/>
      <c r="O688" s="129"/>
      <c r="P688" s="128"/>
      <c r="Q688" s="126"/>
      <c r="R688" s="126"/>
      <c r="S688" s="126"/>
      <c r="T688" s="127"/>
      <c r="U688" s="125"/>
      <c r="V688" s="125"/>
    </row>
    <row r="689" spans="13:22" ht="20.100000000000001" customHeight="1">
      <c r="M689" s="130"/>
      <c r="O689" s="129"/>
      <c r="P689" s="128"/>
      <c r="Q689" s="126"/>
      <c r="R689" s="126"/>
      <c r="S689" s="126"/>
      <c r="T689" s="127"/>
      <c r="U689" s="125"/>
      <c r="V689" s="125"/>
    </row>
    <row r="690" spans="13:22" ht="20.100000000000001" customHeight="1">
      <c r="M690" s="130"/>
      <c r="O690" s="129"/>
      <c r="P690" s="128"/>
      <c r="Q690" s="126"/>
      <c r="R690" s="126"/>
      <c r="S690" s="126"/>
      <c r="T690" s="127"/>
      <c r="U690" s="125"/>
      <c r="V690" s="125"/>
    </row>
    <row r="691" spans="13:22" ht="20.100000000000001" customHeight="1">
      <c r="M691" s="130"/>
      <c r="O691" s="129"/>
      <c r="P691" s="128"/>
      <c r="Q691" s="126"/>
      <c r="R691" s="126"/>
      <c r="S691" s="126"/>
      <c r="T691" s="127"/>
      <c r="U691" s="125"/>
      <c r="V691" s="125"/>
    </row>
    <row r="692" spans="13:22" ht="20.100000000000001" customHeight="1">
      <c r="M692" s="130"/>
      <c r="O692" s="129"/>
      <c r="P692" s="128"/>
      <c r="Q692" s="126"/>
      <c r="R692" s="126"/>
      <c r="S692" s="126"/>
      <c r="T692" s="127"/>
      <c r="U692" s="125"/>
      <c r="V692" s="125"/>
    </row>
    <row r="693" spans="13:22" ht="20.100000000000001" customHeight="1">
      <c r="M693" s="130"/>
      <c r="O693" s="129"/>
      <c r="P693" s="128"/>
      <c r="Q693" s="126"/>
      <c r="R693" s="126"/>
      <c r="S693" s="126"/>
      <c r="T693" s="127"/>
      <c r="U693" s="125"/>
      <c r="V693" s="125"/>
    </row>
    <row r="694" spans="13:22" ht="20.100000000000001" customHeight="1">
      <c r="M694" s="130"/>
      <c r="O694" s="129"/>
      <c r="P694" s="128"/>
      <c r="Q694" s="126"/>
      <c r="R694" s="126"/>
      <c r="S694" s="126"/>
      <c r="T694" s="127"/>
      <c r="U694" s="125"/>
      <c r="V694" s="125"/>
    </row>
    <row r="695" spans="13:22" ht="20.100000000000001" customHeight="1">
      <c r="M695" s="130"/>
      <c r="O695" s="129"/>
      <c r="P695" s="128"/>
      <c r="Q695" s="126"/>
      <c r="R695" s="126"/>
      <c r="S695" s="126"/>
      <c r="T695" s="127"/>
      <c r="U695" s="125"/>
      <c r="V695" s="125"/>
    </row>
    <row r="696" spans="13:22" ht="20.100000000000001" customHeight="1">
      <c r="M696" s="130"/>
      <c r="O696" s="129"/>
      <c r="P696" s="128"/>
      <c r="Q696" s="126"/>
      <c r="R696" s="126"/>
      <c r="S696" s="126"/>
      <c r="T696" s="127"/>
      <c r="U696" s="125"/>
      <c r="V696" s="125"/>
    </row>
    <row r="697" spans="13:22" ht="20.100000000000001" customHeight="1">
      <c r="M697" s="130"/>
      <c r="O697" s="129"/>
      <c r="P697" s="128"/>
      <c r="Q697" s="126"/>
      <c r="R697" s="126"/>
      <c r="S697" s="126"/>
      <c r="T697" s="127"/>
      <c r="U697" s="125"/>
      <c r="V697" s="125"/>
    </row>
    <row r="698" spans="13:22" ht="20.100000000000001" customHeight="1">
      <c r="M698" s="130"/>
      <c r="O698" s="129"/>
      <c r="P698" s="128"/>
      <c r="Q698" s="126"/>
      <c r="R698" s="126"/>
      <c r="S698" s="126"/>
      <c r="T698" s="127"/>
      <c r="U698" s="125"/>
      <c r="V698" s="125"/>
    </row>
    <row r="699" spans="13:22" ht="20.100000000000001" customHeight="1">
      <c r="M699" s="130"/>
      <c r="O699" s="129"/>
      <c r="P699" s="128"/>
      <c r="Q699" s="126"/>
      <c r="R699" s="126"/>
      <c r="S699" s="126"/>
      <c r="T699" s="127"/>
      <c r="U699" s="125"/>
      <c r="V699" s="125"/>
    </row>
    <row r="700" spans="13:22" ht="20.100000000000001" customHeight="1">
      <c r="M700" s="130"/>
      <c r="O700" s="129"/>
      <c r="P700" s="128"/>
      <c r="Q700" s="126"/>
      <c r="R700" s="126"/>
      <c r="S700" s="126"/>
      <c r="T700" s="127"/>
      <c r="U700" s="125"/>
      <c r="V700" s="125"/>
    </row>
    <row r="701" spans="13:22" ht="20.100000000000001" customHeight="1">
      <c r="M701" s="130"/>
      <c r="O701" s="129"/>
      <c r="P701" s="128"/>
      <c r="Q701" s="126"/>
      <c r="R701" s="126"/>
      <c r="S701" s="126"/>
      <c r="T701" s="127"/>
      <c r="U701" s="125"/>
      <c r="V701" s="125"/>
    </row>
    <row r="702" spans="13:22" ht="20.100000000000001" customHeight="1">
      <c r="M702" s="130"/>
      <c r="O702" s="129"/>
      <c r="P702" s="128"/>
      <c r="Q702" s="126"/>
      <c r="R702" s="126"/>
      <c r="S702" s="126"/>
      <c r="T702" s="127"/>
      <c r="U702" s="125"/>
      <c r="V702" s="125"/>
    </row>
    <row r="703" spans="13:22" ht="20.100000000000001" customHeight="1">
      <c r="M703" s="130"/>
      <c r="O703" s="129"/>
      <c r="P703" s="128"/>
      <c r="Q703" s="126"/>
      <c r="R703" s="126"/>
      <c r="S703" s="126"/>
      <c r="T703" s="127"/>
      <c r="U703" s="125"/>
      <c r="V703" s="125"/>
    </row>
    <row r="704" spans="13:22" ht="20.100000000000001" customHeight="1">
      <c r="M704" s="130"/>
      <c r="O704" s="129"/>
      <c r="P704" s="128"/>
      <c r="Q704" s="126"/>
      <c r="R704" s="126"/>
      <c r="S704" s="126"/>
      <c r="T704" s="127"/>
      <c r="U704" s="125"/>
      <c r="V704" s="125"/>
    </row>
    <row r="705" spans="13:22" ht="20.100000000000001" customHeight="1">
      <c r="M705" s="130"/>
      <c r="O705" s="129"/>
      <c r="P705" s="128"/>
      <c r="Q705" s="126"/>
      <c r="R705" s="126"/>
      <c r="S705" s="126"/>
      <c r="T705" s="127"/>
      <c r="U705" s="125"/>
      <c r="V705" s="125"/>
    </row>
    <row r="706" spans="13:22" ht="20.100000000000001" customHeight="1">
      <c r="M706" s="130"/>
      <c r="O706" s="129"/>
      <c r="P706" s="128"/>
      <c r="Q706" s="126"/>
      <c r="R706" s="126"/>
      <c r="S706" s="126"/>
      <c r="T706" s="127"/>
      <c r="U706" s="125"/>
      <c r="V706" s="125"/>
    </row>
    <row r="707" spans="13:22" ht="20.100000000000001" customHeight="1">
      <c r="M707" s="130"/>
      <c r="O707" s="129"/>
      <c r="P707" s="128"/>
      <c r="Q707" s="126"/>
      <c r="R707" s="126"/>
      <c r="S707" s="126"/>
      <c r="T707" s="127"/>
      <c r="U707" s="125"/>
      <c r="V707" s="125"/>
    </row>
    <row r="708" spans="13:22" ht="20.100000000000001" customHeight="1">
      <c r="M708" s="130"/>
      <c r="O708" s="129"/>
      <c r="P708" s="128"/>
      <c r="Q708" s="126"/>
      <c r="R708" s="126"/>
      <c r="S708" s="126"/>
      <c r="T708" s="127"/>
      <c r="U708" s="125"/>
      <c r="V708" s="125"/>
    </row>
    <row r="709" spans="13:22" ht="20.100000000000001" customHeight="1">
      <c r="M709" s="130"/>
      <c r="O709" s="129"/>
      <c r="P709" s="128"/>
      <c r="Q709" s="126"/>
      <c r="R709" s="126"/>
      <c r="S709" s="126"/>
      <c r="T709" s="127"/>
      <c r="U709" s="125"/>
      <c r="V709" s="125"/>
    </row>
    <row r="710" spans="13:22" ht="20.100000000000001" customHeight="1">
      <c r="M710" s="130"/>
      <c r="O710" s="129"/>
      <c r="P710" s="128"/>
      <c r="Q710" s="126"/>
      <c r="R710" s="126"/>
      <c r="S710" s="126"/>
      <c r="T710" s="127"/>
      <c r="U710" s="125"/>
      <c r="V710" s="125"/>
    </row>
    <row r="711" spans="13:22" ht="20.100000000000001" customHeight="1">
      <c r="M711" s="130"/>
      <c r="O711" s="129"/>
      <c r="P711" s="128"/>
      <c r="Q711" s="126"/>
      <c r="R711" s="126"/>
      <c r="S711" s="126"/>
      <c r="T711" s="127"/>
      <c r="U711" s="125"/>
      <c r="V711" s="125"/>
    </row>
    <row r="712" spans="13:22" ht="20.100000000000001" customHeight="1">
      <c r="M712" s="130"/>
      <c r="O712" s="129"/>
      <c r="P712" s="128"/>
      <c r="Q712" s="126"/>
      <c r="R712" s="126"/>
      <c r="S712" s="126"/>
      <c r="T712" s="127"/>
      <c r="U712" s="125"/>
      <c r="V712" s="125"/>
    </row>
    <row r="713" spans="13:22" ht="20.100000000000001" customHeight="1">
      <c r="M713" s="130"/>
      <c r="O713" s="129"/>
      <c r="P713" s="128"/>
      <c r="Q713" s="126"/>
      <c r="R713" s="126"/>
      <c r="S713" s="126"/>
      <c r="T713" s="127"/>
      <c r="U713" s="125"/>
      <c r="V713" s="125"/>
    </row>
    <row r="714" spans="13:22" ht="20.100000000000001" customHeight="1">
      <c r="M714" s="130"/>
      <c r="O714" s="129"/>
      <c r="P714" s="128"/>
      <c r="Q714" s="126"/>
      <c r="R714" s="126"/>
      <c r="S714" s="126"/>
      <c r="T714" s="127"/>
      <c r="U714" s="125"/>
      <c r="V714" s="125"/>
    </row>
    <row r="715" spans="13:22" ht="20.100000000000001" customHeight="1">
      <c r="M715" s="130"/>
      <c r="O715" s="129"/>
      <c r="P715" s="128"/>
      <c r="Q715" s="126"/>
      <c r="R715" s="126"/>
      <c r="S715" s="126"/>
      <c r="T715" s="127"/>
      <c r="U715" s="125"/>
      <c r="V715" s="125"/>
    </row>
    <row r="716" spans="13:22" ht="20.100000000000001" customHeight="1">
      <c r="M716" s="130"/>
      <c r="O716" s="129"/>
      <c r="P716" s="128"/>
      <c r="Q716" s="126"/>
      <c r="R716" s="126"/>
      <c r="S716" s="126"/>
      <c r="T716" s="127"/>
      <c r="U716" s="125"/>
      <c r="V716" s="125"/>
    </row>
    <row r="717" spans="13:22" ht="20.100000000000001" customHeight="1">
      <c r="M717" s="130"/>
      <c r="O717" s="129"/>
      <c r="P717" s="128"/>
      <c r="Q717" s="126"/>
      <c r="R717" s="126"/>
      <c r="S717" s="126"/>
      <c r="T717" s="127"/>
      <c r="U717" s="125"/>
      <c r="V717" s="125"/>
    </row>
    <row r="718" spans="13:22" ht="20.100000000000001" customHeight="1">
      <c r="M718" s="130"/>
      <c r="O718" s="129"/>
      <c r="P718" s="128"/>
      <c r="Q718" s="126"/>
      <c r="R718" s="126"/>
      <c r="S718" s="126"/>
      <c r="T718" s="127"/>
      <c r="U718" s="125"/>
      <c r="V718" s="125"/>
    </row>
    <row r="719" spans="13:22" ht="20.100000000000001" customHeight="1">
      <c r="M719" s="130"/>
      <c r="O719" s="129"/>
      <c r="P719" s="128"/>
      <c r="Q719" s="126"/>
      <c r="R719" s="126"/>
      <c r="S719" s="126"/>
      <c r="T719" s="127"/>
      <c r="U719" s="125"/>
      <c r="V719" s="125"/>
    </row>
    <row r="720" spans="13:22" ht="20.100000000000001" customHeight="1">
      <c r="M720" s="130"/>
      <c r="O720" s="129"/>
      <c r="P720" s="128"/>
      <c r="Q720" s="126"/>
      <c r="R720" s="126"/>
      <c r="S720" s="126"/>
      <c r="T720" s="127"/>
      <c r="U720" s="125"/>
      <c r="V720" s="125"/>
    </row>
    <row r="721" spans="13:22" ht="20.100000000000001" customHeight="1">
      <c r="M721" s="130"/>
      <c r="O721" s="129"/>
      <c r="P721" s="128"/>
      <c r="Q721" s="126"/>
      <c r="R721" s="126"/>
      <c r="S721" s="126"/>
      <c r="T721" s="127"/>
      <c r="U721" s="125"/>
      <c r="V721" s="125"/>
    </row>
    <row r="722" spans="13:22" ht="20.100000000000001" customHeight="1">
      <c r="M722" s="130"/>
      <c r="O722" s="129"/>
      <c r="P722" s="128"/>
      <c r="Q722" s="126"/>
      <c r="R722" s="126"/>
      <c r="S722" s="126"/>
      <c r="T722" s="127"/>
      <c r="U722" s="125"/>
      <c r="V722" s="125"/>
    </row>
    <row r="723" spans="13:22" ht="20.100000000000001" customHeight="1">
      <c r="M723" s="130"/>
      <c r="O723" s="129"/>
      <c r="P723" s="128"/>
      <c r="Q723" s="126"/>
      <c r="R723" s="126"/>
      <c r="S723" s="126"/>
      <c r="T723" s="127"/>
      <c r="U723" s="125"/>
      <c r="V723" s="125"/>
    </row>
    <row r="724" spans="13:22" ht="20.100000000000001" customHeight="1">
      <c r="M724" s="130"/>
      <c r="O724" s="129"/>
      <c r="P724" s="128"/>
      <c r="Q724" s="126"/>
      <c r="R724" s="126"/>
      <c r="S724" s="126"/>
      <c r="T724" s="127"/>
      <c r="U724" s="125"/>
      <c r="V724" s="125"/>
    </row>
    <row r="725" spans="13:22" ht="20.100000000000001" customHeight="1">
      <c r="M725" s="130"/>
      <c r="O725" s="129"/>
      <c r="P725" s="128"/>
      <c r="Q725" s="126"/>
      <c r="R725" s="126"/>
      <c r="S725" s="126"/>
      <c r="T725" s="127"/>
      <c r="U725" s="125"/>
      <c r="V725" s="125"/>
    </row>
    <row r="726" spans="13:22" ht="20.100000000000001" customHeight="1">
      <c r="M726" s="130"/>
      <c r="O726" s="129"/>
      <c r="P726" s="128"/>
      <c r="Q726" s="126"/>
      <c r="R726" s="126"/>
      <c r="S726" s="126"/>
      <c r="T726" s="127"/>
      <c r="U726" s="125"/>
      <c r="V726" s="125"/>
    </row>
    <row r="727" spans="13:22" ht="20.100000000000001" customHeight="1">
      <c r="M727" s="130"/>
      <c r="O727" s="129"/>
      <c r="P727" s="128"/>
      <c r="Q727" s="126"/>
      <c r="R727" s="126"/>
      <c r="S727" s="126"/>
      <c r="T727" s="127"/>
      <c r="U727" s="125"/>
      <c r="V727" s="125"/>
    </row>
    <row r="728" spans="13:22" ht="20.100000000000001" customHeight="1">
      <c r="M728" s="130"/>
      <c r="O728" s="129"/>
      <c r="P728" s="128"/>
      <c r="Q728" s="126"/>
      <c r="R728" s="126"/>
      <c r="S728" s="126"/>
      <c r="T728" s="127"/>
      <c r="U728" s="125"/>
      <c r="V728" s="125"/>
    </row>
    <row r="729" spans="13:22" ht="20.100000000000001" customHeight="1">
      <c r="M729" s="130"/>
      <c r="O729" s="129"/>
      <c r="P729" s="128"/>
      <c r="Q729" s="126"/>
      <c r="R729" s="126"/>
      <c r="S729" s="126"/>
      <c r="T729" s="127"/>
      <c r="U729" s="125"/>
      <c r="V729" s="125"/>
    </row>
    <row r="730" spans="13:22" ht="20.100000000000001" customHeight="1">
      <c r="M730" s="130"/>
      <c r="O730" s="129"/>
      <c r="P730" s="128"/>
      <c r="Q730" s="126"/>
      <c r="R730" s="126"/>
      <c r="S730" s="126"/>
      <c r="T730" s="127"/>
      <c r="U730" s="125"/>
      <c r="V730" s="125"/>
    </row>
    <row r="731" spans="13:22" ht="20.100000000000001" customHeight="1">
      <c r="M731" s="130"/>
      <c r="O731" s="129"/>
      <c r="P731" s="128"/>
      <c r="Q731" s="126"/>
      <c r="R731" s="126"/>
      <c r="S731" s="126"/>
      <c r="T731" s="127"/>
      <c r="U731" s="125"/>
      <c r="V731" s="125"/>
    </row>
    <row r="732" spans="13:22" ht="20.100000000000001" customHeight="1">
      <c r="M732" s="130"/>
      <c r="O732" s="129"/>
      <c r="P732" s="128"/>
      <c r="Q732" s="126"/>
      <c r="R732" s="126"/>
      <c r="S732" s="126"/>
      <c r="T732" s="127"/>
      <c r="U732" s="125"/>
      <c r="V732" s="125"/>
    </row>
    <row r="733" spans="13:22" ht="20.100000000000001" customHeight="1">
      <c r="M733" s="130"/>
      <c r="O733" s="129"/>
      <c r="P733" s="128"/>
      <c r="Q733" s="126"/>
      <c r="R733" s="126"/>
      <c r="S733" s="126"/>
      <c r="T733" s="127"/>
      <c r="U733" s="125"/>
      <c r="V733" s="125"/>
    </row>
    <row r="734" spans="13:22" ht="20.100000000000001" customHeight="1">
      <c r="M734" s="130"/>
      <c r="O734" s="129"/>
      <c r="P734" s="128"/>
      <c r="Q734" s="126"/>
      <c r="R734" s="126"/>
      <c r="S734" s="126"/>
      <c r="T734" s="127"/>
      <c r="U734" s="125"/>
      <c r="V734" s="125"/>
    </row>
    <row r="735" spans="13:22" ht="20.100000000000001" customHeight="1">
      <c r="M735" s="130"/>
      <c r="O735" s="129"/>
      <c r="P735" s="128"/>
      <c r="Q735" s="126"/>
      <c r="R735" s="126"/>
      <c r="S735" s="126"/>
      <c r="T735" s="127"/>
      <c r="U735" s="125"/>
      <c r="V735" s="125"/>
    </row>
    <row r="736" spans="13:22" ht="20.100000000000001" customHeight="1">
      <c r="M736" s="130"/>
      <c r="O736" s="129"/>
      <c r="P736" s="128"/>
      <c r="Q736" s="126"/>
      <c r="R736" s="126"/>
      <c r="S736" s="126"/>
      <c r="T736" s="127"/>
      <c r="U736" s="125"/>
      <c r="V736" s="125"/>
    </row>
    <row r="737" spans="13:22" ht="20.100000000000001" customHeight="1">
      <c r="M737" s="130"/>
      <c r="O737" s="129"/>
      <c r="P737" s="128"/>
      <c r="Q737" s="126"/>
      <c r="R737" s="126"/>
      <c r="S737" s="126"/>
      <c r="T737" s="127"/>
      <c r="U737" s="125"/>
      <c r="V737" s="125"/>
    </row>
    <row r="738" spans="13:22" ht="20.100000000000001" customHeight="1">
      <c r="M738" s="130"/>
      <c r="O738" s="129"/>
      <c r="P738" s="128"/>
      <c r="Q738" s="126"/>
      <c r="R738" s="126"/>
      <c r="S738" s="126"/>
      <c r="T738" s="127"/>
      <c r="U738" s="125"/>
      <c r="V738" s="125"/>
    </row>
    <row r="739" spans="13:22" ht="20.100000000000001" customHeight="1">
      <c r="M739" s="130"/>
      <c r="O739" s="129"/>
      <c r="P739" s="128"/>
      <c r="Q739" s="126"/>
      <c r="R739" s="126"/>
      <c r="S739" s="126"/>
      <c r="T739" s="127"/>
      <c r="U739" s="125"/>
      <c r="V739" s="125"/>
    </row>
    <row r="740" spans="13:22" ht="20.100000000000001" customHeight="1">
      <c r="M740" s="130"/>
      <c r="O740" s="129"/>
      <c r="P740" s="128"/>
      <c r="Q740" s="126"/>
      <c r="R740" s="126"/>
      <c r="S740" s="126"/>
      <c r="T740" s="127"/>
      <c r="U740" s="125"/>
      <c r="V740" s="125"/>
    </row>
    <row r="741" spans="13:22" ht="20.100000000000001" customHeight="1">
      <c r="M741" s="130"/>
      <c r="O741" s="129"/>
      <c r="P741" s="128"/>
      <c r="Q741" s="126"/>
      <c r="R741" s="126"/>
      <c r="S741" s="126"/>
      <c r="T741" s="127"/>
      <c r="U741" s="125"/>
      <c r="V741" s="125"/>
    </row>
    <row r="742" spans="13:22" ht="20.100000000000001" customHeight="1">
      <c r="M742" s="130"/>
      <c r="O742" s="129"/>
      <c r="P742" s="128"/>
      <c r="Q742" s="126"/>
      <c r="R742" s="126"/>
      <c r="S742" s="126"/>
      <c r="T742" s="127"/>
      <c r="U742" s="125"/>
      <c r="V742" s="125"/>
    </row>
    <row r="743" spans="13:22" ht="20.100000000000001" customHeight="1">
      <c r="M743" s="130"/>
      <c r="O743" s="129"/>
      <c r="P743" s="128"/>
      <c r="Q743" s="126"/>
      <c r="R743" s="126"/>
      <c r="S743" s="126"/>
      <c r="T743" s="127"/>
      <c r="U743" s="125"/>
      <c r="V743" s="125"/>
    </row>
    <row r="744" spans="13:22" ht="20.100000000000001" customHeight="1">
      <c r="M744" s="130"/>
      <c r="O744" s="129"/>
      <c r="P744" s="128"/>
      <c r="Q744" s="126"/>
      <c r="R744" s="126"/>
      <c r="S744" s="126"/>
      <c r="T744" s="127"/>
      <c r="U744" s="125"/>
      <c r="V744" s="125"/>
    </row>
    <row r="745" spans="13:22" ht="20.100000000000001" customHeight="1">
      <c r="M745" s="130"/>
      <c r="O745" s="129"/>
      <c r="P745" s="128"/>
      <c r="Q745" s="126"/>
      <c r="R745" s="126"/>
      <c r="S745" s="126"/>
      <c r="T745" s="127"/>
      <c r="U745" s="125"/>
      <c r="V745" s="125"/>
    </row>
    <row r="746" spans="13:22" ht="20.100000000000001" customHeight="1">
      <c r="M746" s="130"/>
      <c r="O746" s="129"/>
      <c r="P746" s="128"/>
      <c r="Q746" s="126"/>
      <c r="R746" s="126"/>
      <c r="S746" s="126"/>
      <c r="T746" s="127"/>
      <c r="U746" s="125"/>
      <c r="V746" s="125"/>
    </row>
    <row r="747" spans="13:22" ht="20.100000000000001" customHeight="1">
      <c r="M747" s="130"/>
      <c r="O747" s="129"/>
      <c r="P747" s="128"/>
      <c r="Q747" s="126"/>
      <c r="R747" s="126"/>
      <c r="S747" s="126"/>
      <c r="T747" s="127"/>
      <c r="U747" s="125"/>
      <c r="V747" s="125"/>
    </row>
    <row r="748" spans="13:22" ht="20.100000000000001" customHeight="1">
      <c r="M748" s="130"/>
      <c r="O748" s="129"/>
      <c r="P748" s="128"/>
      <c r="Q748" s="126"/>
      <c r="R748" s="126"/>
      <c r="S748" s="126"/>
      <c r="T748" s="127"/>
      <c r="U748" s="125"/>
      <c r="V748" s="125"/>
    </row>
    <row r="749" spans="13:22" ht="20.100000000000001" customHeight="1">
      <c r="M749" s="130"/>
      <c r="O749" s="129"/>
      <c r="P749" s="128"/>
      <c r="Q749" s="126"/>
      <c r="R749" s="126"/>
      <c r="S749" s="126"/>
      <c r="T749" s="127"/>
      <c r="U749" s="125"/>
      <c r="V749" s="125"/>
    </row>
    <row r="750" spans="13:22" ht="20.100000000000001" customHeight="1">
      <c r="M750" s="130"/>
      <c r="O750" s="129"/>
      <c r="P750" s="128"/>
      <c r="Q750" s="126"/>
      <c r="R750" s="126"/>
      <c r="S750" s="126"/>
      <c r="T750" s="127"/>
      <c r="U750" s="125"/>
      <c r="V750" s="125"/>
    </row>
    <row r="751" spans="13:22" ht="20.100000000000001" customHeight="1">
      <c r="M751" s="130"/>
      <c r="O751" s="129"/>
      <c r="P751" s="128"/>
      <c r="Q751" s="126"/>
      <c r="R751" s="126"/>
      <c r="S751" s="126"/>
      <c r="T751" s="127"/>
      <c r="U751" s="125"/>
      <c r="V751" s="125"/>
    </row>
    <row r="752" spans="13:22" ht="20.100000000000001" customHeight="1">
      <c r="M752" s="130"/>
      <c r="O752" s="129"/>
      <c r="P752" s="128"/>
      <c r="Q752" s="126"/>
      <c r="R752" s="126"/>
      <c r="S752" s="126"/>
      <c r="T752" s="127"/>
      <c r="U752" s="125"/>
      <c r="V752" s="125"/>
    </row>
    <row r="753" spans="13:22" ht="20.100000000000001" customHeight="1">
      <c r="M753" s="130"/>
      <c r="O753" s="129"/>
      <c r="P753" s="128"/>
      <c r="Q753" s="126"/>
      <c r="R753" s="126"/>
      <c r="S753" s="126"/>
      <c r="T753" s="127"/>
      <c r="U753" s="125"/>
      <c r="V753" s="125"/>
    </row>
    <row r="754" spans="13:22" ht="20.100000000000001" customHeight="1">
      <c r="M754" s="130"/>
      <c r="O754" s="129"/>
      <c r="P754" s="128"/>
      <c r="Q754" s="126"/>
      <c r="R754" s="126"/>
      <c r="S754" s="126"/>
      <c r="T754" s="127"/>
      <c r="U754" s="125"/>
      <c r="V754" s="125"/>
    </row>
    <row r="755" spans="13:22" ht="20.100000000000001" customHeight="1">
      <c r="M755" s="130"/>
      <c r="O755" s="129"/>
      <c r="P755" s="128"/>
      <c r="Q755" s="126"/>
      <c r="R755" s="126"/>
      <c r="S755" s="126"/>
      <c r="T755" s="127"/>
      <c r="U755" s="125"/>
      <c r="V755" s="125"/>
    </row>
    <row r="756" spans="13:22" ht="20.100000000000001" customHeight="1">
      <c r="M756" s="130"/>
      <c r="O756" s="129"/>
      <c r="P756" s="128"/>
      <c r="Q756" s="126"/>
      <c r="R756" s="126"/>
      <c r="S756" s="126"/>
      <c r="T756" s="127"/>
      <c r="U756" s="125"/>
      <c r="V756" s="125"/>
    </row>
    <row r="757" spans="13:22" ht="20.100000000000001" customHeight="1">
      <c r="M757" s="130"/>
      <c r="O757" s="129"/>
      <c r="P757" s="128"/>
      <c r="Q757" s="126"/>
      <c r="R757" s="126"/>
      <c r="S757" s="126"/>
      <c r="T757" s="127"/>
      <c r="U757" s="125"/>
      <c r="V757" s="125"/>
    </row>
    <row r="758" spans="13:22" ht="20.100000000000001" customHeight="1">
      <c r="M758" s="130"/>
      <c r="O758" s="129"/>
      <c r="P758" s="128"/>
      <c r="Q758" s="126"/>
      <c r="R758" s="126"/>
      <c r="S758" s="126"/>
      <c r="T758" s="127"/>
      <c r="U758" s="125"/>
      <c r="V758" s="125"/>
    </row>
    <row r="759" spans="13:22" ht="20.100000000000001" customHeight="1">
      <c r="M759" s="130"/>
      <c r="O759" s="129"/>
      <c r="P759" s="128"/>
      <c r="Q759" s="126"/>
      <c r="R759" s="126"/>
      <c r="S759" s="126"/>
      <c r="T759" s="127"/>
      <c r="U759" s="125"/>
      <c r="V759" s="125"/>
    </row>
    <row r="760" spans="13:22" ht="20.100000000000001" customHeight="1">
      <c r="M760" s="130"/>
      <c r="O760" s="129"/>
      <c r="P760" s="128"/>
      <c r="Q760" s="126"/>
      <c r="R760" s="126"/>
      <c r="S760" s="126"/>
      <c r="T760" s="127"/>
      <c r="U760" s="125"/>
      <c r="V760" s="125"/>
    </row>
    <row r="761" spans="13:22" ht="20.100000000000001" customHeight="1">
      <c r="M761" s="130"/>
      <c r="O761" s="129"/>
      <c r="P761" s="128"/>
      <c r="Q761" s="126"/>
      <c r="R761" s="126"/>
      <c r="S761" s="126"/>
      <c r="T761" s="127"/>
      <c r="U761" s="125"/>
      <c r="V761" s="125"/>
    </row>
    <row r="762" spans="13:22" ht="20.100000000000001" customHeight="1">
      <c r="M762" s="130"/>
      <c r="O762" s="129"/>
      <c r="P762" s="128"/>
      <c r="Q762" s="126"/>
      <c r="R762" s="126"/>
      <c r="S762" s="126"/>
      <c r="T762" s="127"/>
      <c r="U762" s="125"/>
      <c r="V762" s="125"/>
    </row>
    <row r="763" spans="13:22" ht="20.100000000000001" customHeight="1">
      <c r="M763" s="130"/>
      <c r="O763" s="129"/>
      <c r="P763" s="128"/>
      <c r="Q763" s="126"/>
      <c r="R763" s="126"/>
      <c r="S763" s="126"/>
      <c r="T763" s="127"/>
      <c r="U763" s="125"/>
      <c r="V763" s="125"/>
    </row>
    <row r="764" spans="13:22" ht="20.100000000000001" customHeight="1">
      <c r="M764" s="130"/>
      <c r="O764" s="129"/>
      <c r="P764" s="128"/>
      <c r="Q764" s="126"/>
      <c r="R764" s="126"/>
      <c r="S764" s="126"/>
      <c r="T764" s="127"/>
      <c r="U764" s="125"/>
      <c r="V764" s="125"/>
    </row>
    <row r="765" spans="13:22" ht="20.100000000000001" customHeight="1">
      <c r="M765" s="130"/>
      <c r="O765" s="129"/>
      <c r="P765" s="128"/>
      <c r="Q765" s="126"/>
      <c r="R765" s="126"/>
      <c r="S765" s="126"/>
      <c r="T765" s="127"/>
      <c r="U765" s="125"/>
      <c r="V765" s="125"/>
    </row>
    <row r="766" spans="13:22" ht="20.100000000000001" customHeight="1">
      <c r="M766" s="130"/>
      <c r="O766" s="129"/>
      <c r="P766" s="128"/>
      <c r="Q766" s="126"/>
      <c r="R766" s="126"/>
      <c r="S766" s="126"/>
      <c r="T766" s="127"/>
      <c r="U766" s="125"/>
      <c r="V766" s="125"/>
    </row>
    <row r="767" spans="13:22" ht="20.100000000000001" customHeight="1">
      <c r="M767" s="130"/>
      <c r="O767" s="129"/>
      <c r="P767" s="128"/>
      <c r="Q767" s="126"/>
      <c r="R767" s="126"/>
      <c r="S767" s="126"/>
      <c r="T767" s="127"/>
      <c r="U767" s="125"/>
      <c r="V767" s="125"/>
    </row>
    <row r="768" spans="13:22" ht="20.100000000000001" customHeight="1">
      <c r="M768" s="130"/>
      <c r="O768" s="129"/>
      <c r="P768" s="128"/>
      <c r="Q768" s="126"/>
      <c r="R768" s="126"/>
      <c r="S768" s="126"/>
      <c r="T768" s="127"/>
      <c r="U768" s="125"/>
      <c r="V768" s="125"/>
    </row>
    <row r="769" spans="1:28" ht="20.100000000000001" customHeight="1">
      <c r="M769" s="130"/>
      <c r="S769" s="126"/>
      <c r="T769" s="127"/>
      <c r="U769" s="125"/>
      <c r="V769" s="125"/>
    </row>
    <row r="770" spans="1:28" ht="20.100000000000001" customHeight="1">
      <c r="M770" s="130"/>
      <c r="T770" s="127"/>
      <c r="U770" s="125"/>
      <c r="V770" s="125"/>
    </row>
    <row r="771" spans="1:28" ht="20.100000000000001" customHeight="1">
      <c r="M771" s="130"/>
      <c r="T771" s="127"/>
      <c r="U771" s="125"/>
      <c r="V771" s="125"/>
    </row>
    <row r="772" spans="1:28" ht="20.100000000000001" customHeight="1">
      <c r="M772" s="130"/>
      <c r="T772" s="127"/>
      <c r="U772" s="125"/>
      <c r="V772" s="125"/>
    </row>
    <row r="773" spans="1:28" ht="20.100000000000001" customHeight="1">
      <c r="M773" s="130"/>
      <c r="T773" s="127"/>
      <c r="U773" s="125"/>
      <c r="V773" s="125"/>
    </row>
    <row r="774" spans="1:28" ht="20.100000000000001" customHeight="1">
      <c r="M774" s="130"/>
      <c r="T774" s="127"/>
      <c r="V774" s="125"/>
    </row>
    <row r="775" spans="1:28" ht="20.100000000000001" customHeight="1">
      <c r="M775" s="130"/>
      <c r="O775" s="119"/>
      <c r="P775" s="119"/>
      <c r="Q775" s="119"/>
      <c r="R775" s="119"/>
      <c r="T775" s="127"/>
      <c r="V775" s="125"/>
    </row>
    <row r="776" spans="1:28" ht="20.100000000000001" customHeight="1">
      <c r="M776" s="130"/>
      <c r="O776" s="119"/>
      <c r="P776" s="119"/>
      <c r="Q776" s="119"/>
      <c r="R776" s="119"/>
      <c r="V776" s="125"/>
      <c r="AA776" s="76"/>
      <c r="AB776" s="76"/>
    </row>
    <row r="777" spans="1:28" ht="20.100000000000001" customHeight="1">
      <c r="M777" s="130"/>
      <c r="O777" s="145"/>
      <c r="P777" s="146"/>
      <c r="Q777" s="146"/>
      <c r="R777" s="119"/>
      <c r="V777" s="125"/>
      <c r="AA777" s="76"/>
      <c r="AB777" s="76"/>
    </row>
    <row r="778" spans="1:28" ht="20.100000000000001" customHeight="1">
      <c r="M778" s="130"/>
      <c r="O778" s="145"/>
      <c r="P778" s="146"/>
      <c r="Q778" s="146"/>
      <c r="R778" s="119"/>
      <c r="V778" s="125"/>
      <c r="AA778" s="76"/>
      <c r="AB778" s="76"/>
    </row>
    <row r="779" spans="1:28" s="76" customFormat="1" ht="20.100000000000001" customHeight="1">
      <c r="A779" s="236"/>
      <c r="B779" s="97"/>
      <c r="C779" s="97"/>
      <c r="D779" s="97"/>
      <c r="E779" s="97"/>
      <c r="F779" s="97"/>
      <c r="G779" s="97"/>
      <c r="H779" s="97"/>
      <c r="I779" s="271"/>
      <c r="J779" s="97"/>
      <c r="K779" s="97"/>
      <c r="L779" s="97"/>
      <c r="M779" s="130"/>
      <c r="N779" s="124"/>
      <c r="O779" s="145"/>
      <c r="P779" s="146"/>
      <c r="Q779" s="146"/>
      <c r="R779" s="119"/>
      <c r="S779" s="124"/>
      <c r="T779" s="124"/>
      <c r="U779" s="124"/>
      <c r="V779" s="125"/>
      <c r="W779" s="124"/>
      <c r="X779" s="124"/>
      <c r="Y779" s="124"/>
      <c r="Z779" s="124"/>
    </row>
    <row r="780" spans="1:28" s="76" customFormat="1" ht="20.100000000000001" customHeight="1">
      <c r="A780" s="236"/>
      <c r="B780" s="97"/>
      <c r="C780" s="97"/>
      <c r="D780" s="97"/>
      <c r="E780" s="97"/>
      <c r="F780" s="97"/>
      <c r="G780" s="97"/>
      <c r="H780" s="97"/>
      <c r="I780" s="271"/>
      <c r="J780" s="97"/>
      <c r="K780" s="97"/>
      <c r="L780" s="97"/>
      <c r="M780" s="130"/>
      <c r="N780" s="124"/>
      <c r="O780" s="145"/>
      <c r="P780" s="146"/>
      <c r="Q780" s="146"/>
      <c r="R780" s="119"/>
      <c r="S780" s="124"/>
      <c r="T780" s="124"/>
      <c r="U780" s="124"/>
      <c r="V780" s="125"/>
      <c r="W780" s="124"/>
      <c r="X780" s="124"/>
      <c r="Y780" s="124"/>
      <c r="Z780" s="124"/>
    </row>
    <row r="781" spans="1:28" s="76" customFormat="1" ht="20.100000000000001" customHeight="1">
      <c r="A781" s="236"/>
      <c r="B781" s="97"/>
      <c r="C781" s="97"/>
      <c r="D781" s="97"/>
      <c r="E781" s="97"/>
      <c r="F781" s="97"/>
      <c r="G781" s="97"/>
      <c r="H781" s="97"/>
      <c r="I781" s="271"/>
      <c r="J781" s="97"/>
      <c r="K781" s="97"/>
      <c r="L781" s="97"/>
      <c r="M781" s="130"/>
      <c r="N781" s="124"/>
      <c r="O781" s="145"/>
      <c r="P781" s="146"/>
      <c r="Q781" s="146"/>
      <c r="R781" s="119"/>
      <c r="S781" s="124"/>
      <c r="T781" s="124"/>
      <c r="U781" s="124"/>
      <c r="V781" s="124"/>
      <c r="W781" s="124"/>
      <c r="X781" s="124"/>
      <c r="Y781" s="124"/>
      <c r="Z781" s="124"/>
    </row>
    <row r="782" spans="1:28" s="76" customFormat="1" ht="20.100000000000001" customHeight="1">
      <c r="A782" s="236"/>
      <c r="B782" s="97"/>
      <c r="C782" s="97"/>
      <c r="D782" s="97"/>
      <c r="E782" s="97"/>
      <c r="F782" s="97"/>
      <c r="G782" s="97"/>
      <c r="H782" s="97"/>
      <c r="I782" s="271"/>
      <c r="J782" s="97"/>
      <c r="K782" s="97"/>
      <c r="L782" s="97"/>
      <c r="M782" s="130"/>
      <c r="N782" s="124"/>
      <c r="O782" s="145"/>
      <c r="P782" s="146"/>
      <c r="Q782" s="146"/>
      <c r="R782" s="119"/>
      <c r="S782" s="124"/>
      <c r="T782" s="124"/>
      <c r="U782" s="124"/>
      <c r="V782" s="124"/>
      <c r="W782" s="124"/>
      <c r="X782" s="124"/>
      <c r="Y782" s="124"/>
      <c r="Z782" s="124"/>
    </row>
    <row r="783" spans="1:28" s="76" customFormat="1" ht="20.100000000000001" customHeight="1">
      <c r="A783" s="236"/>
      <c r="B783" s="97"/>
      <c r="C783" s="97"/>
      <c r="D783" s="97"/>
      <c r="E783" s="97"/>
      <c r="F783" s="97"/>
      <c r="G783" s="97"/>
      <c r="H783" s="97"/>
      <c r="I783" s="271"/>
      <c r="J783" s="97"/>
      <c r="K783" s="97"/>
      <c r="L783" s="97"/>
      <c r="M783" s="130"/>
      <c r="N783" s="124"/>
      <c r="O783" s="145"/>
      <c r="P783" s="146"/>
      <c r="Q783" s="146"/>
      <c r="R783" s="119"/>
      <c r="S783" s="124"/>
      <c r="T783" s="124"/>
      <c r="U783" s="124"/>
      <c r="V783" s="124"/>
      <c r="W783" s="124"/>
      <c r="X783" s="124"/>
      <c r="Y783" s="124"/>
      <c r="Z783" s="124"/>
    </row>
    <row r="784" spans="1:28" s="76" customFormat="1" ht="20.100000000000001" customHeight="1">
      <c r="A784" s="236"/>
      <c r="B784" s="97"/>
      <c r="C784" s="97"/>
      <c r="D784" s="97"/>
      <c r="E784" s="97"/>
      <c r="F784" s="97"/>
      <c r="G784" s="97"/>
      <c r="H784" s="97"/>
      <c r="I784" s="271"/>
      <c r="J784" s="97"/>
      <c r="K784" s="97"/>
      <c r="L784" s="97"/>
      <c r="M784" s="130"/>
      <c r="N784" s="124"/>
      <c r="O784" s="119"/>
      <c r="P784" s="119"/>
      <c r="Q784" s="119"/>
      <c r="R784" s="119"/>
      <c r="S784" s="124"/>
      <c r="T784" s="124"/>
      <c r="U784" s="124"/>
      <c r="V784" s="124"/>
      <c r="W784" s="124"/>
      <c r="X784" s="124"/>
      <c r="Y784" s="124"/>
      <c r="Z784" s="124"/>
    </row>
    <row r="785" spans="1:28" s="76" customFormat="1" ht="20.100000000000001" customHeight="1">
      <c r="A785" s="236"/>
      <c r="B785" s="97"/>
      <c r="C785" s="97"/>
      <c r="D785" s="97"/>
      <c r="E785" s="97"/>
      <c r="F785" s="97"/>
      <c r="G785" s="97"/>
      <c r="H785" s="97"/>
      <c r="I785" s="271"/>
      <c r="J785" s="97"/>
      <c r="K785" s="97"/>
      <c r="L785" s="97"/>
      <c r="M785" s="130"/>
      <c r="N785" s="124"/>
      <c r="O785" s="119"/>
      <c r="P785" s="119"/>
      <c r="Q785" s="119"/>
      <c r="R785" s="119"/>
      <c r="S785" s="124"/>
      <c r="T785" s="124"/>
      <c r="U785" s="124"/>
      <c r="V785" s="124"/>
      <c r="W785" s="124"/>
      <c r="X785" s="124"/>
      <c r="Y785" s="124"/>
      <c r="Z785" s="124"/>
    </row>
    <row r="786" spans="1:28" s="76" customFormat="1" ht="20.100000000000001" customHeight="1">
      <c r="A786" s="236"/>
      <c r="B786" s="97"/>
      <c r="C786" s="97"/>
      <c r="D786" s="97"/>
      <c r="E786" s="97"/>
      <c r="F786" s="97"/>
      <c r="G786" s="97"/>
      <c r="H786" s="97"/>
      <c r="I786" s="271"/>
      <c r="J786" s="97"/>
      <c r="K786" s="97"/>
      <c r="L786" s="97"/>
      <c r="M786" s="130"/>
      <c r="N786" s="119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spans="1:28" s="76" customFormat="1" ht="20.100000000000001" customHeight="1">
      <c r="A787" s="236"/>
      <c r="B787" s="97"/>
      <c r="C787" s="97"/>
      <c r="D787" s="97"/>
      <c r="E787" s="97"/>
      <c r="F787" s="97"/>
      <c r="G787" s="97"/>
      <c r="H787" s="97"/>
      <c r="I787" s="271"/>
      <c r="J787" s="97"/>
      <c r="K787" s="97"/>
      <c r="L787" s="97"/>
      <c r="M787" s="130"/>
      <c r="N787" s="119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  <c r="AA787" s="124"/>
      <c r="AB787" s="124"/>
    </row>
    <row r="788" spans="1:28" s="76" customFormat="1" ht="20.100000000000001" customHeight="1">
      <c r="A788" s="236"/>
      <c r="B788" s="97"/>
      <c r="C788" s="97"/>
      <c r="D788" s="97"/>
      <c r="E788" s="97"/>
      <c r="F788" s="97"/>
      <c r="G788" s="97"/>
      <c r="H788" s="97"/>
      <c r="I788" s="271"/>
      <c r="J788" s="97"/>
      <c r="K788" s="97"/>
      <c r="L788" s="97"/>
      <c r="M788" s="130"/>
      <c r="N788" s="145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spans="1:28" s="76" customFormat="1" ht="20.100000000000001" customHeight="1">
      <c r="A789" s="236"/>
      <c r="B789" s="97"/>
      <c r="C789" s="97"/>
      <c r="D789" s="97"/>
      <c r="E789" s="97"/>
      <c r="F789" s="97"/>
      <c r="G789" s="97"/>
      <c r="H789" s="97"/>
      <c r="I789" s="271"/>
      <c r="J789" s="97"/>
      <c r="K789" s="97"/>
      <c r="L789" s="97"/>
      <c r="M789" s="130"/>
      <c r="N789" s="145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spans="1:28" ht="20.100000000000001" customHeight="1">
      <c r="M790" s="130"/>
      <c r="N790" s="145"/>
      <c r="AA790" s="76"/>
      <c r="AB790" s="76"/>
    </row>
    <row r="791" spans="1:28" s="76" customFormat="1" ht="20.100000000000001" customHeight="1">
      <c r="A791" s="236"/>
      <c r="B791" s="97"/>
      <c r="C791" s="97"/>
      <c r="D791" s="97"/>
      <c r="E791" s="97"/>
      <c r="F791" s="97"/>
      <c r="G791" s="97"/>
      <c r="H791" s="97"/>
      <c r="I791" s="271"/>
      <c r="J791" s="97"/>
      <c r="K791" s="97"/>
      <c r="L791" s="97"/>
      <c r="M791" s="130"/>
      <c r="N791" s="145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spans="1:28" s="76" customFormat="1" ht="20.100000000000001" customHeight="1">
      <c r="A792" s="236"/>
      <c r="B792" s="97"/>
      <c r="C792" s="97"/>
      <c r="D792" s="97"/>
      <c r="E792" s="97"/>
      <c r="F792" s="97"/>
      <c r="G792" s="97"/>
      <c r="H792" s="97"/>
      <c r="I792" s="271"/>
      <c r="J792" s="97"/>
      <c r="K792" s="97"/>
      <c r="L792" s="97"/>
      <c r="M792" s="130"/>
      <c r="N792" s="145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spans="1:28" s="76" customFormat="1" ht="20.100000000000001" customHeight="1">
      <c r="A793" s="236"/>
      <c r="B793" s="97"/>
      <c r="C793" s="97"/>
      <c r="D793" s="97"/>
      <c r="E793" s="97"/>
      <c r="F793" s="97"/>
      <c r="G793" s="97"/>
      <c r="H793" s="97"/>
      <c r="I793" s="271"/>
      <c r="J793" s="97"/>
      <c r="K793" s="97"/>
      <c r="L793" s="97"/>
      <c r="M793" s="130"/>
      <c r="N793" s="145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spans="1:28" s="76" customFormat="1" ht="20.100000000000001" customHeight="1">
      <c r="A794" s="236"/>
      <c r="B794" s="97"/>
      <c r="C794" s="97"/>
      <c r="D794" s="97"/>
      <c r="E794" s="97"/>
      <c r="F794" s="97"/>
      <c r="G794" s="97"/>
      <c r="H794" s="97"/>
      <c r="I794" s="271"/>
      <c r="J794" s="97"/>
      <c r="K794" s="97"/>
      <c r="L794" s="97"/>
      <c r="M794" s="130"/>
      <c r="N794" s="145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spans="1:28" s="76" customFormat="1" ht="20.100000000000001" customHeight="1">
      <c r="A795" s="236"/>
      <c r="B795" s="97"/>
      <c r="C795" s="97"/>
      <c r="D795" s="97"/>
      <c r="E795" s="97"/>
      <c r="F795" s="97"/>
      <c r="G795" s="97"/>
      <c r="H795" s="97"/>
      <c r="I795" s="271"/>
      <c r="J795" s="97"/>
      <c r="K795" s="97"/>
      <c r="L795" s="97"/>
      <c r="M795" s="130"/>
      <c r="N795" s="119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spans="1:28" s="76" customFormat="1" ht="20.100000000000001" customHeight="1">
      <c r="A796" s="236"/>
      <c r="B796" s="97"/>
      <c r="C796" s="97"/>
      <c r="D796" s="97"/>
      <c r="E796" s="97"/>
      <c r="F796" s="97"/>
      <c r="G796" s="97"/>
      <c r="H796" s="97"/>
      <c r="I796" s="271"/>
      <c r="J796" s="97"/>
      <c r="K796" s="97"/>
      <c r="L796" s="97"/>
      <c r="M796" s="130"/>
      <c r="N796" s="119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spans="1:28" s="76" customFormat="1" ht="20.100000000000001" customHeight="1">
      <c r="A797" s="236"/>
      <c r="B797" s="97"/>
      <c r="C797" s="97"/>
      <c r="D797" s="97"/>
      <c r="E797" s="97"/>
      <c r="F797" s="97"/>
      <c r="G797" s="97"/>
      <c r="H797" s="97"/>
      <c r="I797" s="271"/>
      <c r="J797" s="97"/>
      <c r="K797" s="97"/>
      <c r="L797" s="97"/>
      <c r="M797" s="130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spans="1:28" s="76" customFormat="1" ht="20.100000000000001" customHeight="1">
      <c r="A798" s="236"/>
      <c r="B798" s="97"/>
      <c r="C798" s="97"/>
      <c r="D798" s="97"/>
      <c r="E798" s="97"/>
      <c r="F798" s="97"/>
      <c r="G798" s="97"/>
      <c r="H798" s="97"/>
      <c r="I798" s="271"/>
      <c r="J798" s="97"/>
      <c r="K798" s="97"/>
      <c r="L798" s="97"/>
      <c r="M798" s="130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spans="1:28" s="76" customFormat="1" ht="20.100000000000001" customHeight="1">
      <c r="A799" s="236"/>
      <c r="B799" s="97"/>
      <c r="C799" s="97"/>
      <c r="D799" s="97"/>
      <c r="E799" s="97"/>
      <c r="F799" s="97"/>
      <c r="G799" s="97"/>
      <c r="H799" s="97"/>
      <c r="I799" s="271"/>
      <c r="J799" s="97"/>
      <c r="K799" s="97"/>
      <c r="L799" s="97"/>
      <c r="M799" s="130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spans="1:28" s="76" customFormat="1" ht="20.100000000000001" customHeight="1">
      <c r="A800" s="236"/>
      <c r="B800" s="97"/>
      <c r="C800" s="97"/>
      <c r="D800" s="97"/>
      <c r="E800" s="97"/>
      <c r="F800" s="97"/>
      <c r="G800" s="97"/>
      <c r="H800" s="97"/>
      <c r="I800" s="271"/>
      <c r="J800" s="97"/>
      <c r="K800" s="97"/>
      <c r="L800" s="97"/>
      <c r="M800" s="130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spans="1:26" s="76" customFormat="1" ht="20.100000000000001" customHeight="1">
      <c r="A801" s="236"/>
      <c r="B801" s="97"/>
      <c r="C801" s="97"/>
      <c r="D801" s="97"/>
      <c r="E801" s="97"/>
      <c r="F801" s="97"/>
      <c r="G801" s="97"/>
      <c r="H801" s="97"/>
      <c r="I801" s="271"/>
      <c r="J801" s="97"/>
      <c r="K801" s="97"/>
      <c r="L801" s="97"/>
      <c r="M801" s="130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spans="1:26" s="76" customFormat="1" ht="20.100000000000001" customHeight="1">
      <c r="A802" s="236"/>
      <c r="B802" s="97"/>
      <c r="C802" s="97"/>
      <c r="D802" s="97"/>
      <c r="E802" s="97"/>
      <c r="F802" s="97"/>
      <c r="G802" s="97"/>
      <c r="H802" s="97"/>
      <c r="I802" s="271"/>
      <c r="J802" s="97"/>
      <c r="K802" s="97"/>
      <c r="L802" s="97"/>
      <c r="M802" s="130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spans="1:26" s="76" customFormat="1" ht="20.100000000000001" customHeight="1">
      <c r="A803" s="236"/>
      <c r="B803" s="97"/>
      <c r="C803" s="97"/>
      <c r="D803" s="97"/>
      <c r="E803" s="97"/>
      <c r="F803" s="97"/>
      <c r="G803" s="97"/>
      <c r="H803" s="97"/>
      <c r="I803" s="271"/>
      <c r="J803" s="97"/>
      <c r="K803" s="97"/>
      <c r="L803" s="97"/>
      <c r="M803" s="130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spans="1:26" s="76" customFormat="1" ht="20.100000000000001" customHeight="1">
      <c r="A804" s="236"/>
      <c r="B804" s="97"/>
      <c r="C804" s="97"/>
      <c r="D804" s="97"/>
      <c r="E804" s="97"/>
      <c r="F804" s="97"/>
      <c r="G804" s="97"/>
      <c r="H804" s="97"/>
      <c r="I804" s="271"/>
      <c r="J804" s="97"/>
      <c r="K804" s="97"/>
      <c r="L804" s="97"/>
      <c r="M804" s="130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spans="1:26" s="76" customFormat="1" ht="20.100000000000001" customHeight="1">
      <c r="A805" s="236"/>
      <c r="B805" s="97"/>
      <c r="C805" s="97"/>
      <c r="D805" s="97"/>
      <c r="E805" s="97"/>
      <c r="F805" s="97"/>
      <c r="G805" s="97"/>
      <c r="H805" s="97"/>
      <c r="I805" s="271"/>
      <c r="J805" s="97"/>
      <c r="K805" s="97"/>
      <c r="L805" s="97"/>
      <c r="M805" s="130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spans="1:26" s="76" customFormat="1" ht="20.100000000000001" customHeight="1">
      <c r="A806" s="236"/>
      <c r="B806" s="97"/>
      <c r="C806" s="97"/>
      <c r="D806" s="97"/>
      <c r="E806" s="97"/>
      <c r="F806" s="97"/>
      <c r="G806" s="97"/>
      <c r="H806" s="97"/>
      <c r="I806" s="271"/>
      <c r="J806" s="97"/>
      <c r="K806" s="97"/>
      <c r="L806" s="97"/>
      <c r="M806" s="130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spans="1:26" s="76" customFormat="1" ht="20.100000000000001" customHeight="1">
      <c r="A807" s="236"/>
      <c r="B807" s="97"/>
      <c r="C807" s="97"/>
      <c r="D807" s="97"/>
      <c r="E807" s="97"/>
      <c r="F807" s="97"/>
      <c r="G807" s="97"/>
      <c r="H807" s="97"/>
      <c r="I807" s="271"/>
      <c r="J807" s="97"/>
      <c r="K807" s="97"/>
      <c r="L807" s="97"/>
      <c r="M807" s="130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6" s="76" customFormat="1" ht="20.100000000000001" customHeight="1">
      <c r="A808" s="236"/>
      <c r="B808" s="97"/>
      <c r="C808" s="97"/>
      <c r="D808" s="97"/>
      <c r="E808" s="97"/>
      <c r="F808" s="97"/>
      <c r="G808" s="97"/>
      <c r="H808" s="97"/>
      <c r="I808" s="271"/>
      <c r="J808" s="97"/>
      <c r="K808" s="97"/>
      <c r="L808" s="97"/>
      <c r="M808" s="130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spans="1:26" s="76" customFormat="1" ht="20.100000000000001" customHeight="1">
      <c r="A809" s="236"/>
      <c r="B809" s="97"/>
      <c r="C809" s="97"/>
      <c r="D809" s="97"/>
      <c r="E809" s="97"/>
      <c r="F809" s="97"/>
      <c r="G809" s="97"/>
      <c r="H809" s="97"/>
      <c r="I809" s="271"/>
      <c r="J809" s="97"/>
      <c r="K809" s="97"/>
      <c r="L809" s="97"/>
      <c r="M809" s="130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6" s="76" customFormat="1" ht="20.100000000000001" customHeight="1">
      <c r="A810" s="236"/>
      <c r="B810" s="97"/>
      <c r="C810" s="97"/>
      <c r="D810" s="97"/>
      <c r="E810" s="97"/>
      <c r="F810" s="97"/>
      <c r="G810" s="97"/>
      <c r="H810" s="97"/>
      <c r="I810" s="271"/>
      <c r="J810" s="97"/>
      <c r="K810" s="97"/>
      <c r="L810" s="97"/>
      <c r="M810" s="130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6" s="76" customFormat="1" ht="20.100000000000001" customHeight="1">
      <c r="A811" s="236"/>
      <c r="B811" s="97"/>
      <c r="C811" s="97"/>
      <c r="D811" s="97"/>
      <c r="E811" s="97"/>
      <c r="F811" s="97"/>
      <c r="G811" s="97"/>
      <c r="H811" s="97"/>
      <c r="I811" s="271"/>
      <c r="J811" s="97"/>
      <c r="K811" s="97"/>
      <c r="L811" s="97"/>
      <c r="M811" s="130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6" s="76" customFormat="1" ht="20.100000000000001" customHeight="1">
      <c r="A812" s="236"/>
      <c r="B812" s="97"/>
      <c r="C812" s="97"/>
      <c r="D812" s="97"/>
      <c r="E812" s="97"/>
      <c r="F812" s="97"/>
      <c r="G812" s="97"/>
      <c r="H812" s="97"/>
      <c r="I812" s="271"/>
      <c r="J812" s="97"/>
      <c r="K812" s="97"/>
      <c r="L812" s="97"/>
      <c r="M812" s="130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6" s="76" customFormat="1" ht="20.100000000000001" customHeight="1">
      <c r="A813" s="236"/>
      <c r="B813" s="97"/>
      <c r="C813" s="97"/>
      <c r="D813" s="97"/>
      <c r="E813" s="97"/>
      <c r="F813" s="97"/>
      <c r="G813" s="97"/>
      <c r="H813" s="97"/>
      <c r="I813" s="271"/>
      <c r="J813" s="97"/>
      <c r="K813" s="97"/>
      <c r="L813" s="97"/>
      <c r="M813" s="130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6" s="76" customFormat="1" ht="20.100000000000001" customHeight="1">
      <c r="A814" s="236"/>
      <c r="B814" s="97"/>
      <c r="C814" s="97"/>
      <c r="D814" s="97"/>
      <c r="E814" s="97"/>
      <c r="F814" s="97"/>
      <c r="G814" s="97"/>
      <c r="H814" s="97"/>
      <c r="I814" s="271"/>
      <c r="J814" s="97"/>
      <c r="K814" s="97"/>
      <c r="L814" s="97"/>
      <c r="M814" s="130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6" s="76" customFormat="1" ht="20.100000000000001" customHeight="1">
      <c r="A815" s="236"/>
      <c r="B815" s="97"/>
      <c r="C815" s="97"/>
      <c r="D815" s="97"/>
      <c r="E815" s="97"/>
      <c r="F815" s="97"/>
      <c r="G815" s="97"/>
      <c r="H815" s="97"/>
      <c r="I815" s="271"/>
      <c r="J815" s="97"/>
      <c r="K815" s="97"/>
      <c r="L815" s="97"/>
      <c r="M815" s="130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6" s="76" customFormat="1" ht="20.100000000000001" customHeight="1">
      <c r="A816" s="236"/>
      <c r="B816" s="97"/>
      <c r="C816" s="97"/>
      <c r="D816" s="97"/>
      <c r="E816" s="97"/>
      <c r="F816" s="97"/>
      <c r="G816" s="97"/>
      <c r="H816" s="97"/>
      <c r="I816" s="271"/>
      <c r="J816" s="97"/>
      <c r="K816" s="97"/>
      <c r="L816" s="97"/>
      <c r="M816" s="130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8" s="76" customFormat="1" ht="20.100000000000001" customHeight="1">
      <c r="A817" s="236"/>
      <c r="B817" s="97"/>
      <c r="C817" s="97"/>
      <c r="D817" s="97"/>
      <c r="E817" s="97"/>
      <c r="F817" s="97"/>
      <c r="G817" s="97"/>
      <c r="H817" s="97"/>
      <c r="I817" s="271"/>
      <c r="J817" s="97"/>
      <c r="K817" s="97"/>
      <c r="L817" s="97"/>
      <c r="M817" s="130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8" s="76" customFormat="1" ht="20.100000000000001" customHeight="1">
      <c r="A818" s="236"/>
      <c r="B818" s="97"/>
      <c r="C818" s="97"/>
      <c r="D818" s="97"/>
      <c r="E818" s="97"/>
      <c r="F818" s="97"/>
      <c r="G818" s="97"/>
      <c r="H818" s="97"/>
      <c r="I818" s="271"/>
      <c r="J818" s="97"/>
      <c r="K818" s="97"/>
      <c r="L818" s="97"/>
      <c r="M818" s="130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8" s="76" customFormat="1" ht="20.100000000000001" customHeight="1">
      <c r="A819" s="236"/>
      <c r="B819" s="97"/>
      <c r="C819" s="97"/>
      <c r="D819" s="97"/>
      <c r="E819" s="97"/>
      <c r="F819" s="97"/>
      <c r="G819" s="97"/>
      <c r="H819" s="97"/>
      <c r="I819" s="271"/>
      <c r="J819" s="97"/>
      <c r="K819" s="97"/>
      <c r="L819" s="97"/>
      <c r="M819" s="130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8" s="76" customFormat="1" ht="20.100000000000001" customHeight="1">
      <c r="A820" s="236"/>
      <c r="B820" s="97"/>
      <c r="C820" s="97"/>
      <c r="D820" s="97"/>
      <c r="E820" s="97"/>
      <c r="F820" s="97"/>
      <c r="G820" s="97"/>
      <c r="H820" s="97"/>
      <c r="I820" s="271"/>
      <c r="J820" s="97"/>
      <c r="K820" s="97"/>
      <c r="L820" s="97"/>
      <c r="M820" s="130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8" s="76" customFormat="1" ht="20.100000000000001" customHeight="1">
      <c r="A821" s="236"/>
      <c r="B821" s="97"/>
      <c r="C821" s="97"/>
      <c r="D821" s="97"/>
      <c r="E821" s="97"/>
      <c r="F821" s="97"/>
      <c r="G821" s="97"/>
      <c r="H821" s="97"/>
      <c r="I821" s="271"/>
      <c r="J821" s="97"/>
      <c r="K821" s="97"/>
      <c r="L821" s="97"/>
      <c r="M821" s="130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8" s="76" customFormat="1" ht="20.100000000000001" customHeight="1">
      <c r="A822" s="236"/>
      <c r="B822" s="97"/>
      <c r="C822" s="97"/>
      <c r="D822" s="97"/>
      <c r="E822" s="97"/>
      <c r="F822" s="97"/>
      <c r="G822" s="97"/>
      <c r="H822" s="97"/>
      <c r="I822" s="271"/>
      <c r="J822" s="97"/>
      <c r="K822" s="97"/>
      <c r="L822" s="97"/>
      <c r="M822" s="130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8" s="76" customFormat="1" ht="20.100000000000001" customHeight="1">
      <c r="A823" s="236"/>
      <c r="B823" s="97"/>
      <c r="C823" s="97"/>
      <c r="D823" s="97"/>
      <c r="E823" s="97"/>
      <c r="F823" s="97"/>
      <c r="G823" s="97"/>
      <c r="H823" s="97"/>
      <c r="I823" s="271"/>
      <c r="J823" s="97"/>
      <c r="K823" s="97"/>
      <c r="L823" s="97"/>
      <c r="M823" s="130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8" s="76" customFormat="1" ht="20.100000000000001" customHeight="1">
      <c r="A824" s="236"/>
      <c r="B824" s="97"/>
      <c r="C824" s="97"/>
      <c r="D824" s="97"/>
      <c r="E824" s="97"/>
      <c r="F824" s="97"/>
      <c r="G824" s="97"/>
      <c r="H824" s="97"/>
      <c r="I824" s="271"/>
      <c r="J824" s="97"/>
      <c r="K824" s="97"/>
      <c r="L824" s="97"/>
      <c r="M824" s="130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8" s="76" customFormat="1" ht="20.100000000000001" customHeight="1">
      <c r="A825" s="236"/>
      <c r="B825" s="97"/>
      <c r="C825" s="97"/>
      <c r="D825" s="97"/>
      <c r="E825" s="97"/>
      <c r="F825" s="97"/>
      <c r="G825" s="97"/>
      <c r="H825" s="97"/>
      <c r="I825" s="271"/>
      <c r="J825" s="97"/>
      <c r="K825" s="97"/>
      <c r="L825" s="97"/>
      <c r="M825" s="130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8" s="76" customFormat="1" ht="20.100000000000001" customHeight="1">
      <c r="A826" s="236"/>
      <c r="B826" s="97"/>
      <c r="C826" s="97"/>
      <c r="D826" s="97"/>
      <c r="E826" s="97"/>
      <c r="F826" s="97"/>
      <c r="G826" s="97"/>
      <c r="H826" s="97"/>
      <c r="I826" s="271"/>
      <c r="J826" s="97"/>
      <c r="K826" s="97"/>
      <c r="L826" s="97"/>
      <c r="M826" s="130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8" s="76" customFormat="1" ht="20.100000000000001" customHeight="1">
      <c r="A827" s="236"/>
      <c r="B827" s="97"/>
      <c r="C827" s="97"/>
      <c r="D827" s="97"/>
      <c r="E827" s="97"/>
      <c r="F827" s="97"/>
      <c r="G827" s="97"/>
      <c r="H827" s="97"/>
      <c r="I827" s="271"/>
      <c r="J827" s="97"/>
      <c r="K827" s="97"/>
      <c r="L827" s="97"/>
      <c r="M827" s="130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8" s="76" customFormat="1" ht="20.100000000000001" customHeight="1">
      <c r="A828" s="236"/>
      <c r="B828" s="97"/>
      <c r="C828" s="97"/>
      <c r="D828" s="97"/>
      <c r="E828" s="97"/>
      <c r="F828" s="97"/>
      <c r="G828" s="97"/>
      <c r="H828" s="97"/>
      <c r="I828" s="271"/>
      <c r="J828" s="97"/>
      <c r="K828" s="97"/>
      <c r="L828" s="97"/>
      <c r="M828" s="130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  <c r="AA828" s="124"/>
      <c r="AB828" s="124"/>
    </row>
    <row r="829" spans="1:28" s="76" customFormat="1" ht="20.100000000000001" customHeight="1">
      <c r="A829" s="236"/>
      <c r="B829" s="97"/>
      <c r="C829" s="97"/>
      <c r="D829" s="97"/>
      <c r="E829" s="97"/>
      <c r="F829" s="97"/>
      <c r="G829" s="97"/>
      <c r="H829" s="97"/>
      <c r="I829" s="271"/>
      <c r="J829" s="97"/>
      <c r="K829" s="97"/>
      <c r="L829" s="97"/>
      <c r="M829" s="130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  <c r="AA829" s="124"/>
      <c r="AB829" s="124"/>
    </row>
    <row r="830" spans="1:28" s="76" customFormat="1" ht="20.100000000000001" customHeight="1">
      <c r="A830" s="236"/>
      <c r="B830" s="97"/>
      <c r="C830" s="97"/>
      <c r="D830" s="97"/>
      <c r="E830" s="97"/>
      <c r="F830" s="97"/>
      <c r="G830" s="97"/>
      <c r="H830" s="97"/>
      <c r="I830" s="271"/>
      <c r="J830" s="97"/>
      <c r="K830" s="97"/>
      <c r="L830" s="97"/>
      <c r="M830" s="130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4"/>
      <c r="AB830" s="124"/>
    </row>
    <row r="831" spans="1:28" ht="20.100000000000001" customHeight="1">
      <c r="M831" s="130"/>
      <c r="AA831" s="76"/>
      <c r="AB831" s="76"/>
    </row>
    <row r="832" spans="1:28" ht="20.100000000000001" customHeight="1">
      <c r="M832" s="130"/>
      <c r="AA832" s="76"/>
      <c r="AB832" s="76"/>
    </row>
    <row r="833" spans="1:28" ht="20.100000000000001" customHeight="1">
      <c r="M833" s="130"/>
      <c r="AA833" s="76"/>
      <c r="AB833" s="76"/>
    </row>
    <row r="834" spans="1:28" s="76" customFormat="1" ht="20.100000000000001" customHeight="1">
      <c r="A834" s="236"/>
      <c r="B834" s="97"/>
      <c r="C834" s="97"/>
      <c r="D834" s="97"/>
      <c r="E834" s="97"/>
      <c r="F834" s="97"/>
      <c r="G834" s="97"/>
      <c r="H834" s="97"/>
      <c r="I834" s="271"/>
      <c r="J834" s="97"/>
      <c r="K834" s="97"/>
      <c r="L834" s="97"/>
      <c r="M834" s="130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spans="1:28" s="76" customFormat="1" ht="20.100000000000001" customHeight="1">
      <c r="A835" s="236"/>
      <c r="B835" s="97"/>
      <c r="C835" s="97"/>
      <c r="D835" s="97"/>
      <c r="E835" s="97"/>
      <c r="F835" s="97"/>
      <c r="G835" s="97"/>
      <c r="H835" s="97"/>
      <c r="I835" s="271"/>
      <c r="J835" s="97"/>
      <c r="K835" s="97"/>
      <c r="L835" s="97"/>
      <c r="M835" s="130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spans="1:28" s="76" customFormat="1" ht="20.100000000000001" customHeight="1">
      <c r="A836" s="236"/>
      <c r="B836" s="97"/>
      <c r="C836" s="97"/>
      <c r="D836" s="97"/>
      <c r="E836" s="97"/>
      <c r="F836" s="97"/>
      <c r="G836" s="97"/>
      <c r="H836" s="97"/>
      <c r="I836" s="271"/>
      <c r="J836" s="97"/>
      <c r="K836" s="97"/>
      <c r="L836" s="97"/>
      <c r="M836" s="130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8" s="76" customFormat="1" ht="20.100000000000001" customHeight="1">
      <c r="A837" s="236"/>
      <c r="B837" s="97"/>
      <c r="C837" s="97"/>
      <c r="D837" s="97"/>
      <c r="E837" s="97"/>
      <c r="F837" s="97"/>
      <c r="G837" s="97"/>
      <c r="H837" s="97"/>
      <c r="I837" s="271"/>
      <c r="J837" s="97"/>
      <c r="K837" s="97"/>
      <c r="L837" s="97"/>
      <c r="M837" s="130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8" s="76" customFormat="1" ht="20.100000000000001" customHeight="1">
      <c r="A838" s="236"/>
      <c r="B838" s="97"/>
      <c r="C838" s="97"/>
      <c r="D838" s="97"/>
      <c r="E838" s="97"/>
      <c r="F838" s="97"/>
      <c r="G838" s="97"/>
      <c r="H838" s="97"/>
      <c r="I838" s="271"/>
      <c r="J838" s="97"/>
      <c r="K838" s="97"/>
      <c r="L838" s="97"/>
      <c r="M838" s="121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8" s="76" customFormat="1" ht="20.100000000000001" customHeight="1">
      <c r="A839" s="236"/>
      <c r="B839" s="97"/>
      <c r="C839" s="97"/>
      <c r="D839" s="97"/>
      <c r="E839" s="97"/>
      <c r="F839" s="97"/>
      <c r="G839" s="97"/>
      <c r="H839" s="97"/>
      <c r="I839" s="271"/>
      <c r="J839" s="97"/>
      <c r="K839" s="97"/>
      <c r="L839" s="97"/>
      <c r="M839" s="121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spans="1:28" s="76" customFormat="1" ht="20.100000000000001" customHeight="1">
      <c r="A840" s="236"/>
      <c r="B840" s="97"/>
      <c r="C840" s="97"/>
      <c r="D840" s="97"/>
      <c r="E840" s="97"/>
      <c r="F840" s="97"/>
      <c r="G840" s="97"/>
      <c r="H840" s="97"/>
      <c r="I840" s="271"/>
      <c r="J840" s="97"/>
      <c r="K840" s="97"/>
      <c r="L840" s="97"/>
      <c r="M840" s="121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  <c r="AA840" s="124"/>
      <c r="AB840" s="124"/>
    </row>
    <row r="841" spans="1:28" s="76" customFormat="1" ht="20.100000000000001" customHeight="1">
      <c r="A841" s="236"/>
      <c r="B841" s="97"/>
      <c r="C841" s="97"/>
      <c r="D841" s="97"/>
      <c r="E841" s="97"/>
      <c r="F841" s="97"/>
      <c r="G841" s="97"/>
      <c r="H841" s="97"/>
      <c r="I841" s="271"/>
      <c r="J841" s="97"/>
      <c r="K841" s="97"/>
      <c r="L841" s="97"/>
      <c r="M841" s="121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124"/>
      <c r="AB841" s="124"/>
    </row>
    <row r="842" spans="1:28" s="76" customFormat="1" ht="20.100000000000001" customHeight="1">
      <c r="A842" s="236"/>
      <c r="B842" s="97"/>
      <c r="C842" s="97"/>
      <c r="D842" s="97"/>
      <c r="E842" s="97"/>
      <c r="F842" s="97"/>
      <c r="G842" s="97"/>
      <c r="H842" s="97"/>
      <c r="I842" s="271"/>
      <c r="J842" s="97"/>
      <c r="K842" s="97"/>
      <c r="L842" s="97"/>
      <c r="M842" s="121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124"/>
      <c r="AB842" s="124"/>
    </row>
  </sheetData>
  <autoFilter ref="A3:V720"/>
  <mergeCells count="13">
    <mergeCell ref="K142:L142"/>
    <mergeCell ref="V35:V36"/>
    <mergeCell ref="K63:L63"/>
    <mergeCell ref="K73:L73"/>
    <mergeCell ref="K86:L86"/>
    <mergeCell ref="K105:L105"/>
    <mergeCell ref="K123:L123"/>
    <mergeCell ref="K3:L3"/>
    <mergeCell ref="O12:P12"/>
    <mergeCell ref="T31:U31"/>
    <mergeCell ref="O35:O36"/>
    <mergeCell ref="T35:T36"/>
    <mergeCell ref="U35:U36"/>
  </mergeCells>
  <phoneticPr fontId="3" type="noConversion"/>
  <conditionalFormatting sqref="D96:H97 D124:H125 D134:H135 E87:H88 D74:H79 D64:H65 D4:H54">
    <cfRule type="cellIs" dxfId="80" priority="11" operator="greaterThan">
      <formula>0</formula>
    </cfRule>
  </conditionalFormatting>
  <conditionalFormatting sqref="D96:H97 D124:H125 D134:H135 D74:H79">
    <cfRule type="cellIs" dxfId="79" priority="9" operator="greaterThan">
      <formula>0</formula>
    </cfRule>
    <cfRule type="expression" dxfId="78" priority="10">
      <formula>"&gt;0"</formula>
    </cfRule>
  </conditionalFormatting>
  <conditionalFormatting sqref="D106:H115">
    <cfRule type="cellIs" dxfId="77" priority="1" operator="greaterThan">
      <formula>0</formula>
    </cfRule>
    <cfRule type="cellIs" dxfId="76" priority="2" operator="greaterThan">
      <formula>0</formula>
    </cfRule>
    <cfRule type="expression" dxfId="75" priority="6">
      <formula>"&gt;=1"</formula>
    </cfRule>
    <cfRule type="cellIs" dxfId="74" priority="7" operator="greaterThan">
      <formula>1</formula>
    </cfRule>
    <cfRule type="cellIs" dxfId="73" priority="8" operator="greaterThan">
      <formula>1</formula>
    </cfRule>
  </conditionalFormatting>
  <conditionalFormatting sqref="P777:Q783">
    <cfRule type="expression" dxfId="72" priority="3">
      <formula>"&gt;=1"</formula>
    </cfRule>
    <cfRule type="cellIs" dxfId="71" priority="4" operator="greaterThan">
      <formula>1</formula>
    </cfRule>
    <cfRule type="cellIs" dxfId="70" priority="5" operator="greaterThan">
      <formula>1</formula>
    </cfRule>
  </conditionalFormatting>
  <printOptions horizontalCentered="1"/>
  <pageMargins left="0.31496062992125984" right="0.31496062992125984" top="0.55118110236220474" bottom="0.55118110236220474" header="0.31496062992125984" footer="0.31496062992125984"/>
  <pageSetup paperSize="9" scale="7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42"/>
  <sheetViews>
    <sheetView zoomScaleNormal="100" workbookViewId="0">
      <pane ySplit="3" topLeftCell="A67" activePane="bottomLeft" state="frozen"/>
      <selection activeCell="A74" sqref="A74:L75"/>
      <selection pane="bottomLeft" activeCell="A73" sqref="A73:L75"/>
    </sheetView>
  </sheetViews>
  <sheetFormatPr defaultColWidth="9" defaultRowHeight="20.100000000000001" customHeight="1"/>
  <cols>
    <col min="1" max="1" width="10.125" style="236" customWidth="1"/>
    <col min="2" max="2" width="18.625" style="97" customWidth="1"/>
    <col min="3" max="3" width="11.625" style="97" customWidth="1"/>
    <col min="4" max="8" width="8.125" style="97" customWidth="1"/>
    <col min="9" max="9" width="8.75" style="271" customWidth="1"/>
    <col min="10" max="12" width="8.75" style="97" customWidth="1"/>
    <col min="13" max="13" width="7.625" style="121" customWidth="1"/>
    <col min="14" max="14" width="7.625" style="124" customWidth="1"/>
    <col min="15" max="22" width="8.625" style="124" customWidth="1"/>
    <col min="23" max="16384" width="9" style="124"/>
  </cols>
  <sheetData>
    <row r="1" spans="1:22" ht="25.15" customHeight="1">
      <c r="A1" s="164" t="s">
        <v>1499</v>
      </c>
      <c r="B1" s="165"/>
      <c r="C1" s="165"/>
      <c r="D1" s="100"/>
      <c r="E1" s="100"/>
      <c r="F1" s="100"/>
      <c r="G1" s="100"/>
      <c r="H1" s="100"/>
      <c r="I1" s="248"/>
      <c r="J1" s="100"/>
      <c r="K1" s="100"/>
      <c r="L1" s="100"/>
      <c r="M1" s="77"/>
      <c r="O1" s="14" t="s">
        <v>1500</v>
      </c>
      <c r="P1" s="18"/>
      <c r="Q1" s="18"/>
      <c r="R1" s="19"/>
      <c r="S1" s="19"/>
      <c r="T1" s="19"/>
      <c r="U1" s="19"/>
      <c r="V1" s="19"/>
    </row>
    <row r="2" spans="1:22" ht="20.100000000000001" customHeight="1" thickBot="1">
      <c r="A2" s="139"/>
      <c r="B2" s="131"/>
      <c r="C2" s="132"/>
      <c r="D2" s="166"/>
      <c r="E2" s="166"/>
      <c r="F2" s="166"/>
      <c r="G2" s="166"/>
      <c r="H2" s="166"/>
      <c r="I2" s="249"/>
      <c r="J2" s="101"/>
      <c r="K2" s="101"/>
      <c r="L2" s="101"/>
      <c r="M2" s="13"/>
      <c r="O2" s="14"/>
      <c r="P2" s="18"/>
      <c r="Q2" s="18"/>
      <c r="R2" s="19"/>
      <c r="S2" s="19"/>
      <c r="T2" s="19"/>
      <c r="U2" s="19"/>
      <c r="V2" s="19"/>
    </row>
    <row r="3" spans="1:22" s="74" customFormat="1" ht="20.100000000000001" customHeight="1" thickTop="1" thickBot="1">
      <c r="A3" s="161" t="s">
        <v>0</v>
      </c>
      <c r="B3" s="162" t="s">
        <v>1</v>
      </c>
      <c r="C3" s="162" t="s">
        <v>2</v>
      </c>
      <c r="D3" s="387" t="s">
        <v>3</v>
      </c>
      <c r="E3" s="387" t="s">
        <v>4</v>
      </c>
      <c r="F3" s="387" t="s">
        <v>5</v>
      </c>
      <c r="G3" s="387" t="s">
        <v>6</v>
      </c>
      <c r="H3" s="387" t="s">
        <v>1501</v>
      </c>
      <c r="I3" s="250" t="s">
        <v>8</v>
      </c>
      <c r="J3" s="387" t="s">
        <v>9</v>
      </c>
      <c r="K3" s="422" t="s">
        <v>10</v>
      </c>
      <c r="L3" s="423"/>
      <c r="M3" s="17"/>
      <c r="O3" s="81" t="s">
        <v>1502</v>
      </c>
      <c r="P3" s="82"/>
      <c r="Q3" s="83" t="s">
        <v>3</v>
      </c>
      <c r="R3" s="83" t="s">
        <v>4</v>
      </c>
      <c r="S3" s="83" t="s">
        <v>5</v>
      </c>
      <c r="T3" s="83" t="s">
        <v>6</v>
      </c>
      <c r="U3" s="114" t="s">
        <v>1503</v>
      </c>
      <c r="V3" s="84" t="s">
        <v>1504</v>
      </c>
    </row>
    <row r="4" spans="1:22" ht="20.100000000000001" customHeight="1">
      <c r="A4" s="272">
        <v>44637</v>
      </c>
      <c r="B4" s="279" t="s">
        <v>1505</v>
      </c>
      <c r="C4" s="280" t="s">
        <v>1358</v>
      </c>
      <c r="D4" s="281">
        <v>2</v>
      </c>
      <c r="E4" s="281">
        <v>0</v>
      </c>
      <c r="F4" s="281">
        <v>0</v>
      </c>
      <c r="G4" s="281">
        <v>2</v>
      </c>
      <c r="H4" s="281">
        <v>0</v>
      </c>
      <c r="I4" s="282" t="s">
        <v>1506</v>
      </c>
      <c r="J4" s="283" t="s">
        <v>1321</v>
      </c>
      <c r="K4" s="283" t="s">
        <v>1507</v>
      </c>
      <c r="L4" s="284"/>
      <c r="M4" s="75"/>
      <c r="O4" s="85" t="s">
        <v>1508</v>
      </c>
      <c r="P4" s="86"/>
      <c r="Q4" s="6">
        <f t="shared" ref="Q4:U6" si="0">D155</f>
        <v>251</v>
      </c>
      <c r="R4" s="6">
        <f t="shared" si="0"/>
        <v>28</v>
      </c>
      <c r="S4" s="6">
        <f t="shared" si="0"/>
        <v>16</v>
      </c>
      <c r="T4" s="6">
        <f t="shared" si="0"/>
        <v>265</v>
      </c>
      <c r="U4" s="6">
        <f t="shared" si="0"/>
        <v>0</v>
      </c>
      <c r="V4" s="87"/>
    </row>
    <row r="5" spans="1:22" ht="20.100000000000001" customHeight="1">
      <c r="A5" s="278">
        <v>44637</v>
      </c>
      <c r="B5" s="285" t="s">
        <v>1505</v>
      </c>
      <c r="C5" s="286" t="s">
        <v>1352</v>
      </c>
      <c r="D5" s="287">
        <v>1</v>
      </c>
      <c r="E5" s="287">
        <v>0</v>
      </c>
      <c r="F5" s="287">
        <v>0</v>
      </c>
      <c r="G5" s="287">
        <v>1</v>
      </c>
      <c r="H5" s="287">
        <v>0</v>
      </c>
      <c r="I5" s="288" t="s">
        <v>1320</v>
      </c>
      <c r="J5" s="289" t="s">
        <v>1321</v>
      </c>
      <c r="K5" s="289" t="s">
        <v>1509</v>
      </c>
      <c r="L5" s="290"/>
      <c r="M5" s="130"/>
      <c r="O5" s="88" t="s">
        <v>1510</v>
      </c>
      <c r="P5" s="89"/>
      <c r="Q5" s="7">
        <f t="shared" si="0"/>
        <v>2843</v>
      </c>
      <c r="R5" s="7">
        <f t="shared" si="0"/>
        <v>87</v>
      </c>
      <c r="S5" s="7">
        <f t="shared" si="0"/>
        <v>85</v>
      </c>
      <c r="T5" s="7">
        <f t="shared" si="0"/>
        <v>2922</v>
      </c>
      <c r="U5" s="7">
        <f t="shared" si="0"/>
        <v>0</v>
      </c>
      <c r="V5" s="90"/>
    </row>
    <row r="6" spans="1:22" ht="20.100000000000001" customHeight="1" thickBot="1">
      <c r="A6" s="314">
        <v>44637</v>
      </c>
      <c r="B6" s="315" t="s">
        <v>1511</v>
      </c>
      <c r="C6" s="316" t="s">
        <v>1361</v>
      </c>
      <c r="D6" s="317">
        <v>2</v>
      </c>
      <c r="E6" s="317">
        <v>0</v>
      </c>
      <c r="F6" s="317">
        <v>0</v>
      </c>
      <c r="G6" s="317">
        <v>2</v>
      </c>
      <c r="H6" s="317">
        <v>0</v>
      </c>
      <c r="I6" s="318" t="s">
        <v>1320</v>
      </c>
      <c r="J6" s="319" t="s">
        <v>1321</v>
      </c>
      <c r="K6" s="319" t="s">
        <v>1509</v>
      </c>
      <c r="L6" s="320"/>
      <c r="M6" s="130"/>
      <c r="O6" s="20" t="s">
        <v>1326</v>
      </c>
      <c r="P6" s="21"/>
      <c r="Q6" s="2">
        <f t="shared" si="0"/>
        <v>3094</v>
      </c>
      <c r="R6" s="2">
        <f t="shared" si="0"/>
        <v>115</v>
      </c>
      <c r="S6" s="2">
        <f t="shared" si="0"/>
        <v>101</v>
      </c>
      <c r="T6" s="2">
        <f t="shared" si="0"/>
        <v>3187</v>
      </c>
      <c r="U6" s="2">
        <f t="shared" si="0"/>
        <v>0</v>
      </c>
      <c r="V6" s="22"/>
    </row>
    <row r="7" spans="1:22" ht="20.100000000000001" customHeight="1" thickTop="1">
      <c r="A7" s="272">
        <v>44637</v>
      </c>
      <c r="B7" s="279" t="s">
        <v>1512</v>
      </c>
      <c r="C7" s="280" t="s">
        <v>1358</v>
      </c>
      <c r="D7" s="281">
        <v>2</v>
      </c>
      <c r="E7" s="281">
        <v>0</v>
      </c>
      <c r="F7" s="281">
        <v>0</v>
      </c>
      <c r="G7" s="281">
        <v>2</v>
      </c>
      <c r="H7" s="281">
        <v>0</v>
      </c>
      <c r="I7" s="282" t="s">
        <v>1513</v>
      </c>
      <c r="J7" s="283" t="s">
        <v>1514</v>
      </c>
      <c r="K7" s="321" t="s">
        <v>1515</v>
      </c>
      <c r="L7" s="284"/>
      <c r="M7" s="130"/>
      <c r="O7" s="23" t="s">
        <v>1333</v>
      </c>
      <c r="P7" s="24"/>
      <c r="Q7" s="3">
        <f>D102</f>
        <v>57</v>
      </c>
      <c r="R7" s="3">
        <f>E102</f>
        <v>0</v>
      </c>
      <c r="S7" s="3">
        <f>F102</f>
        <v>0</v>
      </c>
      <c r="T7" s="3">
        <f>G102</f>
        <v>67</v>
      </c>
      <c r="U7" s="3">
        <f>H102</f>
        <v>0</v>
      </c>
      <c r="V7" s="25"/>
    </row>
    <row r="8" spans="1:22" ht="20.100000000000001" customHeight="1" thickBot="1">
      <c r="A8" s="278">
        <v>44637</v>
      </c>
      <c r="B8" s="285" t="s">
        <v>1516</v>
      </c>
      <c r="C8" s="286" t="s">
        <v>1361</v>
      </c>
      <c r="D8" s="287">
        <v>5</v>
      </c>
      <c r="E8" s="287">
        <v>0</v>
      </c>
      <c r="F8" s="287">
        <v>0</v>
      </c>
      <c r="G8" s="287">
        <v>9</v>
      </c>
      <c r="H8" s="287">
        <v>0</v>
      </c>
      <c r="I8" s="288" t="s">
        <v>1513</v>
      </c>
      <c r="J8" s="289" t="s">
        <v>1514</v>
      </c>
      <c r="K8" s="342" t="s">
        <v>1515</v>
      </c>
      <c r="L8" s="290"/>
      <c r="M8" s="130"/>
      <c r="O8" s="26" t="s">
        <v>1517</v>
      </c>
      <c r="P8" s="27"/>
      <c r="Q8" s="4">
        <f>SUM(Q6:Q7)</f>
        <v>3151</v>
      </c>
      <c r="R8" s="4">
        <f>SUM(R6:R7)</f>
        <v>115</v>
      </c>
      <c r="S8" s="4">
        <f>SUM(S6:S7)</f>
        <v>101</v>
      </c>
      <c r="T8" s="4">
        <f>SUM(T6:T7)</f>
        <v>3254</v>
      </c>
      <c r="U8" s="4">
        <f>SUM(U6:U7)</f>
        <v>0</v>
      </c>
      <c r="V8" s="28"/>
    </row>
    <row r="9" spans="1:22" ht="20.100000000000001" customHeight="1" thickTop="1" thickBot="1">
      <c r="A9" s="314">
        <v>44637</v>
      </c>
      <c r="B9" s="315" t="s">
        <v>1516</v>
      </c>
      <c r="C9" s="316" t="s">
        <v>1518</v>
      </c>
      <c r="D9" s="317">
        <v>1</v>
      </c>
      <c r="E9" s="317">
        <v>0</v>
      </c>
      <c r="F9" s="317">
        <v>0</v>
      </c>
      <c r="G9" s="317">
        <v>1</v>
      </c>
      <c r="H9" s="317">
        <v>0</v>
      </c>
      <c r="I9" s="318" t="s">
        <v>1519</v>
      </c>
      <c r="J9" s="319" t="s">
        <v>206</v>
      </c>
      <c r="K9" s="322" t="s">
        <v>1515</v>
      </c>
      <c r="L9" s="320"/>
      <c r="M9" s="130"/>
      <c r="O9" s="16"/>
      <c r="P9" s="16"/>
      <c r="Q9" s="5"/>
      <c r="R9" s="5"/>
      <c r="S9" s="5"/>
      <c r="T9" s="5"/>
      <c r="U9" s="5"/>
      <c r="V9" s="29"/>
    </row>
    <row r="10" spans="1:22" ht="20.100000000000001" customHeight="1">
      <c r="A10" s="272">
        <v>44637</v>
      </c>
      <c r="B10" s="279" t="s">
        <v>1520</v>
      </c>
      <c r="C10" s="280" t="s">
        <v>1521</v>
      </c>
      <c r="D10" s="281">
        <v>1</v>
      </c>
      <c r="E10" s="281">
        <v>0</v>
      </c>
      <c r="F10" s="281">
        <v>0</v>
      </c>
      <c r="G10" s="281">
        <v>1</v>
      </c>
      <c r="H10" s="281">
        <v>0</v>
      </c>
      <c r="I10" s="282" t="s">
        <v>1513</v>
      </c>
      <c r="J10" s="283" t="s">
        <v>1522</v>
      </c>
      <c r="K10" s="321" t="s">
        <v>1515</v>
      </c>
      <c r="L10" s="284"/>
      <c r="M10" s="130"/>
      <c r="O10" s="14" t="s">
        <v>1344</v>
      </c>
      <c r="P10" s="19"/>
      <c r="Q10" s="19"/>
      <c r="R10" s="19"/>
      <c r="S10" s="19"/>
      <c r="T10" s="19"/>
      <c r="U10" s="19"/>
      <c r="V10" s="30"/>
    </row>
    <row r="11" spans="1:22" ht="20.100000000000001" customHeight="1" thickBot="1">
      <c r="A11" s="314">
        <v>44637</v>
      </c>
      <c r="B11" s="315" t="s">
        <v>1523</v>
      </c>
      <c r="C11" s="316" t="s">
        <v>1361</v>
      </c>
      <c r="D11" s="317">
        <v>1</v>
      </c>
      <c r="E11" s="317">
        <v>0</v>
      </c>
      <c r="F11" s="317">
        <v>0</v>
      </c>
      <c r="G11" s="317">
        <v>1</v>
      </c>
      <c r="H11" s="317">
        <v>0</v>
      </c>
      <c r="I11" s="318" t="s">
        <v>1513</v>
      </c>
      <c r="J11" s="319" t="s">
        <v>206</v>
      </c>
      <c r="K11" s="322" t="s">
        <v>1515</v>
      </c>
      <c r="L11" s="320"/>
      <c r="M11" s="130"/>
      <c r="O11" s="15"/>
      <c r="P11" s="19"/>
      <c r="Q11" s="19"/>
      <c r="R11" s="19"/>
      <c r="S11" s="19"/>
      <c r="T11" s="19"/>
      <c r="U11" s="19"/>
      <c r="V11" s="29"/>
    </row>
    <row r="12" spans="1:22" ht="20.100000000000001" customHeight="1" thickBot="1">
      <c r="A12" s="307">
        <v>44637</v>
      </c>
      <c r="B12" s="308" t="s">
        <v>1524</v>
      </c>
      <c r="C12" s="309" t="s">
        <v>1525</v>
      </c>
      <c r="D12" s="310">
        <v>3</v>
      </c>
      <c r="E12" s="310">
        <v>0</v>
      </c>
      <c r="F12" s="310">
        <v>0</v>
      </c>
      <c r="G12" s="310">
        <v>3</v>
      </c>
      <c r="H12" s="310">
        <v>0</v>
      </c>
      <c r="I12" s="311" t="s">
        <v>127</v>
      </c>
      <c r="J12" s="312" t="s">
        <v>1514</v>
      </c>
      <c r="K12" s="323" t="s">
        <v>1515</v>
      </c>
      <c r="L12" s="313"/>
      <c r="M12" s="130"/>
      <c r="O12" s="424" t="s">
        <v>1526</v>
      </c>
      <c r="P12" s="422"/>
      <c r="Q12" s="91">
        <f>T12+V12</f>
        <v>251</v>
      </c>
      <c r="R12" s="31"/>
      <c r="S12" s="32" t="s">
        <v>39</v>
      </c>
      <c r="T12" s="33">
        <f>SUM(P14:V14,P17:V17,P20:V20,P23:V23,P26:V26,V29,U29,T29)</f>
        <v>235</v>
      </c>
      <c r="U12" s="34" t="s">
        <v>40</v>
      </c>
      <c r="V12" s="35">
        <f>SUM(P29:S29)</f>
        <v>16</v>
      </c>
    </row>
    <row r="13" spans="1:22" ht="20.100000000000001" customHeight="1">
      <c r="A13" s="272">
        <v>44637</v>
      </c>
      <c r="B13" s="279" t="s">
        <v>1527</v>
      </c>
      <c r="C13" s="280" t="s">
        <v>1361</v>
      </c>
      <c r="D13" s="281">
        <v>4</v>
      </c>
      <c r="E13" s="281">
        <v>0</v>
      </c>
      <c r="F13" s="281">
        <v>0</v>
      </c>
      <c r="G13" s="281">
        <v>4</v>
      </c>
      <c r="H13" s="281">
        <v>0</v>
      </c>
      <c r="I13" s="282" t="s">
        <v>1519</v>
      </c>
      <c r="J13" s="283" t="s">
        <v>1514</v>
      </c>
      <c r="K13" s="321" t="s">
        <v>1515</v>
      </c>
      <c r="L13" s="284"/>
      <c r="M13" s="130"/>
      <c r="O13" s="36" t="s">
        <v>1528</v>
      </c>
      <c r="P13" s="37" t="s">
        <v>1358</v>
      </c>
      <c r="Q13" s="37" t="s">
        <v>1351</v>
      </c>
      <c r="R13" s="37" t="s">
        <v>1352</v>
      </c>
      <c r="S13" s="37" t="s">
        <v>1529</v>
      </c>
      <c r="T13" s="37" t="s">
        <v>1442</v>
      </c>
      <c r="U13" s="37" t="s">
        <v>1530</v>
      </c>
      <c r="V13" s="38" t="s">
        <v>1355</v>
      </c>
    </row>
    <row r="14" spans="1:22" ht="20.100000000000001" customHeight="1" thickBot="1">
      <c r="A14" s="314">
        <v>44637</v>
      </c>
      <c r="B14" s="315" t="s">
        <v>1531</v>
      </c>
      <c r="C14" s="316" t="s">
        <v>1532</v>
      </c>
      <c r="D14" s="317">
        <v>7</v>
      </c>
      <c r="E14" s="317">
        <v>0</v>
      </c>
      <c r="F14" s="317">
        <v>0</v>
      </c>
      <c r="G14" s="317">
        <v>7</v>
      </c>
      <c r="H14" s="317">
        <v>0</v>
      </c>
      <c r="I14" s="318" t="s">
        <v>1513</v>
      </c>
      <c r="J14" s="319" t="s">
        <v>1514</v>
      </c>
      <c r="K14" s="322" t="s">
        <v>1515</v>
      </c>
      <c r="L14" s="320"/>
      <c r="M14" s="130"/>
      <c r="O14" s="92" t="s">
        <v>643</v>
      </c>
      <c r="P14" s="93">
        <f t="shared" ref="P14:V14" si="1">SUMIF($C$4:$C$77,P13,$D$4:$D$77)+SUMIF($C$87:$C$89,P13,$D$87:$D$89)+SUMIF($C$107:$C$108,P13,$D$107:$D$108)</f>
        <v>33</v>
      </c>
      <c r="Q14" s="93">
        <f t="shared" si="1"/>
        <v>2</v>
      </c>
      <c r="R14" s="93">
        <f t="shared" si="1"/>
        <v>15</v>
      </c>
      <c r="S14" s="93">
        <f t="shared" si="1"/>
        <v>4</v>
      </c>
      <c r="T14" s="93">
        <f t="shared" si="1"/>
        <v>32</v>
      </c>
      <c r="U14" s="93">
        <f t="shared" si="1"/>
        <v>0</v>
      </c>
      <c r="V14" s="94">
        <f t="shared" si="1"/>
        <v>6</v>
      </c>
    </row>
    <row r="15" spans="1:22" ht="20.100000000000001" customHeight="1">
      <c r="A15" s="272">
        <v>44637</v>
      </c>
      <c r="B15" s="279" t="s">
        <v>1534</v>
      </c>
      <c r="C15" s="280" t="s">
        <v>1361</v>
      </c>
      <c r="D15" s="281">
        <v>14</v>
      </c>
      <c r="E15" s="281">
        <v>0</v>
      </c>
      <c r="F15" s="281">
        <v>0</v>
      </c>
      <c r="G15" s="281">
        <v>14</v>
      </c>
      <c r="H15" s="281">
        <v>0</v>
      </c>
      <c r="I15" s="282" t="s">
        <v>1513</v>
      </c>
      <c r="J15" s="283" t="s">
        <v>1514</v>
      </c>
      <c r="K15" s="321" t="s">
        <v>1515</v>
      </c>
      <c r="L15" s="284"/>
      <c r="M15" s="130"/>
      <c r="O15" s="39" t="s">
        <v>1366</v>
      </c>
      <c r="P15" s="40">
        <f t="shared" ref="P15:V15" si="2">SUMIF($C$4:$C$77,P13,$G$4:$G$77)+SUMIF($C$87:$C$89,P13,$G$87:$G$89)+SUMIF($C$107:$C$108,P13,$G$107:$G$108)</f>
        <v>34</v>
      </c>
      <c r="Q15" s="40">
        <f t="shared" si="2"/>
        <v>3</v>
      </c>
      <c r="R15" s="40">
        <f t="shared" si="2"/>
        <v>16</v>
      </c>
      <c r="S15" s="40">
        <f t="shared" si="2"/>
        <v>4</v>
      </c>
      <c r="T15" s="40">
        <f t="shared" si="2"/>
        <v>32</v>
      </c>
      <c r="U15" s="40">
        <f t="shared" si="2"/>
        <v>0</v>
      </c>
      <c r="V15" s="41">
        <f t="shared" si="2"/>
        <v>6</v>
      </c>
    </row>
    <row r="16" spans="1:22" ht="20.100000000000001" customHeight="1" thickBot="1">
      <c r="A16" s="314">
        <v>44637</v>
      </c>
      <c r="B16" s="315" t="s">
        <v>1533</v>
      </c>
      <c r="C16" s="316" t="s">
        <v>1532</v>
      </c>
      <c r="D16" s="317">
        <v>11</v>
      </c>
      <c r="E16" s="317">
        <v>0</v>
      </c>
      <c r="F16" s="317">
        <v>0</v>
      </c>
      <c r="G16" s="317">
        <v>11</v>
      </c>
      <c r="H16" s="317">
        <v>0</v>
      </c>
      <c r="I16" s="318" t="s">
        <v>1513</v>
      </c>
      <c r="J16" s="319" t="s">
        <v>1514</v>
      </c>
      <c r="K16" s="322" t="s">
        <v>1515</v>
      </c>
      <c r="L16" s="320"/>
      <c r="M16" s="130"/>
      <c r="O16" s="42"/>
      <c r="P16" s="43" t="s">
        <v>1361</v>
      </c>
      <c r="Q16" s="43" t="s">
        <v>1518</v>
      </c>
      <c r="R16" s="43" t="s">
        <v>1390</v>
      </c>
      <c r="S16" s="43" t="s">
        <v>1362</v>
      </c>
      <c r="T16" s="43" t="s">
        <v>1535</v>
      </c>
      <c r="U16" s="44" t="s">
        <v>1536</v>
      </c>
      <c r="V16" s="45" t="s">
        <v>1537</v>
      </c>
    </row>
    <row r="17" spans="1:22" ht="20.100000000000001" customHeight="1">
      <c r="A17" s="272">
        <v>44637</v>
      </c>
      <c r="B17" s="279" t="s">
        <v>1538</v>
      </c>
      <c r="C17" s="280" t="s">
        <v>1358</v>
      </c>
      <c r="D17" s="281">
        <v>3</v>
      </c>
      <c r="E17" s="281">
        <v>0</v>
      </c>
      <c r="F17" s="281">
        <v>0</v>
      </c>
      <c r="G17" s="281">
        <v>2</v>
      </c>
      <c r="H17" s="281">
        <v>0</v>
      </c>
      <c r="I17" s="282" t="s">
        <v>1513</v>
      </c>
      <c r="J17" s="283" t="s">
        <v>1514</v>
      </c>
      <c r="K17" s="321" t="s">
        <v>1515</v>
      </c>
      <c r="L17" s="284"/>
      <c r="M17" s="130"/>
      <c r="O17" s="95" t="s">
        <v>1372</v>
      </c>
      <c r="P17" s="93">
        <f t="shared" ref="P17:V17" si="3">SUMIF($C$4:$C$77,P16,$D$4:$D$77)+SUMIF($C$87:$C$89,P16,$D$87:$D$89)+SUMIF($C$107:$C$108,P16,$D$107:$D$108)</f>
        <v>88</v>
      </c>
      <c r="Q17" s="93">
        <f t="shared" si="3"/>
        <v>5</v>
      </c>
      <c r="R17" s="93">
        <f t="shared" si="3"/>
        <v>1</v>
      </c>
      <c r="S17" s="93">
        <f t="shared" si="3"/>
        <v>0</v>
      </c>
      <c r="T17" s="93">
        <f t="shared" si="3"/>
        <v>0</v>
      </c>
      <c r="U17" s="93">
        <f t="shared" si="3"/>
        <v>0</v>
      </c>
      <c r="V17" s="94">
        <f t="shared" si="3"/>
        <v>0</v>
      </c>
    </row>
    <row r="18" spans="1:22" ht="20.100000000000001" customHeight="1" thickBot="1">
      <c r="A18" s="314">
        <v>44637</v>
      </c>
      <c r="B18" s="315" t="s">
        <v>1538</v>
      </c>
      <c r="C18" s="316" t="s">
        <v>1361</v>
      </c>
      <c r="D18" s="317">
        <v>0</v>
      </c>
      <c r="E18" s="317">
        <v>0</v>
      </c>
      <c r="F18" s="317">
        <v>0</v>
      </c>
      <c r="G18" s="317">
        <v>1</v>
      </c>
      <c r="H18" s="317">
        <v>0</v>
      </c>
      <c r="I18" s="318" t="s">
        <v>1513</v>
      </c>
      <c r="J18" s="319" t="s">
        <v>1514</v>
      </c>
      <c r="K18" s="322" t="s">
        <v>1515</v>
      </c>
      <c r="L18" s="320"/>
      <c r="M18" s="130"/>
      <c r="O18" s="46" t="s">
        <v>1539</v>
      </c>
      <c r="P18" s="47">
        <f t="shared" ref="P18:V18" si="4">SUMIF($C$4:$C$77,P16,$G$4:$G$77)+SUMIF($C$87:$C$89,P16,$G$87:$G$89)+SUMIF($C$107:$C$108,P16,$G$107:$G$108)</f>
        <v>88</v>
      </c>
      <c r="Q18" s="47">
        <f t="shared" si="4"/>
        <v>5</v>
      </c>
      <c r="R18" s="47">
        <f t="shared" si="4"/>
        <v>1</v>
      </c>
      <c r="S18" s="47">
        <f t="shared" si="4"/>
        <v>0</v>
      </c>
      <c r="T18" s="47">
        <f t="shared" si="4"/>
        <v>0</v>
      </c>
      <c r="U18" s="47">
        <f t="shared" si="4"/>
        <v>0</v>
      </c>
      <c r="V18" s="48">
        <f t="shared" si="4"/>
        <v>0</v>
      </c>
    </row>
    <row r="19" spans="1:22" ht="20.100000000000001" customHeight="1" thickBot="1">
      <c r="A19" s="307">
        <v>44637</v>
      </c>
      <c r="B19" s="308" t="s">
        <v>1540</v>
      </c>
      <c r="C19" s="309" t="s">
        <v>1541</v>
      </c>
      <c r="D19" s="310">
        <v>1</v>
      </c>
      <c r="E19" s="310">
        <v>0</v>
      </c>
      <c r="F19" s="310">
        <v>0</v>
      </c>
      <c r="G19" s="310">
        <v>1</v>
      </c>
      <c r="H19" s="310">
        <v>0</v>
      </c>
      <c r="I19" s="311" t="s">
        <v>1391</v>
      </c>
      <c r="J19" s="312" t="s">
        <v>1378</v>
      </c>
      <c r="K19" s="312" t="s">
        <v>1542</v>
      </c>
      <c r="L19" s="313"/>
      <c r="M19" s="130"/>
      <c r="O19" s="49"/>
      <c r="P19" s="98" t="s">
        <v>41</v>
      </c>
      <c r="Q19" s="50" t="s">
        <v>1543</v>
      </c>
      <c r="R19" s="50" t="s">
        <v>42</v>
      </c>
      <c r="S19" s="50" t="s">
        <v>1544</v>
      </c>
      <c r="T19" s="17" t="s">
        <v>1545</v>
      </c>
      <c r="U19" s="50" t="s">
        <v>96</v>
      </c>
      <c r="V19" s="51" t="s">
        <v>1546</v>
      </c>
    </row>
    <row r="20" spans="1:22" ht="20.100000000000001" customHeight="1">
      <c r="A20" s="272">
        <v>44637</v>
      </c>
      <c r="B20" s="279" t="s">
        <v>1547</v>
      </c>
      <c r="C20" s="280" t="s">
        <v>1358</v>
      </c>
      <c r="D20" s="281">
        <v>2</v>
      </c>
      <c r="E20" s="281">
        <v>0</v>
      </c>
      <c r="F20" s="281">
        <v>0</v>
      </c>
      <c r="G20" s="281">
        <v>2</v>
      </c>
      <c r="H20" s="281">
        <v>0</v>
      </c>
      <c r="I20" s="282" t="s">
        <v>1391</v>
      </c>
      <c r="J20" s="283" t="s">
        <v>1378</v>
      </c>
      <c r="K20" s="283" t="s">
        <v>1542</v>
      </c>
      <c r="L20" s="284"/>
      <c r="M20" s="130" t="s">
        <v>908</v>
      </c>
      <c r="O20" s="95" t="s">
        <v>1372</v>
      </c>
      <c r="P20" s="93">
        <f t="shared" ref="P20:V20" si="5">SUMIF($C$4:$C$77,P19,$D$4:$D$77)+SUMIF($C$87:$C$89,P19,$D$87:$D$89)+SUMIF($C$107:$C$108,P19,$D$107:$D$108)</f>
        <v>16</v>
      </c>
      <c r="Q20" s="93">
        <f t="shared" si="5"/>
        <v>0</v>
      </c>
      <c r="R20" s="93">
        <f t="shared" si="5"/>
        <v>28</v>
      </c>
      <c r="S20" s="93">
        <f t="shared" si="5"/>
        <v>0</v>
      </c>
      <c r="T20" s="93">
        <f t="shared" si="5"/>
        <v>1</v>
      </c>
      <c r="U20" s="93">
        <f t="shared" si="5"/>
        <v>0</v>
      </c>
      <c r="V20" s="94">
        <f t="shared" si="5"/>
        <v>0</v>
      </c>
    </row>
    <row r="21" spans="1:22" ht="20.100000000000001" customHeight="1" thickBot="1">
      <c r="A21" s="314">
        <v>44637</v>
      </c>
      <c r="B21" s="315" t="s">
        <v>1547</v>
      </c>
      <c r="C21" s="316" t="s">
        <v>1518</v>
      </c>
      <c r="D21" s="317">
        <v>1</v>
      </c>
      <c r="E21" s="317">
        <v>0</v>
      </c>
      <c r="F21" s="317">
        <v>0</v>
      </c>
      <c r="G21" s="317">
        <v>1</v>
      </c>
      <c r="H21" s="317">
        <v>0</v>
      </c>
      <c r="I21" s="318" t="s">
        <v>194</v>
      </c>
      <c r="J21" s="319" t="s">
        <v>1378</v>
      </c>
      <c r="K21" s="319" t="s">
        <v>1542</v>
      </c>
      <c r="L21" s="320"/>
      <c r="M21" s="130"/>
      <c r="O21" s="52" t="s">
        <v>1366</v>
      </c>
      <c r="P21" s="53">
        <f t="shared" ref="P21:V21" si="6">SUMIF($C$4:$C$77,P19,$G$4:$G$77)+SUMIF($C$87:$C$89,P19,$G$87:$G$89)+SUMIF($C$107:$C$108,P19,$G$107:$G$108)</f>
        <v>18</v>
      </c>
      <c r="Q21" s="53">
        <f t="shared" si="6"/>
        <v>0</v>
      </c>
      <c r="R21" s="53">
        <f t="shared" si="6"/>
        <v>34</v>
      </c>
      <c r="S21" s="53">
        <f t="shared" si="6"/>
        <v>0</v>
      </c>
      <c r="T21" s="53">
        <f t="shared" si="6"/>
        <v>1</v>
      </c>
      <c r="U21" s="53">
        <f t="shared" si="6"/>
        <v>0</v>
      </c>
      <c r="V21" s="54">
        <f t="shared" si="6"/>
        <v>0</v>
      </c>
    </row>
    <row r="22" spans="1:22" ht="20.100000000000001" customHeight="1">
      <c r="A22" s="272">
        <v>44637</v>
      </c>
      <c r="B22" s="279" t="s">
        <v>1548</v>
      </c>
      <c r="C22" s="280" t="s">
        <v>1521</v>
      </c>
      <c r="D22" s="281">
        <v>0</v>
      </c>
      <c r="E22" s="281">
        <v>0</v>
      </c>
      <c r="F22" s="281">
        <v>0</v>
      </c>
      <c r="G22" s="281">
        <v>2</v>
      </c>
      <c r="H22" s="281">
        <v>0</v>
      </c>
      <c r="I22" s="282" t="s">
        <v>1391</v>
      </c>
      <c r="J22" s="283" t="s">
        <v>1549</v>
      </c>
      <c r="K22" s="283" t="s">
        <v>1542</v>
      </c>
      <c r="L22" s="284"/>
      <c r="M22" s="130"/>
      <c r="O22" s="55"/>
      <c r="P22" s="43" t="s">
        <v>1550</v>
      </c>
      <c r="Q22" s="43" t="s">
        <v>65</v>
      </c>
      <c r="R22" s="56" t="s">
        <v>1551</v>
      </c>
      <c r="S22" s="43" t="s">
        <v>1552</v>
      </c>
      <c r="T22" s="43" t="s">
        <v>1382</v>
      </c>
      <c r="U22" s="43" t="s">
        <v>1383</v>
      </c>
      <c r="V22" s="45" t="s">
        <v>1553</v>
      </c>
    </row>
    <row r="23" spans="1:22" ht="20.100000000000001" customHeight="1">
      <c r="A23" s="278">
        <v>44637</v>
      </c>
      <c r="B23" s="285" t="s">
        <v>1548</v>
      </c>
      <c r="C23" s="286" t="s">
        <v>1351</v>
      </c>
      <c r="D23" s="287">
        <v>0</v>
      </c>
      <c r="E23" s="287">
        <v>0</v>
      </c>
      <c r="F23" s="287">
        <v>0</v>
      </c>
      <c r="G23" s="287">
        <v>1</v>
      </c>
      <c r="H23" s="287">
        <v>0</v>
      </c>
      <c r="I23" s="288" t="s">
        <v>1391</v>
      </c>
      <c r="J23" s="289" t="s">
        <v>1378</v>
      </c>
      <c r="K23" s="289" t="s">
        <v>1542</v>
      </c>
      <c r="L23" s="290"/>
      <c r="M23" s="130"/>
      <c r="O23" s="95" t="s">
        <v>1372</v>
      </c>
      <c r="P23" s="93">
        <f t="shared" ref="P23:V23" si="7">SUMIF($C$4:$C$77,P22,$D$4:$D$77)+SUMIF($C$87:$C$89,P22,$D$87:$D$89)+SUMIF($C$107:$C$108,P22,$D$107:$D$108)</f>
        <v>0</v>
      </c>
      <c r="Q23" s="93">
        <f t="shared" si="7"/>
        <v>1</v>
      </c>
      <c r="R23" s="93">
        <f t="shared" si="7"/>
        <v>3</v>
      </c>
      <c r="S23" s="93">
        <f t="shared" si="7"/>
        <v>0</v>
      </c>
      <c r="T23" s="93">
        <f t="shared" si="7"/>
        <v>0</v>
      </c>
      <c r="U23" s="93">
        <f t="shared" si="7"/>
        <v>0</v>
      </c>
      <c r="V23" s="94">
        <f t="shared" si="7"/>
        <v>0</v>
      </c>
    </row>
    <row r="24" spans="1:22" ht="20.100000000000001" customHeight="1">
      <c r="A24" s="278">
        <v>44637</v>
      </c>
      <c r="B24" s="285" t="s">
        <v>167</v>
      </c>
      <c r="C24" s="286" t="s">
        <v>1352</v>
      </c>
      <c r="D24" s="287">
        <v>5</v>
      </c>
      <c r="E24" s="287">
        <v>0</v>
      </c>
      <c r="F24" s="287">
        <v>0</v>
      </c>
      <c r="G24" s="287">
        <v>6</v>
      </c>
      <c r="H24" s="287">
        <v>0</v>
      </c>
      <c r="I24" s="288" t="s">
        <v>1391</v>
      </c>
      <c r="J24" s="289" t="s">
        <v>1378</v>
      </c>
      <c r="K24" s="289" t="s">
        <v>1554</v>
      </c>
      <c r="L24" s="290"/>
      <c r="M24" s="130"/>
      <c r="O24" s="46" t="s">
        <v>1366</v>
      </c>
      <c r="P24" s="47">
        <f t="shared" ref="P24:V24" si="8">SUMIF($C$4:$C$77,P22,$G$4:$G$77)+SUMIF($C$87:$C$89,P22,$G$87:$G$89)+SUMIF($C$107:$C$108,P22,$G$107:$G$108)</f>
        <v>0</v>
      </c>
      <c r="Q24" s="47">
        <f t="shared" si="8"/>
        <v>1</v>
      </c>
      <c r="R24" s="47">
        <f t="shared" si="8"/>
        <v>5</v>
      </c>
      <c r="S24" s="47">
        <f t="shared" si="8"/>
        <v>0</v>
      </c>
      <c r="T24" s="47">
        <f t="shared" si="8"/>
        <v>0</v>
      </c>
      <c r="U24" s="47">
        <f t="shared" si="8"/>
        <v>1</v>
      </c>
      <c r="V24" s="48">
        <f t="shared" si="8"/>
        <v>0</v>
      </c>
    </row>
    <row r="25" spans="1:22" ht="20.100000000000001" customHeight="1">
      <c r="A25" s="278">
        <v>44637</v>
      </c>
      <c r="B25" s="285" t="s">
        <v>1548</v>
      </c>
      <c r="C25" s="286" t="s">
        <v>1555</v>
      </c>
      <c r="D25" s="287">
        <v>0</v>
      </c>
      <c r="E25" s="287">
        <v>0</v>
      </c>
      <c r="F25" s="287">
        <v>0</v>
      </c>
      <c r="G25" s="287">
        <v>1</v>
      </c>
      <c r="H25" s="287">
        <v>0</v>
      </c>
      <c r="I25" s="288" t="s">
        <v>1556</v>
      </c>
      <c r="J25" s="289" t="s">
        <v>1378</v>
      </c>
      <c r="K25" s="289" t="s">
        <v>1542</v>
      </c>
      <c r="L25" s="290"/>
      <c r="M25" s="130"/>
      <c r="O25" s="55"/>
      <c r="P25" s="50" t="s">
        <v>1557</v>
      </c>
      <c r="Q25" s="99" t="s">
        <v>1558</v>
      </c>
      <c r="R25" s="50" t="s">
        <v>1559</v>
      </c>
      <c r="S25" s="50" t="s">
        <v>1396</v>
      </c>
      <c r="T25" s="50" t="s">
        <v>1560</v>
      </c>
      <c r="U25" s="50" t="s">
        <v>1399</v>
      </c>
      <c r="V25" s="51" t="s">
        <v>44</v>
      </c>
    </row>
    <row r="26" spans="1:22" ht="20.100000000000001" customHeight="1" thickBot="1">
      <c r="A26" s="314">
        <v>44637</v>
      </c>
      <c r="B26" s="315" t="s">
        <v>1548</v>
      </c>
      <c r="C26" s="316" t="s">
        <v>1361</v>
      </c>
      <c r="D26" s="317">
        <v>3</v>
      </c>
      <c r="E26" s="317">
        <v>0</v>
      </c>
      <c r="F26" s="317">
        <v>0</v>
      </c>
      <c r="G26" s="317">
        <v>4</v>
      </c>
      <c r="H26" s="317">
        <v>0</v>
      </c>
      <c r="I26" s="318" t="s">
        <v>1391</v>
      </c>
      <c r="J26" s="319" t="s">
        <v>1378</v>
      </c>
      <c r="K26" s="319" t="s">
        <v>1542</v>
      </c>
      <c r="L26" s="320"/>
      <c r="M26" s="130"/>
      <c r="O26" s="95" t="s">
        <v>1372</v>
      </c>
      <c r="P26" s="93">
        <f t="shared" ref="P26:V26" si="9">SUMIF($C$4:$C$77,P25,$D$4:$D$77)+SUMIF($C$87:$C$89,P25,$D$87:$D$89)+SUMIF($C$107:$C$108,P25,$D$107:$D$108)</f>
        <v>0</v>
      </c>
      <c r="Q26" s="93">
        <f t="shared" si="9"/>
        <v>0</v>
      </c>
      <c r="R26" s="93">
        <f t="shared" si="9"/>
        <v>0</v>
      </c>
      <c r="S26" s="93">
        <f t="shared" si="9"/>
        <v>0</v>
      </c>
      <c r="T26" s="93">
        <f t="shared" si="9"/>
        <v>0</v>
      </c>
      <c r="U26" s="93">
        <f t="shared" si="9"/>
        <v>0</v>
      </c>
      <c r="V26" s="94">
        <f t="shared" si="9"/>
        <v>0</v>
      </c>
    </row>
    <row r="27" spans="1:22" ht="20.100000000000001" customHeight="1" thickBot="1">
      <c r="A27" s="307">
        <v>44637</v>
      </c>
      <c r="B27" s="308" t="s">
        <v>1561</v>
      </c>
      <c r="C27" s="309" t="s">
        <v>1361</v>
      </c>
      <c r="D27" s="310">
        <v>9</v>
      </c>
      <c r="E27" s="310">
        <v>0</v>
      </c>
      <c r="F27" s="310">
        <v>0</v>
      </c>
      <c r="G27" s="310">
        <v>9</v>
      </c>
      <c r="H27" s="310">
        <v>0</v>
      </c>
      <c r="I27" s="311" t="s">
        <v>194</v>
      </c>
      <c r="J27" s="312" t="s">
        <v>1378</v>
      </c>
      <c r="K27" s="312" t="s">
        <v>1542</v>
      </c>
      <c r="L27" s="313"/>
      <c r="M27" s="130"/>
      <c r="O27" s="52" t="s">
        <v>1366</v>
      </c>
      <c r="P27" s="57">
        <f t="shared" ref="P27:V27" si="10">SUMIF($C$4:$C$77,P25,$G$4:$G$77)+SUMIF($C$87:$C$89,P25,$G$87:$G$89)+SUMIF($C$107:$C$108,P25,$G$107:$G$108)</f>
        <v>0</v>
      </c>
      <c r="Q27" s="57">
        <f t="shared" si="10"/>
        <v>0</v>
      </c>
      <c r="R27" s="57">
        <f t="shared" si="10"/>
        <v>0</v>
      </c>
      <c r="S27" s="57">
        <f t="shared" si="10"/>
        <v>0</v>
      </c>
      <c r="T27" s="57">
        <f t="shared" si="10"/>
        <v>0</v>
      </c>
      <c r="U27" s="57">
        <f t="shared" si="10"/>
        <v>0</v>
      </c>
      <c r="V27" s="58">
        <f t="shared" si="10"/>
        <v>0</v>
      </c>
    </row>
    <row r="28" spans="1:22" ht="20.100000000000001" customHeight="1">
      <c r="A28" s="272">
        <v>44637</v>
      </c>
      <c r="B28" s="279" t="s">
        <v>1563</v>
      </c>
      <c r="C28" s="280" t="s">
        <v>1529</v>
      </c>
      <c r="D28" s="281">
        <v>4</v>
      </c>
      <c r="E28" s="281">
        <v>0</v>
      </c>
      <c r="F28" s="281">
        <v>0</v>
      </c>
      <c r="G28" s="281">
        <v>4</v>
      </c>
      <c r="H28" s="281">
        <v>0</v>
      </c>
      <c r="I28" s="282" t="s">
        <v>194</v>
      </c>
      <c r="J28" s="283" t="s">
        <v>1378</v>
      </c>
      <c r="K28" s="283" t="s">
        <v>1542</v>
      </c>
      <c r="L28" s="284"/>
      <c r="M28" s="130"/>
      <c r="O28" s="55"/>
      <c r="P28" s="43" t="s">
        <v>95</v>
      </c>
      <c r="Q28" s="43" t="s">
        <v>97</v>
      </c>
      <c r="R28" s="43" t="s">
        <v>98</v>
      </c>
      <c r="S28" s="43" t="s">
        <v>45</v>
      </c>
      <c r="T28" s="43" t="s">
        <v>113</v>
      </c>
      <c r="U28" s="43" t="s">
        <v>43</v>
      </c>
      <c r="V28" s="45" t="s">
        <v>114</v>
      </c>
    </row>
    <row r="29" spans="1:22" ht="20.100000000000001" customHeight="1" thickBot="1">
      <c r="A29" s="314">
        <v>44637</v>
      </c>
      <c r="B29" s="315" t="s">
        <v>1563</v>
      </c>
      <c r="C29" s="316" t="s">
        <v>1564</v>
      </c>
      <c r="D29" s="317">
        <v>1</v>
      </c>
      <c r="E29" s="317">
        <v>0</v>
      </c>
      <c r="F29" s="317">
        <v>0</v>
      </c>
      <c r="G29" s="317">
        <v>1</v>
      </c>
      <c r="H29" s="317">
        <v>0</v>
      </c>
      <c r="I29" s="318" t="s">
        <v>1556</v>
      </c>
      <c r="J29" s="319" t="s">
        <v>1378</v>
      </c>
      <c r="K29" s="319" t="s">
        <v>1542</v>
      </c>
      <c r="L29" s="320" t="s">
        <v>1565</v>
      </c>
      <c r="M29" s="130"/>
      <c r="O29" s="95" t="s">
        <v>1372</v>
      </c>
      <c r="P29" s="93">
        <f t="shared" ref="P29:V29" si="11">SUMIF($C$4:$C$77,P28,$D$4:$D$77)+SUMIF($C$87:$C$89,P28,$D$87:$D$89)+SUMIF($C$107:$C$108,P28,$D$107:$D$108)</f>
        <v>7</v>
      </c>
      <c r="Q29" s="93">
        <f t="shared" si="11"/>
        <v>8</v>
      </c>
      <c r="R29" s="93">
        <f t="shared" si="11"/>
        <v>1</v>
      </c>
      <c r="S29" s="93">
        <f t="shared" si="11"/>
        <v>0</v>
      </c>
      <c r="T29" s="93">
        <f t="shared" si="11"/>
        <v>0</v>
      </c>
      <c r="U29" s="93">
        <f t="shared" si="11"/>
        <v>0</v>
      </c>
      <c r="V29" s="94">
        <f t="shared" si="11"/>
        <v>0</v>
      </c>
    </row>
    <row r="30" spans="1:22" ht="20.100000000000001" customHeight="1" thickBot="1">
      <c r="A30" s="307">
        <v>44637</v>
      </c>
      <c r="B30" s="308" t="s">
        <v>1566</v>
      </c>
      <c r="C30" s="309" t="s">
        <v>1361</v>
      </c>
      <c r="D30" s="310">
        <v>2</v>
      </c>
      <c r="E30" s="310">
        <v>0</v>
      </c>
      <c r="F30" s="310">
        <v>0</v>
      </c>
      <c r="G30" s="310">
        <v>2</v>
      </c>
      <c r="H30" s="310">
        <v>0</v>
      </c>
      <c r="I30" s="311" t="s">
        <v>1391</v>
      </c>
      <c r="J30" s="312" t="s">
        <v>1378</v>
      </c>
      <c r="K30" s="312" t="s">
        <v>1542</v>
      </c>
      <c r="L30" s="313"/>
      <c r="M30" s="130"/>
      <c r="O30" s="59" t="s">
        <v>1539</v>
      </c>
      <c r="P30" s="60">
        <f t="shared" ref="P30:V30" si="12">SUMIF($C$4:$C$77,P28,$G$4:$G$77)+SUMIF($C$87:$C$89,P28,$G$87:$G$89)+SUMIF($C$107:$C$108,P28,$G$107:$G$108)</f>
        <v>7</v>
      </c>
      <c r="Q30" s="60">
        <f t="shared" si="12"/>
        <v>8</v>
      </c>
      <c r="R30" s="60">
        <f t="shared" si="12"/>
        <v>1</v>
      </c>
      <c r="S30" s="60">
        <f t="shared" si="12"/>
        <v>0</v>
      </c>
      <c r="T30" s="60">
        <f t="shared" si="12"/>
        <v>0</v>
      </c>
      <c r="U30" s="60">
        <f t="shared" si="12"/>
        <v>0</v>
      </c>
      <c r="V30" s="61">
        <f t="shared" si="12"/>
        <v>0</v>
      </c>
    </row>
    <row r="31" spans="1:22" ht="20.100000000000001" customHeight="1" thickBot="1">
      <c r="A31" s="307">
        <v>44637</v>
      </c>
      <c r="B31" s="308" t="s">
        <v>1567</v>
      </c>
      <c r="C31" s="309" t="s">
        <v>1568</v>
      </c>
      <c r="D31" s="310">
        <v>3</v>
      </c>
      <c r="E31" s="310">
        <v>0</v>
      </c>
      <c r="F31" s="310">
        <v>0</v>
      </c>
      <c r="G31" s="310">
        <v>3</v>
      </c>
      <c r="H31" s="310">
        <v>0</v>
      </c>
      <c r="I31" s="311" t="s">
        <v>194</v>
      </c>
      <c r="J31" s="312" t="s">
        <v>1378</v>
      </c>
      <c r="K31" s="312" t="s">
        <v>1569</v>
      </c>
      <c r="L31" s="313"/>
      <c r="M31" s="130"/>
      <c r="O31" s="125"/>
      <c r="P31" s="125"/>
      <c r="Q31" s="125"/>
      <c r="R31" s="125"/>
      <c r="S31" s="125"/>
      <c r="T31" s="427" t="s">
        <v>1570</v>
      </c>
      <c r="U31" s="428"/>
      <c r="V31" s="96">
        <f>SUM(P15:V15,P18:V18,P21:V21,P24:V24,P27:V27,P30:V30)</f>
        <v>265</v>
      </c>
    </row>
    <row r="32" spans="1:22" ht="20.100000000000001" customHeight="1" thickBot="1">
      <c r="A32" s="307">
        <v>44637</v>
      </c>
      <c r="B32" s="308" t="s">
        <v>1373</v>
      </c>
      <c r="C32" s="309" t="s">
        <v>1361</v>
      </c>
      <c r="D32" s="310">
        <v>1</v>
      </c>
      <c r="E32" s="310">
        <v>0</v>
      </c>
      <c r="F32" s="310">
        <v>0</v>
      </c>
      <c r="G32" s="310">
        <v>0</v>
      </c>
      <c r="H32" s="310">
        <v>0</v>
      </c>
      <c r="I32" s="311" t="s">
        <v>194</v>
      </c>
      <c r="J32" s="312" t="s">
        <v>1378</v>
      </c>
      <c r="K32" s="312" t="s">
        <v>1542</v>
      </c>
      <c r="L32" s="313" t="s">
        <v>1571</v>
      </c>
      <c r="M32" s="130"/>
      <c r="O32" s="50"/>
      <c r="P32" s="125"/>
      <c r="Q32" s="125"/>
      <c r="R32" s="125"/>
      <c r="S32" s="125"/>
      <c r="T32" s="17"/>
      <c r="U32" s="17"/>
      <c r="V32" s="150"/>
    </row>
    <row r="33" spans="1:26" ht="20.100000000000001" customHeight="1">
      <c r="A33" s="272">
        <v>44637</v>
      </c>
      <c r="B33" s="279" t="s">
        <v>1572</v>
      </c>
      <c r="C33" s="280" t="s">
        <v>1352</v>
      </c>
      <c r="D33" s="281">
        <v>1</v>
      </c>
      <c r="E33" s="281">
        <v>0</v>
      </c>
      <c r="F33" s="281">
        <v>0</v>
      </c>
      <c r="G33" s="281">
        <v>1</v>
      </c>
      <c r="H33" s="281">
        <v>0</v>
      </c>
      <c r="I33" s="282" t="s">
        <v>1347</v>
      </c>
      <c r="J33" s="283" t="s">
        <v>1330</v>
      </c>
      <c r="K33" s="321" t="s">
        <v>1574</v>
      </c>
      <c r="L33" s="284"/>
      <c r="M33" s="130"/>
      <c r="O33" s="62" t="s">
        <v>1575</v>
      </c>
      <c r="P33" s="62"/>
      <c r="Q33" s="62"/>
      <c r="R33" s="62"/>
      <c r="S33" s="62"/>
      <c r="T33" s="62"/>
      <c r="U33" s="62"/>
      <c r="V33" s="19"/>
    </row>
    <row r="34" spans="1:26" ht="20.100000000000001" customHeight="1" thickBot="1">
      <c r="A34" s="314">
        <v>44637</v>
      </c>
      <c r="B34" s="315" t="s">
        <v>1576</v>
      </c>
      <c r="C34" s="316" t="s">
        <v>1518</v>
      </c>
      <c r="D34" s="317">
        <v>1</v>
      </c>
      <c r="E34" s="317">
        <v>0</v>
      </c>
      <c r="F34" s="317">
        <v>0</v>
      </c>
      <c r="G34" s="317">
        <v>1</v>
      </c>
      <c r="H34" s="317">
        <v>0</v>
      </c>
      <c r="I34" s="318" t="s">
        <v>1347</v>
      </c>
      <c r="J34" s="319" t="s">
        <v>1577</v>
      </c>
      <c r="K34" s="322" t="s">
        <v>1574</v>
      </c>
      <c r="L34" s="320"/>
      <c r="M34" s="130"/>
      <c r="O34" s="125"/>
      <c r="P34" s="125"/>
      <c r="Q34" s="125"/>
      <c r="R34" s="125"/>
      <c r="S34" s="125"/>
      <c r="T34" s="125"/>
      <c r="U34" s="125"/>
      <c r="V34" s="125"/>
    </row>
    <row r="35" spans="1:26" ht="20.100000000000001" customHeight="1">
      <c r="A35" s="272">
        <v>44637</v>
      </c>
      <c r="B35" s="279" t="s">
        <v>1578</v>
      </c>
      <c r="C35" s="280" t="s">
        <v>1358</v>
      </c>
      <c r="D35" s="281">
        <v>6</v>
      </c>
      <c r="E35" s="281">
        <v>0</v>
      </c>
      <c r="F35" s="281">
        <v>0</v>
      </c>
      <c r="G35" s="281">
        <v>6</v>
      </c>
      <c r="H35" s="281">
        <v>0</v>
      </c>
      <c r="I35" s="282" t="s">
        <v>1347</v>
      </c>
      <c r="J35" s="283" t="s">
        <v>1330</v>
      </c>
      <c r="K35" s="321" t="s">
        <v>1574</v>
      </c>
      <c r="L35" s="284"/>
      <c r="M35" s="130"/>
      <c r="N35" s="238"/>
      <c r="O35" s="431"/>
      <c r="P35" s="63" t="s">
        <v>1579</v>
      </c>
      <c r="Q35" s="63"/>
      <c r="R35" s="63" t="s">
        <v>1412</v>
      </c>
      <c r="S35" s="63"/>
      <c r="T35" s="433" t="s">
        <v>1580</v>
      </c>
      <c r="U35" s="435" t="s">
        <v>1581</v>
      </c>
      <c r="V35" s="437" t="s">
        <v>1582</v>
      </c>
    </row>
    <row r="36" spans="1:26" ht="20.100000000000001" customHeight="1" thickBot="1">
      <c r="A36" s="314">
        <v>44637</v>
      </c>
      <c r="B36" s="315" t="s">
        <v>1578</v>
      </c>
      <c r="C36" s="316" t="s">
        <v>1551</v>
      </c>
      <c r="D36" s="317">
        <v>2</v>
      </c>
      <c r="E36" s="317">
        <v>0</v>
      </c>
      <c r="F36" s="317">
        <v>0</v>
      </c>
      <c r="G36" s="317">
        <v>4</v>
      </c>
      <c r="H36" s="317">
        <v>0</v>
      </c>
      <c r="I36" s="318" t="s">
        <v>1347</v>
      </c>
      <c r="J36" s="319" t="s">
        <v>1330</v>
      </c>
      <c r="K36" s="322" t="s">
        <v>1574</v>
      </c>
      <c r="L36" s="320"/>
      <c r="M36" s="78"/>
      <c r="N36" s="79"/>
      <c r="O36" s="432"/>
      <c r="P36" s="64" t="s">
        <v>1583</v>
      </c>
      <c r="Q36" s="64" t="s">
        <v>83</v>
      </c>
      <c r="R36" s="64" t="s">
        <v>1583</v>
      </c>
      <c r="S36" s="64" t="s">
        <v>1414</v>
      </c>
      <c r="T36" s="434"/>
      <c r="U36" s="436"/>
      <c r="V36" s="438"/>
    </row>
    <row r="37" spans="1:26" ht="20.100000000000001" customHeight="1">
      <c r="A37" s="272">
        <v>44637</v>
      </c>
      <c r="B37" s="279" t="s">
        <v>1584</v>
      </c>
      <c r="C37" s="280" t="s">
        <v>1358</v>
      </c>
      <c r="D37" s="281">
        <v>1</v>
      </c>
      <c r="E37" s="281">
        <v>0</v>
      </c>
      <c r="F37" s="281">
        <v>0</v>
      </c>
      <c r="G37" s="281">
        <v>1</v>
      </c>
      <c r="H37" s="281">
        <v>0</v>
      </c>
      <c r="I37" s="282" t="s">
        <v>1347</v>
      </c>
      <c r="J37" s="283" t="s">
        <v>1330</v>
      </c>
      <c r="K37" s="321" t="s">
        <v>1585</v>
      </c>
      <c r="L37" s="284"/>
      <c r="M37" s="291" t="s">
        <v>1378</v>
      </c>
      <c r="N37" s="158">
        <v>0.4680555555555555</v>
      </c>
      <c r="O37" s="292">
        <v>6396</v>
      </c>
      <c r="P37" s="293">
        <v>35</v>
      </c>
      <c r="Q37" s="293">
        <v>30</v>
      </c>
      <c r="R37" s="293">
        <v>2</v>
      </c>
      <c r="S37" s="293">
        <v>2</v>
      </c>
      <c r="T37" s="294">
        <f>SUM(P37:S37)</f>
        <v>69</v>
      </c>
      <c r="U37" s="304"/>
      <c r="V37" s="295">
        <v>8</v>
      </c>
    </row>
    <row r="38" spans="1:26" s="97" customFormat="1" ht="20.100000000000001" customHeight="1" thickBot="1">
      <c r="A38" s="314">
        <v>44637</v>
      </c>
      <c r="B38" s="315" t="s">
        <v>1586</v>
      </c>
      <c r="C38" s="316" t="s">
        <v>1361</v>
      </c>
      <c r="D38" s="317">
        <v>3</v>
      </c>
      <c r="E38" s="317">
        <v>0</v>
      </c>
      <c r="F38" s="317">
        <v>0</v>
      </c>
      <c r="G38" s="317">
        <v>3</v>
      </c>
      <c r="H38" s="317">
        <v>0</v>
      </c>
      <c r="I38" s="318" t="s">
        <v>1347</v>
      </c>
      <c r="J38" s="319" t="s">
        <v>1577</v>
      </c>
      <c r="K38" s="322" t="s">
        <v>1574</v>
      </c>
      <c r="L38" s="320"/>
      <c r="M38" s="291" t="s">
        <v>1330</v>
      </c>
      <c r="N38" s="158">
        <v>0.47916666666666669</v>
      </c>
      <c r="O38" s="292" t="s">
        <v>120</v>
      </c>
      <c r="P38" s="293">
        <v>34</v>
      </c>
      <c r="Q38" s="293">
        <v>32</v>
      </c>
      <c r="R38" s="293">
        <v>2</v>
      </c>
      <c r="S38" s="293">
        <v>2</v>
      </c>
      <c r="T38" s="294">
        <f t="shared" ref="T38:T43" si="13">SUM(P38:S38)</f>
        <v>70</v>
      </c>
      <c r="U38" s="305"/>
      <c r="V38" s="296">
        <v>9</v>
      </c>
      <c r="W38" s="238"/>
      <c r="X38" s="80"/>
      <c r="Z38" s="124"/>
    </row>
    <row r="39" spans="1:26" ht="20.100000000000001" customHeight="1">
      <c r="A39" s="272">
        <v>44637</v>
      </c>
      <c r="B39" s="279" t="s">
        <v>1587</v>
      </c>
      <c r="C39" s="280" t="s">
        <v>1351</v>
      </c>
      <c r="D39" s="281">
        <v>2</v>
      </c>
      <c r="E39" s="281">
        <v>0</v>
      </c>
      <c r="F39" s="281">
        <v>0</v>
      </c>
      <c r="G39" s="281">
        <v>2</v>
      </c>
      <c r="H39" s="281">
        <v>0</v>
      </c>
      <c r="I39" s="282" t="s">
        <v>1347</v>
      </c>
      <c r="J39" s="283" t="s">
        <v>1330</v>
      </c>
      <c r="K39" s="321" t="s">
        <v>1574</v>
      </c>
      <c r="L39" s="284"/>
      <c r="M39" s="291" t="s">
        <v>1429</v>
      </c>
      <c r="N39" s="158">
        <v>0.54513888888888895</v>
      </c>
      <c r="O39" s="292" t="s">
        <v>119</v>
      </c>
      <c r="P39" s="293">
        <v>69</v>
      </c>
      <c r="Q39" s="293">
        <v>69</v>
      </c>
      <c r="R39" s="293">
        <v>4</v>
      </c>
      <c r="S39" s="293">
        <v>3</v>
      </c>
      <c r="T39" s="294">
        <f t="shared" si="13"/>
        <v>145</v>
      </c>
      <c r="U39" s="305"/>
      <c r="V39" s="296">
        <v>7</v>
      </c>
      <c r="Z39" s="97"/>
    </row>
    <row r="40" spans="1:26" ht="20.100000000000001" customHeight="1" thickBot="1">
      <c r="A40" s="314">
        <v>44637</v>
      </c>
      <c r="B40" s="315" t="s">
        <v>1588</v>
      </c>
      <c r="C40" s="316" t="s">
        <v>1352</v>
      </c>
      <c r="D40" s="317">
        <v>2</v>
      </c>
      <c r="E40" s="317">
        <v>0</v>
      </c>
      <c r="F40" s="317">
        <v>0</v>
      </c>
      <c r="G40" s="317">
        <v>2</v>
      </c>
      <c r="H40" s="317">
        <v>0</v>
      </c>
      <c r="I40" s="318" t="s">
        <v>1347</v>
      </c>
      <c r="J40" s="319" t="s">
        <v>1330</v>
      </c>
      <c r="K40" s="322" t="s">
        <v>1574</v>
      </c>
      <c r="L40" s="320"/>
      <c r="M40" s="291" t="s">
        <v>1514</v>
      </c>
      <c r="N40" s="158">
        <v>0.4680555555555555</v>
      </c>
      <c r="O40" s="292" t="s">
        <v>1513</v>
      </c>
      <c r="P40" s="293">
        <v>53</v>
      </c>
      <c r="Q40" s="293">
        <v>49</v>
      </c>
      <c r="R40" s="293">
        <v>3</v>
      </c>
      <c r="S40" s="293">
        <v>3</v>
      </c>
      <c r="T40" s="294">
        <f t="shared" si="13"/>
        <v>108</v>
      </c>
      <c r="U40" s="306"/>
      <c r="V40" s="296">
        <v>6</v>
      </c>
      <c r="W40" s="80"/>
    </row>
    <row r="41" spans="1:26" ht="20.100000000000001" customHeight="1">
      <c r="A41" s="272">
        <v>44637</v>
      </c>
      <c r="B41" s="279" t="s">
        <v>1589</v>
      </c>
      <c r="C41" s="280" t="s">
        <v>1590</v>
      </c>
      <c r="D41" s="281">
        <v>1</v>
      </c>
      <c r="E41" s="281">
        <v>0</v>
      </c>
      <c r="F41" s="281">
        <v>0</v>
      </c>
      <c r="G41" s="281">
        <v>1</v>
      </c>
      <c r="H41" s="281">
        <v>0</v>
      </c>
      <c r="I41" s="282" t="s">
        <v>1347</v>
      </c>
      <c r="J41" s="283" t="s">
        <v>1577</v>
      </c>
      <c r="K41" s="321" t="s">
        <v>1574</v>
      </c>
      <c r="L41" s="284"/>
      <c r="M41" s="291" t="s">
        <v>1481</v>
      </c>
      <c r="N41" s="158">
        <v>0.56041666666666667</v>
      </c>
      <c r="O41" s="292" t="s">
        <v>1487</v>
      </c>
      <c r="P41" s="293">
        <v>37</v>
      </c>
      <c r="Q41" s="293">
        <v>40</v>
      </c>
      <c r="R41" s="293">
        <v>4</v>
      </c>
      <c r="S41" s="293">
        <v>5</v>
      </c>
      <c r="T41" s="294">
        <f>SUM(P41:S41)</f>
        <v>86</v>
      </c>
      <c r="U41" s="306"/>
      <c r="V41" s="296">
        <v>6</v>
      </c>
      <c r="W41" s="80"/>
    </row>
    <row r="42" spans="1:26" ht="20.100000000000001" customHeight="1">
      <c r="A42" s="278">
        <v>44637</v>
      </c>
      <c r="B42" s="285" t="s">
        <v>1589</v>
      </c>
      <c r="C42" s="286" t="s">
        <v>1390</v>
      </c>
      <c r="D42" s="287">
        <v>1</v>
      </c>
      <c r="E42" s="287">
        <v>0</v>
      </c>
      <c r="F42" s="287">
        <v>0</v>
      </c>
      <c r="G42" s="287">
        <v>1</v>
      </c>
      <c r="H42" s="287">
        <v>0</v>
      </c>
      <c r="I42" s="288" t="s">
        <v>1347</v>
      </c>
      <c r="J42" s="289" t="s">
        <v>1330</v>
      </c>
      <c r="K42" s="342" t="s">
        <v>1574</v>
      </c>
      <c r="L42" s="290"/>
      <c r="M42" s="291" t="s">
        <v>1591</v>
      </c>
      <c r="N42" s="158"/>
      <c r="O42" s="292" t="s">
        <v>1320</v>
      </c>
      <c r="P42" s="293">
        <v>16</v>
      </c>
      <c r="Q42" s="293">
        <v>10</v>
      </c>
      <c r="R42" s="293">
        <v>1</v>
      </c>
      <c r="S42" s="293">
        <v>1</v>
      </c>
      <c r="T42" s="294">
        <f t="shared" si="13"/>
        <v>28</v>
      </c>
      <c r="U42" s="305"/>
      <c r="V42" s="296">
        <v>2</v>
      </c>
      <c r="W42" s="80"/>
    </row>
    <row r="43" spans="1:26" ht="20.100000000000001" customHeight="1" thickBot="1">
      <c r="A43" s="314">
        <v>44637</v>
      </c>
      <c r="B43" s="315" t="s">
        <v>1589</v>
      </c>
      <c r="C43" s="316" t="s">
        <v>1541</v>
      </c>
      <c r="D43" s="317">
        <v>1</v>
      </c>
      <c r="E43" s="317">
        <v>0</v>
      </c>
      <c r="F43" s="317">
        <v>0</v>
      </c>
      <c r="G43" s="317">
        <v>1</v>
      </c>
      <c r="H43" s="317">
        <v>0</v>
      </c>
      <c r="I43" s="318" t="s">
        <v>1347</v>
      </c>
      <c r="J43" s="319" t="s">
        <v>1330</v>
      </c>
      <c r="K43" s="322" t="s">
        <v>1574</v>
      </c>
      <c r="L43" s="320"/>
      <c r="M43" s="291" t="s">
        <v>1592</v>
      </c>
      <c r="N43" s="158">
        <v>0.4513888888888889</v>
      </c>
      <c r="O43" s="292" t="s">
        <v>1506</v>
      </c>
      <c r="P43" s="293">
        <v>5</v>
      </c>
      <c r="Q43" s="293">
        <v>5</v>
      </c>
      <c r="R43" s="293">
        <v>0</v>
      </c>
      <c r="S43" s="293">
        <v>0</v>
      </c>
      <c r="T43" s="294">
        <f t="shared" si="13"/>
        <v>10</v>
      </c>
      <c r="U43" s="305"/>
      <c r="V43" s="296">
        <v>1</v>
      </c>
      <c r="W43" s="80"/>
    </row>
    <row r="44" spans="1:26" ht="20.100000000000001" customHeight="1" thickTop="1" thickBot="1">
      <c r="A44" s="307">
        <v>44637</v>
      </c>
      <c r="B44" s="308" t="s">
        <v>1593</v>
      </c>
      <c r="C44" s="309" t="s">
        <v>1361</v>
      </c>
      <c r="D44" s="310">
        <v>2</v>
      </c>
      <c r="E44" s="310">
        <v>0</v>
      </c>
      <c r="F44" s="310">
        <v>0</v>
      </c>
      <c r="G44" s="310">
        <v>2</v>
      </c>
      <c r="H44" s="310">
        <v>0</v>
      </c>
      <c r="I44" s="311" t="s">
        <v>1347</v>
      </c>
      <c r="J44" s="312" t="s">
        <v>1330</v>
      </c>
      <c r="K44" s="323" t="s">
        <v>1574</v>
      </c>
      <c r="L44" s="313"/>
      <c r="M44" s="291"/>
      <c r="N44" s="158"/>
      <c r="O44" s="153" t="s">
        <v>109</v>
      </c>
      <c r="P44" s="154">
        <f>SUM(P37:P43)</f>
        <v>249</v>
      </c>
      <c r="Q44" s="154">
        <f>SUM(Q37:Q43)</f>
        <v>235</v>
      </c>
      <c r="R44" s="154">
        <f>SUM(R37:R43)</f>
        <v>16</v>
      </c>
      <c r="S44" s="154">
        <f>SUM(S37:S43)</f>
        <v>16</v>
      </c>
      <c r="T44" s="154">
        <f>SUM(T37:T43)</f>
        <v>516</v>
      </c>
      <c r="U44" s="155"/>
      <c r="V44" s="156"/>
      <c r="W44" s="80"/>
    </row>
    <row r="45" spans="1:26" ht="20.100000000000001" customHeight="1">
      <c r="A45" s="272">
        <v>44637</v>
      </c>
      <c r="B45" s="279" t="s">
        <v>1594</v>
      </c>
      <c r="C45" s="280" t="s">
        <v>52</v>
      </c>
      <c r="D45" s="281">
        <v>1</v>
      </c>
      <c r="E45" s="281">
        <v>0</v>
      </c>
      <c r="F45" s="281">
        <v>0</v>
      </c>
      <c r="G45" s="281">
        <v>1</v>
      </c>
      <c r="H45" s="281">
        <v>0</v>
      </c>
      <c r="I45" s="282" t="s">
        <v>1347</v>
      </c>
      <c r="J45" s="283" t="s">
        <v>1330</v>
      </c>
      <c r="K45" s="321" t="s">
        <v>1574</v>
      </c>
      <c r="L45" s="284"/>
      <c r="M45" s="291"/>
      <c r="N45" s="158"/>
      <c r="O45" s="157"/>
      <c r="P45" s="151"/>
      <c r="Q45" s="151"/>
      <c r="R45" s="151"/>
      <c r="S45" s="151"/>
      <c r="T45" s="151">
        <f>SUM(P45:S45)</f>
        <v>0</v>
      </c>
      <c r="U45" s="152"/>
      <c r="V45" s="206"/>
    </row>
    <row r="46" spans="1:26" ht="20.100000000000001" customHeight="1" thickBot="1">
      <c r="A46" s="314">
        <v>44637</v>
      </c>
      <c r="B46" s="315" t="s">
        <v>1595</v>
      </c>
      <c r="C46" s="316" t="s">
        <v>1361</v>
      </c>
      <c r="D46" s="317">
        <v>3</v>
      </c>
      <c r="E46" s="317">
        <v>0</v>
      </c>
      <c r="F46" s="317">
        <v>0</v>
      </c>
      <c r="G46" s="317">
        <v>3</v>
      </c>
      <c r="H46" s="317">
        <v>0</v>
      </c>
      <c r="I46" s="318" t="s">
        <v>599</v>
      </c>
      <c r="J46" s="319" t="s">
        <v>1330</v>
      </c>
      <c r="K46" s="322" t="s">
        <v>1574</v>
      </c>
      <c r="L46" s="320"/>
      <c r="M46" s="291"/>
      <c r="N46" s="158"/>
      <c r="O46" s="157"/>
      <c r="P46" s="151"/>
      <c r="Q46" s="151"/>
      <c r="R46" s="151"/>
      <c r="S46" s="151"/>
      <c r="T46" s="151">
        <f>SUM(P46:S46)</f>
        <v>0</v>
      </c>
      <c r="U46" s="152"/>
      <c r="V46" s="149"/>
    </row>
    <row r="47" spans="1:26" ht="20.100000000000001" customHeight="1">
      <c r="A47" s="272">
        <v>44637</v>
      </c>
      <c r="B47" s="279" t="s">
        <v>1596</v>
      </c>
      <c r="C47" s="280" t="s">
        <v>1358</v>
      </c>
      <c r="D47" s="281">
        <v>1</v>
      </c>
      <c r="E47" s="281">
        <v>0</v>
      </c>
      <c r="F47" s="281">
        <v>0</v>
      </c>
      <c r="G47" s="281">
        <v>1</v>
      </c>
      <c r="H47" s="281">
        <v>0</v>
      </c>
      <c r="I47" s="282" t="s">
        <v>1347</v>
      </c>
      <c r="J47" s="283" t="s">
        <v>1330</v>
      </c>
      <c r="K47" s="321" t="s">
        <v>1574</v>
      </c>
      <c r="L47" s="284"/>
      <c r="M47" s="291"/>
      <c r="N47" s="158"/>
      <c r="O47" s="157"/>
      <c r="P47" s="151"/>
      <c r="Q47" s="151"/>
      <c r="R47" s="151"/>
      <c r="S47" s="151"/>
      <c r="T47" s="151"/>
      <c r="U47" s="152"/>
      <c r="V47" s="149"/>
    </row>
    <row r="48" spans="1:26" ht="20.100000000000001" customHeight="1" thickBot="1">
      <c r="A48" s="314">
        <v>44637</v>
      </c>
      <c r="B48" s="315" t="s">
        <v>1596</v>
      </c>
      <c r="C48" s="316" t="s">
        <v>1361</v>
      </c>
      <c r="D48" s="317">
        <v>4</v>
      </c>
      <c r="E48" s="317">
        <v>0</v>
      </c>
      <c r="F48" s="317">
        <v>0</v>
      </c>
      <c r="G48" s="317">
        <v>4</v>
      </c>
      <c r="H48" s="317">
        <v>0</v>
      </c>
      <c r="I48" s="318" t="s">
        <v>1347</v>
      </c>
      <c r="J48" s="319" t="s">
        <v>1330</v>
      </c>
      <c r="K48" s="322" t="s">
        <v>1597</v>
      </c>
      <c r="L48" s="320"/>
      <c r="M48" s="291"/>
      <c r="N48" s="158"/>
      <c r="O48" s="157"/>
      <c r="P48" s="151"/>
      <c r="Q48" s="151"/>
      <c r="R48" s="151"/>
      <c r="S48" s="151"/>
      <c r="T48" s="151"/>
      <c r="U48" s="152"/>
      <c r="V48" s="149"/>
    </row>
    <row r="49" spans="1:22" ht="20.100000000000001" customHeight="1" thickTop="1" thickBot="1">
      <c r="A49" s="272">
        <v>44637</v>
      </c>
      <c r="B49" s="279" t="s">
        <v>1598</v>
      </c>
      <c r="C49" s="280" t="s">
        <v>1551</v>
      </c>
      <c r="D49" s="281">
        <v>1</v>
      </c>
      <c r="E49" s="281">
        <v>0</v>
      </c>
      <c r="F49" s="281">
        <v>0</v>
      </c>
      <c r="G49" s="281">
        <v>1</v>
      </c>
      <c r="H49" s="281">
        <v>0</v>
      </c>
      <c r="I49" s="282" t="s">
        <v>1347</v>
      </c>
      <c r="J49" s="283" t="s">
        <v>1330</v>
      </c>
      <c r="K49" s="321" t="s">
        <v>1573</v>
      </c>
      <c r="L49" s="284"/>
      <c r="M49" s="291"/>
      <c r="N49" s="158"/>
      <c r="O49" s="153" t="s">
        <v>1599</v>
      </c>
      <c r="P49" s="154">
        <f>SUM(P45:P48)</f>
        <v>0</v>
      </c>
      <c r="Q49" s="65">
        <f>SUM(Q45:Q48)</f>
        <v>0</v>
      </c>
      <c r="R49" s="154">
        <f>SUM(R45:R48)</f>
        <v>0</v>
      </c>
      <c r="S49" s="65">
        <f>SUM(S45:S48)</f>
        <v>0</v>
      </c>
      <c r="T49" s="154">
        <f>SUM(T45:T48)</f>
        <v>0</v>
      </c>
      <c r="U49" s="66"/>
      <c r="V49" s="67"/>
    </row>
    <row r="50" spans="1:22" ht="20.100000000000001" customHeight="1" thickBot="1">
      <c r="A50" s="314">
        <v>44637</v>
      </c>
      <c r="B50" s="315" t="s">
        <v>1600</v>
      </c>
      <c r="C50" s="316" t="s">
        <v>1445</v>
      </c>
      <c r="D50" s="317">
        <v>1</v>
      </c>
      <c r="E50" s="317">
        <v>0</v>
      </c>
      <c r="F50" s="317">
        <v>0</v>
      </c>
      <c r="G50" s="317">
        <v>1</v>
      </c>
      <c r="H50" s="317">
        <v>0</v>
      </c>
      <c r="I50" s="318" t="s">
        <v>1347</v>
      </c>
      <c r="J50" s="319" t="s">
        <v>1330</v>
      </c>
      <c r="K50" s="322" t="s">
        <v>1574</v>
      </c>
      <c r="L50" s="320"/>
      <c r="M50" s="291"/>
      <c r="N50" s="158"/>
      <c r="O50" s="68" t="s">
        <v>1601</v>
      </c>
      <c r="P50" s="70">
        <f>P44+P49</f>
        <v>249</v>
      </c>
      <c r="Q50" s="69">
        <f>Q44+Q49</f>
        <v>235</v>
      </c>
      <c r="R50" s="70">
        <f>R44+R49</f>
        <v>16</v>
      </c>
      <c r="S50" s="69">
        <f>S44+S49</f>
        <v>16</v>
      </c>
      <c r="T50" s="70">
        <f>T44+T49</f>
        <v>516</v>
      </c>
      <c r="U50" s="71">
        <f>SUM(U44:U45)</f>
        <v>0</v>
      </c>
      <c r="V50" s="72"/>
    </row>
    <row r="51" spans="1:22" ht="20.100000000000001" customHeight="1">
      <c r="A51" s="272">
        <v>44637</v>
      </c>
      <c r="B51" s="279" t="s">
        <v>1602</v>
      </c>
      <c r="C51" s="280" t="s">
        <v>1358</v>
      </c>
      <c r="D51" s="281">
        <v>6</v>
      </c>
      <c r="E51" s="281">
        <v>0</v>
      </c>
      <c r="F51" s="281">
        <v>0</v>
      </c>
      <c r="G51" s="281">
        <v>6</v>
      </c>
      <c r="H51" s="281">
        <v>0</v>
      </c>
      <c r="I51" s="282" t="s">
        <v>1438</v>
      </c>
      <c r="J51" s="283" t="s">
        <v>1429</v>
      </c>
      <c r="K51" s="283" t="s">
        <v>1430</v>
      </c>
      <c r="L51" s="284"/>
      <c r="M51" s="291"/>
      <c r="N51" s="158"/>
      <c r="O51" s="142" t="s">
        <v>1603</v>
      </c>
      <c r="P51" s="73"/>
      <c r="Q51" s="126"/>
      <c r="R51" s="126"/>
      <c r="S51" s="126"/>
      <c r="T51" s="126"/>
      <c r="U51" s="125"/>
      <c r="V51" s="125"/>
    </row>
    <row r="52" spans="1:22" ht="20.100000000000001" customHeight="1" thickBot="1">
      <c r="A52" s="314">
        <v>44637</v>
      </c>
      <c r="B52" s="315" t="s">
        <v>1602</v>
      </c>
      <c r="C52" s="316" t="s">
        <v>1518</v>
      </c>
      <c r="D52" s="317">
        <v>1</v>
      </c>
      <c r="E52" s="317">
        <v>0</v>
      </c>
      <c r="F52" s="317">
        <v>0</v>
      </c>
      <c r="G52" s="317">
        <v>1</v>
      </c>
      <c r="H52" s="317">
        <v>0</v>
      </c>
      <c r="I52" s="318" t="s">
        <v>1604</v>
      </c>
      <c r="J52" s="319" t="s">
        <v>1605</v>
      </c>
      <c r="K52" s="319" t="s">
        <v>1430</v>
      </c>
      <c r="L52" s="320"/>
      <c r="M52" s="291"/>
      <c r="N52" s="158"/>
      <c r="O52" s="142" t="s">
        <v>1457</v>
      </c>
      <c r="P52" s="128"/>
      <c r="Q52" s="126"/>
      <c r="R52" s="126"/>
      <c r="S52" s="126"/>
      <c r="T52" s="126"/>
      <c r="U52" s="125"/>
      <c r="V52" s="125"/>
    </row>
    <row r="53" spans="1:22" ht="20.100000000000001" customHeight="1">
      <c r="A53" s="272">
        <v>44637</v>
      </c>
      <c r="B53" s="279" t="s">
        <v>1606</v>
      </c>
      <c r="C53" s="280" t="s">
        <v>1607</v>
      </c>
      <c r="D53" s="281">
        <v>1</v>
      </c>
      <c r="E53" s="281">
        <v>0</v>
      </c>
      <c r="F53" s="281">
        <v>0</v>
      </c>
      <c r="G53" s="281">
        <v>1</v>
      </c>
      <c r="H53" s="281">
        <v>0</v>
      </c>
      <c r="I53" s="282" t="s">
        <v>1604</v>
      </c>
      <c r="J53" s="283" t="s">
        <v>1429</v>
      </c>
      <c r="K53" s="283" t="s">
        <v>1430</v>
      </c>
      <c r="L53" s="284"/>
      <c r="M53" s="291"/>
      <c r="N53" s="158"/>
      <c r="O53" s="142" t="s">
        <v>1457</v>
      </c>
      <c r="P53" s="325"/>
      <c r="Q53" s="325"/>
      <c r="R53" s="126"/>
      <c r="S53" s="126"/>
      <c r="T53" s="126"/>
      <c r="U53" s="125"/>
      <c r="V53" s="125"/>
    </row>
    <row r="54" spans="1:22" ht="20.100000000000001" customHeight="1" thickBot="1">
      <c r="A54" s="314">
        <v>44637</v>
      </c>
      <c r="B54" s="315" t="s">
        <v>1606</v>
      </c>
      <c r="C54" s="316" t="s">
        <v>1608</v>
      </c>
      <c r="D54" s="317">
        <v>1</v>
      </c>
      <c r="E54" s="317">
        <v>0</v>
      </c>
      <c r="F54" s="317">
        <v>0</v>
      </c>
      <c r="G54" s="317">
        <v>1</v>
      </c>
      <c r="H54" s="317">
        <v>0</v>
      </c>
      <c r="I54" s="318" t="s">
        <v>1438</v>
      </c>
      <c r="J54" s="319" t="s">
        <v>130</v>
      </c>
      <c r="K54" s="319" t="s">
        <v>1430</v>
      </c>
      <c r="L54" s="320"/>
      <c r="M54" s="291"/>
      <c r="N54" s="324"/>
      <c r="O54" s="130"/>
      <c r="P54" s="160"/>
      <c r="Q54" s="160"/>
      <c r="R54" s="126"/>
      <c r="S54" s="126"/>
      <c r="T54" s="126"/>
      <c r="U54" s="125"/>
      <c r="V54" s="125"/>
    </row>
    <row r="55" spans="1:22" ht="20.100000000000001" customHeight="1">
      <c r="A55" s="272">
        <v>44637</v>
      </c>
      <c r="B55" s="279" t="s">
        <v>1609</v>
      </c>
      <c r="C55" s="280" t="s">
        <v>1442</v>
      </c>
      <c r="D55" s="281">
        <v>32</v>
      </c>
      <c r="E55" s="281">
        <v>0</v>
      </c>
      <c r="F55" s="281">
        <v>0</v>
      </c>
      <c r="G55" s="281">
        <v>32</v>
      </c>
      <c r="H55" s="281">
        <v>0</v>
      </c>
      <c r="I55" s="282" t="s">
        <v>1610</v>
      </c>
      <c r="J55" s="283" t="s">
        <v>1605</v>
      </c>
      <c r="K55" s="283" t="s">
        <v>1430</v>
      </c>
      <c r="L55" s="284"/>
      <c r="M55" s="291"/>
      <c r="N55" s="80"/>
      <c r="O55" s="130"/>
      <c r="P55" s="160"/>
      <c r="Q55" s="160"/>
      <c r="R55" s="126"/>
      <c r="S55" s="126"/>
      <c r="T55" s="126"/>
      <c r="U55" s="125"/>
      <c r="V55" s="125"/>
    </row>
    <row r="56" spans="1:22" ht="20.100000000000001" customHeight="1" thickBot="1">
      <c r="A56" s="314">
        <v>44637</v>
      </c>
      <c r="B56" s="315" t="s">
        <v>129</v>
      </c>
      <c r="C56" s="316" t="s">
        <v>1445</v>
      </c>
      <c r="D56" s="317">
        <v>2</v>
      </c>
      <c r="E56" s="317">
        <v>0</v>
      </c>
      <c r="F56" s="317">
        <v>0</v>
      </c>
      <c r="G56" s="317">
        <v>3</v>
      </c>
      <c r="H56" s="317">
        <v>0</v>
      </c>
      <c r="I56" s="318" t="s">
        <v>1604</v>
      </c>
      <c r="J56" s="319" t="s">
        <v>1611</v>
      </c>
      <c r="K56" s="319" t="s">
        <v>155</v>
      </c>
      <c r="L56" s="320"/>
      <c r="M56" s="291"/>
      <c r="N56" s="80"/>
      <c r="O56" s="130"/>
      <c r="P56" s="160"/>
      <c r="Q56" s="160"/>
      <c r="R56" s="126"/>
      <c r="S56" s="126"/>
      <c r="T56" s="126"/>
      <c r="U56" s="125"/>
      <c r="V56" s="125"/>
    </row>
    <row r="57" spans="1:22" ht="20.100000000000001" customHeight="1">
      <c r="A57" s="272">
        <v>44637</v>
      </c>
      <c r="B57" s="279" t="s">
        <v>1612</v>
      </c>
      <c r="C57" s="280" t="s">
        <v>1358</v>
      </c>
      <c r="D57" s="281">
        <v>5</v>
      </c>
      <c r="E57" s="281">
        <v>0</v>
      </c>
      <c r="F57" s="281">
        <v>0</v>
      </c>
      <c r="G57" s="281">
        <v>5</v>
      </c>
      <c r="H57" s="281">
        <v>0</v>
      </c>
      <c r="I57" s="282" t="s">
        <v>1438</v>
      </c>
      <c r="J57" s="283" t="s">
        <v>1429</v>
      </c>
      <c r="K57" s="283" t="s">
        <v>1613</v>
      </c>
      <c r="L57" s="284"/>
      <c r="M57" s="291"/>
      <c r="N57" s="80"/>
      <c r="O57" s="130"/>
      <c r="P57" s="160"/>
      <c r="Q57" s="160"/>
      <c r="R57" s="126"/>
      <c r="S57" s="126"/>
      <c r="T57" s="126"/>
      <c r="U57" s="125"/>
      <c r="V57" s="125"/>
    </row>
    <row r="58" spans="1:22" ht="20.100000000000001" customHeight="1" thickBot="1">
      <c r="A58" s="314">
        <v>44637</v>
      </c>
      <c r="B58" s="315" t="s">
        <v>1614</v>
      </c>
      <c r="C58" s="316" t="s">
        <v>1361</v>
      </c>
      <c r="D58" s="317">
        <v>3</v>
      </c>
      <c r="E58" s="317">
        <v>0</v>
      </c>
      <c r="F58" s="317">
        <v>0</v>
      </c>
      <c r="G58" s="317">
        <v>3</v>
      </c>
      <c r="H58" s="317">
        <v>0</v>
      </c>
      <c r="I58" s="318" t="s">
        <v>154</v>
      </c>
      <c r="J58" s="319" t="s">
        <v>1429</v>
      </c>
      <c r="K58" s="319" t="s">
        <v>1430</v>
      </c>
      <c r="L58" s="320"/>
      <c r="M58" s="291"/>
      <c r="N58" s="80"/>
      <c r="O58" s="130"/>
      <c r="P58" s="160"/>
      <c r="Q58" s="160"/>
      <c r="R58" s="126"/>
      <c r="S58" s="126"/>
      <c r="T58" s="126"/>
      <c r="U58" s="125"/>
      <c r="V58" s="125"/>
    </row>
    <row r="59" spans="1:22" ht="20.100000000000001" customHeight="1" thickBot="1">
      <c r="A59" s="307">
        <v>44637</v>
      </c>
      <c r="B59" s="308" t="s">
        <v>1616</v>
      </c>
      <c r="C59" s="309" t="s">
        <v>1361</v>
      </c>
      <c r="D59" s="310">
        <v>3</v>
      </c>
      <c r="E59" s="310">
        <v>0</v>
      </c>
      <c r="F59" s="310">
        <v>0</v>
      </c>
      <c r="G59" s="310">
        <v>3</v>
      </c>
      <c r="H59" s="310">
        <v>0</v>
      </c>
      <c r="I59" s="311" t="s">
        <v>1438</v>
      </c>
      <c r="J59" s="312" t="s">
        <v>1429</v>
      </c>
      <c r="K59" s="312" t="s">
        <v>1430</v>
      </c>
      <c r="L59" s="313"/>
      <c r="M59" s="291"/>
      <c r="N59" s="80"/>
      <c r="O59" s="130"/>
      <c r="P59" s="160"/>
      <c r="Q59" s="160"/>
      <c r="R59" s="126"/>
      <c r="S59" s="126"/>
      <c r="T59" s="126"/>
      <c r="U59" s="125"/>
      <c r="V59" s="125"/>
    </row>
    <row r="60" spans="1:22" ht="20.100000000000001" customHeight="1">
      <c r="A60" s="272">
        <v>44637</v>
      </c>
      <c r="B60" s="279" t="s">
        <v>1617</v>
      </c>
      <c r="C60" s="280" t="s">
        <v>1358</v>
      </c>
      <c r="D60" s="281">
        <v>2</v>
      </c>
      <c r="E60" s="281">
        <v>0</v>
      </c>
      <c r="F60" s="281">
        <v>0</v>
      </c>
      <c r="G60" s="281">
        <v>2</v>
      </c>
      <c r="H60" s="281">
        <v>0</v>
      </c>
      <c r="I60" s="282" t="s">
        <v>1438</v>
      </c>
      <c r="J60" s="283" t="s">
        <v>1429</v>
      </c>
      <c r="K60" s="283" t="s">
        <v>1430</v>
      </c>
      <c r="L60" s="284"/>
      <c r="M60" s="291"/>
      <c r="N60" s="80"/>
      <c r="O60" s="130"/>
      <c r="P60" s="160"/>
      <c r="Q60" s="160"/>
      <c r="R60" s="126"/>
      <c r="S60" s="126"/>
      <c r="T60" s="126"/>
      <c r="U60" s="125"/>
      <c r="V60" s="125"/>
    </row>
    <row r="61" spans="1:22" ht="20.100000000000001" customHeight="1">
      <c r="A61" s="278">
        <v>44637</v>
      </c>
      <c r="B61" s="285" t="s">
        <v>1617</v>
      </c>
      <c r="C61" s="286" t="s">
        <v>1590</v>
      </c>
      <c r="D61" s="287">
        <v>9</v>
      </c>
      <c r="E61" s="287">
        <v>0</v>
      </c>
      <c r="F61" s="287">
        <v>0</v>
      </c>
      <c r="G61" s="287">
        <v>9</v>
      </c>
      <c r="H61" s="287">
        <v>0</v>
      </c>
      <c r="I61" s="288" t="s">
        <v>1438</v>
      </c>
      <c r="J61" s="289" t="s">
        <v>1429</v>
      </c>
      <c r="K61" s="289" t="s">
        <v>1430</v>
      </c>
      <c r="L61" s="290"/>
      <c r="M61" s="291"/>
      <c r="N61" s="80"/>
      <c r="O61" s="130"/>
      <c r="P61" s="160"/>
      <c r="Q61" s="160"/>
      <c r="R61" s="126"/>
      <c r="S61" s="126"/>
      <c r="T61" s="126"/>
      <c r="U61" s="125"/>
      <c r="V61" s="125"/>
    </row>
    <row r="62" spans="1:22" ht="20.100000000000001" customHeight="1" thickBot="1">
      <c r="A62" s="314">
        <v>44637</v>
      </c>
      <c r="B62" s="315" t="s">
        <v>1618</v>
      </c>
      <c r="C62" s="316" t="s">
        <v>1518</v>
      </c>
      <c r="D62" s="317">
        <v>1</v>
      </c>
      <c r="E62" s="317">
        <v>0</v>
      </c>
      <c r="F62" s="317">
        <v>0</v>
      </c>
      <c r="G62" s="317">
        <v>1</v>
      </c>
      <c r="H62" s="317">
        <v>0</v>
      </c>
      <c r="I62" s="318" t="s">
        <v>1438</v>
      </c>
      <c r="J62" s="319" t="s">
        <v>1605</v>
      </c>
      <c r="K62" s="319" t="s">
        <v>1613</v>
      </c>
      <c r="L62" s="320"/>
      <c r="M62" s="291"/>
      <c r="N62" s="80"/>
      <c r="O62" s="130"/>
      <c r="P62" s="160"/>
      <c r="Q62" s="160"/>
      <c r="R62" s="126"/>
      <c r="S62" s="126"/>
      <c r="T62" s="126"/>
      <c r="U62" s="125"/>
      <c r="V62" s="125"/>
    </row>
    <row r="63" spans="1:22" ht="20.100000000000001" customHeight="1" thickBot="1">
      <c r="A63" s="307">
        <v>44637</v>
      </c>
      <c r="B63" s="308" t="s">
        <v>1619</v>
      </c>
      <c r="C63" s="309" t="s">
        <v>1355</v>
      </c>
      <c r="D63" s="310">
        <v>6</v>
      </c>
      <c r="E63" s="310">
        <v>0</v>
      </c>
      <c r="F63" s="310">
        <v>0</v>
      </c>
      <c r="G63" s="310">
        <v>6</v>
      </c>
      <c r="H63" s="310">
        <v>0</v>
      </c>
      <c r="I63" s="311" t="s">
        <v>1438</v>
      </c>
      <c r="J63" s="312" t="s">
        <v>1429</v>
      </c>
      <c r="K63" s="312" t="s">
        <v>155</v>
      </c>
      <c r="L63" s="313"/>
      <c r="M63" s="291"/>
      <c r="N63" s="80"/>
      <c r="O63" s="130"/>
      <c r="P63" s="160"/>
      <c r="Q63" s="160"/>
      <c r="R63" s="126"/>
      <c r="S63" s="126"/>
      <c r="T63" s="126"/>
      <c r="U63" s="125"/>
      <c r="V63" s="125"/>
    </row>
    <row r="64" spans="1:22" ht="20.100000000000001" customHeight="1" thickBot="1">
      <c r="A64" s="307">
        <v>44637</v>
      </c>
      <c r="B64" s="308" t="s">
        <v>149</v>
      </c>
      <c r="C64" s="309" t="s">
        <v>1590</v>
      </c>
      <c r="D64" s="310">
        <v>1</v>
      </c>
      <c r="E64" s="310">
        <v>0</v>
      </c>
      <c r="F64" s="310">
        <v>0</v>
      </c>
      <c r="G64" s="310">
        <v>1</v>
      </c>
      <c r="H64" s="310">
        <v>0</v>
      </c>
      <c r="I64" s="311" t="s">
        <v>1487</v>
      </c>
      <c r="J64" s="312" t="s">
        <v>1481</v>
      </c>
      <c r="K64" s="323" t="s">
        <v>1621</v>
      </c>
      <c r="L64" s="313"/>
      <c r="M64" s="291"/>
      <c r="N64" s="80"/>
      <c r="O64" s="130"/>
      <c r="P64" s="160"/>
      <c r="Q64" s="160"/>
      <c r="R64" s="126"/>
      <c r="S64" s="126"/>
      <c r="T64" s="126"/>
      <c r="U64" s="125"/>
      <c r="V64" s="125"/>
    </row>
    <row r="65" spans="1:22" ht="20.100000000000001" customHeight="1" thickBot="1">
      <c r="A65" s="307">
        <v>44637</v>
      </c>
      <c r="B65" s="308" t="s">
        <v>1622</v>
      </c>
      <c r="C65" s="309" t="s">
        <v>1361</v>
      </c>
      <c r="D65" s="310">
        <v>15</v>
      </c>
      <c r="E65" s="310">
        <v>0</v>
      </c>
      <c r="F65" s="310">
        <v>0</v>
      </c>
      <c r="G65" s="310">
        <v>10</v>
      </c>
      <c r="H65" s="310">
        <v>0</v>
      </c>
      <c r="I65" s="311" t="s">
        <v>1623</v>
      </c>
      <c r="J65" s="312" t="s">
        <v>1624</v>
      </c>
      <c r="K65" s="323" t="s">
        <v>1620</v>
      </c>
      <c r="L65" s="313"/>
      <c r="M65" s="291"/>
      <c r="N65" s="80"/>
      <c r="O65" s="130"/>
      <c r="P65" s="160"/>
      <c r="Q65" s="160"/>
      <c r="R65" s="126"/>
      <c r="S65" s="126"/>
      <c r="T65" s="126"/>
      <c r="U65" s="125"/>
      <c r="V65" s="125"/>
    </row>
    <row r="66" spans="1:22" ht="20.100000000000001" customHeight="1">
      <c r="A66" s="272">
        <v>44637</v>
      </c>
      <c r="B66" s="279" t="s">
        <v>1625</v>
      </c>
      <c r="C66" s="280" t="s">
        <v>1358</v>
      </c>
      <c r="D66" s="281">
        <v>1</v>
      </c>
      <c r="E66" s="281">
        <v>0</v>
      </c>
      <c r="F66" s="281">
        <v>0</v>
      </c>
      <c r="G66" s="281">
        <v>1</v>
      </c>
      <c r="H66" s="281">
        <v>0</v>
      </c>
      <c r="I66" s="282" t="s">
        <v>1487</v>
      </c>
      <c r="J66" s="283" t="s">
        <v>1481</v>
      </c>
      <c r="K66" s="321" t="s">
        <v>1621</v>
      </c>
      <c r="L66" s="284"/>
      <c r="M66" s="291"/>
      <c r="N66" s="80"/>
      <c r="O66" s="130"/>
      <c r="P66" s="160"/>
      <c r="Q66" s="160"/>
      <c r="R66" s="126"/>
      <c r="S66" s="126"/>
      <c r="T66" s="126"/>
      <c r="U66" s="125"/>
      <c r="V66" s="125"/>
    </row>
    <row r="67" spans="1:22" ht="20.100000000000001" customHeight="1">
      <c r="A67" s="278">
        <v>44637</v>
      </c>
      <c r="B67" s="285" t="s">
        <v>1626</v>
      </c>
      <c r="C67" s="286" t="s">
        <v>41</v>
      </c>
      <c r="D67" s="287">
        <v>14</v>
      </c>
      <c r="E67" s="287">
        <v>0</v>
      </c>
      <c r="F67" s="287">
        <v>0</v>
      </c>
      <c r="G67" s="287">
        <v>13</v>
      </c>
      <c r="H67" s="287">
        <v>0</v>
      </c>
      <c r="I67" s="288" t="s">
        <v>1487</v>
      </c>
      <c r="J67" s="289" t="s">
        <v>151</v>
      </c>
      <c r="K67" s="342" t="s">
        <v>1627</v>
      </c>
      <c r="L67" s="290"/>
      <c r="M67" s="291"/>
      <c r="N67" s="80"/>
      <c r="O67" s="130"/>
      <c r="P67" s="160"/>
      <c r="Q67" s="160"/>
      <c r="R67" s="126"/>
      <c r="S67" s="126"/>
      <c r="T67" s="126"/>
      <c r="U67" s="125"/>
      <c r="V67" s="125"/>
    </row>
    <row r="68" spans="1:22" ht="20.100000000000001" customHeight="1">
      <c r="A68" s="278">
        <v>44637</v>
      </c>
      <c r="B68" s="285" t="s">
        <v>1625</v>
      </c>
      <c r="C68" s="286" t="s">
        <v>1628</v>
      </c>
      <c r="D68" s="287">
        <v>1</v>
      </c>
      <c r="E68" s="287">
        <v>0</v>
      </c>
      <c r="F68" s="287">
        <v>0</v>
      </c>
      <c r="G68" s="287">
        <v>1</v>
      </c>
      <c r="H68" s="287">
        <v>0</v>
      </c>
      <c r="I68" s="288" t="s">
        <v>1487</v>
      </c>
      <c r="J68" s="289" t="s">
        <v>1629</v>
      </c>
      <c r="K68" s="342" t="s">
        <v>1627</v>
      </c>
      <c r="L68" s="290"/>
      <c r="M68" s="291"/>
      <c r="N68" s="80"/>
      <c r="O68" s="130"/>
      <c r="P68" s="160"/>
      <c r="Q68" s="160"/>
      <c r="R68" s="126"/>
      <c r="S68" s="126"/>
      <c r="T68" s="126"/>
      <c r="U68" s="125"/>
      <c r="V68" s="125"/>
    </row>
    <row r="69" spans="1:22" ht="20.100000000000001" customHeight="1" thickBot="1">
      <c r="A69" s="314">
        <v>44637</v>
      </c>
      <c r="B69" s="315" t="s">
        <v>1625</v>
      </c>
      <c r="C69" s="316" t="s">
        <v>1541</v>
      </c>
      <c r="D69" s="317">
        <v>2</v>
      </c>
      <c r="E69" s="317">
        <v>0</v>
      </c>
      <c r="F69" s="317">
        <v>0</v>
      </c>
      <c r="G69" s="317">
        <v>2</v>
      </c>
      <c r="H69" s="317">
        <v>0</v>
      </c>
      <c r="I69" s="318" t="s">
        <v>1487</v>
      </c>
      <c r="J69" s="319" t="s">
        <v>1481</v>
      </c>
      <c r="K69" s="322" t="s">
        <v>1627</v>
      </c>
      <c r="L69" s="320"/>
      <c r="M69" s="291"/>
      <c r="N69" s="80"/>
      <c r="O69" s="130"/>
      <c r="P69" s="160"/>
      <c r="Q69" s="160"/>
      <c r="R69" s="126"/>
      <c r="S69" s="126"/>
      <c r="T69" s="126"/>
      <c r="U69" s="125"/>
      <c r="V69" s="125"/>
    </row>
    <row r="70" spans="1:22" ht="20.100000000000001" customHeight="1" thickBot="1">
      <c r="A70" s="307">
        <v>44637</v>
      </c>
      <c r="B70" s="308" t="s">
        <v>1625</v>
      </c>
      <c r="C70" s="309" t="s">
        <v>41</v>
      </c>
      <c r="D70" s="310">
        <v>2</v>
      </c>
      <c r="E70" s="310">
        <v>0</v>
      </c>
      <c r="F70" s="310">
        <v>0</v>
      </c>
      <c r="G70" s="310">
        <v>5</v>
      </c>
      <c r="H70" s="310">
        <v>0</v>
      </c>
      <c r="I70" s="311" t="s">
        <v>1487</v>
      </c>
      <c r="J70" s="312" t="s">
        <v>1481</v>
      </c>
      <c r="K70" s="323" t="s">
        <v>1627</v>
      </c>
      <c r="L70" s="313"/>
      <c r="M70" s="291"/>
      <c r="N70" s="80"/>
      <c r="O70" s="130"/>
      <c r="P70" s="160"/>
      <c r="Q70" s="160"/>
      <c r="R70" s="126"/>
      <c r="S70" s="126"/>
      <c r="T70" s="126"/>
      <c r="U70" s="125"/>
      <c r="V70" s="125"/>
    </row>
    <row r="71" spans="1:22" ht="20.100000000000001" customHeight="1" thickBot="1">
      <c r="A71" s="307">
        <v>44637</v>
      </c>
      <c r="B71" s="308" t="s">
        <v>1630</v>
      </c>
      <c r="C71" s="309" t="s">
        <v>1352</v>
      </c>
      <c r="D71" s="310">
        <v>6</v>
      </c>
      <c r="E71" s="310">
        <v>0</v>
      </c>
      <c r="F71" s="310">
        <v>0</v>
      </c>
      <c r="G71" s="310">
        <v>6</v>
      </c>
      <c r="H71" s="310">
        <v>0</v>
      </c>
      <c r="I71" s="311" t="s">
        <v>1623</v>
      </c>
      <c r="J71" s="312" t="s">
        <v>1481</v>
      </c>
      <c r="K71" s="323" t="s">
        <v>1627</v>
      </c>
      <c r="L71" s="313"/>
      <c r="M71" s="291"/>
      <c r="N71" s="80"/>
      <c r="O71" s="130"/>
      <c r="P71" s="160"/>
      <c r="Q71" s="160"/>
      <c r="R71" s="126"/>
      <c r="S71" s="126"/>
      <c r="T71" s="126"/>
      <c r="U71" s="125"/>
      <c r="V71" s="125"/>
    </row>
    <row r="72" spans="1:22" ht="20.100000000000001" customHeight="1" thickBot="1">
      <c r="A72" s="307">
        <v>44637</v>
      </c>
      <c r="B72" s="308" t="s">
        <v>1631</v>
      </c>
      <c r="C72" s="309" t="s">
        <v>1445</v>
      </c>
      <c r="D72" s="310">
        <v>3</v>
      </c>
      <c r="E72" s="310">
        <v>0</v>
      </c>
      <c r="F72" s="310">
        <v>0</v>
      </c>
      <c r="G72" s="310">
        <v>2</v>
      </c>
      <c r="H72" s="310">
        <v>0</v>
      </c>
      <c r="I72" s="311" t="s">
        <v>1487</v>
      </c>
      <c r="J72" s="312" t="s">
        <v>1481</v>
      </c>
      <c r="K72" s="323" t="s">
        <v>1632</v>
      </c>
      <c r="L72" s="313"/>
      <c r="M72" s="291"/>
      <c r="N72" s="80"/>
      <c r="O72" s="130"/>
      <c r="P72" s="160"/>
      <c r="Q72" s="160"/>
      <c r="R72" s="126"/>
      <c r="S72" s="126"/>
      <c r="T72" s="126"/>
      <c r="U72" s="125"/>
      <c r="V72" s="125"/>
    </row>
    <row r="73" spans="1:22" ht="20.100000000000001" customHeight="1" thickBot="1">
      <c r="A73" s="405">
        <v>44637</v>
      </c>
      <c r="B73" s="406" t="s">
        <v>1641</v>
      </c>
      <c r="C73" s="407" t="s">
        <v>1351</v>
      </c>
      <c r="D73" s="408">
        <v>0</v>
      </c>
      <c r="E73" s="408">
        <v>3</v>
      </c>
      <c r="F73" s="408">
        <v>0</v>
      </c>
      <c r="G73" s="408">
        <v>0</v>
      </c>
      <c r="H73" s="408">
        <v>0</v>
      </c>
      <c r="I73" s="409" t="s">
        <v>1642</v>
      </c>
      <c r="J73" s="410"/>
      <c r="K73" s="410"/>
      <c r="L73" s="411"/>
      <c r="M73" s="291"/>
      <c r="N73" s="80"/>
      <c r="O73" s="130"/>
      <c r="P73" s="160"/>
      <c r="Q73" s="160"/>
      <c r="R73" s="126"/>
      <c r="S73" s="126"/>
      <c r="T73" s="126"/>
      <c r="U73" s="125"/>
      <c r="V73" s="125"/>
    </row>
    <row r="74" spans="1:22" ht="20.100000000000001" customHeight="1">
      <c r="A74" s="405">
        <v>44637</v>
      </c>
      <c r="B74" s="406" t="s">
        <v>1643</v>
      </c>
      <c r="C74" s="407" t="s">
        <v>1383</v>
      </c>
      <c r="D74" s="408">
        <v>0</v>
      </c>
      <c r="E74" s="408">
        <v>0</v>
      </c>
      <c r="F74" s="408">
        <v>5</v>
      </c>
      <c r="G74" s="408">
        <v>0</v>
      </c>
      <c r="H74" s="408">
        <v>0</v>
      </c>
      <c r="I74" s="409" t="s">
        <v>1644</v>
      </c>
      <c r="J74" s="410"/>
      <c r="K74" s="410"/>
      <c r="L74" s="411"/>
      <c r="M74" s="291"/>
      <c r="N74" s="80"/>
      <c r="O74" s="130"/>
      <c r="P74" s="160"/>
      <c r="Q74" s="160"/>
      <c r="R74" s="126"/>
      <c r="S74" s="126"/>
      <c r="T74" s="126"/>
      <c r="U74" s="125"/>
      <c r="V74" s="125"/>
    </row>
    <row r="75" spans="1:22" ht="20.100000000000001" customHeight="1" thickBot="1">
      <c r="A75" s="378">
        <v>44637</v>
      </c>
      <c r="B75" s="379" t="s">
        <v>1643</v>
      </c>
      <c r="C75" s="379" t="s">
        <v>1530</v>
      </c>
      <c r="D75" s="380">
        <v>0</v>
      </c>
      <c r="E75" s="380">
        <v>11</v>
      </c>
      <c r="F75" s="380">
        <v>3</v>
      </c>
      <c r="G75" s="380">
        <v>0</v>
      </c>
      <c r="H75" s="380">
        <v>0</v>
      </c>
      <c r="I75" s="381" t="s">
        <v>1644</v>
      </c>
      <c r="J75" s="382"/>
      <c r="K75" s="382"/>
      <c r="L75" s="383"/>
      <c r="M75" s="291"/>
      <c r="N75" s="80"/>
      <c r="O75" s="130"/>
      <c r="P75" s="160"/>
      <c r="Q75" s="160"/>
      <c r="R75" s="126"/>
      <c r="S75" s="126"/>
      <c r="T75" s="126"/>
      <c r="U75" s="125"/>
      <c r="V75" s="125"/>
    </row>
    <row r="76" spans="1:22" ht="20.100000000000001" customHeight="1" thickBot="1">
      <c r="A76" s="278">
        <v>44637</v>
      </c>
      <c r="B76" s="285" t="s">
        <v>1633</v>
      </c>
      <c r="C76" s="286" t="s">
        <v>1445</v>
      </c>
      <c r="D76" s="287">
        <v>1</v>
      </c>
      <c r="E76" s="287">
        <v>0</v>
      </c>
      <c r="F76" s="287">
        <v>0</v>
      </c>
      <c r="G76" s="287">
        <v>1</v>
      </c>
      <c r="H76" s="287">
        <v>0</v>
      </c>
      <c r="I76" s="288" t="s">
        <v>1506</v>
      </c>
      <c r="J76" s="289" t="s">
        <v>1591</v>
      </c>
      <c r="K76" s="289" t="s">
        <v>1634</v>
      </c>
      <c r="L76" s="290"/>
      <c r="M76" s="291"/>
      <c r="N76" s="80"/>
      <c r="O76" s="130"/>
      <c r="P76" s="160"/>
      <c r="Q76" s="160"/>
      <c r="R76" s="126"/>
      <c r="S76" s="126"/>
      <c r="T76" s="126"/>
      <c r="U76" s="125"/>
      <c r="V76" s="125"/>
    </row>
    <row r="77" spans="1:22" ht="20.100000000000001" customHeight="1" thickBot="1">
      <c r="A77" s="307">
        <v>44637</v>
      </c>
      <c r="B77" s="308" t="s">
        <v>1636</v>
      </c>
      <c r="C77" s="309" t="s">
        <v>1532</v>
      </c>
      <c r="D77" s="310">
        <v>10</v>
      </c>
      <c r="E77" s="310">
        <v>0</v>
      </c>
      <c r="F77" s="310">
        <v>0</v>
      </c>
      <c r="G77" s="310">
        <v>16</v>
      </c>
      <c r="H77" s="310">
        <v>0</v>
      </c>
      <c r="I77" s="311" t="s">
        <v>1320</v>
      </c>
      <c r="J77" s="312" t="s">
        <v>1591</v>
      </c>
      <c r="K77" s="312" t="s">
        <v>1634</v>
      </c>
      <c r="L77" s="313"/>
      <c r="M77" s="291"/>
      <c r="N77" s="80"/>
      <c r="O77" s="130"/>
      <c r="P77" s="160"/>
      <c r="Q77" s="160"/>
      <c r="R77" s="126"/>
      <c r="S77" s="126"/>
      <c r="T77" s="126"/>
      <c r="U77" s="125"/>
      <c r="V77" s="125"/>
    </row>
    <row r="78" spans="1:22" ht="20.100000000000001" customHeight="1">
      <c r="A78" s="167" t="s">
        <v>1637</v>
      </c>
      <c r="B78" s="168"/>
      <c r="C78" s="169"/>
      <c r="D78" s="170">
        <f>SUM(D4:D77)</f>
        <v>251</v>
      </c>
      <c r="E78" s="170">
        <f>SUM(E4:E77)</f>
        <v>14</v>
      </c>
      <c r="F78" s="170">
        <f>SUM(F4:F77)</f>
        <v>8</v>
      </c>
      <c r="G78" s="170">
        <f>SUM(G4:G77)</f>
        <v>265</v>
      </c>
      <c r="H78" s="170">
        <f>SUM(H4:H77)</f>
        <v>0</v>
      </c>
      <c r="I78" s="252"/>
      <c r="J78" s="123"/>
      <c r="K78" s="123"/>
      <c r="L78" s="171"/>
      <c r="M78" s="291"/>
      <c r="N78" s="80"/>
      <c r="O78" s="130"/>
      <c r="P78" s="160"/>
      <c r="Q78" s="160"/>
      <c r="R78" s="126"/>
      <c r="S78" s="126"/>
      <c r="T78" s="126"/>
      <c r="U78" s="125"/>
      <c r="V78" s="125"/>
    </row>
    <row r="79" spans="1:22" ht="20.100000000000001" customHeight="1">
      <c r="A79" s="196" t="s">
        <v>12</v>
      </c>
      <c r="B79" s="197"/>
      <c r="C79" s="89"/>
      <c r="D79" s="388">
        <v>2793</v>
      </c>
      <c r="E79" s="388">
        <v>0</v>
      </c>
      <c r="F79" s="388">
        <v>15</v>
      </c>
      <c r="G79" s="388">
        <v>2873</v>
      </c>
      <c r="H79" s="388">
        <v>0</v>
      </c>
      <c r="I79" s="259"/>
      <c r="J79" s="107"/>
      <c r="K79" s="107"/>
      <c r="L79" s="199"/>
      <c r="M79" s="291"/>
      <c r="N79" s="80"/>
      <c r="O79" s="130"/>
      <c r="P79" s="160"/>
      <c r="Q79" s="160"/>
      <c r="R79" s="126"/>
      <c r="S79" s="126"/>
      <c r="T79" s="126"/>
      <c r="U79" s="125"/>
      <c r="V79" s="125"/>
    </row>
    <row r="80" spans="1:22" ht="20.100000000000001" customHeight="1" thickBot="1">
      <c r="A80" s="177" t="s">
        <v>1498</v>
      </c>
      <c r="B80" s="178"/>
      <c r="C80" s="179"/>
      <c r="D80" s="180">
        <f>D78+D79</f>
        <v>3044</v>
      </c>
      <c r="E80" s="180">
        <f>E78+E79</f>
        <v>14</v>
      </c>
      <c r="F80" s="180">
        <f>F78+F79</f>
        <v>23</v>
      </c>
      <c r="G80" s="180">
        <f>G78+G79</f>
        <v>3138</v>
      </c>
      <c r="H80" s="180">
        <f>H78+H79</f>
        <v>0</v>
      </c>
      <c r="I80" s="254"/>
      <c r="J80" s="103"/>
      <c r="K80" s="103"/>
      <c r="L80" s="181"/>
      <c r="M80" s="291"/>
      <c r="N80" s="80"/>
      <c r="O80" s="130"/>
      <c r="P80" s="160"/>
      <c r="Q80" s="160"/>
      <c r="R80" s="126"/>
      <c r="S80" s="126"/>
      <c r="T80" s="126"/>
      <c r="U80" s="125"/>
      <c r="V80" s="125"/>
    </row>
    <row r="81" spans="1:22" ht="20.100000000000001" customHeight="1">
      <c r="A81" s="182" t="s">
        <v>1638</v>
      </c>
      <c r="B81" s="183">
        <f t="array" ref="B81">SUM(1/COUNTIF(B4:B77,B4:B77))</f>
        <v>39</v>
      </c>
      <c r="C81" s="184"/>
      <c r="D81" s="125"/>
      <c r="E81" s="125"/>
      <c r="F81" s="125"/>
      <c r="G81" s="125"/>
      <c r="H81" s="125"/>
      <c r="I81" s="255"/>
      <c r="J81" s="104"/>
      <c r="K81" s="104"/>
      <c r="L81" s="108"/>
      <c r="M81" s="291"/>
      <c r="N81" s="80"/>
      <c r="O81" s="130"/>
      <c r="P81" s="160"/>
      <c r="Q81" s="160"/>
      <c r="R81" s="126"/>
      <c r="S81" s="126"/>
      <c r="T81" s="126"/>
      <c r="U81" s="125"/>
      <c r="V81" s="125"/>
    </row>
    <row r="82" spans="1:22" ht="20.100000000000001" customHeight="1">
      <c r="A82" s="182"/>
      <c r="B82" s="183"/>
      <c r="C82" s="184"/>
      <c r="D82" s="125"/>
      <c r="E82" s="125"/>
      <c r="F82" s="125"/>
      <c r="G82" s="125"/>
      <c r="H82" s="125"/>
      <c r="I82" s="255"/>
      <c r="J82" s="104"/>
      <c r="K82" s="13"/>
      <c r="L82" s="13"/>
      <c r="M82" s="291"/>
      <c r="N82" s="80"/>
      <c r="O82" s="130"/>
      <c r="P82" s="160"/>
      <c r="Q82" s="160"/>
      <c r="R82" s="126"/>
      <c r="S82" s="126"/>
      <c r="T82" s="126"/>
      <c r="U82" s="125"/>
      <c r="V82" s="125"/>
    </row>
    <row r="83" spans="1:22" ht="20.100000000000001" customHeight="1">
      <c r="A83" s="185" t="s">
        <v>1639</v>
      </c>
      <c r="B83" s="186"/>
      <c r="C83" s="186"/>
      <c r="D83" s="105"/>
      <c r="E83" s="105"/>
      <c r="F83" s="105"/>
      <c r="G83" s="105"/>
      <c r="H83" s="105"/>
      <c r="I83" s="256"/>
      <c r="J83" s="105"/>
      <c r="K83" s="122"/>
      <c r="L83" s="122"/>
      <c r="M83" s="291"/>
      <c r="N83" s="80"/>
      <c r="O83" s="130"/>
      <c r="P83" s="160"/>
      <c r="Q83" s="160"/>
      <c r="R83" s="126"/>
      <c r="S83" s="126"/>
      <c r="T83" s="126"/>
      <c r="U83" s="125"/>
      <c r="V83" s="125"/>
    </row>
    <row r="84" spans="1:22" ht="20.100000000000001" customHeight="1">
      <c r="A84" s="187" t="s">
        <v>1640</v>
      </c>
      <c r="B84" s="186"/>
      <c r="C84" s="186"/>
      <c r="D84" s="105"/>
      <c r="E84" s="105"/>
      <c r="F84" s="105"/>
      <c r="G84" s="105"/>
      <c r="H84" s="105"/>
      <c r="I84" s="256"/>
      <c r="J84" s="105"/>
      <c r="K84" s="105"/>
      <c r="L84" s="122"/>
      <c r="M84" s="291"/>
      <c r="N84" s="80"/>
      <c r="O84" s="130"/>
      <c r="P84" s="160"/>
      <c r="Q84" s="160"/>
      <c r="R84" s="126"/>
      <c r="S84" s="126"/>
      <c r="T84" s="126"/>
      <c r="U84" s="125"/>
      <c r="V84" s="125"/>
    </row>
    <row r="85" spans="1:22" ht="20.100000000000001" customHeight="1" thickBot="1">
      <c r="A85" s="188"/>
      <c r="B85" s="186"/>
      <c r="C85" s="189"/>
      <c r="D85" s="105"/>
      <c r="E85" s="105"/>
      <c r="F85" s="105"/>
      <c r="G85" s="105"/>
      <c r="H85" s="105"/>
      <c r="I85" s="257"/>
      <c r="J85" s="106"/>
      <c r="K85" s="106"/>
      <c r="L85" s="190"/>
      <c r="M85" s="291"/>
      <c r="N85" s="80"/>
      <c r="O85" s="130"/>
      <c r="P85" s="160"/>
      <c r="Q85" s="160"/>
      <c r="R85" s="126"/>
      <c r="S85" s="126"/>
      <c r="T85" s="126"/>
      <c r="U85" s="125"/>
      <c r="V85" s="125"/>
    </row>
    <row r="86" spans="1:22" ht="20.100000000000001" customHeight="1" thickBot="1">
      <c r="A86" s="147" t="s">
        <v>0</v>
      </c>
      <c r="B86" s="148" t="s">
        <v>1</v>
      </c>
      <c r="C86" s="148" t="s">
        <v>2</v>
      </c>
      <c r="D86" s="386" t="s">
        <v>16</v>
      </c>
      <c r="E86" s="191" t="s">
        <v>1474</v>
      </c>
      <c r="F86" s="386" t="s">
        <v>18</v>
      </c>
      <c r="G86" s="386" t="s">
        <v>19</v>
      </c>
      <c r="H86" s="386" t="s">
        <v>104</v>
      </c>
      <c r="I86" s="258" t="s">
        <v>8</v>
      </c>
      <c r="J86" s="386" t="s">
        <v>9</v>
      </c>
      <c r="K86" s="425" t="s">
        <v>10</v>
      </c>
      <c r="L86" s="426"/>
      <c r="M86" s="291"/>
      <c r="N86" s="80"/>
      <c r="O86" s="130"/>
      <c r="P86" s="160"/>
      <c r="Q86" s="160"/>
      <c r="R86" s="126"/>
      <c r="S86" s="126"/>
      <c r="T86" s="126"/>
      <c r="U86" s="125"/>
      <c r="V86" s="125"/>
    </row>
    <row r="87" spans="1:22" ht="20.100000000000001" customHeight="1" thickBot="1">
      <c r="A87" s="405">
        <v>44637</v>
      </c>
      <c r="B87" s="406" t="s">
        <v>1641</v>
      </c>
      <c r="C87" s="407" t="s">
        <v>1351</v>
      </c>
      <c r="D87" s="408">
        <v>0</v>
      </c>
      <c r="E87" s="408">
        <v>3</v>
      </c>
      <c r="F87" s="408">
        <v>0</v>
      </c>
      <c r="G87" s="408">
        <v>0</v>
      </c>
      <c r="H87" s="408">
        <v>0</v>
      </c>
      <c r="I87" s="409" t="s">
        <v>1642</v>
      </c>
      <c r="J87" s="410"/>
      <c r="K87" s="410"/>
      <c r="L87" s="411"/>
      <c r="M87" s="291"/>
      <c r="N87" s="80"/>
      <c r="O87" s="130"/>
      <c r="P87" s="160"/>
      <c r="Q87" s="160"/>
      <c r="R87" s="126"/>
      <c r="S87" s="126"/>
      <c r="T87" s="126"/>
      <c r="U87" s="125"/>
      <c r="V87" s="125"/>
    </row>
    <row r="88" spans="1:22" ht="20.100000000000001" customHeight="1">
      <c r="A88" s="405">
        <v>44637</v>
      </c>
      <c r="B88" s="406" t="s">
        <v>1643</v>
      </c>
      <c r="C88" s="407" t="s">
        <v>1383</v>
      </c>
      <c r="D88" s="408">
        <v>0</v>
      </c>
      <c r="E88" s="408">
        <v>0</v>
      </c>
      <c r="F88" s="408">
        <v>5</v>
      </c>
      <c r="G88" s="408">
        <v>0</v>
      </c>
      <c r="H88" s="408">
        <v>0</v>
      </c>
      <c r="I88" s="409" t="s">
        <v>1644</v>
      </c>
      <c r="J88" s="410"/>
      <c r="K88" s="410"/>
      <c r="L88" s="411"/>
      <c r="M88" s="291"/>
      <c r="N88" s="80"/>
      <c r="O88" s="130"/>
      <c r="P88" s="160"/>
      <c r="Q88" s="160"/>
      <c r="R88" s="126"/>
      <c r="S88" s="126"/>
      <c r="T88" s="126"/>
      <c r="U88" s="125"/>
      <c r="V88" s="125"/>
    </row>
    <row r="89" spans="1:22" ht="20.100000000000001" customHeight="1" thickBot="1">
      <c r="A89" s="378">
        <v>44637</v>
      </c>
      <c r="B89" s="379" t="s">
        <v>1643</v>
      </c>
      <c r="C89" s="379" t="s">
        <v>1530</v>
      </c>
      <c r="D89" s="380">
        <v>0</v>
      </c>
      <c r="E89" s="380">
        <v>11</v>
      </c>
      <c r="F89" s="380">
        <v>3</v>
      </c>
      <c r="G89" s="380">
        <v>0</v>
      </c>
      <c r="H89" s="380">
        <v>0</v>
      </c>
      <c r="I89" s="381" t="s">
        <v>1644</v>
      </c>
      <c r="J89" s="382"/>
      <c r="K89" s="382"/>
      <c r="L89" s="383"/>
      <c r="M89" s="291"/>
      <c r="N89" s="80"/>
      <c r="O89" s="130"/>
      <c r="P89" s="160"/>
      <c r="Q89" s="160"/>
      <c r="R89" s="126"/>
      <c r="S89" s="126"/>
      <c r="T89" s="126"/>
      <c r="U89" s="125"/>
      <c r="V89" s="125"/>
    </row>
    <row r="90" spans="1:22" ht="20.100000000000001" customHeight="1">
      <c r="A90" s="167" t="s">
        <v>20</v>
      </c>
      <c r="B90" s="168"/>
      <c r="C90" s="169"/>
      <c r="D90" s="194">
        <f>SUM(D87:D89)</f>
        <v>0</v>
      </c>
      <c r="E90" s="194">
        <f>SUM(E87:E89)</f>
        <v>14</v>
      </c>
      <c r="F90" s="194">
        <f>SUM(F87:F89)</f>
        <v>8</v>
      </c>
      <c r="G90" s="194">
        <f>SUM(G87:G89)</f>
        <v>0</v>
      </c>
      <c r="H90" s="194">
        <f>SUM(H87:H89)</f>
        <v>0</v>
      </c>
      <c r="I90" s="252"/>
      <c r="J90" s="8"/>
      <c r="K90" s="8"/>
      <c r="L90" s="195"/>
      <c r="M90" s="291"/>
      <c r="N90" s="80"/>
      <c r="O90" s="130"/>
      <c r="P90" s="160"/>
      <c r="Q90" s="160"/>
      <c r="R90" s="126"/>
      <c r="S90" s="126"/>
      <c r="T90" s="126"/>
      <c r="U90" s="125"/>
      <c r="V90" s="125"/>
    </row>
    <row r="91" spans="1:22" ht="20.100000000000001" customHeight="1">
      <c r="A91" s="196" t="s">
        <v>12</v>
      </c>
      <c r="B91" s="197"/>
      <c r="C91" s="89"/>
      <c r="D91" s="198">
        <v>50</v>
      </c>
      <c r="E91" s="198">
        <v>87</v>
      </c>
      <c r="F91" s="198">
        <v>70</v>
      </c>
      <c r="G91" s="198">
        <v>49</v>
      </c>
      <c r="H91" s="198">
        <v>0</v>
      </c>
      <c r="I91" s="259"/>
      <c r="J91" s="107"/>
      <c r="K91" s="107"/>
      <c r="L91" s="199"/>
      <c r="M91" s="291"/>
      <c r="N91" s="80"/>
      <c r="O91" s="130"/>
      <c r="P91" s="160"/>
      <c r="Q91" s="160"/>
      <c r="R91" s="126"/>
      <c r="S91" s="126"/>
      <c r="T91" s="126"/>
      <c r="U91" s="125"/>
      <c r="V91" s="125"/>
    </row>
    <row r="92" spans="1:22" ht="19.5" customHeight="1" thickBot="1">
      <c r="A92" s="177" t="s">
        <v>1498</v>
      </c>
      <c r="B92" s="178"/>
      <c r="C92" s="179"/>
      <c r="D92" s="200">
        <f>SUM(D90:D91)</f>
        <v>50</v>
      </c>
      <c r="E92" s="200">
        <f>SUM(E90:E91)</f>
        <v>101</v>
      </c>
      <c r="F92" s="200">
        <f>SUM(F90:F91)</f>
        <v>78</v>
      </c>
      <c r="G92" s="200">
        <f>SUM(G90:G91)</f>
        <v>49</v>
      </c>
      <c r="H92" s="200">
        <f>SUM(H90:H91)</f>
        <v>0</v>
      </c>
      <c r="I92" s="254"/>
      <c r="J92" s="103"/>
      <c r="K92" s="103"/>
      <c r="L92" s="181"/>
      <c r="M92" s="291"/>
      <c r="N92" s="80"/>
      <c r="O92" s="130"/>
      <c r="P92" s="160"/>
      <c r="Q92" s="160"/>
      <c r="R92" s="126"/>
      <c r="S92" s="126"/>
      <c r="T92" s="126"/>
      <c r="U92" s="125"/>
      <c r="V92" s="125"/>
    </row>
    <row r="93" spans="1:22" ht="19.5" customHeight="1">
      <c r="A93" s="182"/>
      <c r="B93" s="183"/>
      <c r="C93" s="201"/>
      <c r="D93" s="125"/>
      <c r="E93" s="125"/>
      <c r="F93" s="125"/>
      <c r="G93" s="125"/>
      <c r="H93" s="125"/>
      <c r="I93" s="255"/>
      <c r="J93" s="104"/>
      <c r="K93" s="104"/>
      <c r="L93" s="104"/>
      <c r="M93" s="291"/>
      <c r="N93" s="239"/>
      <c r="O93" s="130"/>
      <c r="P93" s="160"/>
      <c r="Q93" s="160"/>
      <c r="R93" s="126"/>
      <c r="S93" s="126"/>
      <c r="T93" s="126"/>
      <c r="U93" s="125"/>
      <c r="V93" s="125"/>
    </row>
    <row r="94" spans="1:22" ht="19.5" customHeight="1">
      <c r="A94" s="185" t="s">
        <v>1464</v>
      </c>
      <c r="B94" s="186"/>
      <c r="C94" s="186"/>
      <c r="D94" s="105"/>
      <c r="E94" s="105"/>
      <c r="F94" s="105"/>
      <c r="G94" s="105"/>
      <c r="H94" s="105"/>
      <c r="I94" s="256"/>
      <c r="J94" s="105"/>
      <c r="K94" s="105"/>
      <c r="L94" s="105"/>
      <c r="M94" s="291"/>
      <c r="N94" s="239"/>
      <c r="O94" s="130"/>
      <c r="P94" s="160"/>
      <c r="Q94" s="160"/>
      <c r="R94" s="126"/>
      <c r="S94" s="126"/>
      <c r="T94" s="126"/>
      <c r="U94" s="125"/>
      <c r="V94" s="125"/>
    </row>
    <row r="95" spans="1:22" ht="19.5" customHeight="1">
      <c r="A95" s="185" t="s">
        <v>1465</v>
      </c>
      <c r="B95" s="186"/>
      <c r="C95" s="186"/>
      <c r="D95" s="105"/>
      <c r="E95" s="105"/>
      <c r="F95" s="105"/>
      <c r="G95" s="105"/>
      <c r="H95" s="105"/>
      <c r="I95" s="256"/>
      <c r="J95" s="105"/>
      <c r="K95" s="105"/>
      <c r="L95" s="105"/>
      <c r="M95" s="291"/>
      <c r="N95" s="239"/>
      <c r="O95" s="130"/>
      <c r="P95" s="160"/>
      <c r="Q95" s="160"/>
      <c r="R95" s="126"/>
      <c r="S95" s="126"/>
      <c r="T95" s="126"/>
      <c r="U95" s="125"/>
      <c r="V95" s="125"/>
    </row>
    <row r="96" spans="1:22" ht="19.5" customHeight="1" thickBot="1">
      <c r="A96" s="188"/>
      <c r="B96" s="186"/>
      <c r="C96" s="189"/>
      <c r="D96" s="105"/>
      <c r="E96" s="105"/>
      <c r="F96" s="105"/>
      <c r="G96" s="105"/>
      <c r="H96" s="105"/>
      <c r="I96" s="257"/>
      <c r="J96" s="106"/>
      <c r="K96" s="106"/>
      <c r="L96" s="190"/>
      <c r="M96" s="291"/>
      <c r="N96" s="239"/>
      <c r="O96" s="130"/>
      <c r="P96" s="160"/>
      <c r="Q96" s="160"/>
      <c r="R96" s="126"/>
      <c r="S96" s="126"/>
      <c r="T96" s="126"/>
      <c r="U96" s="125"/>
      <c r="V96" s="125"/>
    </row>
    <row r="97" spans="1:22" ht="19.5" customHeight="1" thickBot="1">
      <c r="A97" s="147" t="s">
        <v>0</v>
      </c>
      <c r="B97" s="148" t="s">
        <v>1</v>
      </c>
      <c r="C97" s="148" t="s">
        <v>2</v>
      </c>
      <c r="D97" s="386" t="s">
        <v>1372</v>
      </c>
      <c r="E97" s="386" t="s">
        <v>1466</v>
      </c>
      <c r="F97" s="386" t="s">
        <v>1497</v>
      </c>
      <c r="G97" s="386" t="s">
        <v>1366</v>
      </c>
      <c r="H97" s="386" t="s">
        <v>7</v>
      </c>
      <c r="I97" s="258" t="s">
        <v>8</v>
      </c>
      <c r="J97" s="386" t="s">
        <v>9</v>
      </c>
      <c r="K97" s="425" t="s">
        <v>10</v>
      </c>
      <c r="L97" s="426"/>
      <c r="M97" s="291"/>
      <c r="N97" s="239"/>
      <c r="O97" s="130"/>
      <c r="P97" s="160"/>
      <c r="Q97" s="160"/>
      <c r="R97" s="126"/>
      <c r="S97" s="126"/>
      <c r="T97" s="126"/>
      <c r="U97" s="125"/>
      <c r="V97" s="125"/>
    </row>
    <row r="98" spans="1:22" ht="19.5" customHeight="1">
      <c r="A98" s="144"/>
      <c r="B98" s="117"/>
      <c r="C98" s="298"/>
      <c r="D98" s="136">
        <v>0</v>
      </c>
      <c r="E98" s="136">
        <v>0</v>
      </c>
      <c r="F98" s="136">
        <v>0</v>
      </c>
      <c r="G98" s="136">
        <v>0</v>
      </c>
      <c r="H98" s="136">
        <v>0</v>
      </c>
      <c r="I98" s="246"/>
      <c r="J98" s="142"/>
      <c r="K98" s="142"/>
      <c r="L98" s="118"/>
      <c r="M98" s="291"/>
      <c r="N98" s="239"/>
      <c r="O98" s="130"/>
      <c r="P98" s="160"/>
      <c r="Q98" s="160"/>
      <c r="R98" s="126"/>
      <c r="S98" s="126"/>
      <c r="T98" s="126"/>
      <c r="U98" s="125"/>
      <c r="V98" s="125"/>
    </row>
    <row r="99" spans="1:22" ht="19.5" customHeight="1" thickBot="1">
      <c r="A99" s="144"/>
      <c r="B99" s="117"/>
      <c r="C99" s="298"/>
      <c r="D99" s="136">
        <v>0</v>
      </c>
      <c r="E99" s="136">
        <v>0</v>
      </c>
      <c r="F99" s="136">
        <v>0</v>
      </c>
      <c r="G99" s="136">
        <v>0</v>
      </c>
      <c r="H99" s="136">
        <v>0</v>
      </c>
      <c r="I99" s="246"/>
      <c r="J99" s="142"/>
      <c r="K99" s="142"/>
      <c r="L99" s="118"/>
      <c r="M99" s="291"/>
      <c r="N99" s="239"/>
      <c r="O99" s="130"/>
      <c r="P99" s="160"/>
      <c r="Q99" s="160"/>
      <c r="R99" s="126"/>
      <c r="S99" s="126"/>
      <c r="T99" s="126"/>
      <c r="U99" s="125"/>
      <c r="V99" s="125"/>
    </row>
    <row r="100" spans="1:22" ht="19.5" customHeight="1">
      <c r="A100" s="167" t="s">
        <v>20</v>
      </c>
      <c r="B100" s="168"/>
      <c r="C100" s="169"/>
      <c r="D100" s="194">
        <f>SUM(D98:D99)</f>
        <v>0</v>
      </c>
      <c r="E100" s="194">
        <f>SUM(E98:E99)</f>
        <v>0</v>
      </c>
      <c r="F100" s="194">
        <f>SUM(F98:F99)</f>
        <v>0</v>
      </c>
      <c r="G100" s="194">
        <f>SUM(G98:G99)</f>
        <v>0</v>
      </c>
      <c r="H100" s="194">
        <f>SUM(H98:H99)</f>
        <v>0</v>
      </c>
      <c r="I100" s="252"/>
      <c r="J100" s="8"/>
      <c r="K100" s="8"/>
      <c r="L100" s="195"/>
      <c r="M100" s="291"/>
      <c r="N100" s="239"/>
      <c r="O100" s="130"/>
      <c r="P100" s="160"/>
      <c r="Q100" s="160"/>
      <c r="R100" s="126"/>
      <c r="S100" s="126"/>
      <c r="T100" s="126"/>
      <c r="U100" s="125"/>
      <c r="V100" s="125"/>
    </row>
    <row r="101" spans="1:22" ht="19.5" customHeight="1">
      <c r="A101" s="196" t="s">
        <v>12</v>
      </c>
      <c r="B101" s="197"/>
      <c r="C101" s="89"/>
      <c r="D101" s="198">
        <v>57</v>
      </c>
      <c r="E101" s="198">
        <v>0</v>
      </c>
      <c r="F101" s="198">
        <v>0</v>
      </c>
      <c r="G101" s="198">
        <v>67</v>
      </c>
      <c r="H101" s="198">
        <v>0</v>
      </c>
      <c r="I101" s="259"/>
      <c r="J101" s="107"/>
      <c r="K101" s="107"/>
      <c r="L101" s="199"/>
      <c r="M101" s="291"/>
      <c r="N101" s="239"/>
      <c r="O101" s="130"/>
      <c r="P101" s="160"/>
      <c r="Q101" s="160"/>
      <c r="R101" s="126"/>
      <c r="S101" s="126"/>
      <c r="T101" s="126"/>
      <c r="U101" s="125"/>
      <c r="V101" s="125"/>
    </row>
    <row r="102" spans="1:22" ht="19.5" customHeight="1" thickBot="1">
      <c r="A102" s="177" t="s">
        <v>1498</v>
      </c>
      <c r="B102" s="178"/>
      <c r="C102" s="179"/>
      <c r="D102" s="200">
        <f>SUM(D100:D101)</f>
        <v>57</v>
      </c>
      <c r="E102" s="200">
        <f>SUM(E100:E101)</f>
        <v>0</v>
      </c>
      <c r="F102" s="200">
        <f>SUM(F100:F101)</f>
        <v>0</v>
      </c>
      <c r="G102" s="200">
        <f>SUM(G100:G101)</f>
        <v>67</v>
      </c>
      <c r="H102" s="200">
        <f>SUM(H100:H101)</f>
        <v>0</v>
      </c>
      <c r="I102" s="254"/>
      <c r="J102" s="103"/>
      <c r="K102" s="103"/>
      <c r="L102" s="181"/>
      <c r="M102" s="159"/>
      <c r="N102" s="239"/>
      <c r="O102" s="130"/>
      <c r="P102" s="160"/>
      <c r="Q102" s="160"/>
      <c r="R102" s="126"/>
      <c r="S102" s="126"/>
      <c r="T102" s="126"/>
      <c r="U102" s="125"/>
      <c r="V102" s="125"/>
    </row>
    <row r="103" spans="1:22" ht="19.5" customHeight="1">
      <c r="A103" s="182"/>
      <c r="B103" s="183"/>
      <c r="C103" s="201"/>
      <c r="D103" s="125"/>
      <c r="E103" s="125"/>
      <c r="F103" s="125"/>
      <c r="G103" s="125"/>
      <c r="H103" s="125"/>
      <c r="I103" s="255"/>
      <c r="J103" s="104"/>
      <c r="K103" s="104"/>
      <c r="L103" s="104"/>
      <c r="M103" s="159"/>
      <c r="N103" s="239"/>
      <c r="O103" s="130"/>
      <c r="P103" s="160"/>
      <c r="Q103" s="160"/>
      <c r="R103" s="126"/>
      <c r="S103" s="126"/>
      <c r="T103" s="126"/>
      <c r="U103" s="125"/>
      <c r="V103" s="125"/>
    </row>
    <row r="104" spans="1:22" ht="19.5" customHeight="1">
      <c r="A104" s="185" t="s">
        <v>1645</v>
      </c>
      <c r="B104" s="186"/>
      <c r="C104" s="186"/>
      <c r="D104" s="105"/>
      <c r="E104" s="105"/>
      <c r="F104" s="105"/>
      <c r="G104" s="105"/>
      <c r="H104" s="105"/>
      <c r="I104" s="256"/>
      <c r="J104" s="105"/>
      <c r="K104" s="105"/>
      <c r="L104" s="105"/>
      <c r="M104" s="159"/>
      <c r="N104" s="239"/>
      <c r="O104" s="130"/>
      <c r="P104" s="160"/>
      <c r="Q104" s="160"/>
      <c r="R104" s="126"/>
      <c r="S104" s="126"/>
      <c r="T104" s="126"/>
      <c r="U104" s="125"/>
      <c r="V104" s="125"/>
    </row>
    <row r="105" spans="1:22" ht="19.5" customHeight="1" thickBot="1">
      <c r="A105" s="188"/>
      <c r="B105" s="186"/>
      <c r="C105" s="189"/>
      <c r="D105" s="105"/>
      <c r="E105" s="105"/>
      <c r="F105" s="105"/>
      <c r="G105" s="105"/>
      <c r="H105" s="105"/>
      <c r="I105" s="257"/>
      <c r="J105" s="106"/>
      <c r="K105" s="106"/>
      <c r="L105" s="105"/>
      <c r="M105" s="159"/>
      <c r="N105" s="239"/>
      <c r="O105" s="130"/>
      <c r="P105" s="160"/>
      <c r="Q105" s="160"/>
      <c r="R105" s="126"/>
      <c r="S105" s="126"/>
      <c r="T105" s="126"/>
      <c r="U105" s="125"/>
      <c r="V105" s="125"/>
    </row>
    <row r="106" spans="1:22" ht="19.5" customHeight="1" thickBot="1">
      <c r="A106" s="147" t="s">
        <v>0</v>
      </c>
      <c r="B106" s="148" t="s">
        <v>1</v>
      </c>
      <c r="C106" s="148" t="s">
        <v>2</v>
      </c>
      <c r="D106" s="386" t="s">
        <v>1646</v>
      </c>
      <c r="E106" s="386" t="s">
        <v>1474</v>
      </c>
      <c r="F106" s="386" t="s">
        <v>1647</v>
      </c>
      <c r="G106" s="386" t="s">
        <v>1648</v>
      </c>
      <c r="H106" s="386" t="s">
        <v>1372</v>
      </c>
      <c r="I106" s="258" t="s">
        <v>8</v>
      </c>
      <c r="J106" s="386" t="s">
        <v>9</v>
      </c>
      <c r="K106" s="425" t="s">
        <v>10</v>
      </c>
      <c r="L106" s="426"/>
      <c r="M106" s="159"/>
      <c r="N106" s="239"/>
      <c r="O106" s="130"/>
      <c r="P106" s="160"/>
      <c r="Q106" s="160"/>
      <c r="R106" s="126"/>
      <c r="S106" s="126"/>
      <c r="T106" s="126"/>
      <c r="U106" s="125"/>
      <c r="V106" s="125"/>
    </row>
    <row r="107" spans="1:22" ht="19.5" customHeight="1">
      <c r="A107" s="143"/>
      <c r="B107" s="133"/>
      <c r="C107" s="133"/>
      <c r="D107" s="273"/>
      <c r="E107" s="273"/>
      <c r="F107" s="273"/>
      <c r="G107" s="273"/>
      <c r="H107" s="273"/>
      <c r="I107" s="260"/>
      <c r="J107" s="108"/>
      <c r="K107" s="108"/>
      <c r="L107" s="244"/>
      <c r="M107" s="159"/>
      <c r="N107" s="239"/>
      <c r="O107" s="130"/>
      <c r="P107" s="160"/>
      <c r="Q107" s="160"/>
      <c r="R107" s="126"/>
      <c r="S107" s="126"/>
      <c r="T107" s="126"/>
      <c r="U107" s="125"/>
      <c r="V107" s="125"/>
    </row>
    <row r="108" spans="1:22" ht="19.5" customHeight="1" thickBot="1">
      <c r="A108" s="144"/>
      <c r="B108" s="135"/>
      <c r="C108" s="135"/>
      <c r="D108" s="274"/>
      <c r="E108" s="274"/>
      <c r="F108" s="274"/>
      <c r="G108" s="274"/>
      <c r="H108" s="274"/>
      <c r="I108" s="261"/>
      <c r="J108" s="13"/>
      <c r="K108" s="13"/>
      <c r="L108" s="149"/>
      <c r="M108" s="159"/>
      <c r="N108" s="239"/>
      <c r="O108" s="130"/>
      <c r="P108" s="160"/>
      <c r="Q108" s="160"/>
      <c r="R108" s="126"/>
      <c r="S108" s="126"/>
      <c r="T108" s="126"/>
      <c r="U108" s="125"/>
      <c r="V108" s="125"/>
    </row>
    <row r="109" spans="1:22" ht="19.5" customHeight="1">
      <c r="A109" s="167" t="s">
        <v>20</v>
      </c>
      <c r="B109" s="168"/>
      <c r="C109" s="169"/>
      <c r="D109" s="275">
        <f>SUM(D107:D108)</f>
        <v>0</v>
      </c>
      <c r="E109" s="275">
        <f>SUM(E107:E108)</f>
        <v>0</v>
      </c>
      <c r="F109" s="275">
        <f>SUM(F107:F108)</f>
        <v>0</v>
      </c>
      <c r="G109" s="275">
        <f>SUM(G107:G108)</f>
        <v>0</v>
      </c>
      <c r="H109" s="275">
        <f>SUM(H107:H108)</f>
        <v>0</v>
      </c>
      <c r="I109" s="252"/>
      <c r="J109" s="8"/>
      <c r="K109" s="8"/>
      <c r="L109" s="195"/>
      <c r="M109" s="159"/>
      <c r="N109" s="239"/>
      <c r="O109" s="130"/>
      <c r="P109" s="160"/>
      <c r="Q109" s="160"/>
      <c r="R109" s="126"/>
      <c r="S109" s="126"/>
      <c r="T109" s="126"/>
      <c r="U109" s="125"/>
      <c r="V109" s="125"/>
    </row>
    <row r="110" spans="1:22" ht="19.5" customHeight="1">
      <c r="A110" s="196" t="s">
        <v>12</v>
      </c>
      <c r="B110" s="197"/>
      <c r="C110" s="89"/>
      <c r="D110" s="276">
        <v>0</v>
      </c>
      <c r="E110" s="276">
        <v>0</v>
      </c>
      <c r="F110" s="276">
        <v>0</v>
      </c>
      <c r="G110" s="276">
        <v>0</v>
      </c>
      <c r="H110" s="276">
        <v>0</v>
      </c>
      <c r="I110" s="259"/>
      <c r="J110" s="107"/>
      <c r="K110" s="107"/>
      <c r="L110" s="199"/>
      <c r="M110" s="159"/>
      <c r="N110" s="239"/>
      <c r="O110" s="130"/>
      <c r="P110" s="160"/>
      <c r="Q110" s="160"/>
      <c r="R110" s="126"/>
      <c r="S110" s="126"/>
      <c r="T110" s="126"/>
      <c r="U110" s="125"/>
      <c r="V110" s="125"/>
    </row>
    <row r="111" spans="1:22" ht="19.5" customHeight="1" thickBot="1">
      <c r="A111" s="177" t="s">
        <v>1498</v>
      </c>
      <c r="B111" s="178"/>
      <c r="C111" s="179"/>
      <c r="D111" s="277">
        <f>D109+D110</f>
        <v>0</v>
      </c>
      <c r="E111" s="277">
        <f>E109+E110</f>
        <v>0</v>
      </c>
      <c r="F111" s="277">
        <f>F109+F110</f>
        <v>0</v>
      </c>
      <c r="G111" s="277">
        <f>G109+G110</f>
        <v>0</v>
      </c>
      <c r="H111" s="277">
        <f>H109+H110</f>
        <v>0</v>
      </c>
      <c r="I111" s="254"/>
      <c r="J111" s="103"/>
      <c r="K111" s="103"/>
      <c r="L111" s="181"/>
      <c r="M111" s="159"/>
      <c r="N111" s="239"/>
      <c r="O111" s="130"/>
      <c r="P111" s="160"/>
      <c r="Q111" s="160"/>
      <c r="R111" s="126"/>
      <c r="S111" s="126"/>
      <c r="T111" s="126"/>
      <c r="U111" s="125"/>
      <c r="V111" s="125"/>
    </row>
    <row r="112" spans="1:22" ht="19.5" customHeight="1">
      <c r="A112" s="203"/>
      <c r="B112" s="183"/>
      <c r="C112" s="184"/>
      <c r="D112" s="125"/>
      <c r="E112" s="125"/>
      <c r="F112" s="125"/>
      <c r="G112" s="125"/>
      <c r="H112" s="125"/>
      <c r="I112" s="255"/>
      <c r="J112" s="104"/>
      <c r="K112" s="104"/>
      <c r="L112" s="104"/>
      <c r="M112" s="159"/>
      <c r="N112" s="239"/>
      <c r="O112" s="130"/>
      <c r="P112" s="160"/>
      <c r="Q112" s="160"/>
      <c r="R112" s="126"/>
      <c r="S112" s="126"/>
      <c r="T112" s="126"/>
      <c r="U112" s="125"/>
      <c r="V112" s="125"/>
    </row>
    <row r="113" spans="1:22" ht="19.5" customHeight="1">
      <c r="A113" s="185" t="s">
        <v>1649</v>
      </c>
      <c r="B113" s="186"/>
      <c r="C113" s="186"/>
      <c r="D113" s="105"/>
      <c r="E113" s="105"/>
      <c r="F113" s="105"/>
      <c r="G113" s="105"/>
      <c r="H113" s="105"/>
      <c r="I113" s="256"/>
      <c r="J113" s="105"/>
      <c r="K113" s="105"/>
      <c r="L113" s="105"/>
      <c r="M113" s="159"/>
      <c r="N113" s="239"/>
      <c r="O113" s="130"/>
      <c r="P113" s="160"/>
      <c r="Q113" s="160"/>
      <c r="R113" s="126"/>
      <c r="S113" s="126"/>
      <c r="T113" s="126"/>
      <c r="U113" s="125"/>
      <c r="V113" s="125"/>
    </row>
    <row r="114" spans="1:22" ht="19.5" customHeight="1" thickBot="1">
      <c r="A114" s="188"/>
      <c r="B114" s="186"/>
      <c r="C114" s="189"/>
      <c r="D114" s="105"/>
      <c r="E114" s="105"/>
      <c r="F114" s="105"/>
      <c r="G114" s="105"/>
      <c r="H114" s="105"/>
      <c r="I114" s="257"/>
      <c r="J114" s="106"/>
      <c r="K114" s="106"/>
      <c r="L114" s="105"/>
      <c r="M114" s="159"/>
      <c r="N114" s="239"/>
      <c r="O114" s="130"/>
      <c r="P114" s="160"/>
      <c r="Q114" s="160"/>
      <c r="R114" s="126"/>
      <c r="S114" s="126"/>
      <c r="T114" s="126"/>
      <c r="U114" s="125"/>
      <c r="V114" s="125"/>
    </row>
    <row r="115" spans="1:22" ht="19.5" customHeight="1" thickBot="1">
      <c r="A115" s="147" t="s">
        <v>0</v>
      </c>
      <c r="B115" s="148" t="s">
        <v>1</v>
      </c>
      <c r="C115" s="148" t="s">
        <v>2</v>
      </c>
      <c r="D115" s="386" t="s">
        <v>29</v>
      </c>
      <c r="E115" s="386" t="s">
        <v>17</v>
      </c>
      <c r="F115" s="386" t="s">
        <v>30</v>
      </c>
      <c r="G115" s="386" t="s">
        <v>19</v>
      </c>
      <c r="H115" s="386" t="s">
        <v>7</v>
      </c>
      <c r="I115" s="258" t="s">
        <v>8</v>
      </c>
      <c r="J115" s="386" t="s">
        <v>9</v>
      </c>
      <c r="K115" s="302"/>
      <c r="L115" s="303" t="s">
        <v>10</v>
      </c>
      <c r="M115" s="159"/>
      <c r="N115" s="239"/>
      <c r="O115" s="130"/>
      <c r="P115" s="160"/>
      <c r="Q115" s="160"/>
      <c r="R115" s="126"/>
      <c r="S115" s="126"/>
      <c r="T115" s="126"/>
      <c r="U115" s="125"/>
      <c r="V115" s="125"/>
    </row>
    <row r="116" spans="1:22" ht="19.5" customHeight="1">
      <c r="A116" s="143"/>
      <c r="B116" s="133"/>
      <c r="C116" s="133"/>
      <c r="D116" s="134"/>
      <c r="E116" s="134"/>
      <c r="F116" s="134"/>
      <c r="G116" s="134"/>
      <c r="H116" s="134"/>
      <c r="I116" s="245"/>
      <c r="J116" s="141"/>
      <c r="K116" s="141"/>
      <c r="L116" s="202"/>
      <c r="M116" s="159"/>
      <c r="N116" s="239"/>
      <c r="O116" s="130"/>
      <c r="P116" s="160"/>
      <c r="Q116" s="160"/>
      <c r="R116" s="126"/>
      <c r="S116" s="126"/>
      <c r="T116" s="126"/>
      <c r="U116" s="125"/>
      <c r="V116" s="125"/>
    </row>
    <row r="117" spans="1:22" ht="19.5" customHeight="1" thickBot="1">
      <c r="A117" s="139"/>
      <c r="B117" s="132"/>
      <c r="C117" s="132"/>
      <c r="D117" s="137"/>
      <c r="E117" s="137"/>
      <c r="F117" s="137"/>
      <c r="G117" s="137"/>
      <c r="H117" s="137"/>
      <c r="I117" s="247"/>
      <c r="J117" s="138"/>
      <c r="K117" s="138"/>
      <c r="L117" s="204"/>
      <c r="M117" s="159"/>
      <c r="N117" s="239"/>
      <c r="O117" s="130"/>
      <c r="P117" s="160"/>
      <c r="Q117" s="160"/>
      <c r="R117" s="126"/>
      <c r="S117" s="126"/>
      <c r="T117" s="126"/>
      <c r="U117" s="125"/>
      <c r="V117" s="125"/>
    </row>
    <row r="118" spans="1:22" ht="19.5" customHeight="1">
      <c r="A118" s="167" t="s">
        <v>20</v>
      </c>
      <c r="B118" s="169"/>
      <c r="C118" s="169"/>
      <c r="D118" s="194">
        <f>SUM(D116:D117)</f>
        <v>0</v>
      </c>
      <c r="E118" s="194">
        <f>SUM(E116:E117)</f>
        <v>0</v>
      </c>
      <c r="F118" s="194">
        <f>SUM(F116:F117)</f>
        <v>0</v>
      </c>
      <c r="G118" s="194">
        <f>SUM(G116:G117)</f>
        <v>0</v>
      </c>
      <c r="H118" s="194">
        <f>SUM(H116:H117)</f>
        <v>0</v>
      </c>
      <c r="I118" s="252"/>
      <c r="J118" s="8"/>
      <c r="K118" s="8"/>
      <c r="L118" s="195"/>
      <c r="M118" s="159"/>
      <c r="N118" s="239"/>
      <c r="O118" s="130"/>
      <c r="P118" s="160"/>
      <c r="Q118" s="160"/>
      <c r="R118" s="126"/>
      <c r="S118" s="126"/>
      <c r="T118" s="126"/>
      <c r="U118" s="125"/>
      <c r="V118" s="125"/>
    </row>
    <row r="119" spans="1:22" ht="19.5" customHeight="1">
      <c r="A119" s="196" t="s">
        <v>12</v>
      </c>
      <c r="B119" s="89"/>
      <c r="C119" s="89"/>
      <c r="D119" s="198">
        <v>0</v>
      </c>
      <c r="E119" s="198">
        <v>0</v>
      </c>
      <c r="F119" s="198">
        <v>0</v>
      </c>
      <c r="G119" s="198">
        <v>0</v>
      </c>
      <c r="H119" s="198">
        <v>0</v>
      </c>
      <c r="I119" s="259"/>
      <c r="J119" s="107"/>
      <c r="K119" s="107"/>
      <c r="L119" s="199"/>
      <c r="M119" s="159"/>
      <c r="N119" s="239"/>
      <c r="O119" s="130"/>
      <c r="P119" s="160"/>
      <c r="Q119" s="160"/>
      <c r="R119" s="126"/>
      <c r="S119" s="126"/>
      <c r="T119" s="126"/>
      <c r="U119" s="125"/>
      <c r="V119" s="125"/>
    </row>
    <row r="120" spans="1:22" ht="19.5" customHeight="1" thickBot="1">
      <c r="A120" s="177" t="s">
        <v>13</v>
      </c>
      <c r="B120" s="179"/>
      <c r="C120" s="179"/>
      <c r="D120" s="200">
        <f>SUM(D118:D119)</f>
        <v>0</v>
      </c>
      <c r="E120" s="200">
        <f>SUM(E118:E119)</f>
        <v>0</v>
      </c>
      <c r="F120" s="200">
        <f>SUM(F118:F119)</f>
        <v>0</v>
      </c>
      <c r="G120" s="200">
        <f>SUM(G118:G119)</f>
        <v>0</v>
      </c>
      <c r="H120" s="200">
        <f>SUM(H118:H119)</f>
        <v>0</v>
      </c>
      <c r="I120" s="254"/>
      <c r="J120" s="103"/>
      <c r="K120" s="103"/>
      <c r="L120" s="205"/>
      <c r="M120" s="159"/>
      <c r="N120" s="239"/>
      <c r="O120" s="130"/>
      <c r="P120" s="160"/>
      <c r="Q120" s="160"/>
      <c r="R120" s="126"/>
      <c r="S120" s="126"/>
      <c r="T120" s="126"/>
      <c r="U120" s="125"/>
      <c r="V120" s="125"/>
    </row>
    <row r="121" spans="1:22" ht="19.5" customHeight="1">
      <c r="A121" s="182"/>
      <c r="B121" s="183"/>
      <c r="C121" s="184"/>
      <c r="D121" s="125"/>
      <c r="E121" s="125"/>
      <c r="F121" s="125"/>
      <c r="G121" s="125"/>
      <c r="H121" s="125"/>
      <c r="I121" s="255"/>
      <c r="J121" s="104"/>
      <c r="K121" s="104"/>
      <c r="L121" s="104"/>
      <c r="M121" s="159"/>
      <c r="N121" s="239"/>
      <c r="O121" s="130"/>
      <c r="P121" s="160"/>
      <c r="Q121" s="160"/>
      <c r="R121" s="126"/>
      <c r="S121" s="126"/>
      <c r="T121" s="126"/>
      <c r="U121" s="125"/>
      <c r="V121" s="125"/>
    </row>
    <row r="122" spans="1:22" ht="19.5" customHeight="1">
      <c r="A122" s="185" t="s">
        <v>1478</v>
      </c>
      <c r="B122" s="186"/>
      <c r="C122" s="186"/>
      <c r="D122" s="105"/>
      <c r="E122" s="105"/>
      <c r="F122" s="105"/>
      <c r="G122" s="105"/>
      <c r="H122" s="105"/>
      <c r="I122" s="256"/>
      <c r="J122" s="105"/>
      <c r="K122" s="105"/>
      <c r="L122" s="105"/>
      <c r="M122" s="159"/>
      <c r="N122" s="239"/>
      <c r="O122" s="130"/>
      <c r="P122" s="160"/>
      <c r="Q122" s="160"/>
      <c r="R122" s="126"/>
      <c r="S122" s="126"/>
      <c r="T122" s="126"/>
      <c r="U122" s="125"/>
      <c r="V122" s="125"/>
    </row>
    <row r="123" spans="1:22" ht="19.5" customHeight="1">
      <c r="A123" s="185" t="s">
        <v>32</v>
      </c>
      <c r="B123" s="186"/>
      <c r="C123" s="186"/>
      <c r="D123" s="105"/>
      <c r="E123" s="105"/>
      <c r="F123" s="105"/>
      <c r="G123" s="105"/>
      <c r="H123" s="105"/>
      <c r="I123" s="256"/>
      <c r="J123" s="105"/>
      <c r="K123" s="105"/>
      <c r="L123" s="105"/>
      <c r="M123" s="159"/>
      <c r="N123" s="239"/>
      <c r="O123" s="130"/>
      <c r="P123" s="160"/>
      <c r="Q123" s="160"/>
      <c r="R123" s="126"/>
      <c r="S123" s="126"/>
      <c r="T123" s="126"/>
      <c r="U123" s="125"/>
      <c r="V123" s="125"/>
    </row>
    <row r="124" spans="1:22" ht="19.5" customHeight="1" thickBot="1">
      <c r="A124" s="188"/>
      <c r="B124" s="186"/>
      <c r="C124" s="189"/>
      <c r="D124" s="105"/>
      <c r="E124" s="105"/>
      <c r="F124" s="105"/>
      <c r="G124" s="105"/>
      <c r="H124" s="105"/>
      <c r="I124" s="257"/>
      <c r="J124" s="106"/>
      <c r="K124" s="106"/>
      <c r="L124" s="105"/>
      <c r="M124" s="159"/>
      <c r="N124" s="239"/>
      <c r="O124" s="130"/>
      <c r="P124" s="160"/>
      <c r="Q124" s="160"/>
      <c r="R124" s="126"/>
      <c r="S124" s="126"/>
      <c r="T124" s="126"/>
      <c r="U124" s="125"/>
      <c r="V124" s="125"/>
    </row>
    <row r="125" spans="1:22" ht="19.5" customHeight="1" thickBot="1">
      <c r="A125" s="147" t="s">
        <v>0</v>
      </c>
      <c r="B125" s="148" t="s">
        <v>1</v>
      </c>
      <c r="C125" s="148" t="s">
        <v>2</v>
      </c>
      <c r="D125" s="386" t="s">
        <v>1650</v>
      </c>
      <c r="E125" s="386" t="s">
        <v>1651</v>
      </c>
      <c r="F125" s="386" t="s">
        <v>1652</v>
      </c>
      <c r="G125" s="386" t="s">
        <v>1653</v>
      </c>
      <c r="H125" s="386" t="s">
        <v>1654</v>
      </c>
      <c r="I125" s="258" t="s">
        <v>8</v>
      </c>
      <c r="J125" s="386" t="s">
        <v>9</v>
      </c>
      <c r="K125" s="425" t="s">
        <v>10</v>
      </c>
      <c r="L125" s="426"/>
      <c r="M125" s="159"/>
      <c r="N125" s="239"/>
      <c r="O125" s="130"/>
      <c r="P125" s="160"/>
      <c r="Q125" s="160"/>
      <c r="R125" s="126"/>
      <c r="S125" s="126"/>
      <c r="T125" s="126"/>
      <c r="U125" s="125"/>
      <c r="V125" s="125"/>
    </row>
    <row r="126" spans="1:22" ht="19.5" customHeight="1">
      <c r="A126" s="144"/>
      <c r="B126" s="135"/>
      <c r="C126" s="135"/>
      <c r="D126" s="136"/>
      <c r="E126" s="136"/>
      <c r="F126" s="136"/>
      <c r="G126" s="136"/>
      <c r="H126" s="136"/>
      <c r="I126" s="261"/>
      <c r="J126" s="142"/>
      <c r="K126" s="163"/>
      <c r="L126" s="206"/>
      <c r="M126" s="159"/>
      <c r="N126" s="239"/>
      <c r="O126" s="130"/>
      <c r="P126" s="160"/>
      <c r="Q126" s="160"/>
      <c r="R126" s="126"/>
      <c r="S126" s="126"/>
      <c r="T126" s="126"/>
      <c r="U126" s="125"/>
      <c r="V126" s="125"/>
    </row>
    <row r="127" spans="1:22" ht="19.5" customHeight="1" thickBot="1">
      <c r="A127" s="144"/>
      <c r="B127" s="135"/>
      <c r="C127" s="135"/>
      <c r="D127" s="136"/>
      <c r="E127" s="136"/>
      <c r="F127" s="136"/>
      <c r="G127" s="136"/>
      <c r="H127" s="136"/>
      <c r="I127" s="261"/>
      <c r="J127" s="142"/>
      <c r="K127" s="163"/>
      <c r="L127" s="206"/>
      <c r="M127" s="159"/>
      <c r="N127" s="239"/>
      <c r="O127" s="130"/>
      <c r="P127" s="160"/>
      <c r="Q127" s="160"/>
      <c r="R127" s="126"/>
      <c r="S127" s="126"/>
      <c r="T127" s="126"/>
      <c r="U127" s="125"/>
      <c r="V127" s="125"/>
    </row>
    <row r="128" spans="1:22" ht="19.5" customHeight="1">
      <c r="A128" s="207" t="s">
        <v>20</v>
      </c>
      <c r="B128" s="208"/>
      <c r="C128" s="208"/>
      <c r="D128" s="209">
        <f>SUM(D126:D127)</f>
        <v>0</v>
      </c>
      <c r="E128" s="209">
        <f>SUM(E126:E127)</f>
        <v>0</v>
      </c>
      <c r="F128" s="209">
        <f>SUM(F126:F127)</f>
        <v>0</v>
      </c>
      <c r="G128" s="209">
        <f>SUM(G126:G127)</f>
        <v>0</v>
      </c>
      <c r="H128" s="209">
        <f>SUM(H126:H127)</f>
        <v>0</v>
      </c>
      <c r="I128" s="262"/>
      <c r="J128" s="9"/>
      <c r="K128" s="9"/>
      <c r="L128" s="210"/>
      <c r="M128" s="159"/>
      <c r="N128" s="239"/>
      <c r="O128" s="130"/>
      <c r="P128" s="160"/>
      <c r="Q128" s="160"/>
      <c r="R128" s="126"/>
      <c r="S128" s="126"/>
      <c r="T128" s="126"/>
      <c r="U128" s="125"/>
      <c r="V128" s="125"/>
    </row>
    <row r="129" spans="1:22" ht="19.5" customHeight="1">
      <c r="A129" s="211" t="s">
        <v>12</v>
      </c>
      <c r="B129" s="212"/>
      <c r="C129" s="212"/>
      <c r="D129" s="213">
        <v>89</v>
      </c>
      <c r="E129" s="213">
        <v>0</v>
      </c>
      <c r="F129" s="213">
        <v>42</v>
      </c>
      <c r="G129" s="213">
        <v>0</v>
      </c>
      <c r="H129" s="213">
        <v>0</v>
      </c>
      <c r="I129" s="263"/>
      <c r="J129" s="109"/>
      <c r="K129" s="109"/>
      <c r="L129" s="214"/>
      <c r="M129" s="159"/>
      <c r="N129" s="239"/>
      <c r="O129" s="130"/>
      <c r="P129" s="160"/>
      <c r="Q129" s="160"/>
      <c r="R129" s="126"/>
      <c r="S129" s="126"/>
      <c r="T129" s="126"/>
      <c r="U129" s="125"/>
      <c r="V129" s="125"/>
    </row>
    <row r="130" spans="1:22" ht="19.5" customHeight="1" thickBot="1">
      <c r="A130" s="215" t="s">
        <v>1498</v>
      </c>
      <c r="B130" s="216"/>
      <c r="C130" s="216"/>
      <c r="D130" s="217">
        <f>D128+D129</f>
        <v>89</v>
      </c>
      <c r="E130" s="217">
        <f>E128+E129</f>
        <v>0</v>
      </c>
      <c r="F130" s="217">
        <f>F128+F129</f>
        <v>42</v>
      </c>
      <c r="G130" s="217">
        <f>G128+G129</f>
        <v>0</v>
      </c>
      <c r="H130" s="217">
        <f>H128+H129</f>
        <v>0</v>
      </c>
      <c r="I130" s="264"/>
      <c r="J130" s="110"/>
      <c r="K130" s="110"/>
      <c r="L130" s="218"/>
      <c r="M130" s="159"/>
      <c r="N130" s="239"/>
      <c r="O130" s="130"/>
      <c r="P130" s="160"/>
      <c r="Q130" s="160"/>
      <c r="R130" s="126"/>
      <c r="S130" s="126"/>
      <c r="T130" s="126"/>
      <c r="U130" s="125"/>
      <c r="V130" s="125"/>
    </row>
    <row r="131" spans="1:22" ht="19.5" customHeight="1">
      <c r="A131" s="219"/>
      <c r="B131" s="16"/>
      <c r="C131" s="98"/>
      <c r="D131" s="1"/>
      <c r="E131" s="1"/>
      <c r="F131" s="1"/>
      <c r="G131" s="1"/>
      <c r="H131" s="1"/>
      <c r="I131" s="265"/>
      <c r="J131" s="17"/>
      <c r="K131" s="17"/>
      <c r="L131" s="17"/>
      <c r="M131" s="159"/>
      <c r="N131" s="239"/>
      <c r="O131" s="130"/>
      <c r="P131" s="160"/>
      <c r="Q131" s="160"/>
      <c r="R131" s="126"/>
      <c r="S131" s="126"/>
      <c r="T131" s="126"/>
      <c r="U131" s="125"/>
      <c r="V131" s="125"/>
    </row>
    <row r="132" spans="1:22" ht="19.5" customHeight="1">
      <c r="A132" s="185" t="s">
        <v>1491</v>
      </c>
      <c r="B132" s="186"/>
      <c r="C132" s="186"/>
      <c r="D132" s="105"/>
      <c r="E132" s="105"/>
      <c r="F132" s="105"/>
      <c r="G132" s="105"/>
      <c r="H132" s="105"/>
      <c r="I132" s="256"/>
      <c r="J132" s="105"/>
      <c r="K132" s="105"/>
      <c r="L132" s="105"/>
      <c r="M132" s="159"/>
      <c r="N132" s="239"/>
      <c r="O132" s="130"/>
      <c r="P132" s="160"/>
      <c r="Q132" s="160"/>
      <c r="R132" s="126"/>
      <c r="S132" s="126"/>
      <c r="T132" s="126"/>
      <c r="U132" s="125"/>
      <c r="V132" s="125"/>
    </row>
    <row r="133" spans="1:22" ht="19.5" customHeight="1">
      <c r="A133" s="185" t="s">
        <v>1493</v>
      </c>
      <c r="B133" s="186"/>
      <c r="C133" s="186"/>
      <c r="D133" s="105"/>
      <c r="E133" s="105"/>
      <c r="F133" s="105"/>
      <c r="G133" s="105"/>
      <c r="H133" s="105"/>
      <c r="I133" s="256"/>
      <c r="J133" s="105"/>
      <c r="K133" s="105"/>
      <c r="L133" s="105"/>
      <c r="M133" s="159"/>
      <c r="N133" s="239"/>
      <c r="O133" s="130"/>
      <c r="P133" s="160"/>
      <c r="Q133" s="160"/>
      <c r="R133" s="126"/>
      <c r="S133" s="126"/>
      <c r="T133" s="126"/>
      <c r="U133" s="125"/>
      <c r="V133" s="125"/>
    </row>
    <row r="134" spans="1:22" ht="19.5" customHeight="1" thickBot="1">
      <c r="A134" s="188"/>
      <c r="B134" s="186"/>
      <c r="C134" s="189"/>
      <c r="D134" s="105"/>
      <c r="E134" s="105"/>
      <c r="F134" s="105"/>
      <c r="G134" s="105"/>
      <c r="H134" s="105"/>
      <c r="I134" s="257"/>
      <c r="J134" s="106"/>
      <c r="K134" s="106"/>
      <c r="L134" s="105"/>
      <c r="M134" s="159"/>
      <c r="N134" s="239"/>
      <c r="O134" s="130"/>
      <c r="P134" s="160"/>
      <c r="Q134" s="160"/>
      <c r="R134" s="126"/>
      <c r="S134" s="126"/>
      <c r="T134" s="126"/>
      <c r="U134" s="125"/>
      <c r="V134" s="125"/>
    </row>
    <row r="135" spans="1:22" ht="19.5" customHeight="1" thickBot="1">
      <c r="A135" s="147" t="s">
        <v>0</v>
      </c>
      <c r="B135" s="148" t="s">
        <v>1</v>
      </c>
      <c r="C135" s="148" t="s">
        <v>2</v>
      </c>
      <c r="D135" s="386" t="s">
        <v>1650</v>
      </c>
      <c r="E135" s="386" t="s">
        <v>1474</v>
      </c>
      <c r="F135" s="386" t="s">
        <v>1655</v>
      </c>
      <c r="G135" s="386" t="s">
        <v>1366</v>
      </c>
      <c r="H135" s="386" t="s">
        <v>7</v>
      </c>
      <c r="I135" s="258" t="s">
        <v>8</v>
      </c>
      <c r="J135" s="386" t="s">
        <v>9</v>
      </c>
      <c r="K135" s="425" t="s">
        <v>10</v>
      </c>
      <c r="L135" s="426"/>
      <c r="M135" s="159"/>
      <c r="N135" s="239"/>
      <c r="O135" s="130"/>
      <c r="P135" s="160"/>
      <c r="Q135" s="160"/>
      <c r="R135" s="126"/>
      <c r="S135" s="126"/>
      <c r="T135" s="126"/>
      <c r="U135" s="125"/>
      <c r="V135" s="125"/>
    </row>
    <row r="136" spans="1:22" ht="19.5" customHeight="1">
      <c r="A136" s="143"/>
      <c r="B136" s="133"/>
      <c r="C136" s="133"/>
      <c r="D136" s="134"/>
      <c r="E136" s="134"/>
      <c r="F136" s="134"/>
      <c r="G136" s="134"/>
      <c r="H136" s="134"/>
      <c r="I136" s="245"/>
      <c r="J136" s="141"/>
      <c r="K136" s="141"/>
      <c r="L136" s="192"/>
      <c r="M136" s="159"/>
      <c r="N136" s="239"/>
      <c r="O136" s="130"/>
      <c r="P136" s="160"/>
      <c r="Q136" s="160"/>
      <c r="R136" s="126"/>
      <c r="S136" s="126"/>
      <c r="T136" s="126"/>
      <c r="U136" s="125"/>
      <c r="V136" s="125"/>
    </row>
    <row r="137" spans="1:22" ht="19.5" customHeight="1" thickBot="1">
      <c r="A137" s="144"/>
      <c r="B137" s="135"/>
      <c r="C137" s="135"/>
      <c r="D137" s="136"/>
      <c r="E137" s="136"/>
      <c r="F137" s="136"/>
      <c r="G137" s="136"/>
      <c r="H137" s="136"/>
      <c r="I137" s="246"/>
      <c r="J137" s="142"/>
      <c r="K137" s="142"/>
      <c r="L137" s="193"/>
      <c r="M137" s="159"/>
      <c r="N137" s="239"/>
      <c r="O137" s="130"/>
      <c r="P137" s="160"/>
      <c r="Q137" s="160"/>
      <c r="R137" s="126"/>
      <c r="S137" s="126"/>
      <c r="T137" s="126"/>
      <c r="U137" s="125"/>
      <c r="V137" s="125"/>
    </row>
    <row r="138" spans="1:22" ht="19.5" customHeight="1">
      <c r="A138" s="207" t="s">
        <v>20</v>
      </c>
      <c r="B138" s="208"/>
      <c r="C138" s="208"/>
      <c r="D138" s="209">
        <f>SUM(D136:D137)</f>
        <v>0</v>
      </c>
      <c r="E138" s="209">
        <f>SUM(E136:E137)</f>
        <v>0</v>
      </c>
      <c r="F138" s="209">
        <f>SUM(F136:F137)</f>
        <v>0</v>
      </c>
      <c r="G138" s="209">
        <f>SUM(G136:G137)</f>
        <v>0</v>
      </c>
      <c r="H138" s="209">
        <f>SUM(H136:H137)</f>
        <v>0</v>
      </c>
      <c r="I138" s="262"/>
      <c r="J138" s="9"/>
      <c r="K138" s="9"/>
      <c r="L138" s="210"/>
      <c r="M138" s="159"/>
      <c r="N138" s="239"/>
      <c r="O138" s="130"/>
      <c r="P138" s="160"/>
      <c r="Q138" s="160"/>
      <c r="R138" s="126"/>
      <c r="S138" s="126"/>
      <c r="T138" s="126"/>
      <c r="U138" s="125"/>
      <c r="V138" s="125"/>
    </row>
    <row r="139" spans="1:22" ht="19.5" customHeight="1">
      <c r="A139" s="211" t="s">
        <v>12</v>
      </c>
      <c r="B139" s="212"/>
      <c r="C139" s="212"/>
      <c r="D139" s="213">
        <v>0</v>
      </c>
      <c r="E139" s="213">
        <v>0</v>
      </c>
      <c r="F139" s="213">
        <v>0</v>
      </c>
      <c r="G139" s="213">
        <v>0</v>
      </c>
      <c r="H139" s="213">
        <v>0</v>
      </c>
      <c r="I139" s="263"/>
      <c r="J139" s="109"/>
      <c r="K139" s="109"/>
      <c r="L139" s="214"/>
      <c r="M139" s="159"/>
      <c r="N139" s="239"/>
      <c r="O139" s="130"/>
      <c r="P139" s="160"/>
      <c r="Q139" s="160"/>
      <c r="R139" s="126"/>
      <c r="S139" s="126"/>
      <c r="T139" s="126"/>
      <c r="U139" s="125"/>
      <c r="V139" s="125"/>
    </row>
    <row r="140" spans="1:22" ht="19.5" customHeight="1" thickBot="1">
      <c r="A140" s="215" t="s">
        <v>1498</v>
      </c>
      <c r="B140" s="216"/>
      <c r="C140" s="216"/>
      <c r="D140" s="217">
        <f>D138+D139</f>
        <v>0</v>
      </c>
      <c r="E140" s="217">
        <f>E138+E139</f>
        <v>0</v>
      </c>
      <c r="F140" s="217">
        <f>F138+F139</f>
        <v>0</v>
      </c>
      <c r="G140" s="217">
        <f>G138+G139</f>
        <v>0</v>
      </c>
      <c r="H140" s="217">
        <f>H138+H139</f>
        <v>0</v>
      </c>
      <c r="I140" s="264"/>
      <c r="J140" s="110"/>
      <c r="K140" s="110"/>
      <c r="L140" s="218"/>
      <c r="M140" s="159"/>
      <c r="N140" s="239"/>
      <c r="O140" s="130"/>
      <c r="P140" s="160"/>
      <c r="Q140" s="160"/>
      <c r="R140" s="126"/>
      <c r="S140" s="126"/>
      <c r="T140" s="126"/>
      <c r="U140" s="125"/>
      <c r="V140" s="125"/>
    </row>
    <row r="141" spans="1:22" ht="19.5" customHeight="1">
      <c r="A141" s="219"/>
      <c r="B141" s="16"/>
      <c r="C141" s="98"/>
      <c r="D141" s="1"/>
      <c r="E141" s="1"/>
      <c r="F141" s="1"/>
      <c r="G141" s="1"/>
      <c r="H141" s="1"/>
      <c r="I141" s="265"/>
      <c r="J141" s="17"/>
      <c r="K141" s="17"/>
      <c r="L141" s="17"/>
      <c r="M141" s="159"/>
      <c r="N141" s="239"/>
      <c r="O141" s="130"/>
      <c r="P141" s="160"/>
      <c r="Q141" s="160"/>
      <c r="R141" s="126"/>
      <c r="S141" s="126"/>
      <c r="T141" s="126"/>
      <c r="U141" s="125"/>
      <c r="V141" s="125"/>
    </row>
    <row r="142" spans="1:22" ht="19.5" customHeight="1">
      <c r="A142" s="185" t="s">
        <v>1494</v>
      </c>
      <c r="B142" s="186"/>
      <c r="C142" s="186"/>
      <c r="D142" s="105"/>
      <c r="E142" s="105"/>
      <c r="F142" s="105"/>
      <c r="G142" s="105"/>
      <c r="H142" s="105"/>
      <c r="I142" s="256"/>
      <c r="J142" s="105"/>
      <c r="K142" s="105"/>
      <c r="L142" s="105"/>
      <c r="M142" s="159"/>
      <c r="N142" s="239"/>
      <c r="O142" s="130"/>
      <c r="P142" s="160"/>
      <c r="Q142" s="160"/>
      <c r="R142" s="126"/>
      <c r="S142" s="126"/>
      <c r="T142" s="126"/>
      <c r="U142" s="125"/>
      <c r="V142" s="125"/>
    </row>
    <row r="143" spans="1:22" ht="19.5" customHeight="1">
      <c r="A143" s="185" t="s">
        <v>1656</v>
      </c>
      <c r="B143" s="186"/>
      <c r="C143" s="186"/>
      <c r="D143" s="105"/>
      <c r="E143" s="105"/>
      <c r="F143" s="105"/>
      <c r="G143" s="105"/>
      <c r="H143" s="105"/>
      <c r="I143" s="256"/>
      <c r="J143" s="105"/>
      <c r="K143" s="105"/>
      <c r="L143" s="105"/>
      <c r="M143" s="159"/>
      <c r="N143" s="239"/>
      <c r="O143" s="130"/>
      <c r="P143" s="160"/>
      <c r="Q143" s="160"/>
      <c r="R143" s="126"/>
      <c r="S143" s="126"/>
      <c r="T143" s="126"/>
      <c r="U143" s="125"/>
      <c r="V143" s="125"/>
    </row>
    <row r="144" spans="1:22" ht="19.5" customHeight="1" thickBot="1">
      <c r="A144" s="188"/>
      <c r="B144" s="186"/>
      <c r="C144" s="189"/>
      <c r="D144" s="105"/>
      <c r="E144" s="105"/>
      <c r="F144" s="105"/>
      <c r="G144" s="105"/>
      <c r="H144" s="105"/>
      <c r="I144" s="257"/>
      <c r="J144" s="106"/>
      <c r="K144" s="106"/>
      <c r="L144" s="105"/>
      <c r="M144" s="159"/>
      <c r="N144" s="239"/>
      <c r="O144" s="130"/>
      <c r="P144" s="160"/>
      <c r="Q144" s="160"/>
      <c r="R144" s="126"/>
      <c r="S144" s="126"/>
      <c r="T144" s="126"/>
      <c r="U144" s="125"/>
      <c r="V144" s="125"/>
    </row>
    <row r="145" spans="1:22" ht="20.100000000000001" customHeight="1" thickBot="1">
      <c r="A145" s="147" t="s">
        <v>0</v>
      </c>
      <c r="B145" s="148" t="s">
        <v>1</v>
      </c>
      <c r="C145" s="148" t="s">
        <v>2</v>
      </c>
      <c r="D145" s="386" t="s">
        <v>1372</v>
      </c>
      <c r="E145" s="386" t="s">
        <v>1474</v>
      </c>
      <c r="F145" s="386" t="s">
        <v>1497</v>
      </c>
      <c r="G145" s="386" t="s">
        <v>1366</v>
      </c>
      <c r="H145" s="386" t="s">
        <v>7</v>
      </c>
      <c r="I145" s="258" t="s">
        <v>8</v>
      </c>
      <c r="J145" s="386" t="s">
        <v>9</v>
      </c>
      <c r="K145" s="386"/>
      <c r="L145" s="303" t="s">
        <v>10</v>
      </c>
      <c r="M145" s="159"/>
      <c r="N145" s="239"/>
      <c r="O145" s="130"/>
      <c r="P145" s="160"/>
      <c r="Q145" s="160"/>
      <c r="R145" s="126"/>
      <c r="S145" s="126"/>
      <c r="T145" s="126"/>
      <c r="U145" s="125"/>
      <c r="V145" s="125"/>
    </row>
    <row r="146" spans="1:22" ht="20.100000000000001" customHeight="1">
      <c r="A146" s="143"/>
      <c r="B146" s="133"/>
      <c r="C146" s="133"/>
      <c r="D146" s="301"/>
      <c r="E146" s="134"/>
      <c r="F146" s="301"/>
      <c r="G146" s="301"/>
      <c r="H146" s="301"/>
      <c r="I146" s="245"/>
      <c r="J146" s="141"/>
      <c r="K146" s="141"/>
      <c r="L146" s="192"/>
      <c r="M146" s="159"/>
      <c r="N146" s="239"/>
      <c r="O146" s="130"/>
      <c r="P146" s="160"/>
      <c r="Q146" s="160"/>
      <c r="R146" s="126"/>
      <c r="S146" s="126"/>
      <c r="T146" s="126"/>
      <c r="U146" s="125"/>
      <c r="V146" s="125"/>
    </row>
    <row r="147" spans="1:22" ht="20.100000000000001" customHeight="1" thickBot="1">
      <c r="A147" s="144"/>
      <c r="B147" s="135"/>
      <c r="C147" s="135"/>
      <c r="D147" s="220"/>
      <c r="E147" s="136"/>
      <c r="F147" s="220"/>
      <c r="G147" s="220"/>
      <c r="H147" s="220"/>
      <c r="I147" s="246"/>
      <c r="J147" s="142"/>
      <c r="K147" s="142"/>
      <c r="L147" s="193"/>
      <c r="M147" s="159"/>
      <c r="N147" s="239"/>
      <c r="O147" s="130"/>
      <c r="P147" s="160"/>
      <c r="Q147" s="160"/>
      <c r="R147" s="126"/>
      <c r="S147" s="126"/>
      <c r="T147" s="126"/>
      <c r="U147" s="125"/>
      <c r="V147" s="125"/>
    </row>
    <row r="148" spans="1:22" ht="20.100000000000001" customHeight="1">
      <c r="A148" s="207" t="s">
        <v>20</v>
      </c>
      <c r="B148" s="208"/>
      <c r="C148" s="208"/>
      <c r="D148" s="209">
        <f>SUM(D146:D147)</f>
        <v>0</v>
      </c>
      <c r="E148" s="209">
        <f>SUM(E146:E147)</f>
        <v>0</v>
      </c>
      <c r="F148" s="209">
        <f>SUM(F146:F147)</f>
        <v>0</v>
      </c>
      <c r="G148" s="209">
        <f>SUM(G146:G147)</f>
        <v>0</v>
      </c>
      <c r="H148" s="209">
        <f>SUM(H146:H147)</f>
        <v>0</v>
      </c>
      <c r="I148" s="262"/>
      <c r="J148" s="9"/>
      <c r="K148" s="9"/>
      <c r="L148" s="210"/>
      <c r="M148" s="159"/>
      <c r="N148" s="239"/>
      <c r="O148" s="130"/>
      <c r="P148" s="160"/>
      <c r="Q148" s="160"/>
      <c r="R148" s="126"/>
      <c r="S148" s="126"/>
      <c r="T148" s="126"/>
      <c r="U148" s="125"/>
      <c r="V148" s="125"/>
    </row>
    <row r="149" spans="1:22" ht="20.100000000000001" customHeight="1">
      <c r="A149" s="211" t="s">
        <v>12</v>
      </c>
      <c r="B149" s="212"/>
      <c r="C149" s="212"/>
      <c r="D149" s="213">
        <v>0</v>
      </c>
      <c r="E149" s="213">
        <v>0</v>
      </c>
      <c r="F149" s="213">
        <v>0</v>
      </c>
      <c r="G149" s="213">
        <v>0</v>
      </c>
      <c r="H149" s="213">
        <v>0</v>
      </c>
      <c r="I149" s="263"/>
      <c r="J149" s="109"/>
      <c r="K149" s="109"/>
      <c r="L149" s="214"/>
      <c r="M149" s="159"/>
      <c r="N149" s="239"/>
      <c r="O149" s="130"/>
      <c r="P149" s="160"/>
      <c r="Q149" s="160"/>
      <c r="R149" s="126"/>
      <c r="S149" s="126"/>
      <c r="T149" s="126"/>
      <c r="U149" s="125"/>
      <c r="V149" s="125"/>
    </row>
    <row r="150" spans="1:22" ht="20.100000000000001" customHeight="1" thickBot="1">
      <c r="A150" s="215" t="s">
        <v>1657</v>
      </c>
      <c r="B150" s="216"/>
      <c r="C150" s="216"/>
      <c r="D150" s="217">
        <f>D148+D149</f>
        <v>0</v>
      </c>
      <c r="E150" s="217">
        <f>E148+E149</f>
        <v>0</v>
      </c>
      <c r="F150" s="217">
        <f>F148+F149</f>
        <v>0</v>
      </c>
      <c r="G150" s="217">
        <f>G148+G149</f>
        <v>0</v>
      </c>
      <c r="H150" s="217">
        <f>H148+H149</f>
        <v>0</v>
      </c>
      <c r="I150" s="264"/>
      <c r="J150" s="110"/>
      <c r="K150" s="110"/>
      <c r="L150" s="218"/>
      <c r="M150" s="159"/>
      <c r="N150" s="239"/>
      <c r="O150" s="130"/>
      <c r="P150" s="160"/>
      <c r="Q150" s="160"/>
      <c r="R150" s="126"/>
      <c r="S150" s="126"/>
      <c r="T150" s="126"/>
      <c r="U150" s="125"/>
      <c r="V150" s="125"/>
    </row>
    <row r="151" spans="1:22" ht="20.100000000000001" customHeight="1">
      <c r="A151" s="221"/>
      <c r="B151" s="16"/>
      <c r="C151" s="16"/>
      <c r="D151" s="1"/>
      <c r="E151" s="1"/>
      <c r="F151" s="1"/>
      <c r="G151" s="1"/>
      <c r="H151" s="1"/>
      <c r="I151" s="265"/>
      <c r="J151" s="17"/>
      <c r="K151" s="17"/>
      <c r="L151" s="17"/>
      <c r="M151" s="159"/>
      <c r="O151" s="130"/>
      <c r="P151" s="160"/>
      <c r="Q151" s="160"/>
      <c r="R151" s="126"/>
      <c r="S151" s="126"/>
      <c r="T151" s="126"/>
      <c r="U151" s="125"/>
      <c r="V151" s="125"/>
    </row>
    <row r="152" spans="1:22" ht="20.100000000000001" customHeight="1">
      <c r="A152" s="185" t="s">
        <v>1658</v>
      </c>
      <c r="B152" s="18"/>
      <c r="C152" s="18"/>
      <c r="D152" s="19"/>
      <c r="E152" s="19"/>
      <c r="F152" s="19"/>
      <c r="G152" s="19"/>
      <c r="H152" s="19"/>
      <c r="I152" s="266"/>
      <c r="J152" s="19"/>
      <c r="K152" s="19"/>
      <c r="L152" s="19"/>
      <c r="M152" s="159"/>
      <c r="O152" s="130"/>
      <c r="P152" s="160"/>
      <c r="Q152" s="160"/>
      <c r="R152" s="126"/>
      <c r="S152" s="126"/>
      <c r="T152" s="126"/>
      <c r="U152" s="125"/>
      <c r="V152" s="125"/>
    </row>
    <row r="153" spans="1:22" ht="20.100000000000001" customHeight="1" thickBot="1">
      <c r="A153" s="182"/>
      <c r="B153" s="183"/>
      <c r="C153" s="184"/>
      <c r="D153" s="125"/>
      <c r="E153" s="125"/>
      <c r="F153" s="125"/>
      <c r="G153" s="125"/>
      <c r="H153" s="125"/>
      <c r="I153" s="255"/>
      <c r="J153" s="104"/>
      <c r="K153" s="104"/>
      <c r="L153" s="104"/>
      <c r="M153" s="159"/>
      <c r="O153" s="130"/>
      <c r="P153" s="160"/>
      <c r="Q153" s="160"/>
      <c r="R153" s="126"/>
      <c r="S153" s="126"/>
      <c r="T153" s="126"/>
      <c r="U153" s="125"/>
      <c r="V153" s="125"/>
    </row>
    <row r="154" spans="1:22" ht="20.100000000000001" customHeight="1" thickBot="1">
      <c r="A154" s="222" t="s">
        <v>0</v>
      </c>
      <c r="B154" s="223" t="s">
        <v>1</v>
      </c>
      <c r="C154" s="223" t="s">
        <v>2</v>
      </c>
      <c r="D154" s="111" t="s">
        <v>3</v>
      </c>
      <c r="E154" s="111" t="s">
        <v>4</v>
      </c>
      <c r="F154" s="111" t="s">
        <v>5</v>
      </c>
      <c r="G154" s="111" t="s">
        <v>6</v>
      </c>
      <c r="H154" s="111" t="s">
        <v>7</v>
      </c>
      <c r="I154" s="267" t="s">
        <v>8</v>
      </c>
      <c r="J154" s="111" t="s">
        <v>9</v>
      </c>
      <c r="K154" s="429" t="s">
        <v>10</v>
      </c>
      <c r="L154" s="430"/>
      <c r="M154" s="159"/>
      <c r="O154" s="130"/>
      <c r="P154" s="160"/>
      <c r="Q154" s="160"/>
      <c r="R154" s="126"/>
      <c r="S154" s="126"/>
      <c r="T154" s="126"/>
      <c r="U154" s="125"/>
      <c r="V154" s="125"/>
    </row>
    <row r="155" spans="1:22" ht="20.100000000000001" customHeight="1">
      <c r="A155" s="224" t="s">
        <v>20</v>
      </c>
      <c r="B155" s="225"/>
      <c r="C155" s="225"/>
      <c r="D155" s="226">
        <f t="shared" ref="D155:H157" si="14">SUM(D78,D90,D109,D118)</f>
        <v>251</v>
      </c>
      <c r="E155" s="226">
        <f t="shared" si="14"/>
        <v>28</v>
      </c>
      <c r="F155" s="226">
        <f t="shared" si="14"/>
        <v>16</v>
      </c>
      <c r="G155" s="226">
        <f t="shared" si="14"/>
        <v>265</v>
      </c>
      <c r="H155" s="226">
        <f t="shared" si="14"/>
        <v>0</v>
      </c>
      <c r="I155" s="268"/>
      <c r="J155" s="10"/>
      <c r="K155" s="10"/>
      <c r="L155" s="227"/>
      <c r="M155" s="159"/>
      <c r="O155" s="130"/>
      <c r="P155" s="160"/>
      <c r="Q155" s="160"/>
      <c r="R155" s="126"/>
      <c r="S155" s="126"/>
      <c r="T155" s="126"/>
      <c r="U155" s="125"/>
      <c r="V155" s="125"/>
    </row>
    <row r="156" spans="1:22" ht="20.100000000000001" customHeight="1">
      <c r="A156" s="228" t="s">
        <v>12</v>
      </c>
      <c r="B156" s="229"/>
      <c r="C156" s="229"/>
      <c r="D156" s="230">
        <f t="shared" si="14"/>
        <v>2843</v>
      </c>
      <c r="E156" s="230">
        <f t="shared" si="14"/>
        <v>87</v>
      </c>
      <c r="F156" s="230">
        <f t="shared" si="14"/>
        <v>85</v>
      </c>
      <c r="G156" s="230">
        <f t="shared" si="14"/>
        <v>2922</v>
      </c>
      <c r="H156" s="230">
        <f t="shared" si="14"/>
        <v>0</v>
      </c>
      <c r="I156" s="269"/>
      <c r="J156" s="112"/>
      <c r="K156" s="112"/>
      <c r="L156" s="231"/>
      <c r="M156" s="159"/>
      <c r="O156" s="130"/>
      <c r="P156" s="160"/>
      <c r="Q156" s="160"/>
      <c r="R156" s="126"/>
      <c r="S156" s="126"/>
      <c r="T156" s="126"/>
      <c r="U156" s="125"/>
      <c r="V156" s="125"/>
    </row>
    <row r="157" spans="1:22" ht="20.100000000000001" customHeight="1" thickBot="1">
      <c r="A157" s="232" t="s">
        <v>13</v>
      </c>
      <c r="B157" s="233"/>
      <c r="C157" s="233"/>
      <c r="D157" s="234">
        <f t="shared" si="14"/>
        <v>3094</v>
      </c>
      <c r="E157" s="234">
        <f t="shared" si="14"/>
        <v>115</v>
      </c>
      <c r="F157" s="234">
        <f t="shared" si="14"/>
        <v>101</v>
      </c>
      <c r="G157" s="234">
        <f t="shared" si="14"/>
        <v>3187</v>
      </c>
      <c r="H157" s="234">
        <f t="shared" si="14"/>
        <v>0</v>
      </c>
      <c r="I157" s="270"/>
      <c r="J157" s="113"/>
      <c r="K157" s="113"/>
      <c r="L157" s="235"/>
      <c r="M157" s="159"/>
      <c r="O157" s="130"/>
      <c r="P157" s="160"/>
      <c r="Q157" s="160"/>
      <c r="R157" s="126"/>
      <c r="S157" s="126"/>
      <c r="T157" s="126"/>
      <c r="U157" s="125"/>
      <c r="V157" s="125"/>
    </row>
    <row r="158" spans="1:22" ht="20.100000000000001" customHeight="1">
      <c r="M158" s="159"/>
      <c r="O158" s="130"/>
      <c r="P158" s="160"/>
      <c r="Q158" s="160"/>
      <c r="R158" s="126"/>
      <c r="S158" s="126"/>
      <c r="T158" s="126"/>
      <c r="U158" s="125"/>
      <c r="V158" s="125"/>
    </row>
    <row r="159" spans="1:22" ht="20.100000000000001" customHeight="1">
      <c r="M159" s="159"/>
      <c r="O159" s="130"/>
      <c r="P159" s="160"/>
      <c r="Q159" s="160"/>
      <c r="R159" s="126"/>
      <c r="S159" s="126"/>
      <c r="T159" s="126"/>
      <c r="U159" s="125"/>
      <c r="V159" s="125"/>
    </row>
    <row r="160" spans="1:22" ht="20.100000000000001" customHeight="1">
      <c r="M160" s="159"/>
      <c r="O160" s="130"/>
      <c r="P160" s="160"/>
      <c r="Q160" s="160"/>
      <c r="R160" s="126"/>
      <c r="S160" s="126"/>
      <c r="T160" s="126"/>
      <c r="U160" s="125"/>
      <c r="V160" s="125"/>
    </row>
    <row r="161" spans="13:22" ht="20.100000000000001" customHeight="1">
      <c r="M161" s="159"/>
      <c r="O161" s="130"/>
      <c r="P161" s="160"/>
      <c r="Q161" s="160"/>
      <c r="R161" s="126"/>
      <c r="S161" s="126"/>
      <c r="T161" s="126"/>
      <c r="U161" s="125"/>
      <c r="V161" s="125"/>
    </row>
    <row r="162" spans="13:22" ht="20.100000000000001" customHeight="1">
      <c r="M162" s="159"/>
      <c r="O162" s="130"/>
      <c r="P162" s="160"/>
      <c r="Q162" s="160"/>
      <c r="R162" s="126"/>
      <c r="S162" s="126"/>
      <c r="T162" s="126"/>
      <c r="U162" s="125"/>
      <c r="V162" s="125"/>
    </row>
    <row r="163" spans="13:22" ht="20.100000000000001" customHeight="1">
      <c r="M163" s="159"/>
      <c r="O163" s="130"/>
      <c r="P163" s="160"/>
      <c r="Q163" s="160"/>
      <c r="R163" s="126"/>
      <c r="S163" s="126"/>
      <c r="T163" s="126"/>
      <c r="U163" s="125"/>
      <c r="V163" s="125"/>
    </row>
    <row r="164" spans="13:22" ht="20.100000000000001" customHeight="1">
      <c r="M164" s="159"/>
      <c r="O164" s="130"/>
      <c r="P164" s="160"/>
      <c r="Q164" s="160"/>
      <c r="R164" s="126"/>
      <c r="S164" s="126"/>
      <c r="T164" s="126"/>
      <c r="U164" s="125"/>
      <c r="V164" s="125"/>
    </row>
    <row r="165" spans="13:22" ht="20.100000000000001" customHeight="1">
      <c r="M165" s="159"/>
      <c r="O165" s="130"/>
      <c r="P165" s="160"/>
      <c r="Q165" s="160"/>
      <c r="R165" s="126"/>
      <c r="S165" s="126"/>
      <c r="T165" s="126"/>
      <c r="U165" s="125"/>
      <c r="V165" s="125"/>
    </row>
    <row r="166" spans="13:22" ht="20.100000000000001" customHeight="1">
      <c r="M166" s="159"/>
      <c r="O166" s="130"/>
      <c r="P166" s="160"/>
      <c r="Q166" s="160"/>
      <c r="R166" s="126"/>
      <c r="S166" s="126"/>
      <c r="T166" s="126"/>
      <c r="U166" s="125"/>
      <c r="V166" s="125"/>
    </row>
    <row r="167" spans="13:22" ht="20.100000000000001" customHeight="1">
      <c r="M167" s="159"/>
      <c r="O167" s="130"/>
      <c r="P167" s="160"/>
      <c r="Q167" s="160"/>
      <c r="R167" s="126"/>
      <c r="S167" s="126"/>
      <c r="T167" s="126"/>
      <c r="U167" s="125"/>
      <c r="V167" s="125"/>
    </row>
    <row r="168" spans="13:22" ht="20.100000000000001" customHeight="1">
      <c r="M168" s="159"/>
      <c r="O168" s="130"/>
      <c r="P168" s="160"/>
      <c r="Q168" s="160"/>
      <c r="R168" s="126"/>
      <c r="S168" s="126"/>
      <c r="T168" s="126"/>
      <c r="U168" s="125"/>
      <c r="V168" s="125"/>
    </row>
    <row r="169" spans="13:22" ht="20.100000000000001" customHeight="1">
      <c r="M169" s="159"/>
      <c r="O169" s="130"/>
      <c r="P169" s="160"/>
      <c r="Q169" s="160"/>
      <c r="R169" s="126"/>
      <c r="S169" s="126"/>
      <c r="T169" s="126"/>
      <c r="U169" s="125"/>
      <c r="V169" s="125"/>
    </row>
    <row r="170" spans="13:22" ht="20.100000000000001" customHeight="1">
      <c r="M170" s="159"/>
      <c r="O170" s="130"/>
      <c r="P170" s="160"/>
      <c r="Q170" s="160"/>
      <c r="R170" s="126"/>
      <c r="S170" s="126"/>
      <c r="T170" s="126"/>
      <c r="U170" s="125"/>
      <c r="V170" s="125"/>
    </row>
    <row r="171" spans="13:22" ht="20.100000000000001" customHeight="1">
      <c r="M171" s="159"/>
      <c r="O171" s="130"/>
      <c r="P171" s="160"/>
      <c r="Q171" s="160"/>
      <c r="R171" s="126"/>
      <c r="S171" s="126"/>
      <c r="T171" s="126"/>
      <c r="U171" s="125"/>
      <c r="V171" s="125"/>
    </row>
    <row r="172" spans="13:22" ht="20.100000000000001" customHeight="1">
      <c r="M172" s="159"/>
      <c r="O172" s="130"/>
      <c r="P172" s="160"/>
      <c r="Q172" s="160"/>
      <c r="R172" s="126"/>
      <c r="S172" s="126"/>
      <c r="T172" s="126"/>
      <c r="U172" s="125"/>
      <c r="V172" s="125"/>
    </row>
    <row r="173" spans="13:22" ht="20.100000000000001" customHeight="1">
      <c r="M173" s="159"/>
      <c r="O173" s="130"/>
      <c r="P173" s="160"/>
      <c r="Q173" s="160"/>
      <c r="R173" s="126"/>
      <c r="S173" s="126"/>
      <c r="T173" s="126"/>
      <c r="U173" s="125"/>
      <c r="V173" s="125"/>
    </row>
    <row r="174" spans="13:22" ht="20.100000000000001" customHeight="1">
      <c r="M174" s="159"/>
      <c r="O174" s="130"/>
      <c r="P174" s="160"/>
      <c r="Q174" s="160"/>
      <c r="R174" s="126"/>
      <c r="S174" s="126"/>
      <c r="T174" s="126"/>
      <c r="U174" s="125"/>
      <c r="V174" s="125"/>
    </row>
    <row r="175" spans="13:22" ht="20.100000000000001" customHeight="1">
      <c r="M175" s="159"/>
      <c r="O175" s="130"/>
      <c r="P175" s="160"/>
      <c r="Q175" s="160"/>
      <c r="R175" s="126"/>
      <c r="S175" s="126"/>
      <c r="T175" s="126"/>
      <c r="U175" s="125"/>
      <c r="V175" s="125"/>
    </row>
    <row r="176" spans="13:22" ht="20.100000000000001" customHeight="1">
      <c r="M176" s="159"/>
      <c r="O176" s="130"/>
      <c r="P176" s="160"/>
      <c r="Q176" s="160"/>
      <c r="R176" s="126"/>
      <c r="S176" s="126"/>
      <c r="T176" s="126"/>
      <c r="U176" s="125"/>
      <c r="V176" s="125"/>
    </row>
    <row r="177" spans="13:22" ht="20.100000000000001" customHeight="1">
      <c r="M177" s="159"/>
      <c r="O177" s="130"/>
      <c r="P177" s="160"/>
      <c r="Q177" s="160"/>
      <c r="R177" s="126"/>
      <c r="S177" s="126"/>
      <c r="T177" s="126"/>
      <c r="U177" s="125"/>
      <c r="V177" s="125"/>
    </row>
    <row r="178" spans="13:22" ht="20.100000000000001" customHeight="1">
      <c r="M178" s="159"/>
      <c r="O178" s="130"/>
      <c r="P178" s="160"/>
      <c r="Q178" s="160"/>
      <c r="R178" s="126"/>
      <c r="S178" s="126"/>
      <c r="T178" s="126"/>
      <c r="U178" s="125"/>
      <c r="V178" s="125"/>
    </row>
    <row r="179" spans="13:22" ht="20.100000000000001" customHeight="1">
      <c r="M179" s="159"/>
      <c r="O179" s="130"/>
      <c r="P179" s="160"/>
      <c r="Q179" s="160"/>
      <c r="R179" s="126"/>
      <c r="S179" s="126"/>
      <c r="T179" s="126"/>
      <c r="U179" s="125"/>
      <c r="V179" s="125"/>
    </row>
    <row r="180" spans="13:22" ht="20.100000000000001" customHeight="1">
      <c r="M180" s="159"/>
      <c r="O180" s="130"/>
      <c r="P180" s="160"/>
      <c r="Q180" s="160"/>
      <c r="R180" s="126"/>
      <c r="S180" s="126"/>
      <c r="T180" s="126"/>
      <c r="U180" s="125"/>
      <c r="V180" s="125"/>
    </row>
    <row r="181" spans="13:22" ht="20.100000000000001" customHeight="1">
      <c r="M181" s="159"/>
      <c r="O181" s="130"/>
      <c r="P181" s="160"/>
      <c r="Q181" s="160"/>
      <c r="R181" s="126"/>
      <c r="S181" s="126"/>
      <c r="T181" s="126"/>
      <c r="U181" s="125"/>
      <c r="V181" s="125"/>
    </row>
    <row r="182" spans="13:22" ht="20.100000000000001" customHeight="1">
      <c r="M182" s="159"/>
      <c r="O182" s="130"/>
      <c r="P182" s="160"/>
      <c r="Q182" s="160"/>
      <c r="R182" s="126"/>
      <c r="S182" s="126"/>
      <c r="T182" s="126"/>
      <c r="U182" s="125"/>
      <c r="V182" s="125"/>
    </row>
    <row r="183" spans="13:22" ht="20.100000000000001" customHeight="1">
      <c r="M183" s="159"/>
      <c r="O183" s="130"/>
      <c r="P183" s="160"/>
      <c r="Q183" s="160"/>
      <c r="R183" s="126"/>
      <c r="S183" s="126"/>
      <c r="T183" s="126"/>
      <c r="U183" s="125"/>
      <c r="V183" s="125"/>
    </row>
    <row r="184" spans="13:22" ht="20.100000000000001" customHeight="1">
      <c r="M184" s="159"/>
      <c r="O184" s="130"/>
      <c r="P184" s="160"/>
      <c r="Q184" s="160"/>
      <c r="R184" s="126"/>
      <c r="S184" s="126"/>
      <c r="T184" s="126"/>
      <c r="U184" s="125"/>
      <c r="V184" s="125"/>
    </row>
    <row r="185" spans="13:22" ht="20.100000000000001" customHeight="1">
      <c r="M185" s="159"/>
      <c r="O185" s="130"/>
      <c r="P185" s="160"/>
      <c r="Q185" s="160"/>
      <c r="R185" s="126"/>
      <c r="S185" s="126"/>
      <c r="T185" s="126"/>
      <c r="U185" s="125"/>
      <c r="V185" s="125"/>
    </row>
    <row r="186" spans="13:22" ht="20.100000000000001" customHeight="1">
      <c r="M186" s="159"/>
      <c r="O186" s="130"/>
      <c r="P186" s="160"/>
      <c r="Q186" s="160"/>
      <c r="R186" s="126"/>
      <c r="S186" s="126"/>
      <c r="T186" s="126"/>
      <c r="U186" s="125"/>
      <c r="V186" s="125"/>
    </row>
    <row r="187" spans="13:22" ht="20.100000000000001" customHeight="1">
      <c r="M187" s="159"/>
      <c r="O187" s="130"/>
      <c r="P187" s="160"/>
      <c r="Q187" s="160"/>
      <c r="R187" s="126"/>
      <c r="S187" s="126"/>
      <c r="T187" s="126"/>
      <c r="U187" s="125"/>
      <c r="V187" s="125"/>
    </row>
    <row r="188" spans="13:22" ht="20.100000000000001" customHeight="1">
      <c r="M188" s="159"/>
      <c r="O188" s="130"/>
      <c r="P188" s="160"/>
      <c r="Q188" s="160"/>
      <c r="R188" s="126"/>
      <c r="S188" s="126"/>
      <c r="T188" s="126"/>
      <c r="U188" s="125"/>
      <c r="V188" s="125"/>
    </row>
    <row r="189" spans="13:22" ht="20.100000000000001" customHeight="1">
      <c r="M189" s="159"/>
      <c r="O189" s="130"/>
      <c r="P189" s="160"/>
      <c r="Q189" s="160"/>
      <c r="R189" s="126"/>
      <c r="S189" s="126"/>
      <c r="T189" s="126"/>
      <c r="U189" s="125"/>
      <c r="V189" s="125"/>
    </row>
    <row r="190" spans="13:22" ht="20.100000000000001" customHeight="1">
      <c r="M190" s="159"/>
      <c r="O190" s="130"/>
      <c r="P190" s="160"/>
      <c r="Q190" s="160"/>
      <c r="R190" s="126"/>
      <c r="S190" s="126"/>
      <c r="T190" s="126"/>
      <c r="U190" s="125"/>
      <c r="V190" s="125"/>
    </row>
    <row r="191" spans="13:22" ht="20.100000000000001" customHeight="1">
      <c r="M191" s="159"/>
      <c r="O191" s="130"/>
      <c r="P191" s="160"/>
      <c r="Q191" s="160"/>
      <c r="R191" s="126"/>
      <c r="S191" s="126"/>
      <c r="T191" s="126"/>
      <c r="U191" s="125"/>
      <c r="V191" s="125"/>
    </row>
    <row r="192" spans="13:22" ht="20.100000000000001" customHeight="1">
      <c r="M192" s="159"/>
      <c r="O192" s="130"/>
      <c r="P192" s="160"/>
      <c r="Q192" s="160"/>
      <c r="R192" s="126"/>
      <c r="S192" s="126"/>
      <c r="T192" s="126"/>
      <c r="U192" s="125"/>
      <c r="V192" s="125"/>
    </row>
    <row r="193" spans="13:22" ht="20.100000000000001" customHeight="1">
      <c r="M193" s="159"/>
      <c r="O193" s="130"/>
      <c r="P193" s="160"/>
      <c r="Q193" s="160"/>
      <c r="R193" s="126"/>
      <c r="S193" s="126"/>
      <c r="T193" s="126"/>
      <c r="U193" s="125"/>
      <c r="V193" s="125"/>
    </row>
    <row r="194" spans="13:22" ht="20.100000000000001" customHeight="1">
      <c r="M194" s="159"/>
      <c r="O194" s="130"/>
      <c r="P194" s="160"/>
      <c r="Q194" s="160"/>
      <c r="R194" s="126"/>
      <c r="S194" s="126"/>
      <c r="T194" s="126"/>
      <c r="U194" s="125"/>
      <c r="V194" s="125"/>
    </row>
    <row r="195" spans="13:22" ht="20.100000000000001" customHeight="1">
      <c r="M195" s="159"/>
      <c r="O195" s="130"/>
      <c r="P195" s="160"/>
      <c r="Q195" s="160"/>
      <c r="R195" s="126"/>
      <c r="S195" s="126"/>
      <c r="T195" s="126"/>
      <c r="U195" s="125"/>
      <c r="V195" s="125"/>
    </row>
    <row r="196" spans="13:22" ht="20.100000000000001" customHeight="1">
      <c r="M196" s="159"/>
      <c r="O196" s="130"/>
      <c r="P196" s="160"/>
      <c r="Q196" s="160"/>
      <c r="R196" s="126"/>
      <c r="S196" s="126"/>
      <c r="T196" s="126"/>
      <c r="U196" s="125"/>
      <c r="V196" s="125"/>
    </row>
    <row r="197" spans="13:22" ht="20.100000000000001" customHeight="1">
      <c r="M197" s="159"/>
      <c r="O197" s="130"/>
      <c r="P197" s="160"/>
      <c r="Q197" s="160"/>
      <c r="R197" s="126"/>
      <c r="S197" s="126"/>
      <c r="T197" s="126"/>
      <c r="U197" s="125"/>
      <c r="V197" s="125"/>
    </row>
    <row r="198" spans="13:22" ht="20.100000000000001" customHeight="1">
      <c r="M198" s="159"/>
      <c r="O198" s="130"/>
      <c r="P198" s="160"/>
      <c r="Q198" s="160"/>
      <c r="R198" s="126"/>
      <c r="S198" s="126"/>
      <c r="T198" s="126"/>
      <c r="U198" s="125"/>
      <c r="V198" s="125"/>
    </row>
    <row r="199" spans="13:22" ht="20.100000000000001" customHeight="1">
      <c r="M199" s="159"/>
      <c r="O199" s="130"/>
      <c r="P199" s="160"/>
      <c r="Q199" s="160"/>
      <c r="R199" s="126"/>
      <c r="S199" s="126"/>
      <c r="T199" s="126"/>
      <c r="U199" s="125"/>
      <c r="V199" s="125"/>
    </row>
    <row r="200" spans="13:22" ht="20.100000000000001" customHeight="1">
      <c r="M200" s="159"/>
      <c r="O200" s="130"/>
      <c r="P200" s="160"/>
      <c r="Q200" s="160"/>
      <c r="R200" s="126"/>
      <c r="S200" s="126"/>
      <c r="T200" s="126"/>
      <c r="U200" s="125"/>
      <c r="V200" s="125"/>
    </row>
    <row r="201" spans="13:22" ht="20.100000000000001" customHeight="1">
      <c r="M201" s="159"/>
      <c r="O201" s="130"/>
      <c r="P201" s="160"/>
      <c r="Q201" s="160"/>
      <c r="R201" s="126"/>
      <c r="S201" s="126"/>
      <c r="T201" s="126"/>
      <c r="U201" s="125"/>
      <c r="V201" s="125"/>
    </row>
    <row r="202" spans="13:22" ht="20.100000000000001" customHeight="1">
      <c r="M202" s="159"/>
      <c r="O202" s="130"/>
      <c r="P202" s="160"/>
      <c r="Q202" s="160"/>
      <c r="R202" s="126"/>
      <c r="S202" s="126"/>
      <c r="T202" s="126"/>
      <c r="U202" s="125"/>
      <c r="V202" s="125"/>
    </row>
    <row r="203" spans="13:22" ht="20.100000000000001" customHeight="1">
      <c r="M203" s="159"/>
      <c r="O203" s="130"/>
      <c r="P203" s="160"/>
      <c r="Q203" s="160"/>
      <c r="R203" s="126"/>
      <c r="S203" s="126"/>
      <c r="T203" s="126"/>
      <c r="U203" s="125"/>
      <c r="V203" s="125"/>
    </row>
    <row r="204" spans="13:22" ht="20.100000000000001" customHeight="1">
      <c r="M204" s="159"/>
      <c r="O204" s="130"/>
      <c r="P204" s="160"/>
      <c r="Q204" s="160"/>
      <c r="R204" s="126"/>
      <c r="S204" s="126"/>
      <c r="T204" s="126"/>
      <c r="U204" s="125"/>
      <c r="V204" s="125"/>
    </row>
    <row r="205" spans="13:22" ht="20.100000000000001" customHeight="1">
      <c r="M205" s="159"/>
      <c r="O205" s="130"/>
      <c r="P205" s="160"/>
      <c r="Q205" s="160"/>
      <c r="R205" s="126"/>
      <c r="S205" s="126"/>
      <c r="T205" s="126"/>
      <c r="U205" s="125"/>
      <c r="V205" s="125"/>
    </row>
    <row r="206" spans="13:22" ht="20.100000000000001" customHeight="1">
      <c r="M206" s="159"/>
      <c r="O206" s="130"/>
      <c r="P206" s="160"/>
      <c r="Q206" s="160"/>
      <c r="R206" s="126"/>
      <c r="S206" s="126"/>
      <c r="T206" s="126"/>
      <c r="U206" s="125"/>
      <c r="V206" s="125"/>
    </row>
    <row r="207" spans="13:22" ht="20.100000000000001" customHeight="1">
      <c r="M207" s="159"/>
      <c r="O207" s="130"/>
      <c r="P207" s="160"/>
      <c r="Q207" s="160"/>
      <c r="R207" s="126"/>
      <c r="S207" s="126"/>
      <c r="T207" s="126"/>
      <c r="U207" s="125"/>
      <c r="V207" s="125"/>
    </row>
    <row r="208" spans="13:22" ht="20.100000000000001" customHeight="1">
      <c r="M208" s="159"/>
      <c r="O208" s="130"/>
      <c r="P208" s="160"/>
      <c r="Q208" s="160"/>
      <c r="R208" s="126"/>
      <c r="S208" s="126"/>
      <c r="T208" s="126"/>
      <c r="U208" s="125"/>
      <c r="V208" s="125"/>
    </row>
    <row r="209" spans="13:22" ht="20.100000000000001" customHeight="1">
      <c r="M209" s="159"/>
      <c r="O209" s="130"/>
      <c r="P209" s="160"/>
      <c r="Q209" s="160"/>
      <c r="R209" s="126"/>
      <c r="S209" s="126"/>
      <c r="T209" s="126"/>
      <c r="U209" s="125"/>
      <c r="V209" s="125"/>
    </row>
    <row r="210" spans="13:22" ht="20.100000000000001" customHeight="1">
      <c r="M210" s="159"/>
      <c r="O210" s="130"/>
      <c r="P210" s="160"/>
      <c r="Q210" s="160"/>
      <c r="R210" s="126"/>
      <c r="S210" s="126"/>
      <c r="T210" s="126"/>
      <c r="U210" s="125"/>
      <c r="V210" s="125"/>
    </row>
    <row r="211" spans="13:22" ht="20.100000000000001" customHeight="1">
      <c r="M211" s="159"/>
      <c r="O211" s="130"/>
      <c r="P211" s="160"/>
      <c r="Q211" s="160"/>
      <c r="R211" s="126"/>
      <c r="S211" s="126"/>
      <c r="T211" s="126"/>
      <c r="U211" s="125"/>
      <c r="V211" s="125"/>
    </row>
    <row r="212" spans="13:22" ht="20.100000000000001" customHeight="1">
      <c r="M212" s="159"/>
      <c r="O212" s="130"/>
      <c r="P212" s="160"/>
      <c r="Q212" s="160"/>
      <c r="R212" s="126"/>
      <c r="S212" s="126"/>
      <c r="T212" s="126"/>
      <c r="U212" s="125"/>
      <c r="V212" s="125"/>
    </row>
    <row r="213" spans="13:22" ht="20.100000000000001" customHeight="1">
      <c r="M213" s="159"/>
      <c r="O213" s="130"/>
      <c r="P213" s="160"/>
      <c r="Q213" s="160"/>
      <c r="R213" s="126"/>
      <c r="S213" s="126"/>
      <c r="T213" s="126"/>
      <c r="U213" s="125"/>
      <c r="V213" s="125"/>
    </row>
    <row r="214" spans="13:22" ht="20.100000000000001" customHeight="1">
      <c r="M214" s="159"/>
      <c r="O214" s="130"/>
      <c r="P214" s="160"/>
      <c r="Q214" s="160"/>
      <c r="R214" s="126"/>
      <c r="S214" s="126"/>
      <c r="T214" s="126"/>
      <c r="U214" s="125"/>
      <c r="V214" s="125"/>
    </row>
    <row r="215" spans="13:22" ht="20.100000000000001" customHeight="1">
      <c r="M215" s="159"/>
      <c r="O215" s="130"/>
      <c r="P215" s="160"/>
      <c r="Q215" s="160"/>
      <c r="R215" s="126"/>
      <c r="S215" s="126"/>
      <c r="T215" s="126"/>
      <c r="U215" s="125"/>
      <c r="V215" s="125"/>
    </row>
    <row r="216" spans="13:22" ht="20.100000000000001" customHeight="1">
      <c r="M216" s="159"/>
      <c r="O216" s="130"/>
      <c r="P216" s="160"/>
      <c r="Q216" s="160"/>
      <c r="R216" s="126"/>
      <c r="S216" s="126"/>
      <c r="T216" s="126"/>
      <c r="U216" s="125"/>
      <c r="V216" s="125"/>
    </row>
    <row r="217" spans="13:22" ht="20.100000000000001" customHeight="1">
      <c r="M217" s="159"/>
      <c r="O217" s="130"/>
      <c r="P217" s="160"/>
      <c r="Q217" s="160"/>
      <c r="R217" s="126"/>
      <c r="S217" s="126"/>
      <c r="T217" s="126"/>
      <c r="U217" s="125"/>
      <c r="V217" s="125"/>
    </row>
    <row r="218" spans="13:22" ht="20.100000000000001" customHeight="1">
      <c r="M218" s="159"/>
      <c r="O218" s="130"/>
      <c r="P218" s="160"/>
      <c r="Q218" s="160"/>
      <c r="R218" s="126"/>
      <c r="S218" s="126"/>
      <c r="T218" s="126"/>
      <c r="U218" s="125"/>
      <c r="V218" s="125"/>
    </row>
    <row r="219" spans="13:22" ht="20.100000000000001" customHeight="1">
      <c r="M219" s="159"/>
      <c r="O219" s="130"/>
      <c r="P219" s="160"/>
      <c r="Q219" s="160"/>
      <c r="R219" s="126"/>
      <c r="S219" s="126"/>
      <c r="T219" s="126"/>
      <c r="U219" s="125"/>
      <c r="V219" s="125"/>
    </row>
    <row r="220" spans="13:22" ht="20.100000000000001" customHeight="1">
      <c r="M220" s="159"/>
      <c r="O220" s="130"/>
      <c r="P220" s="160"/>
      <c r="Q220" s="160"/>
      <c r="R220" s="126"/>
      <c r="S220" s="126"/>
      <c r="T220" s="126"/>
      <c r="U220" s="125"/>
      <c r="V220" s="125"/>
    </row>
    <row r="221" spans="13:22" ht="20.100000000000001" customHeight="1">
      <c r="M221" s="159"/>
      <c r="O221" s="130"/>
      <c r="P221" s="160"/>
      <c r="Q221" s="160"/>
      <c r="R221" s="126"/>
      <c r="S221" s="126"/>
      <c r="T221" s="126"/>
      <c r="U221" s="125"/>
      <c r="V221" s="125"/>
    </row>
    <row r="222" spans="13:22" ht="20.100000000000001" customHeight="1">
      <c r="M222" s="159"/>
      <c r="O222" s="130"/>
      <c r="P222" s="160"/>
      <c r="Q222" s="160"/>
      <c r="R222" s="126"/>
      <c r="S222" s="126"/>
      <c r="T222" s="126"/>
      <c r="U222" s="125"/>
      <c r="V222" s="125"/>
    </row>
    <row r="223" spans="13:22" ht="20.100000000000001" customHeight="1">
      <c r="M223" s="159"/>
      <c r="O223" s="130"/>
      <c r="P223" s="160"/>
      <c r="Q223" s="160"/>
      <c r="R223" s="126"/>
      <c r="S223" s="126"/>
      <c r="T223" s="126"/>
      <c r="U223" s="125"/>
      <c r="V223" s="125"/>
    </row>
    <row r="224" spans="13:22" ht="20.100000000000001" customHeight="1">
      <c r="M224" s="159"/>
      <c r="O224" s="130"/>
      <c r="P224" s="160"/>
      <c r="Q224" s="160"/>
      <c r="R224" s="126"/>
      <c r="S224" s="126"/>
      <c r="T224" s="126"/>
      <c r="U224" s="125"/>
      <c r="V224" s="125"/>
    </row>
    <row r="225" spans="13:22" ht="20.100000000000001" customHeight="1">
      <c r="M225" s="159"/>
      <c r="O225" s="130"/>
      <c r="P225" s="160"/>
      <c r="Q225" s="160"/>
      <c r="R225" s="126"/>
      <c r="S225" s="126"/>
      <c r="T225" s="126"/>
      <c r="U225" s="125"/>
      <c r="V225" s="125"/>
    </row>
    <row r="226" spans="13:22" ht="20.100000000000001" customHeight="1">
      <c r="M226" s="159"/>
      <c r="O226" s="130"/>
      <c r="P226" s="160"/>
      <c r="Q226" s="160"/>
      <c r="R226" s="126"/>
      <c r="S226" s="126"/>
      <c r="T226" s="126"/>
      <c r="U226" s="125"/>
      <c r="V226" s="125"/>
    </row>
    <row r="227" spans="13:22" ht="20.100000000000001" customHeight="1">
      <c r="M227" s="159"/>
      <c r="O227" s="130"/>
      <c r="P227" s="160"/>
      <c r="Q227" s="160"/>
      <c r="R227" s="126"/>
      <c r="S227" s="126"/>
      <c r="T227" s="126"/>
      <c r="U227" s="125"/>
      <c r="V227" s="125"/>
    </row>
    <row r="228" spans="13:22" ht="20.100000000000001" customHeight="1">
      <c r="M228" s="159"/>
      <c r="O228" s="130"/>
      <c r="P228" s="160"/>
      <c r="Q228" s="160"/>
      <c r="R228" s="126"/>
      <c r="S228" s="126"/>
      <c r="T228" s="126"/>
      <c r="U228" s="125"/>
      <c r="V228" s="125"/>
    </row>
    <row r="229" spans="13:22" ht="20.100000000000001" customHeight="1">
      <c r="M229" s="159"/>
      <c r="O229" s="130"/>
      <c r="P229" s="160"/>
      <c r="Q229" s="160"/>
      <c r="R229" s="126"/>
      <c r="S229" s="126"/>
      <c r="T229" s="126"/>
      <c r="U229" s="125"/>
      <c r="V229" s="125"/>
    </row>
    <row r="230" spans="13:22" ht="20.100000000000001" customHeight="1">
      <c r="M230" s="159"/>
      <c r="O230" s="130"/>
      <c r="P230" s="160"/>
      <c r="Q230" s="160"/>
      <c r="R230" s="126"/>
      <c r="S230" s="126"/>
      <c r="T230" s="126"/>
      <c r="U230" s="125"/>
      <c r="V230" s="125"/>
    </row>
    <row r="231" spans="13:22" ht="20.100000000000001" customHeight="1">
      <c r="M231" s="159"/>
      <c r="O231" s="130"/>
      <c r="P231" s="160"/>
      <c r="Q231" s="160"/>
      <c r="R231" s="126"/>
      <c r="S231" s="126"/>
      <c r="T231" s="126"/>
      <c r="U231" s="125"/>
      <c r="V231" s="125"/>
    </row>
    <row r="232" spans="13:22" ht="20.100000000000001" customHeight="1">
      <c r="M232" s="159"/>
      <c r="O232" s="130"/>
      <c r="P232" s="160"/>
      <c r="Q232" s="160"/>
      <c r="R232" s="126"/>
      <c r="S232" s="126"/>
      <c r="T232" s="126"/>
      <c r="U232" s="125"/>
      <c r="V232" s="125"/>
    </row>
    <row r="233" spans="13:22" ht="20.100000000000001" customHeight="1">
      <c r="M233" s="159"/>
      <c r="O233" s="130"/>
      <c r="P233" s="160"/>
      <c r="Q233" s="160"/>
      <c r="R233" s="126"/>
      <c r="S233" s="126"/>
      <c r="T233" s="126"/>
      <c r="U233" s="125"/>
      <c r="V233" s="125"/>
    </row>
    <row r="234" spans="13:22" ht="20.100000000000001" customHeight="1">
      <c r="M234" s="159"/>
      <c r="O234" s="130"/>
      <c r="P234" s="160"/>
      <c r="Q234" s="160"/>
      <c r="R234" s="126"/>
      <c r="S234" s="126"/>
      <c r="T234" s="126"/>
      <c r="U234" s="125"/>
      <c r="V234" s="125"/>
    </row>
    <row r="235" spans="13:22" ht="20.100000000000001" customHeight="1">
      <c r="M235" s="159"/>
      <c r="O235" s="130"/>
      <c r="P235" s="160"/>
      <c r="Q235" s="160"/>
      <c r="R235" s="126"/>
      <c r="S235" s="126"/>
      <c r="T235" s="126"/>
      <c r="U235" s="125"/>
      <c r="V235" s="125"/>
    </row>
    <row r="236" spans="13:22" ht="20.100000000000001" customHeight="1">
      <c r="M236" s="159"/>
      <c r="O236" s="130"/>
      <c r="P236" s="160"/>
      <c r="Q236" s="160"/>
      <c r="R236" s="126"/>
      <c r="S236" s="126"/>
      <c r="T236" s="126"/>
      <c r="U236" s="125"/>
      <c r="V236" s="125"/>
    </row>
    <row r="237" spans="13:22" ht="20.100000000000001" customHeight="1">
      <c r="M237" s="159"/>
      <c r="O237" s="130"/>
      <c r="P237" s="160"/>
      <c r="Q237" s="160"/>
      <c r="R237" s="126"/>
      <c r="S237" s="126"/>
      <c r="T237" s="126"/>
      <c r="U237" s="125"/>
      <c r="V237" s="125"/>
    </row>
    <row r="238" spans="13:22" ht="20.100000000000001" customHeight="1">
      <c r="M238" s="159"/>
      <c r="O238" s="130"/>
      <c r="P238" s="160"/>
      <c r="Q238" s="160"/>
      <c r="R238" s="126"/>
      <c r="S238" s="126"/>
      <c r="T238" s="126"/>
      <c r="U238" s="125"/>
      <c r="V238" s="125"/>
    </row>
    <row r="239" spans="13:22" ht="20.100000000000001" customHeight="1">
      <c r="M239" s="159"/>
      <c r="O239" s="130"/>
      <c r="P239" s="160"/>
      <c r="Q239" s="160"/>
      <c r="R239" s="126"/>
      <c r="S239" s="126"/>
      <c r="T239" s="126"/>
      <c r="U239" s="125"/>
      <c r="V239" s="125"/>
    </row>
    <row r="240" spans="13:22" ht="20.100000000000001" customHeight="1">
      <c r="M240" s="159"/>
      <c r="O240" s="130"/>
      <c r="P240" s="160"/>
      <c r="Q240" s="160"/>
      <c r="R240" s="126"/>
      <c r="S240" s="126"/>
      <c r="T240" s="126"/>
      <c r="U240" s="125"/>
      <c r="V240" s="125"/>
    </row>
    <row r="241" spans="13:22" ht="20.100000000000001" customHeight="1">
      <c r="M241" s="159"/>
      <c r="O241" s="130"/>
      <c r="P241" s="160"/>
      <c r="Q241" s="160"/>
      <c r="R241" s="126"/>
      <c r="S241" s="126"/>
      <c r="T241" s="126"/>
      <c r="U241" s="125"/>
      <c r="V241" s="125"/>
    </row>
    <row r="242" spans="13:22" ht="20.100000000000001" customHeight="1">
      <c r="M242" s="159"/>
      <c r="O242" s="130"/>
      <c r="P242" s="160"/>
      <c r="Q242" s="160"/>
      <c r="R242" s="126"/>
      <c r="S242" s="126"/>
      <c r="T242" s="126"/>
      <c r="U242" s="125"/>
      <c r="V242" s="125"/>
    </row>
    <row r="243" spans="13:22" ht="20.100000000000001" customHeight="1">
      <c r="M243" s="159"/>
      <c r="O243" s="130"/>
      <c r="P243" s="160"/>
      <c r="Q243" s="160"/>
      <c r="R243" s="126"/>
      <c r="S243" s="126"/>
      <c r="T243" s="126"/>
      <c r="U243" s="125"/>
      <c r="V243" s="125"/>
    </row>
    <row r="244" spans="13:22" ht="20.100000000000001" customHeight="1">
      <c r="M244" s="159"/>
      <c r="O244" s="130"/>
      <c r="P244" s="160"/>
      <c r="Q244" s="160"/>
      <c r="R244" s="126"/>
      <c r="S244" s="126"/>
      <c r="T244" s="126"/>
      <c r="U244" s="125"/>
      <c r="V244" s="125"/>
    </row>
    <row r="245" spans="13:22" ht="20.100000000000001" customHeight="1">
      <c r="M245" s="159"/>
      <c r="O245" s="130"/>
      <c r="P245" s="160"/>
      <c r="Q245" s="160"/>
      <c r="R245" s="126"/>
      <c r="S245" s="126"/>
      <c r="T245" s="126"/>
      <c r="U245" s="125"/>
      <c r="V245" s="125"/>
    </row>
    <row r="246" spans="13:22" ht="20.100000000000001" customHeight="1">
      <c r="M246" s="159"/>
      <c r="O246" s="130"/>
      <c r="P246" s="160"/>
      <c r="Q246" s="160"/>
      <c r="R246" s="126"/>
      <c r="S246" s="126"/>
      <c r="T246" s="126"/>
      <c r="U246" s="125"/>
      <c r="V246" s="125"/>
    </row>
    <row r="247" spans="13:22" ht="20.100000000000001" customHeight="1">
      <c r="M247" s="159"/>
      <c r="O247" s="130"/>
      <c r="P247" s="160"/>
      <c r="Q247" s="160"/>
      <c r="R247" s="126"/>
      <c r="S247" s="126"/>
      <c r="T247" s="126"/>
      <c r="U247" s="125"/>
      <c r="V247" s="125"/>
    </row>
    <row r="248" spans="13:22" ht="20.100000000000001" customHeight="1">
      <c r="M248" s="159"/>
      <c r="O248" s="130"/>
      <c r="P248" s="160"/>
      <c r="Q248" s="160"/>
      <c r="R248" s="126"/>
      <c r="S248" s="126"/>
      <c r="T248" s="126"/>
      <c r="U248" s="125"/>
      <c r="V248" s="125"/>
    </row>
    <row r="249" spans="13:22" ht="20.100000000000001" customHeight="1">
      <c r="M249" s="159"/>
      <c r="O249" s="130"/>
      <c r="P249" s="160"/>
      <c r="Q249" s="160"/>
      <c r="R249" s="126"/>
      <c r="S249" s="126"/>
      <c r="T249" s="126"/>
      <c r="U249" s="125"/>
      <c r="V249" s="125"/>
    </row>
    <row r="250" spans="13:22" ht="20.100000000000001" customHeight="1">
      <c r="M250" s="159"/>
      <c r="O250" s="130"/>
      <c r="P250" s="160"/>
      <c r="Q250" s="160"/>
      <c r="R250" s="126"/>
      <c r="S250" s="126"/>
      <c r="T250" s="126"/>
      <c r="U250" s="125"/>
      <c r="V250" s="125"/>
    </row>
    <row r="251" spans="13:22" ht="20.100000000000001" customHeight="1">
      <c r="M251" s="159"/>
      <c r="O251" s="130"/>
      <c r="P251" s="160"/>
      <c r="Q251" s="160"/>
      <c r="R251" s="126"/>
      <c r="S251" s="126"/>
      <c r="T251" s="126"/>
      <c r="U251" s="125"/>
      <c r="V251" s="125"/>
    </row>
    <row r="252" spans="13:22" ht="20.100000000000001" customHeight="1">
      <c r="M252" s="159"/>
      <c r="O252" s="130"/>
      <c r="P252" s="160"/>
      <c r="Q252" s="160"/>
      <c r="R252" s="126"/>
      <c r="S252" s="126"/>
      <c r="T252" s="126"/>
      <c r="U252" s="125"/>
      <c r="V252" s="125"/>
    </row>
    <row r="253" spans="13:22" ht="20.100000000000001" customHeight="1">
      <c r="M253" s="159"/>
      <c r="O253" s="130"/>
      <c r="P253" s="160"/>
      <c r="Q253" s="160"/>
      <c r="R253" s="126"/>
      <c r="S253" s="126"/>
      <c r="T253" s="126"/>
      <c r="U253" s="125"/>
      <c r="V253" s="125"/>
    </row>
    <row r="254" spans="13:22" ht="20.100000000000001" customHeight="1">
      <c r="M254" s="159"/>
      <c r="O254" s="130"/>
      <c r="P254" s="160"/>
      <c r="Q254" s="160"/>
      <c r="R254" s="126"/>
      <c r="S254" s="126"/>
      <c r="T254" s="126"/>
      <c r="U254" s="125"/>
      <c r="V254" s="125"/>
    </row>
    <row r="255" spans="13:22" ht="20.100000000000001" customHeight="1">
      <c r="M255" s="159"/>
      <c r="O255" s="130"/>
      <c r="P255" s="160"/>
      <c r="Q255" s="160"/>
      <c r="R255" s="126"/>
      <c r="S255" s="126"/>
      <c r="T255" s="126"/>
      <c r="U255" s="125"/>
      <c r="V255" s="125"/>
    </row>
    <row r="256" spans="13:22" ht="20.100000000000001" customHeight="1">
      <c r="M256" s="159"/>
      <c r="O256" s="130"/>
      <c r="P256" s="160"/>
      <c r="Q256" s="160"/>
      <c r="R256" s="126"/>
      <c r="S256" s="126"/>
      <c r="T256" s="126"/>
      <c r="U256" s="125"/>
      <c r="V256" s="125"/>
    </row>
    <row r="257" spans="13:22" ht="20.100000000000001" customHeight="1">
      <c r="M257" s="159"/>
      <c r="O257" s="130"/>
      <c r="P257" s="160"/>
      <c r="Q257" s="160"/>
      <c r="R257" s="126"/>
      <c r="S257" s="126"/>
      <c r="T257" s="126"/>
      <c r="U257" s="125"/>
      <c r="V257" s="125"/>
    </row>
    <row r="258" spans="13:22" ht="20.100000000000001" customHeight="1">
      <c r="M258" s="159"/>
      <c r="O258" s="130"/>
      <c r="P258" s="160"/>
      <c r="Q258" s="160"/>
      <c r="R258" s="126"/>
      <c r="S258" s="126"/>
      <c r="T258" s="126"/>
      <c r="U258" s="125"/>
      <c r="V258" s="125"/>
    </row>
    <row r="259" spans="13:22" ht="20.100000000000001" customHeight="1">
      <c r="M259" s="159"/>
      <c r="O259" s="130"/>
      <c r="P259" s="160"/>
      <c r="Q259" s="160"/>
      <c r="R259" s="126"/>
      <c r="S259" s="126"/>
      <c r="T259" s="126"/>
      <c r="U259" s="125"/>
      <c r="V259" s="125"/>
    </row>
    <row r="260" spans="13:22" ht="20.100000000000001" customHeight="1">
      <c r="M260" s="159"/>
      <c r="O260" s="130"/>
      <c r="P260" s="160"/>
      <c r="Q260" s="160"/>
      <c r="R260" s="126"/>
      <c r="S260" s="126"/>
      <c r="T260" s="126"/>
      <c r="U260" s="125"/>
      <c r="V260" s="125"/>
    </row>
    <row r="261" spans="13:22" ht="20.100000000000001" customHeight="1">
      <c r="M261" s="159"/>
      <c r="O261" s="130"/>
      <c r="P261" s="160"/>
      <c r="Q261" s="160"/>
      <c r="R261" s="126"/>
      <c r="S261" s="126"/>
      <c r="T261" s="126"/>
      <c r="U261" s="125"/>
      <c r="V261" s="125"/>
    </row>
    <row r="262" spans="13:22" ht="20.100000000000001" customHeight="1">
      <c r="M262" s="159"/>
      <c r="O262" s="130"/>
      <c r="P262" s="160"/>
      <c r="Q262" s="160"/>
      <c r="R262" s="126"/>
      <c r="S262" s="126"/>
      <c r="T262" s="126"/>
      <c r="U262" s="125"/>
      <c r="V262" s="125"/>
    </row>
    <row r="263" spans="13:22" ht="20.100000000000001" customHeight="1">
      <c r="M263" s="159"/>
      <c r="O263" s="130"/>
      <c r="P263" s="160"/>
      <c r="Q263" s="160"/>
      <c r="R263" s="126"/>
      <c r="S263" s="126"/>
      <c r="T263" s="126"/>
      <c r="U263" s="125"/>
      <c r="V263" s="125"/>
    </row>
    <row r="264" spans="13:22" ht="20.100000000000001" customHeight="1">
      <c r="M264" s="159"/>
      <c r="O264" s="130"/>
      <c r="P264" s="160"/>
      <c r="Q264" s="160"/>
      <c r="R264" s="126"/>
      <c r="S264" s="126"/>
      <c r="T264" s="126"/>
      <c r="U264" s="125"/>
      <c r="V264" s="125"/>
    </row>
    <row r="265" spans="13:22" ht="20.100000000000001" customHeight="1">
      <c r="M265" s="159"/>
      <c r="O265" s="130"/>
      <c r="P265" s="160"/>
      <c r="Q265" s="160"/>
      <c r="R265" s="126"/>
      <c r="S265" s="126"/>
      <c r="T265" s="126"/>
      <c r="U265" s="125"/>
      <c r="V265" s="125"/>
    </row>
    <row r="266" spans="13:22" ht="20.100000000000001" customHeight="1">
      <c r="M266" s="159"/>
      <c r="O266" s="130"/>
      <c r="P266" s="160"/>
      <c r="Q266" s="160"/>
      <c r="R266" s="126"/>
      <c r="S266" s="126"/>
      <c r="T266" s="126"/>
      <c r="U266" s="125"/>
      <c r="V266" s="125"/>
    </row>
    <row r="267" spans="13:22" ht="20.100000000000001" customHeight="1">
      <c r="M267" s="159"/>
      <c r="O267" s="130"/>
      <c r="P267" s="160"/>
      <c r="Q267" s="160"/>
      <c r="R267" s="126"/>
      <c r="S267" s="126"/>
      <c r="T267" s="126"/>
      <c r="U267" s="125"/>
      <c r="V267" s="125"/>
    </row>
    <row r="268" spans="13:22" ht="20.100000000000001" customHeight="1">
      <c r="M268" s="159"/>
      <c r="O268" s="130"/>
      <c r="P268" s="160"/>
      <c r="Q268" s="160"/>
      <c r="R268" s="126"/>
      <c r="S268" s="126"/>
      <c r="T268" s="126"/>
      <c r="U268" s="125"/>
      <c r="V268" s="125"/>
    </row>
    <row r="269" spans="13:22" ht="20.100000000000001" customHeight="1">
      <c r="M269" s="159"/>
      <c r="O269" s="130"/>
      <c r="P269" s="160"/>
      <c r="Q269" s="160"/>
      <c r="R269" s="126"/>
      <c r="S269" s="126"/>
      <c r="T269" s="126"/>
      <c r="U269" s="125"/>
      <c r="V269" s="125"/>
    </row>
    <row r="270" spans="13:22" ht="20.100000000000001" customHeight="1">
      <c r="M270" s="159"/>
      <c r="O270" s="130"/>
      <c r="P270" s="160"/>
      <c r="Q270" s="160"/>
      <c r="R270" s="126"/>
      <c r="S270" s="126"/>
      <c r="T270" s="126"/>
      <c r="U270" s="125"/>
      <c r="V270" s="125"/>
    </row>
    <row r="271" spans="13:22" ht="20.100000000000001" customHeight="1">
      <c r="M271" s="159"/>
      <c r="O271" s="130"/>
      <c r="P271" s="160"/>
      <c r="Q271" s="160"/>
      <c r="R271" s="126"/>
      <c r="S271" s="126"/>
      <c r="T271" s="126"/>
      <c r="U271" s="125"/>
      <c r="V271" s="125"/>
    </row>
    <row r="272" spans="13:22" ht="20.100000000000001" customHeight="1">
      <c r="M272" s="159"/>
      <c r="O272" s="130"/>
      <c r="P272" s="160"/>
      <c r="Q272" s="160"/>
      <c r="R272" s="126"/>
      <c r="S272" s="126"/>
      <c r="T272" s="126"/>
      <c r="U272" s="125"/>
      <c r="V272" s="125"/>
    </row>
    <row r="273" spans="13:22" ht="20.100000000000001" customHeight="1">
      <c r="M273" s="159"/>
      <c r="O273" s="130"/>
      <c r="P273" s="160"/>
      <c r="Q273" s="160"/>
      <c r="R273" s="126"/>
      <c r="S273" s="126"/>
      <c r="T273" s="126"/>
      <c r="U273" s="125"/>
      <c r="V273" s="125"/>
    </row>
    <row r="274" spans="13:22" ht="20.100000000000001" customHeight="1">
      <c r="M274" s="159"/>
      <c r="O274" s="130"/>
      <c r="P274" s="160"/>
      <c r="Q274" s="160"/>
      <c r="R274" s="126"/>
      <c r="S274" s="126"/>
      <c r="T274" s="126"/>
      <c r="U274" s="125"/>
      <c r="V274" s="125"/>
    </row>
    <row r="275" spans="13:22" ht="20.100000000000001" customHeight="1">
      <c r="M275" s="159"/>
      <c r="O275" s="130"/>
      <c r="P275" s="160"/>
      <c r="Q275" s="160"/>
      <c r="R275" s="126"/>
      <c r="S275" s="126"/>
      <c r="T275" s="126"/>
      <c r="U275" s="125"/>
      <c r="V275" s="125"/>
    </row>
    <row r="276" spans="13:22" ht="20.100000000000001" customHeight="1">
      <c r="M276" s="159"/>
      <c r="O276" s="130"/>
      <c r="P276" s="160"/>
      <c r="Q276" s="160"/>
      <c r="R276" s="126"/>
      <c r="S276" s="126"/>
      <c r="T276" s="126"/>
      <c r="U276" s="125"/>
      <c r="V276" s="125"/>
    </row>
    <row r="277" spans="13:22" ht="20.100000000000001" customHeight="1">
      <c r="M277" s="159"/>
      <c r="O277" s="130"/>
      <c r="P277" s="160"/>
      <c r="Q277" s="160"/>
      <c r="R277" s="126"/>
      <c r="S277" s="126"/>
      <c r="T277" s="126"/>
      <c r="U277" s="125"/>
      <c r="V277" s="125"/>
    </row>
    <row r="278" spans="13:22" ht="20.100000000000001" customHeight="1">
      <c r="M278" s="159"/>
      <c r="O278" s="130"/>
      <c r="P278" s="160"/>
      <c r="Q278" s="160"/>
      <c r="R278" s="126"/>
      <c r="S278" s="126"/>
      <c r="T278" s="126"/>
      <c r="U278" s="125"/>
      <c r="V278" s="125"/>
    </row>
    <row r="279" spans="13:22" ht="20.100000000000001" customHeight="1">
      <c r="M279" s="159"/>
      <c r="O279" s="130"/>
      <c r="P279" s="160"/>
      <c r="Q279" s="160"/>
      <c r="R279" s="126"/>
      <c r="S279" s="126"/>
      <c r="T279" s="126"/>
      <c r="U279" s="125"/>
      <c r="V279" s="125"/>
    </row>
    <row r="280" spans="13:22" ht="20.100000000000001" customHeight="1">
      <c r="M280" s="159"/>
      <c r="O280" s="130"/>
      <c r="P280" s="160"/>
      <c r="Q280" s="160"/>
      <c r="R280" s="126"/>
      <c r="S280" s="126"/>
      <c r="T280" s="126"/>
      <c r="U280" s="125"/>
      <c r="V280" s="125"/>
    </row>
    <row r="281" spans="13:22" ht="20.100000000000001" customHeight="1">
      <c r="M281" s="159"/>
      <c r="O281" s="130"/>
      <c r="P281" s="160"/>
      <c r="Q281" s="160"/>
      <c r="R281" s="126"/>
      <c r="S281" s="126"/>
      <c r="T281" s="126"/>
      <c r="U281" s="125"/>
      <c r="V281" s="125"/>
    </row>
    <row r="282" spans="13:22" ht="20.100000000000001" customHeight="1">
      <c r="M282" s="159"/>
      <c r="O282" s="130"/>
      <c r="P282" s="160"/>
      <c r="Q282" s="160"/>
      <c r="R282" s="126"/>
      <c r="S282" s="126"/>
      <c r="T282" s="126"/>
      <c r="U282" s="125"/>
      <c r="V282" s="125"/>
    </row>
    <row r="283" spans="13:22" ht="20.100000000000001" customHeight="1">
      <c r="M283" s="159"/>
      <c r="O283" s="130"/>
      <c r="P283" s="160"/>
      <c r="Q283" s="160"/>
      <c r="R283" s="126"/>
      <c r="S283" s="126"/>
      <c r="T283" s="126"/>
      <c r="U283" s="125"/>
      <c r="V283" s="125"/>
    </row>
    <row r="284" spans="13:22" ht="20.100000000000001" customHeight="1">
      <c r="M284" s="159"/>
      <c r="O284" s="130"/>
      <c r="P284" s="160"/>
      <c r="Q284" s="160"/>
      <c r="R284" s="126"/>
      <c r="S284" s="126"/>
      <c r="T284" s="126"/>
      <c r="U284" s="125"/>
      <c r="V284" s="125"/>
    </row>
    <row r="285" spans="13:22" ht="20.100000000000001" customHeight="1">
      <c r="M285" s="159"/>
      <c r="O285" s="130"/>
      <c r="P285" s="160"/>
      <c r="Q285" s="160"/>
      <c r="R285" s="126"/>
      <c r="S285" s="126"/>
      <c r="T285" s="126"/>
      <c r="U285" s="125"/>
      <c r="V285" s="125"/>
    </row>
    <row r="286" spans="13:22" ht="20.100000000000001" customHeight="1">
      <c r="M286" s="159"/>
      <c r="O286" s="130"/>
      <c r="P286" s="160"/>
      <c r="Q286" s="160"/>
      <c r="R286" s="126"/>
      <c r="S286" s="126"/>
      <c r="T286" s="126"/>
      <c r="U286" s="125"/>
      <c r="V286" s="125"/>
    </row>
    <row r="287" spans="13:22" ht="20.100000000000001" customHeight="1">
      <c r="M287" s="159"/>
      <c r="O287" s="130"/>
      <c r="P287" s="160"/>
      <c r="Q287" s="160"/>
      <c r="R287" s="126"/>
      <c r="S287" s="126"/>
      <c r="T287" s="126"/>
      <c r="U287" s="125"/>
      <c r="V287" s="125"/>
    </row>
    <row r="288" spans="13:22" ht="20.100000000000001" customHeight="1">
      <c r="M288" s="159"/>
      <c r="O288" s="130"/>
      <c r="P288" s="160"/>
      <c r="Q288" s="160"/>
      <c r="R288" s="126"/>
      <c r="S288" s="126"/>
      <c r="T288" s="126"/>
      <c r="U288" s="125"/>
      <c r="V288" s="125"/>
    </row>
    <row r="289" spans="13:22" ht="20.100000000000001" customHeight="1">
      <c r="M289" s="159"/>
      <c r="O289" s="130"/>
      <c r="P289" s="160"/>
      <c r="Q289" s="160"/>
      <c r="R289" s="126"/>
      <c r="S289" s="126"/>
      <c r="T289" s="126"/>
      <c r="U289" s="125"/>
      <c r="V289" s="125"/>
    </row>
    <row r="290" spans="13:22" ht="20.100000000000001" customHeight="1">
      <c r="M290" s="159"/>
      <c r="O290" s="130"/>
      <c r="P290" s="160"/>
      <c r="Q290" s="160"/>
      <c r="R290" s="126"/>
      <c r="S290" s="126"/>
      <c r="T290" s="126"/>
      <c r="U290" s="125"/>
      <c r="V290" s="125"/>
    </row>
    <row r="291" spans="13:22" ht="20.100000000000001" customHeight="1">
      <c r="M291" s="159"/>
      <c r="O291" s="130"/>
      <c r="P291" s="160"/>
      <c r="Q291" s="160"/>
      <c r="R291" s="126"/>
      <c r="S291" s="126"/>
      <c r="T291" s="126"/>
      <c r="U291" s="125"/>
      <c r="V291" s="125"/>
    </row>
    <row r="292" spans="13:22" ht="20.100000000000001" customHeight="1">
      <c r="M292" s="159"/>
      <c r="O292" s="130"/>
      <c r="P292" s="160"/>
      <c r="Q292" s="160"/>
      <c r="R292" s="126"/>
      <c r="S292" s="126"/>
      <c r="T292" s="126"/>
      <c r="U292" s="125"/>
      <c r="V292" s="125"/>
    </row>
    <row r="293" spans="13:22" ht="20.100000000000001" customHeight="1">
      <c r="M293" s="159"/>
      <c r="O293" s="130"/>
      <c r="P293" s="160"/>
      <c r="Q293" s="160"/>
      <c r="R293" s="126"/>
      <c r="S293" s="126"/>
      <c r="T293" s="126"/>
      <c r="U293" s="125"/>
      <c r="V293" s="125"/>
    </row>
    <row r="294" spans="13:22" ht="20.100000000000001" customHeight="1">
      <c r="M294" s="159"/>
      <c r="O294" s="130"/>
      <c r="P294" s="160"/>
      <c r="Q294" s="160"/>
      <c r="R294" s="126"/>
      <c r="S294" s="126"/>
      <c r="T294" s="126"/>
      <c r="U294" s="125"/>
      <c r="V294" s="125"/>
    </row>
    <row r="295" spans="13:22" ht="20.100000000000001" customHeight="1">
      <c r="M295" s="159"/>
      <c r="O295" s="130"/>
      <c r="P295" s="160"/>
      <c r="Q295" s="160"/>
      <c r="R295" s="126"/>
      <c r="S295" s="126"/>
      <c r="T295" s="126"/>
      <c r="U295" s="125"/>
      <c r="V295" s="125"/>
    </row>
    <row r="296" spans="13:22" ht="20.100000000000001" customHeight="1">
      <c r="M296" s="159"/>
      <c r="O296" s="130"/>
      <c r="P296" s="160"/>
      <c r="Q296" s="160"/>
      <c r="R296" s="126"/>
      <c r="S296" s="126"/>
      <c r="T296" s="126"/>
      <c r="U296" s="125"/>
      <c r="V296" s="125"/>
    </row>
    <row r="297" spans="13:22" ht="20.100000000000001" customHeight="1">
      <c r="M297" s="159"/>
      <c r="O297" s="130"/>
      <c r="P297" s="160"/>
      <c r="Q297" s="160"/>
      <c r="R297" s="126"/>
      <c r="S297" s="126"/>
      <c r="T297" s="126"/>
      <c r="U297" s="125"/>
      <c r="V297" s="125"/>
    </row>
    <row r="298" spans="13:22" ht="20.100000000000001" customHeight="1">
      <c r="M298" s="159"/>
      <c r="O298" s="130"/>
      <c r="P298" s="160"/>
      <c r="Q298" s="160"/>
      <c r="R298" s="126"/>
      <c r="S298" s="126"/>
      <c r="T298" s="126"/>
      <c r="U298" s="125"/>
      <c r="V298" s="125"/>
    </row>
    <row r="299" spans="13:22" ht="20.100000000000001" customHeight="1">
      <c r="M299" s="159"/>
      <c r="O299" s="130"/>
      <c r="P299" s="160"/>
      <c r="Q299" s="160"/>
      <c r="R299" s="126"/>
      <c r="S299" s="126"/>
      <c r="T299" s="126"/>
      <c r="U299" s="125"/>
      <c r="V299" s="125"/>
    </row>
    <row r="300" spans="13:22" ht="20.100000000000001" customHeight="1">
      <c r="M300" s="159"/>
      <c r="O300" s="130"/>
      <c r="P300" s="160"/>
      <c r="Q300" s="160"/>
      <c r="R300" s="126"/>
      <c r="S300" s="126"/>
      <c r="T300" s="126"/>
      <c r="U300" s="125"/>
      <c r="V300" s="125"/>
    </row>
    <row r="301" spans="13:22" ht="20.100000000000001" customHeight="1">
      <c r="M301" s="159"/>
      <c r="O301" s="130"/>
      <c r="P301" s="160"/>
      <c r="Q301" s="160"/>
      <c r="R301" s="126"/>
      <c r="S301" s="126"/>
      <c r="T301" s="126"/>
      <c r="U301" s="125"/>
      <c r="V301" s="125"/>
    </row>
    <row r="302" spans="13:22" ht="20.100000000000001" customHeight="1">
      <c r="M302" s="159"/>
      <c r="O302" s="130"/>
      <c r="P302" s="160"/>
      <c r="Q302" s="160"/>
      <c r="R302" s="126"/>
      <c r="S302" s="126"/>
      <c r="T302" s="126"/>
      <c r="U302" s="125"/>
      <c r="V302" s="125"/>
    </row>
    <row r="303" spans="13:22" ht="20.100000000000001" customHeight="1">
      <c r="M303" s="159"/>
      <c r="O303" s="130"/>
      <c r="P303" s="160"/>
      <c r="Q303" s="160"/>
      <c r="R303" s="126"/>
      <c r="S303" s="126"/>
      <c r="T303" s="126"/>
      <c r="U303" s="125"/>
      <c r="V303" s="125"/>
    </row>
    <row r="304" spans="13:22" ht="20.100000000000001" customHeight="1">
      <c r="M304" s="159"/>
      <c r="O304" s="130"/>
      <c r="P304" s="160"/>
      <c r="Q304" s="160"/>
      <c r="R304" s="126"/>
      <c r="S304" s="126"/>
      <c r="T304" s="126"/>
      <c r="U304" s="125"/>
      <c r="V304" s="125"/>
    </row>
    <row r="305" spans="13:22" ht="20.100000000000001" customHeight="1">
      <c r="M305" s="159"/>
      <c r="O305" s="130"/>
      <c r="P305" s="160"/>
      <c r="Q305" s="160"/>
      <c r="R305" s="126"/>
      <c r="S305" s="126"/>
      <c r="T305" s="126"/>
      <c r="U305" s="125"/>
      <c r="V305" s="125"/>
    </row>
    <row r="306" spans="13:22" ht="20.100000000000001" customHeight="1">
      <c r="M306" s="159"/>
      <c r="O306" s="130"/>
      <c r="P306" s="160"/>
      <c r="Q306" s="160"/>
      <c r="R306" s="126"/>
      <c r="S306" s="126"/>
      <c r="T306" s="126"/>
      <c r="U306" s="125"/>
      <c r="V306" s="125"/>
    </row>
    <row r="307" spans="13:22" ht="20.100000000000001" customHeight="1">
      <c r="M307" s="159"/>
      <c r="O307" s="130"/>
      <c r="P307" s="160"/>
      <c r="Q307" s="160"/>
      <c r="R307" s="126"/>
      <c r="S307" s="126"/>
      <c r="T307" s="126"/>
      <c r="U307" s="125"/>
      <c r="V307" s="125"/>
    </row>
    <row r="308" spans="13:22" ht="20.100000000000001" customHeight="1">
      <c r="M308" s="159"/>
      <c r="O308" s="130"/>
      <c r="P308" s="160"/>
      <c r="Q308" s="160"/>
      <c r="R308" s="126"/>
      <c r="S308" s="126"/>
      <c r="T308" s="126"/>
      <c r="U308" s="125"/>
      <c r="V308" s="125"/>
    </row>
    <row r="309" spans="13:22" ht="20.100000000000001" customHeight="1">
      <c r="M309" s="159"/>
      <c r="O309" s="130"/>
      <c r="P309" s="160"/>
      <c r="Q309" s="160"/>
      <c r="R309" s="126"/>
      <c r="S309" s="126"/>
      <c r="T309" s="126"/>
      <c r="U309" s="125"/>
      <c r="V309" s="125"/>
    </row>
    <row r="310" spans="13:22" ht="20.100000000000001" customHeight="1">
      <c r="M310" s="159"/>
      <c r="O310" s="130"/>
      <c r="P310" s="160"/>
      <c r="Q310" s="160"/>
      <c r="R310" s="126"/>
      <c r="S310" s="126"/>
      <c r="T310" s="126"/>
      <c r="U310" s="125"/>
      <c r="V310" s="125"/>
    </row>
    <row r="311" spans="13:22" ht="20.100000000000001" customHeight="1">
      <c r="M311" s="159"/>
      <c r="O311" s="130"/>
      <c r="P311" s="160"/>
      <c r="Q311" s="160"/>
      <c r="R311" s="126"/>
      <c r="S311" s="126"/>
      <c r="T311" s="126"/>
      <c r="U311" s="125"/>
      <c r="V311" s="125"/>
    </row>
    <row r="312" spans="13:22" ht="20.100000000000001" customHeight="1">
      <c r="M312" s="159"/>
      <c r="O312" s="130"/>
      <c r="P312" s="160"/>
      <c r="Q312" s="160"/>
      <c r="R312" s="126"/>
      <c r="S312" s="126"/>
      <c r="T312" s="126"/>
      <c r="U312" s="125"/>
      <c r="V312" s="125"/>
    </row>
    <row r="313" spans="13:22" ht="20.100000000000001" customHeight="1">
      <c r="M313" s="159"/>
      <c r="O313" s="130"/>
      <c r="P313" s="160"/>
      <c r="Q313" s="160"/>
      <c r="R313" s="126"/>
      <c r="S313" s="126"/>
      <c r="T313" s="126"/>
      <c r="U313" s="125"/>
      <c r="V313" s="125"/>
    </row>
    <row r="314" spans="13:22" ht="20.100000000000001" customHeight="1">
      <c r="M314" s="159"/>
      <c r="O314" s="130"/>
      <c r="P314" s="160"/>
      <c r="Q314" s="160"/>
      <c r="R314" s="126"/>
      <c r="S314" s="126"/>
      <c r="T314" s="126"/>
      <c r="U314" s="125"/>
      <c r="V314" s="125"/>
    </row>
    <row r="315" spans="13:22" ht="20.100000000000001" customHeight="1">
      <c r="M315" s="159"/>
      <c r="O315" s="130"/>
      <c r="P315" s="160"/>
      <c r="Q315" s="160"/>
      <c r="R315" s="126"/>
      <c r="S315" s="126"/>
      <c r="T315" s="126"/>
      <c r="U315" s="125"/>
      <c r="V315" s="125"/>
    </row>
    <row r="316" spans="13:22" ht="20.100000000000001" customHeight="1">
      <c r="M316" s="159"/>
      <c r="O316" s="130"/>
      <c r="P316" s="160"/>
      <c r="Q316" s="160"/>
      <c r="R316" s="126"/>
      <c r="S316" s="126"/>
      <c r="T316" s="126"/>
      <c r="U316" s="125"/>
      <c r="V316" s="125"/>
    </row>
    <row r="317" spans="13:22" ht="20.100000000000001" customHeight="1">
      <c r="M317" s="159"/>
      <c r="O317" s="130"/>
      <c r="P317" s="160"/>
      <c r="Q317" s="160"/>
      <c r="R317" s="126"/>
      <c r="S317" s="126"/>
      <c r="T317" s="126"/>
      <c r="U317" s="125"/>
      <c r="V317" s="125"/>
    </row>
    <row r="318" spans="13:22" ht="20.100000000000001" customHeight="1">
      <c r="M318" s="159"/>
      <c r="O318" s="130"/>
      <c r="P318" s="160"/>
      <c r="Q318" s="160"/>
      <c r="R318" s="126"/>
      <c r="S318" s="126"/>
      <c r="T318" s="126"/>
      <c r="U318" s="125"/>
      <c r="V318" s="125"/>
    </row>
    <row r="319" spans="13:22" ht="20.100000000000001" customHeight="1">
      <c r="M319" s="159"/>
      <c r="O319" s="130"/>
      <c r="P319" s="160"/>
      <c r="Q319" s="160"/>
      <c r="R319" s="126"/>
      <c r="S319" s="126"/>
      <c r="T319" s="126"/>
      <c r="U319" s="125"/>
      <c r="V319" s="125"/>
    </row>
    <row r="320" spans="13:22" ht="20.100000000000001" customHeight="1">
      <c r="M320" s="159"/>
      <c r="O320" s="130"/>
      <c r="P320" s="160"/>
      <c r="Q320" s="160"/>
      <c r="R320" s="126"/>
      <c r="S320" s="126"/>
      <c r="T320" s="126"/>
      <c r="U320" s="125"/>
      <c r="V320" s="125"/>
    </row>
    <row r="321" spans="13:22" ht="20.100000000000001" customHeight="1">
      <c r="M321" s="159"/>
      <c r="O321" s="130"/>
      <c r="P321" s="160"/>
      <c r="Q321" s="160"/>
      <c r="R321" s="126"/>
      <c r="S321" s="126"/>
      <c r="T321" s="126"/>
      <c r="U321" s="125"/>
      <c r="V321" s="125"/>
    </row>
    <row r="322" spans="13:22" ht="20.100000000000001" customHeight="1">
      <c r="M322" s="159"/>
      <c r="O322" s="130"/>
      <c r="P322" s="160"/>
      <c r="Q322" s="160"/>
      <c r="R322" s="126"/>
      <c r="S322" s="126"/>
      <c r="T322" s="126"/>
      <c r="U322" s="125"/>
      <c r="V322" s="125"/>
    </row>
    <row r="323" spans="13:22" ht="20.100000000000001" customHeight="1">
      <c r="M323" s="159"/>
      <c r="O323" s="130"/>
      <c r="P323" s="160"/>
      <c r="Q323" s="160"/>
      <c r="R323" s="126"/>
      <c r="S323" s="126"/>
      <c r="T323" s="126"/>
      <c r="U323" s="125"/>
      <c r="V323" s="125"/>
    </row>
    <row r="324" spans="13:22" ht="20.100000000000001" customHeight="1">
      <c r="M324" s="159"/>
      <c r="O324" s="130"/>
      <c r="P324" s="160"/>
      <c r="Q324" s="160"/>
      <c r="R324" s="126"/>
      <c r="S324" s="126"/>
      <c r="T324" s="126"/>
      <c r="U324" s="125"/>
      <c r="V324" s="125"/>
    </row>
    <row r="325" spans="13:22" ht="20.100000000000001" customHeight="1">
      <c r="M325" s="159"/>
      <c r="O325" s="130"/>
      <c r="P325" s="160"/>
      <c r="Q325" s="160"/>
      <c r="R325" s="126"/>
      <c r="S325" s="126"/>
      <c r="T325" s="126"/>
      <c r="U325" s="125"/>
      <c r="V325" s="125"/>
    </row>
    <row r="326" spans="13:22" ht="20.100000000000001" customHeight="1">
      <c r="M326" s="159"/>
      <c r="O326" s="130"/>
      <c r="P326" s="160"/>
      <c r="Q326" s="160"/>
      <c r="R326" s="126"/>
      <c r="S326" s="126"/>
      <c r="T326" s="126"/>
      <c r="U326" s="125"/>
      <c r="V326" s="125"/>
    </row>
    <row r="327" spans="13:22" ht="20.100000000000001" customHeight="1">
      <c r="M327" s="159"/>
      <c r="O327" s="130"/>
      <c r="P327" s="160"/>
      <c r="Q327" s="160"/>
      <c r="R327" s="126"/>
      <c r="S327" s="126"/>
      <c r="T327" s="126"/>
      <c r="U327" s="125"/>
      <c r="V327" s="125"/>
    </row>
    <row r="328" spans="13:22" ht="20.100000000000001" customHeight="1">
      <c r="M328" s="159"/>
      <c r="O328" s="130"/>
      <c r="P328" s="160"/>
      <c r="Q328" s="160"/>
      <c r="R328" s="126"/>
      <c r="S328" s="126"/>
      <c r="T328" s="126"/>
      <c r="U328" s="125"/>
      <c r="V328" s="125"/>
    </row>
    <row r="329" spans="13:22" ht="20.100000000000001" customHeight="1">
      <c r="M329" s="159"/>
      <c r="O329" s="130"/>
      <c r="P329" s="160"/>
      <c r="Q329" s="160"/>
      <c r="R329" s="126"/>
      <c r="S329" s="126"/>
      <c r="T329" s="126"/>
      <c r="U329" s="125"/>
      <c r="V329" s="125"/>
    </row>
    <row r="330" spans="13:22" ht="20.100000000000001" customHeight="1">
      <c r="M330" s="159"/>
      <c r="O330" s="130"/>
      <c r="P330" s="160"/>
      <c r="Q330" s="160"/>
      <c r="R330" s="126"/>
      <c r="S330" s="126"/>
      <c r="T330" s="126"/>
      <c r="U330" s="125"/>
      <c r="V330" s="125"/>
    </row>
    <row r="331" spans="13:22" ht="20.100000000000001" customHeight="1">
      <c r="M331" s="159"/>
      <c r="O331" s="130"/>
      <c r="P331" s="160"/>
      <c r="Q331" s="160"/>
      <c r="R331" s="126"/>
      <c r="S331" s="126"/>
      <c r="T331" s="126"/>
      <c r="U331" s="125"/>
      <c r="V331" s="125"/>
    </row>
    <row r="332" spans="13:22" ht="20.100000000000001" customHeight="1">
      <c r="M332" s="159"/>
      <c r="O332" s="130"/>
      <c r="P332" s="160"/>
      <c r="Q332" s="160"/>
      <c r="R332" s="126"/>
      <c r="S332" s="126"/>
      <c r="T332" s="126"/>
      <c r="U332" s="125"/>
      <c r="V332" s="125"/>
    </row>
    <row r="333" spans="13:22" ht="20.100000000000001" customHeight="1">
      <c r="M333" s="159"/>
      <c r="O333" s="130"/>
      <c r="P333" s="160"/>
      <c r="Q333" s="160"/>
      <c r="R333" s="126"/>
      <c r="S333" s="126"/>
      <c r="T333" s="126"/>
      <c r="U333" s="125"/>
      <c r="V333" s="125"/>
    </row>
    <row r="334" spans="13:22" ht="20.100000000000001" customHeight="1">
      <c r="M334" s="159"/>
      <c r="O334" s="130"/>
      <c r="P334" s="160"/>
      <c r="Q334" s="160"/>
      <c r="R334" s="126"/>
      <c r="S334" s="126"/>
      <c r="T334" s="126"/>
      <c r="U334" s="125"/>
      <c r="V334" s="125"/>
    </row>
    <row r="335" spans="13:22" ht="20.100000000000001" customHeight="1">
      <c r="M335" s="159"/>
      <c r="O335" s="130"/>
      <c r="P335" s="160"/>
      <c r="Q335" s="160"/>
      <c r="R335" s="126"/>
      <c r="S335" s="126"/>
      <c r="T335" s="126"/>
      <c r="U335" s="125"/>
      <c r="V335" s="125"/>
    </row>
    <row r="336" spans="13:22" ht="20.100000000000001" customHeight="1">
      <c r="M336" s="159"/>
      <c r="O336" s="130"/>
      <c r="P336" s="160"/>
      <c r="Q336" s="160"/>
      <c r="R336" s="126"/>
      <c r="S336" s="126"/>
      <c r="T336" s="126"/>
      <c r="U336" s="125"/>
      <c r="V336" s="125"/>
    </row>
    <row r="337" spans="1:28" ht="20.100000000000001" customHeight="1">
      <c r="M337" s="159"/>
      <c r="O337" s="130"/>
      <c r="P337" s="160"/>
      <c r="Q337" s="160"/>
      <c r="R337" s="126"/>
      <c r="S337" s="126"/>
      <c r="T337" s="126"/>
      <c r="U337" s="125"/>
      <c r="V337" s="125"/>
    </row>
    <row r="338" spans="1:28" ht="20.100000000000001" customHeight="1">
      <c r="M338" s="159"/>
      <c r="O338" s="130"/>
      <c r="P338" s="237"/>
      <c r="Q338" s="237"/>
      <c r="R338" s="128"/>
      <c r="S338" s="128"/>
      <c r="T338" s="126"/>
      <c r="U338" s="125"/>
      <c r="V338" s="125"/>
    </row>
    <row r="339" spans="1:28" ht="20.100000000000001" customHeight="1">
      <c r="M339" s="159"/>
      <c r="O339" s="130"/>
      <c r="P339" s="237"/>
      <c r="Q339" s="237"/>
      <c r="R339" s="128"/>
      <c r="S339" s="128"/>
      <c r="T339" s="126"/>
      <c r="U339" s="125"/>
      <c r="V339" s="125"/>
    </row>
    <row r="340" spans="1:28" ht="20.100000000000001" customHeight="1">
      <c r="M340" s="159"/>
      <c r="O340" s="130"/>
      <c r="P340" s="160"/>
      <c r="Q340" s="160"/>
      <c r="R340" s="126"/>
      <c r="S340" s="126"/>
      <c r="T340" s="126"/>
      <c r="U340" s="125"/>
      <c r="V340" s="125"/>
    </row>
    <row r="341" spans="1:28" ht="20.100000000000001" customHeight="1">
      <c r="M341" s="159"/>
      <c r="O341" s="130"/>
      <c r="P341" s="160"/>
      <c r="Q341" s="160"/>
      <c r="R341" s="126"/>
      <c r="S341" s="126"/>
      <c r="T341" s="126"/>
      <c r="U341" s="125"/>
      <c r="V341" s="125"/>
    </row>
    <row r="342" spans="1:28" ht="20.100000000000001" customHeight="1">
      <c r="M342" s="159"/>
      <c r="O342" s="130"/>
      <c r="P342" s="160"/>
      <c r="Q342" s="160"/>
      <c r="R342" s="126"/>
      <c r="S342" s="126"/>
      <c r="T342" s="126"/>
      <c r="U342" s="125"/>
      <c r="V342" s="125"/>
      <c r="AA342" s="119"/>
      <c r="AB342" s="119"/>
    </row>
    <row r="343" spans="1:28" ht="20.100000000000001" customHeight="1">
      <c r="M343" s="159"/>
      <c r="O343" s="130"/>
      <c r="P343" s="160"/>
      <c r="Q343" s="160"/>
      <c r="R343" s="126"/>
      <c r="S343" s="126"/>
      <c r="T343" s="126"/>
      <c r="U343" s="125"/>
      <c r="V343" s="125"/>
      <c r="AA343" s="119"/>
      <c r="AB343" s="119"/>
    </row>
    <row r="344" spans="1:28" s="119" customFormat="1" ht="20.100000000000001" customHeight="1">
      <c r="A344" s="236"/>
      <c r="B344" s="97"/>
      <c r="C344" s="97"/>
      <c r="D344" s="97"/>
      <c r="E344" s="97"/>
      <c r="F344" s="97"/>
      <c r="G344" s="97"/>
      <c r="H344" s="97"/>
      <c r="I344" s="271"/>
      <c r="J344" s="97"/>
      <c r="K344" s="97"/>
      <c r="L344" s="97"/>
      <c r="M344" s="159"/>
      <c r="N344" s="124"/>
      <c r="O344" s="130"/>
      <c r="P344" s="160"/>
      <c r="Q344" s="160"/>
      <c r="R344" s="126"/>
      <c r="S344" s="126"/>
      <c r="T344" s="128"/>
      <c r="U344" s="29"/>
      <c r="V344" s="29"/>
      <c r="W344" s="124"/>
      <c r="Y344" s="124"/>
      <c r="Z344" s="124"/>
      <c r="AA344" s="124"/>
      <c r="AB344" s="124"/>
    </row>
    <row r="345" spans="1:28" s="119" customFormat="1" ht="20.100000000000001" customHeight="1">
      <c r="A345" s="236"/>
      <c r="B345" s="97"/>
      <c r="C345" s="97"/>
      <c r="D345" s="97"/>
      <c r="E345" s="97"/>
      <c r="F345" s="97"/>
      <c r="G345" s="97"/>
      <c r="H345" s="97"/>
      <c r="I345" s="271"/>
      <c r="J345" s="97"/>
      <c r="K345" s="97"/>
      <c r="L345" s="97"/>
      <c r="M345" s="159"/>
      <c r="O345" s="130"/>
      <c r="P345" s="160"/>
      <c r="Q345" s="160"/>
      <c r="R345" s="126"/>
      <c r="S345" s="126"/>
      <c r="T345" s="128"/>
      <c r="U345" s="29"/>
      <c r="V345" s="29"/>
      <c r="W345" s="124"/>
      <c r="Y345" s="124"/>
      <c r="AA345" s="124"/>
      <c r="AB345" s="124"/>
    </row>
    <row r="346" spans="1:28" ht="20.100000000000001" customHeight="1">
      <c r="M346" s="159"/>
      <c r="N346" s="119"/>
      <c r="O346" s="130"/>
      <c r="P346" s="160"/>
      <c r="Q346" s="160"/>
      <c r="R346" s="126"/>
      <c r="S346" s="126"/>
      <c r="T346" s="126"/>
      <c r="U346" s="125"/>
      <c r="V346" s="125"/>
      <c r="W346" s="119"/>
      <c r="X346" s="119"/>
      <c r="Y346" s="119"/>
      <c r="Z346" s="119"/>
    </row>
    <row r="347" spans="1:28" ht="20.100000000000001" customHeight="1">
      <c r="M347" s="159"/>
      <c r="O347" s="130"/>
      <c r="P347" s="160"/>
      <c r="Q347" s="160"/>
      <c r="R347" s="126"/>
      <c r="S347" s="126"/>
      <c r="T347" s="126"/>
      <c r="U347" s="125"/>
      <c r="V347" s="125"/>
      <c r="W347" s="119"/>
      <c r="X347" s="119"/>
      <c r="Y347" s="119"/>
    </row>
    <row r="348" spans="1:28" ht="20.100000000000001" customHeight="1">
      <c r="M348" s="159"/>
      <c r="O348" s="130"/>
      <c r="P348" s="160"/>
      <c r="Q348" s="160"/>
      <c r="R348" s="126"/>
      <c r="S348" s="126"/>
      <c r="T348" s="126"/>
      <c r="U348" s="125"/>
      <c r="V348" s="125"/>
      <c r="X348" s="119"/>
      <c r="Y348" s="119"/>
    </row>
    <row r="349" spans="1:28" ht="20.100000000000001" customHeight="1">
      <c r="M349" s="159"/>
      <c r="O349" s="130"/>
      <c r="P349" s="160"/>
      <c r="Q349" s="160"/>
      <c r="R349" s="126"/>
      <c r="S349" s="126"/>
      <c r="T349" s="126"/>
      <c r="U349" s="125"/>
      <c r="V349" s="125"/>
      <c r="X349" s="119"/>
      <c r="Y349" s="119"/>
    </row>
    <row r="350" spans="1:28" ht="20.100000000000001" customHeight="1">
      <c r="M350" s="159"/>
      <c r="O350" s="130"/>
      <c r="P350" s="160"/>
      <c r="Q350" s="160"/>
      <c r="R350" s="126"/>
      <c r="S350" s="126"/>
      <c r="T350" s="126"/>
      <c r="U350" s="125"/>
      <c r="V350" s="125"/>
      <c r="X350" s="119"/>
      <c r="Y350" s="119"/>
    </row>
    <row r="351" spans="1:28" ht="20.100000000000001" customHeight="1">
      <c r="M351" s="159"/>
      <c r="O351" s="130"/>
      <c r="P351" s="160"/>
      <c r="Q351" s="160"/>
      <c r="R351" s="126"/>
      <c r="S351" s="126"/>
      <c r="T351" s="126"/>
      <c r="U351" s="125"/>
      <c r="V351" s="125"/>
      <c r="X351" s="119"/>
      <c r="Y351" s="119"/>
    </row>
    <row r="352" spans="1:28" ht="20.100000000000001" customHeight="1">
      <c r="M352" s="159"/>
      <c r="O352" s="130"/>
      <c r="P352" s="160"/>
      <c r="Q352" s="160"/>
      <c r="R352" s="126"/>
      <c r="S352" s="126"/>
      <c r="T352" s="126"/>
      <c r="U352" s="125"/>
      <c r="V352" s="125"/>
      <c r="X352" s="119"/>
      <c r="Y352" s="119"/>
    </row>
    <row r="353" spans="13:25" ht="20.100000000000001" customHeight="1">
      <c r="M353" s="159"/>
      <c r="O353" s="130"/>
      <c r="P353" s="160"/>
      <c r="Q353" s="160"/>
      <c r="R353" s="126"/>
      <c r="S353" s="126"/>
      <c r="T353" s="126"/>
      <c r="U353" s="125"/>
      <c r="V353" s="125"/>
      <c r="Y353" s="119"/>
    </row>
    <row r="354" spans="13:25" ht="20.100000000000001" customHeight="1">
      <c r="M354" s="159"/>
      <c r="O354" s="130"/>
      <c r="P354" s="160"/>
      <c r="Q354" s="160"/>
      <c r="R354" s="126"/>
      <c r="S354" s="126"/>
      <c r="T354" s="126"/>
      <c r="U354" s="125"/>
      <c r="V354" s="125"/>
      <c r="Y354" s="119"/>
    </row>
    <row r="355" spans="13:25" ht="20.100000000000001" customHeight="1">
      <c r="M355" s="159"/>
      <c r="O355" s="130"/>
      <c r="P355" s="160"/>
      <c r="Q355" s="160"/>
      <c r="R355" s="126"/>
      <c r="S355" s="126"/>
      <c r="T355" s="126"/>
      <c r="U355" s="125"/>
      <c r="V355" s="125"/>
    </row>
    <row r="356" spans="13:25" ht="20.100000000000001" customHeight="1">
      <c r="M356" s="159"/>
      <c r="O356" s="130"/>
      <c r="P356" s="160"/>
      <c r="Q356" s="160"/>
      <c r="R356" s="126"/>
      <c r="S356" s="126"/>
      <c r="T356" s="126"/>
      <c r="U356" s="125"/>
      <c r="V356" s="125"/>
    </row>
    <row r="357" spans="13:25" ht="20.100000000000001" customHeight="1">
      <c r="M357" s="159"/>
      <c r="O357" s="130"/>
      <c r="P357" s="160"/>
      <c r="Q357" s="160"/>
      <c r="R357" s="126"/>
      <c r="S357" s="126"/>
      <c r="T357" s="126"/>
      <c r="U357" s="125"/>
      <c r="V357" s="125"/>
    </row>
    <row r="358" spans="13:25" ht="20.100000000000001" customHeight="1">
      <c r="M358" s="159"/>
      <c r="O358" s="130"/>
      <c r="P358" s="160"/>
      <c r="Q358" s="160"/>
      <c r="R358" s="126"/>
      <c r="S358" s="126"/>
      <c r="T358" s="126"/>
      <c r="U358" s="125"/>
      <c r="V358" s="125"/>
    </row>
    <row r="359" spans="13:25" ht="20.100000000000001" customHeight="1">
      <c r="M359" s="159"/>
      <c r="O359" s="130"/>
      <c r="P359" s="160"/>
      <c r="Q359" s="160"/>
      <c r="R359" s="126"/>
      <c r="S359" s="126"/>
      <c r="T359" s="126"/>
      <c r="U359" s="125"/>
      <c r="V359" s="125"/>
    </row>
    <row r="360" spans="13:25" ht="20.100000000000001" customHeight="1">
      <c r="M360" s="159"/>
      <c r="O360" s="130"/>
      <c r="P360" s="160"/>
      <c r="Q360" s="160"/>
      <c r="R360" s="126"/>
      <c r="S360" s="126"/>
      <c r="T360" s="126"/>
      <c r="U360" s="125"/>
      <c r="V360" s="125"/>
    </row>
    <row r="361" spans="13:25" ht="20.100000000000001" customHeight="1">
      <c r="M361" s="159"/>
      <c r="O361" s="130"/>
      <c r="P361" s="160"/>
      <c r="Q361" s="160"/>
      <c r="R361" s="126"/>
      <c r="S361" s="126"/>
      <c r="T361" s="126"/>
      <c r="U361" s="125"/>
      <c r="V361" s="125"/>
    </row>
    <row r="362" spans="13:25" ht="20.100000000000001" customHeight="1">
      <c r="M362" s="159"/>
      <c r="O362" s="130"/>
      <c r="P362" s="160"/>
      <c r="Q362" s="160"/>
      <c r="R362" s="126"/>
      <c r="S362" s="126"/>
      <c r="T362" s="126"/>
      <c r="U362" s="125"/>
      <c r="V362" s="125"/>
    </row>
    <row r="363" spans="13:25" ht="20.100000000000001" customHeight="1">
      <c r="M363" s="159"/>
      <c r="O363" s="130"/>
      <c r="P363" s="160"/>
      <c r="Q363" s="160"/>
      <c r="R363" s="126"/>
      <c r="S363" s="126"/>
      <c r="T363" s="126"/>
      <c r="U363" s="125"/>
      <c r="V363" s="125"/>
    </row>
    <row r="364" spans="13:25" ht="20.100000000000001" customHeight="1">
      <c r="M364" s="159"/>
      <c r="O364" s="130"/>
      <c r="P364" s="160"/>
      <c r="Q364" s="160"/>
      <c r="R364" s="126"/>
      <c r="S364" s="126"/>
      <c r="T364" s="126"/>
      <c r="U364" s="125"/>
      <c r="V364" s="125"/>
    </row>
    <row r="365" spans="13:25" ht="20.100000000000001" customHeight="1">
      <c r="M365" s="159"/>
      <c r="O365" s="130"/>
      <c r="P365" s="160"/>
      <c r="Q365" s="160"/>
      <c r="R365" s="126"/>
      <c r="S365" s="126"/>
      <c r="T365" s="126"/>
      <c r="U365" s="125"/>
      <c r="V365" s="125"/>
    </row>
    <row r="366" spans="13:25" ht="20.100000000000001" customHeight="1">
      <c r="M366" s="159"/>
      <c r="O366" s="130"/>
      <c r="P366" s="160"/>
      <c r="Q366" s="160"/>
      <c r="R366" s="126"/>
      <c r="S366" s="126"/>
      <c r="T366" s="126"/>
      <c r="U366" s="125"/>
      <c r="V366" s="125"/>
    </row>
    <row r="367" spans="13:25" ht="20.100000000000001" customHeight="1">
      <c r="M367" s="159"/>
      <c r="O367" s="130"/>
      <c r="P367" s="160"/>
      <c r="Q367" s="160"/>
      <c r="R367" s="126"/>
      <c r="S367" s="126"/>
      <c r="T367" s="126"/>
      <c r="U367" s="125"/>
      <c r="V367" s="125"/>
    </row>
    <row r="368" spans="13:25" ht="20.100000000000001" customHeight="1">
      <c r="M368" s="159"/>
      <c r="O368" s="130"/>
      <c r="P368" s="160"/>
      <c r="Q368" s="160"/>
      <c r="R368" s="126"/>
      <c r="S368" s="126"/>
      <c r="T368" s="126"/>
      <c r="U368" s="125"/>
      <c r="V368" s="125"/>
    </row>
    <row r="369" spans="13:22" ht="20.100000000000001" customHeight="1">
      <c r="M369" s="159"/>
      <c r="O369" s="130"/>
      <c r="P369" s="160"/>
      <c r="Q369" s="160"/>
      <c r="R369" s="126"/>
      <c r="S369" s="126"/>
      <c r="T369" s="126"/>
      <c r="U369" s="125"/>
      <c r="V369" s="125"/>
    </row>
    <row r="370" spans="13:22" ht="20.100000000000001" customHeight="1">
      <c r="M370" s="159"/>
      <c r="O370" s="130"/>
      <c r="P370" s="160"/>
      <c r="Q370" s="160"/>
      <c r="R370" s="126"/>
      <c r="S370" s="126"/>
      <c r="T370" s="126"/>
      <c r="U370" s="125"/>
      <c r="V370" s="125"/>
    </row>
    <row r="371" spans="13:22" ht="20.100000000000001" customHeight="1">
      <c r="M371" s="159"/>
      <c r="O371" s="130"/>
      <c r="P371" s="160"/>
      <c r="Q371" s="160"/>
      <c r="R371" s="126"/>
      <c r="S371" s="126"/>
      <c r="T371" s="126"/>
      <c r="U371" s="125"/>
      <c r="V371" s="125"/>
    </row>
    <row r="372" spans="13:22" ht="20.100000000000001" customHeight="1">
      <c r="M372" s="159"/>
      <c r="O372" s="130"/>
      <c r="P372" s="160"/>
      <c r="Q372" s="160"/>
      <c r="R372" s="126"/>
      <c r="S372" s="126"/>
      <c r="T372" s="126"/>
      <c r="U372" s="125"/>
      <c r="V372" s="125"/>
    </row>
    <row r="373" spans="13:22" ht="20.100000000000001" customHeight="1">
      <c r="M373" s="159"/>
      <c r="O373" s="130"/>
      <c r="P373" s="160"/>
      <c r="Q373" s="160"/>
      <c r="R373" s="126"/>
      <c r="S373" s="126"/>
      <c r="T373" s="126"/>
      <c r="U373" s="125"/>
      <c r="V373" s="125"/>
    </row>
    <row r="374" spans="13:22" ht="20.100000000000001" customHeight="1">
      <c r="M374" s="159"/>
      <c r="O374" s="130"/>
      <c r="P374" s="160"/>
      <c r="Q374" s="160"/>
      <c r="R374" s="126"/>
      <c r="S374" s="126"/>
      <c r="T374" s="126"/>
      <c r="U374" s="125"/>
      <c r="V374" s="125"/>
    </row>
    <row r="375" spans="13:22" ht="20.100000000000001" customHeight="1">
      <c r="M375" s="159"/>
      <c r="O375" s="130"/>
      <c r="P375" s="160"/>
      <c r="Q375" s="160"/>
      <c r="R375" s="126"/>
      <c r="S375" s="126"/>
      <c r="T375" s="126"/>
      <c r="U375" s="125"/>
      <c r="V375" s="125"/>
    </row>
    <row r="376" spans="13:22" ht="20.100000000000001" customHeight="1">
      <c r="M376" s="159"/>
      <c r="O376" s="130"/>
      <c r="P376" s="160"/>
      <c r="Q376" s="160"/>
      <c r="R376" s="126"/>
      <c r="S376" s="126"/>
      <c r="T376" s="126"/>
      <c r="U376" s="125"/>
      <c r="V376" s="125"/>
    </row>
    <row r="377" spans="13:22" ht="20.100000000000001" customHeight="1">
      <c r="M377" s="159"/>
      <c r="O377" s="130"/>
      <c r="P377" s="160"/>
      <c r="Q377" s="160"/>
      <c r="R377" s="126"/>
      <c r="S377" s="126"/>
      <c r="T377" s="126"/>
      <c r="U377" s="125"/>
      <c r="V377" s="125"/>
    </row>
    <row r="378" spans="13:22" ht="20.100000000000001" customHeight="1">
      <c r="M378" s="159"/>
      <c r="O378" s="130"/>
      <c r="P378" s="160"/>
      <c r="Q378" s="160"/>
      <c r="R378" s="126"/>
      <c r="S378" s="126"/>
      <c r="T378" s="126"/>
      <c r="U378" s="125"/>
      <c r="V378" s="125"/>
    </row>
    <row r="379" spans="13:22" ht="20.100000000000001" customHeight="1">
      <c r="M379" s="159"/>
      <c r="O379" s="130"/>
      <c r="P379" s="160"/>
      <c r="Q379" s="160"/>
      <c r="R379" s="126"/>
      <c r="S379" s="126"/>
      <c r="T379" s="126"/>
      <c r="U379" s="125"/>
      <c r="V379" s="125"/>
    </row>
    <row r="380" spans="13:22" ht="20.100000000000001" customHeight="1">
      <c r="M380" s="159"/>
      <c r="O380" s="130"/>
      <c r="P380" s="160"/>
      <c r="Q380" s="160"/>
      <c r="R380" s="126"/>
      <c r="S380" s="126"/>
      <c r="T380" s="126"/>
      <c r="U380" s="125"/>
      <c r="V380" s="125"/>
    </row>
    <row r="381" spans="13:22" ht="20.100000000000001" customHeight="1">
      <c r="M381" s="159"/>
      <c r="O381" s="130"/>
      <c r="P381" s="160"/>
      <c r="Q381" s="160"/>
      <c r="R381" s="126"/>
      <c r="S381" s="126"/>
      <c r="T381" s="126"/>
      <c r="U381" s="125"/>
      <c r="V381" s="125"/>
    </row>
    <row r="382" spans="13:22" ht="20.100000000000001" customHeight="1">
      <c r="M382" s="159"/>
      <c r="O382" s="130"/>
      <c r="P382" s="160"/>
      <c r="Q382" s="160"/>
      <c r="R382" s="126"/>
      <c r="S382" s="126"/>
      <c r="T382" s="126"/>
      <c r="U382" s="125"/>
      <c r="V382" s="125"/>
    </row>
    <row r="383" spans="13:22" ht="20.100000000000001" customHeight="1">
      <c r="M383" s="159"/>
      <c r="O383" s="130"/>
      <c r="P383" s="160"/>
      <c r="Q383" s="160"/>
      <c r="R383" s="126"/>
      <c r="S383" s="126"/>
      <c r="T383" s="126"/>
      <c r="U383" s="125"/>
      <c r="V383" s="125"/>
    </row>
    <row r="384" spans="13:22" ht="20.100000000000001" customHeight="1">
      <c r="M384" s="159"/>
      <c r="O384" s="130"/>
      <c r="P384" s="160"/>
      <c r="Q384" s="160"/>
      <c r="R384" s="126"/>
      <c r="S384" s="126"/>
      <c r="T384" s="126"/>
      <c r="U384" s="125"/>
      <c r="V384" s="125"/>
    </row>
    <row r="385" spans="13:22" ht="20.100000000000001" customHeight="1">
      <c r="M385" s="159"/>
      <c r="O385" s="130"/>
      <c r="P385" s="160"/>
      <c r="Q385" s="160"/>
      <c r="R385" s="126"/>
      <c r="S385" s="126"/>
      <c r="T385" s="126"/>
      <c r="U385" s="125"/>
      <c r="V385" s="125"/>
    </row>
    <row r="386" spans="13:22" ht="20.100000000000001" customHeight="1">
      <c r="M386" s="159"/>
      <c r="O386" s="130"/>
      <c r="P386" s="160"/>
      <c r="Q386" s="160"/>
      <c r="R386" s="126"/>
      <c r="S386" s="126"/>
      <c r="T386" s="126"/>
      <c r="U386" s="125"/>
      <c r="V386" s="125"/>
    </row>
    <row r="387" spans="13:22" ht="20.100000000000001" customHeight="1">
      <c r="M387" s="159"/>
      <c r="O387" s="130"/>
      <c r="P387" s="160"/>
      <c r="Q387" s="160"/>
      <c r="R387" s="126"/>
      <c r="S387" s="126"/>
      <c r="T387" s="126"/>
      <c r="U387" s="125"/>
      <c r="V387" s="125"/>
    </row>
    <row r="388" spans="13:22" ht="20.100000000000001" customHeight="1">
      <c r="M388" s="159"/>
      <c r="O388" s="130"/>
      <c r="P388" s="160"/>
      <c r="Q388" s="160"/>
      <c r="R388" s="126"/>
      <c r="S388" s="126"/>
      <c r="T388" s="126"/>
      <c r="U388" s="125"/>
      <c r="V388" s="125"/>
    </row>
    <row r="389" spans="13:22" ht="20.100000000000001" customHeight="1">
      <c r="M389" s="159"/>
      <c r="P389" s="12"/>
      <c r="Q389" s="12"/>
      <c r="R389" s="12"/>
      <c r="S389" s="12"/>
      <c r="T389" s="126"/>
      <c r="U389" s="125"/>
      <c r="V389" s="125"/>
    </row>
    <row r="390" spans="13:22" ht="20.100000000000001" customHeight="1">
      <c r="M390" s="159"/>
      <c r="P390" s="12"/>
      <c r="Q390" s="12"/>
      <c r="R390" s="12"/>
      <c r="S390" s="12"/>
      <c r="T390" s="126"/>
      <c r="U390" s="125"/>
      <c r="V390" s="125"/>
    </row>
    <row r="391" spans="13:22" ht="20.100000000000001" customHeight="1">
      <c r="M391" s="159"/>
      <c r="P391" s="12"/>
      <c r="Q391" s="12"/>
      <c r="R391" s="12"/>
      <c r="S391" s="12"/>
      <c r="T391" s="126"/>
      <c r="U391" s="125"/>
      <c r="V391" s="125"/>
    </row>
    <row r="392" spans="13:22" ht="20.100000000000001" customHeight="1">
      <c r="M392" s="159"/>
      <c r="P392" s="12"/>
      <c r="Q392" s="12"/>
      <c r="R392" s="12"/>
      <c r="S392" s="12"/>
      <c r="T392" s="126"/>
      <c r="U392" s="125"/>
      <c r="V392" s="125"/>
    </row>
    <row r="393" spans="13:22" ht="20.100000000000001" customHeight="1">
      <c r="M393" s="159"/>
      <c r="P393" s="12"/>
      <c r="Q393" s="12"/>
      <c r="R393" s="12"/>
      <c r="S393" s="12"/>
      <c r="T393" s="126"/>
      <c r="U393" s="125"/>
      <c r="V393" s="125"/>
    </row>
    <row r="394" spans="13:22" ht="20.100000000000001" customHeight="1">
      <c r="M394" s="159"/>
      <c r="P394" s="12"/>
      <c r="Q394" s="12"/>
      <c r="R394" s="12"/>
      <c r="S394" s="12"/>
      <c r="T394" s="126"/>
      <c r="U394" s="125"/>
      <c r="V394" s="125"/>
    </row>
    <row r="395" spans="13:22" ht="20.100000000000001" customHeight="1">
      <c r="M395" s="159"/>
      <c r="P395" s="12"/>
      <c r="Q395" s="12"/>
      <c r="R395" s="12"/>
      <c r="S395" s="12"/>
      <c r="T395" s="12"/>
    </row>
    <row r="396" spans="13:22" ht="20.100000000000001" customHeight="1">
      <c r="M396" s="159"/>
      <c r="P396" s="12"/>
      <c r="Q396" s="12"/>
      <c r="R396" s="12"/>
      <c r="S396" s="12"/>
      <c r="T396" s="12"/>
    </row>
    <row r="397" spans="13:22" ht="20.100000000000001" customHeight="1">
      <c r="M397" s="159"/>
      <c r="P397" s="12"/>
      <c r="Q397" s="12"/>
      <c r="R397" s="12"/>
      <c r="S397" s="12"/>
      <c r="T397" s="12"/>
    </row>
    <row r="398" spans="13:22" ht="20.100000000000001" customHeight="1">
      <c r="M398" s="159"/>
      <c r="P398" s="12"/>
      <c r="Q398" s="12"/>
      <c r="R398" s="12"/>
      <c r="S398" s="12"/>
      <c r="T398" s="12"/>
    </row>
    <row r="399" spans="13:22" ht="20.100000000000001" customHeight="1">
      <c r="M399" s="159"/>
      <c r="P399" s="12"/>
      <c r="Q399" s="12"/>
      <c r="R399" s="12"/>
      <c r="S399" s="12"/>
      <c r="T399" s="12"/>
    </row>
    <row r="400" spans="13:22" ht="20.100000000000001" customHeight="1">
      <c r="M400" s="159"/>
      <c r="P400" s="12"/>
      <c r="Q400" s="12"/>
      <c r="R400" s="12"/>
      <c r="S400" s="12"/>
      <c r="T400" s="12"/>
    </row>
    <row r="401" spans="13:20" ht="20.100000000000001" customHeight="1">
      <c r="M401" s="159"/>
      <c r="P401" s="12"/>
      <c r="Q401" s="12"/>
      <c r="R401" s="12"/>
      <c r="S401" s="12"/>
      <c r="T401" s="12"/>
    </row>
    <row r="402" spans="13:20" ht="20.100000000000001" customHeight="1">
      <c r="M402" s="159"/>
      <c r="P402" s="12"/>
      <c r="Q402" s="12"/>
      <c r="R402" s="12"/>
      <c r="S402" s="12"/>
      <c r="T402" s="12"/>
    </row>
    <row r="403" spans="13:20" ht="20.100000000000001" customHeight="1">
      <c r="M403" s="159"/>
      <c r="P403" s="12"/>
      <c r="Q403" s="12"/>
      <c r="R403" s="12"/>
      <c r="S403" s="12"/>
      <c r="T403" s="12"/>
    </row>
    <row r="404" spans="13:20" ht="20.100000000000001" customHeight="1">
      <c r="M404" s="159"/>
      <c r="P404" s="12"/>
      <c r="Q404" s="12"/>
      <c r="R404" s="12"/>
      <c r="S404" s="12"/>
      <c r="T404" s="12"/>
    </row>
    <row r="405" spans="13:20" ht="20.100000000000001" customHeight="1">
      <c r="M405" s="159"/>
      <c r="P405" s="12"/>
      <c r="Q405" s="12"/>
      <c r="R405" s="12"/>
      <c r="S405" s="12"/>
      <c r="T405" s="12"/>
    </row>
    <row r="406" spans="13:20" ht="20.100000000000001" customHeight="1">
      <c r="M406" s="159"/>
      <c r="P406" s="12"/>
      <c r="Q406" s="12"/>
      <c r="R406" s="12"/>
      <c r="S406" s="12"/>
      <c r="T406" s="12"/>
    </row>
    <row r="407" spans="13:20" ht="20.100000000000001" customHeight="1">
      <c r="M407" s="159"/>
      <c r="P407" s="12"/>
      <c r="Q407" s="12"/>
      <c r="R407" s="12"/>
      <c r="S407" s="12"/>
      <c r="T407" s="12"/>
    </row>
    <row r="408" spans="13:20" ht="20.100000000000001" customHeight="1">
      <c r="M408" s="159"/>
      <c r="P408" s="12"/>
      <c r="Q408" s="12"/>
      <c r="R408" s="12"/>
      <c r="S408" s="12"/>
      <c r="T408" s="12"/>
    </row>
    <row r="409" spans="13:20" ht="20.100000000000001" customHeight="1">
      <c r="M409" s="159"/>
      <c r="P409" s="12"/>
      <c r="Q409" s="12"/>
      <c r="R409" s="12"/>
      <c r="S409" s="12"/>
      <c r="T409" s="12"/>
    </row>
    <row r="410" spans="13:20" ht="20.100000000000001" customHeight="1">
      <c r="M410" s="159"/>
      <c r="P410" s="12"/>
      <c r="Q410" s="12"/>
      <c r="R410" s="12"/>
      <c r="S410" s="12"/>
      <c r="T410" s="12"/>
    </row>
    <row r="411" spans="13:20" ht="20.100000000000001" customHeight="1">
      <c r="M411" s="159"/>
      <c r="P411" s="12"/>
      <c r="Q411" s="12"/>
      <c r="R411" s="12"/>
      <c r="S411" s="12"/>
      <c r="T411" s="12"/>
    </row>
    <row r="412" spans="13:20" ht="20.100000000000001" customHeight="1">
      <c r="M412" s="159"/>
      <c r="P412" s="12"/>
      <c r="Q412" s="12"/>
      <c r="R412" s="12"/>
      <c r="S412" s="12"/>
      <c r="T412" s="12"/>
    </row>
    <row r="413" spans="13:20" ht="20.100000000000001" customHeight="1">
      <c r="M413" s="159"/>
      <c r="P413" s="12"/>
      <c r="Q413" s="12"/>
      <c r="R413" s="12"/>
      <c r="S413" s="12"/>
      <c r="T413" s="12"/>
    </row>
    <row r="414" spans="13:20" ht="20.100000000000001" customHeight="1">
      <c r="M414" s="159"/>
      <c r="P414" s="12"/>
      <c r="Q414" s="12"/>
      <c r="R414" s="12"/>
      <c r="S414" s="12"/>
      <c r="T414" s="12"/>
    </row>
    <row r="415" spans="13:20" ht="20.100000000000001" customHeight="1">
      <c r="M415" s="159"/>
      <c r="P415" s="12"/>
      <c r="Q415" s="12"/>
      <c r="R415" s="12"/>
      <c r="S415" s="12"/>
      <c r="T415" s="12"/>
    </row>
    <row r="416" spans="13:20" ht="20.100000000000001" customHeight="1">
      <c r="M416" s="159"/>
      <c r="P416" s="12"/>
      <c r="Q416" s="12"/>
      <c r="R416" s="12"/>
      <c r="S416" s="12"/>
      <c r="T416" s="12"/>
    </row>
    <row r="417" spans="13:20" ht="20.100000000000001" customHeight="1">
      <c r="M417" s="159"/>
      <c r="P417" s="12"/>
      <c r="Q417" s="12"/>
      <c r="R417" s="12"/>
      <c r="S417" s="12"/>
      <c r="T417" s="12"/>
    </row>
    <row r="418" spans="13:20" ht="20.100000000000001" customHeight="1">
      <c r="M418" s="159"/>
      <c r="P418" s="12"/>
      <c r="Q418" s="12"/>
      <c r="R418" s="12"/>
      <c r="S418" s="12"/>
      <c r="T418" s="12"/>
    </row>
    <row r="419" spans="13:20" ht="20.100000000000001" customHeight="1">
      <c r="M419" s="159"/>
      <c r="P419" s="12"/>
      <c r="Q419" s="12"/>
      <c r="R419" s="12"/>
      <c r="S419" s="12"/>
      <c r="T419" s="12"/>
    </row>
    <row r="420" spans="13:20" ht="20.100000000000001" customHeight="1">
      <c r="M420" s="159"/>
      <c r="P420" s="12"/>
      <c r="Q420" s="12"/>
      <c r="R420" s="12"/>
      <c r="S420" s="12"/>
      <c r="T420" s="12"/>
    </row>
    <row r="421" spans="13:20" ht="20.100000000000001" customHeight="1">
      <c r="M421" s="159"/>
      <c r="P421" s="12"/>
      <c r="Q421" s="12"/>
      <c r="R421" s="12"/>
      <c r="S421" s="12"/>
      <c r="T421" s="12"/>
    </row>
    <row r="422" spans="13:20" ht="20.100000000000001" customHeight="1">
      <c r="M422" s="159"/>
      <c r="P422" s="12"/>
      <c r="Q422" s="12"/>
      <c r="R422" s="12"/>
      <c r="S422" s="12"/>
      <c r="T422" s="12"/>
    </row>
    <row r="423" spans="13:20" ht="20.100000000000001" customHeight="1">
      <c r="M423" s="159"/>
      <c r="P423" s="12"/>
      <c r="Q423" s="12"/>
      <c r="R423" s="12"/>
      <c r="S423" s="12"/>
      <c r="T423" s="12"/>
    </row>
    <row r="424" spans="13:20" ht="20.100000000000001" customHeight="1">
      <c r="M424" s="159"/>
      <c r="P424" s="12"/>
      <c r="Q424" s="12"/>
      <c r="R424" s="12"/>
      <c r="S424" s="12"/>
      <c r="T424" s="12"/>
    </row>
    <row r="425" spans="13:20" ht="20.100000000000001" customHeight="1">
      <c r="M425" s="159"/>
      <c r="P425" s="12"/>
      <c r="Q425" s="12"/>
      <c r="R425" s="12"/>
      <c r="S425" s="12"/>
      <c r="T425" s="12"/>
    </row>
    <row r="426" spans="13:20" ht="20.100000000000001" customHeight="1">
      <c r="M426" s="159"/>
      <c r="P426" s="12"/>
      <c r="Q426" s="12"/>
      <c r="R426" s="12"/>
      <c r="S426" s="12"/>
      <c r="T426" s="12"/>
    </row>
    <row r="427" spans="13:20" ht="20.100000000000001" customHeight="1">
      <c r="M427" s="159"/>
      <c r="P427" s="12"/>
      <c r="Q427" s="12"/>
      <c r="R427" s="12"/>
      <c r="S427" s="12"/>
      <c r="T427" s="12"/>
    </row>
    <row r="428" spans="13:20" ht="20.100000000000001" customHeight="1">
      <c r="M428" s="159"/>
      <c r="P428" s="12"/>
      <c r="Q428" s="12"/>
      <c r="R428" s="12"/>
      <c r="S428" s="12"/>
      <c r="T428" s="12"/>
    </row>
    <row r="429" spans="13:20" ht="20.100000000000001" customHeight="1">
      <c r="M429" s="159"/>
      <c r="P429" s="12"/>
      <c r="Q429" s="12"/>
      <c r="R429" s="12"/>
      <c r="S429" s="12"/>
      <c r="T429" s="12"/>
    </row>
    <row r="430" spans="13:20" ht="20.100000000000001" customHeight="1">
      <c r="M430" s="159"/>
      <c r="P430" s="12"/>
      <c r="Q430" s="12"/>
      <c r="R430" s="12"/>
      <c r="S430" s="12"/>
      <c r="T430" s="12"/>
    </row>
    <row r="431" spans="13:20" ht="20.100000000000001" customHeight="1">
      <c r="M431" s="159"/>
      <c r="P431" s="12"/>
      <c r="Q431" s="12"/>
      <c r="R431" s="12"/>
      <c r="S431" s="12"/>
      <c r="T431" s="12"/>
    </row>
    <row r="432" spans="13:20" ht="20.100000000000001" customHeight="1">
      <c r="M432" s="159"/>
      <c r="P432" s="12"/>
      <c r="Q432" s="12"/>
      <c r="R432" s="12"/>
      <c r="S432" s="12"/>
      <c r="T432" s="12"/>
    </row>
    <row r="433" spans="13:20" ht="20.100000000000001" customHeight="1">
      <c r="M433" s="159"/>
      <c r="P433" s="12"/>
      <c r="Q433" s="12"/>
      <c r="R433" s="12"/>
      <c r="S433" s="12"/>
      <c r="T433" s="12"/>
    </row>
    <row r="434" spans="13:20" ht="20.100000000000001" customHeight="1">
      <c r="M434" s="159"/>
      <c r="P434" s="12"/>
      <c r="Q434" s="12"/>
      <c r="R434" s="12"/>
      <c r="S434" s="12"/>
      <c r="T434" s="12"/>
    </row>
    <row r="435" spans="13:20" ht="20.100000000000001" customHeight="1">
      <c r="M435" s="159"/>
      <c r="P435" s="12"/>
      <c r="Q435" s="12"/>
      <c r="R435" s="12"/>
      <c r="S435" s="12"/>
      <c r="T435" s="12"/>
    </row>
    <row r="436" spans="13:20" ht="20.100000000000001" customHeight="1">
      <c r="M436" s="159"/>
      <c r="P436" s="12"/>
      <c r="Q436" s="12"/>
      <c r="R436" s="12"/>
      <c r="S436" s="12"/>
      <c r="T436" s="12"/>
    </row>
    <row r="437" spans="13:20" ht="20.100000000000001" customHeight="1">
      <c r="M437" s="159"/>
      <c r="P437" s="12"/>
      <c r="Q437" s="12"/>
      <c r="R437" s="12"/>
      <c r="S437" s="12"/>
      <c r="T437" s="12"/>
    </row>
    <row r="438" spans="13:20" ht="20.100000000000001" customHeight="1">
      <c r="M438" s="159"/>
      <c r="P438" s="12"/>
      <c r="Q438" s="12"/>
      <c r="R438" s="12"/>
      <c r="S438" s="12"/>
      <c r="T438" s="12"/>
    </row>
    <row r="439" spans="13:20" ht="20.100000000000001" customHeight="1">
      <c r="M439" s="159"/>
      <c r="P439" s="12"/>
      <c r="Q439" s="12"/>
      <c r="R439" s="12"/>
      <c r="S439" s="12"/>
      <c r="T439" s="12"/>
    </row>
    <row r="440" spans="13:20" ht="20.100000000000001" customHeight="1">
      <c r="M440" s="159"/>
      <c r="P440" s="12"/>
      <c r="Q440" s="12"/>
      <c r="R440" s="12"/>
      <c r="S440" s="12"/>
      <c r="T440" s="12"/>
    </row>
    <row r="441" spans="13:20" ht="20.100000000000001" customHeight="1">
      <c r="M441" s="159"/>
      <c r="P441" s="12"/>
      <c r="Q441" s="12"/>
      <c r="R441" s="12"/>
      <c r="S441" s="12"/>
      <c r="T441" s="12"/>
    </row>
    <row r="442" spans="13:20" ht="20.100000000000001" customHeight="1">
      <c r="M442" s="159"/>
      <c r="P442" s="12"/>
      <c r="Q442" s="12"/>
      <c r="R442" s="12"/>
      <c r="S442" s="12"/>
      <c r="T442" s="12"/>
    </row>
    <row r="443" spans="13:20" ht="20.100000000000001" customHeight="1">
      <c r="M443" s="159"/>
      <c r="P443" s="12"/>
      <c r="Q443" s="12"/>
      <c r="R443" s="12"/>
      <c r="S443" s="12"/>
      <c r="T443" s="12"/>
    </row>
    <row r="444" spans="13:20" ht="20.100000000000001" customHeight="1">
      <c r="M444" s="159"/>
      <c r="P444" s="12"/>
      <c r="Q444" s="12"/>
      <c r="R444" s="12"/>
      <c r="S444" s="12"/>
      <c r="T444" s="12"/>
    </row>
    <row r="445" spans="13:20" ht="20.100000000000001" customHeight="1">
      <c r="M445" s="159"/>
      <c r="P445" s="12"/>
      <c r="Q445" s="12"/>
      <c r="R445" s="12"/>
      <c r="S445" s="12"/>
      <c r="T445" s="12"/>
    </row>
    <row r="446" spans="13:20" ht="20.100000000000001" customHeight="1">
      <c r="M446" s="159"/>
      <c r="P446" s="12"/>
      <c r="Q446" s="12"/>
      <c r="R446" s="12"/>
      <c r="S446" s="12"/>
      <c r="T446" s="12"/>
    </row>
    <row r="447" spans="13:20" ht="20.100000000000001" customHeight="1">
      <c r="M447" s="124"/>
      <c r="P447" s="12"/>
      <c r="Q447" s="12"/>
      <c r="R447" s="12"/>
      <c r="S447" s="12"/>
      <c r="T447" s="12"/>
    </row>
    <row r="448" spans="13:20" ht="20.100000000000001" customHeight="1">
      <c r="M448" s="124"/>
      <c r="P448" s="12"/>
      <c r="Q448" s="12"/>
      <c r="R448" s="12"/>
      <c r="S448" s="12"/>
      <c r="T448" s="12"/>
    </row>
    <row r="449" spans="13:20" ht="20.100000000000001" customHeight="1">
      <c r="M449" s="124"/>
      <c r="P449" s="12"/>
      <c r="Q449" s="12"/>
      <c r="R449" s="12"/>
      <c r="S449" s="12"/>
      <c r="T449" s="12"/>
    </row>
    <row r="450" spans="13:20" ht="20.100000000000001" customHeight="1">
      <c r="M450" s="124"/>
      <c r="P450" s="12"/>
      <c r="Q450" s="12"/>
      <c r="R450" s="12"/>
      <c r="S450" s="12"/>
      <c r="T450" s="12"/>
    </row>
    <row r="451" spans="13:20" ht="20.100000000000001" customHeight="1">
      <c r="M451" s="124"/>
      <c r="P451" s="12"/>
      <c r="Q451" s="12"/>
      <c r="R451" s="12"/>
      <c r="S451" s="12"/>
      <c r="T451" s="12"/>
    </row>
    <row r="452" spans="13:20" ht="20.100000000000001" customHeight="1">
      <c r="M452" s="124"/>
      <c r="P452" s="12"/>
      <c r="Q452" s="12"/>
      <c r="R452" s="12"/>
      <c r="S452" s="12"/>
      <c r="T452" s="12"/>
    </row>
    <row r="453" spans="13:20" ht="20.100000000000001" customHeight="1">
      <c r="M453" s="124"/>
      <c r="P453" s="12"/>
      <c r="Q453" s="12"/>
      <c r="R453" s="12"/>
      <c r="S453" s="12"/>
      <c r="T453" s="12"/>
    </row>
    <row r="454" spans="13:20" ht="20.100000000000001" customHeight="1">
      <c r="M454" s="124"/>
      <c r="P454" s="12"/>
      <c r="Q454" s="12"/>
      <c r="R454" s="12"/>
      <c r="S454" s="12"/>
      <c r="T454" s="12"/>
    </row>
    <row r="455" spans="13:20" ht="20.100000000000001" customHeight="1">
      <c r="M455" s="124"/>
      <c r="P455" s="12"/>
      <c r="Q455" s="12"/>
      <c r="R455" s="12"/>
      <c r="S455" s="12"/>
      <c r="T455" s="12"/>
    </row>
    <row r="456" spans="13:20" ht="20.100000000000001" customHeight="1">
      <c r="M456" s="124"/>
      <c r="P456" s="12"/>
      <c r="Q456" s="12"/>
      <c r="R456" s="12"/>
      <c r="S456" s="12"/>
      <c r="T456" s="12"/>
    </row>
    <row r="457" spans="13:20" ht="20.100000000000001" customHeight="1">
      <c r="M457" s="124"/>
      <c r="P457" s="12"/>
      <c r="Q457" s="12"/>
      <c r="R457" s="12"/>
      <c r="S457" s="12"/>
      <c r="T457" s="12"/>
    </row>
    <row r="458" spans="13:20" ht="20.100000000000001" customHeight="1">
      <c r="M458" s="124"/>
      <c r="P458" s="12"/>
      <c r="Q458" s="12"/>
      <c r="R458" s="12"/>
      <c r="S458" s="12"/>
      <c r="T458" s="12"/>
    </row>
    <row r="459" spans="13:20" ht="20.100000000000001" customHeight="1">
      <c r="M459" s="124"/>
      <c r="P459" s="12"/>
      <c r="Q459" s="12"/>
      <c r="R459" s="12"/>
      <c r="S459" s="12"/>
      <c r="T459" s="12"/>
    </row>
    <row r="460" spans="13:20" ht="20.100000000000001" customHeight="1">
      <c r="M460" s="124"/>
      <c r="P460" s="12"/>
      <c r="Q460" s="12"/>
      <c r="R460" s="12"/>
      <c r="S460" s="12"/>
      <c r="T460" s="12"/>
    </row>
    <row r="461" spans="13:20" ht="20.100000000000001" customHeight="1">
      <c r="M461" s="124"/>
      <c r="P461" s="12"/>
      <c r="Q461" s="12"/>
      <c r="R461" s="12"/>
      <c r="S461" s="12"/>
      <c r="T461" s="12"/>
    </row>
    <row r="462" spans="13:20" ht="20.100000000000001" customHeight="1">
      <c r="M462" s="124"/>
      <c r="P462" s="12"/>
      <c r="Q462" s="12"/>
      <c r="R462" s="12"/>
      <c r="S462" s="12"/>
      <c r="T462" s="12"/>
    </row>
    <row r="463" spans="13:20" ht="20.100000000000001" customHeight="1">
      <c r="M463" s="124"/>
      <c r="P463" s="12"/>
      <c r="Q463" s="12"/>
      <c r="R463" s="12"/>
      <c r="S463" s="12"/>
      <c r="T463" s="12"/>
    </row>
    <row r="464" spans="13:20" ht="20.100000000000001" customHeight="1">
      <c r="M464" s="124"/>
      <c r="P464" s="12"/>
      <c r="Q464" s="12"/>
      <c r="R464" s="12"/>
      <c r="S464" s="12"/>
      <c r="T464" s="12"/>
    </row>
    <row r="465" spans="13:20" ht="20.100000000000001" customHeight="1">
      <c r="M465" s="124"/>
      <c r="P465" s="12"/>
      <c r="Q465" s="12"/>
      <c r="R465" s="12"/>
      <c r="S465" s="12"/>
      <c r="T465" s="12"/>
    </row>
    <row r="466" spans="13:20" ht="20.100000000000001" customHeight="1">
      <c r="M466" s="124"/>
      <c r="P466" s="12"/>
      <c r="Q466" s="12"/>
      <c r="R466" s="12"/>
      <c r="S466" s="12"/>
      <c r="T466" s="12"/>
    </row>
    <row r="467" spans="13:20" ht="20.100000000000001" customHeight="1">
      <c r="M467" s="124"/>
      <c r="P467" s="12"/>
      <c r="Q467" s="12"/>
      <c r="R467" s="12"/>
      <c r="S467" s="12"/>
      <c r="T467" s="12"/>
    </row>
    <row r="468" spans="13:20" ht="20.100000000000001" customHeight="1">
      <c r="M468" s="124"/>
      <c r="P468" s="12"/>
      <c r="Q468" s="12"/>
      <c r="R468" s="12"/>
      <c r="S468" s="12"/>
      <c r="T468" s="12"/>
    </row>
    <row r="469" spans="13:20" ht="20.100000000000001" customHeight="1">
      <c r="M469" s="124"/>
      <c r="P469" s="12"/>
      <c r="Q469" s="12"/>
      <c r="R469" s="12"/>
      <c r="S469" s="12"/>
      <c r="T469" s="12"/>
    </row>
    <row r="470" spans="13:20" ht="20.100000000000001" customHeight="1">
      <c r="M470" s="124"/>
      <c r="P470" s="12"/>
      <c r="Q470" s="12"/>
      <c r="R470" s="12"/>
      <c r="S470" s="12"/>
      <c r="T470" s="12"/>
    </row>
    <row r="471" spans="13:20" ht="20.100000000000001" customHeight="1">
      <c r="M471" s="124"/>
      <c r="P471" s="12"/>
      <c r="Q471" s="12"/>
      <c r="R471" s="12"/>
      <c r="S471" s="12"/>
      <c r="T471" s="12"/>
    </row>
    <row r="472" spans="13:20" ht="20.100000000000001" customHeight="1">
      <c r="M472" s="124"/>
      <c r="P472" s="12"/>
      <c r="Q472" s="12"/>
      <c r="R472" s="12"/>
      <c r="S472" s="12"/>
      <c r="T472" s="12"/>
    </row>
    <row r="473" spans="13:20" ht="20.100000000000001" customHeight="1">
      <c r="M473" s="124"/>
      <c r="P473" s="12"/>
      <c r="Q473" s="12"/>
      <c r="R473" s="12"/>
      <c r="S473" s="12"/>
      <c r="T473" s="12"/>
    </row>
    <row r="474" spans="13:20" ht="20.100000000000001" customHeight="1">
      <c r="M474" s="124"/>
      <c r="P474" s="12"/>
      <c r="Q474" s="12"/>
      <c r="R474" s="12"/>
      <c r="S474" s="12"/>
      <c r="T474" s="12"/>
    </row>
    <row r="475" spans="13:20" ht="20.100000000000001" customHeight="1">
      <c r="M475" s="124"/>
      <c r="P475" s="12"/>
      <c r="Q475" s="12"/>
      <c r="R475" s="12"/>
      <c r="S475" s="12"/>
      <c r="T475" s="12"/>
    </row>
    <row r="476" spans="13:20" ht="20.100000000000001" customHeight="1">
      <c r="M476" s="124"/>
      <c r="P476" s="12"/>
      <c r="Q476" s="12"/>
      <c r="R476" s="12"/>
      <c r="S476" s="12"/>
      <c r="T476" s="12"/>
    </row>
    <row r="477" spans="13:20" ht="20.100000000000001" customHeight="1">
      <c r="M477" s="124"/>
      <c r="P477" s="12"/>
      <c r="Q477" s="12"/>
      <c r="R477" s="12"/>
      <c r="S477" s="12"/>
      <c r="T477" s="12"/>
    </row>
    <row r="478" spans="13:20" ht="20.100000000000001" customHeight="1">
      <c r="M478" s="124"/>
      <c r="P478" s="12"/>
      <c r="Q478" s="12"/>
      <c r="R478" s="12"/>
      <c r="S478" s="12"/>
      <c r="T478" s="12"/>
    </row>
    <row r="479" spans="13:20" ht="20.100000000000001" customHeight="1">
      <c r="M479" s="124"/>
      <c r="P479" s="12"/>
      <c r="Q479" s="12"/>
      <c r="R479" s="12"/>
      <c r="S479" s="12"/>
      <c r="T479" s="12"/>
    </row>
    <row r="480" spans="13:20" ht="20.100000000000001" customHeight="1">
      <c r="M480" s="124"/>
      <c r="P480" s="12"/>
      <c r="Q480" s="12"/>
      <c r="R480" s="12"/>
      <c r="S480" s="12"/>
      <c r="T480" s="12"/>
    </row>
    <row r="481" spans="13:20" ht="20.100000000000001" customHeight="1">
      <c r="M481" s="124"/>
      <c r="P481" s="12"/>
      <c r="Q481" s="12"/>
      <c r="R481" s="12"/>
      <c r="S481" s="12"/>
      <c r="T481" s="12"/>
    </row>
    <row r="482" spans="13:20" ht="20.100000000000001" customHeight="1">
      <c r="M482" s="124"/>
      <c r="P482" s="12"/>
      <c r="Q482" s="12"/>
      <c r="R482" s="12"/>
      <c r="S482" s="12"/>
      <c r="T482" s="12"/>
    </row>
    <row r="483" spans="13:20" ht="20.100000000000001" customHeight="1">
      <c r="M483" s="124"/>
      <c r="P483" s="12"/>
      <c r="Q483" s="12"/>
      <c r="R483" s="12"/>
      <c r="S483" s="12"/>
      <c r="T483" s="12"/>
    </row>
    <row r="484" spans="13:20" ht="20.100000000000001" customHeight="1">
      <c r="M484" s="124"/>
      <c r="P484" s="12"/>
      <c r="Q484" s="12"/>
      <c r="R484" s="12"/>
      <c r="S484" s="12"/>
      <c r="T484" s="12"/>
    </row>
    <row r="485" spans="13:20" ht="20.100000000000001" customHeight="1">
      <c r="M485" s="124"/>
      <c r="P485" s="12"/>
      <c r="Q485" s="12"/>
      <c r="R485" s="12"/>
      <c r="S485" s="12"/>
      <c r="T485" s="12"/>
    </row>
    <row r="486" spans="13:20" ht="20.100000000000001" customHeight="1">
      <c r="M486" s="124"/>
      <c r="P486" s="12"/>
      <c r="Q486" s="12"/>
      <c r="R486" s="12"/>
      <c r="S486" s="12"/>
      <c r="T486" s="12"/>
    </row>
    <row r="487" spans="13:20" ht="20.100000000000001" customHeight="1">
      <c r="M487" s="124"/>
      <c r="P487" s="12"/>
      <c r="Q487" s="12"/>
      <c r="R487" s="12"/>
      <c r="S487" s="12"/>
      <c r="T487" s="12"/>
    </row>
    <row r="488" spans="13:20" ht="20.100000000000001" customHeight="1">
      <c r="M488" s="124"/>
      <c r="P488" s="12"/>
      <c r="Q488" s="12"/>
      <c r="R488" s="12"/>
      <c r="S488" s="12"/>
      <c r="T488" s="12"/>
    </row>
    <row r="489" spans="13:20" ht="20.100000000000001" customHeight="1">
      <c r="M489" s="124"/>
      <c r="P489" s="12"/>
      <c r="Q489" s="12"/>
      <c r="R489" s="12"/>
      <c r="S489" s="12"/>
      <c r="T489" s="12"/>
    </row>
    <row r="490" spans="13:20" ht="20.100000000000001" customHeight="1">
      <c r="M490" s="124"/>
      <c r="P490" s="12"/>
      <c r="Q490" s="12"/>
      <c r="R490" s="12"/>
      <c r="S490" s="12"/>
      <c r="T490" s="12"/>
    </row>
    <row r="491" spans="13:20" ht="20.100000000000001" customHeight="1">
      <c r="M491" s="124"/>
      <c r="P491" s="12"/>
      <c r="Q491" s="12"/>
      <c r="R491" s="12"/>
      <c r="S491" s="12"/>
      <c r="T491" s="12"/>
    </row>
    <row r="492" spans="13:20" ht="20.100000000000001" customHeight="1">
      <c r="M492" s="124"/>
      <c r="P492" s="12"/>
      <c r="Q492" s="12"/>
      <c r="R492" s="12"/>
      <c r="S492" s="12"/>
      <c r="T492" s="12"/>
    </row>
    <row r="493" spans="13:20" ht="20.100000000000001" customHeight="1">
      <c r="M493" s="124"/>
      <c r="P493" s="12"/>
      <c r="Q493" s="12"/>
      <c r="R493" s="12"/>
      <c r="S493" s="12"/>
      <c r="T493" s="12"/>
    </row>
    <row r="494" spans="13:20" ht="20.100000000000001" customHeight="1">
      <c r="M494" s="124"/>
      <c r="P494" s="12"/>
      <c r="Q494" s="12"/>
      <c r="R494" s="12"/>
      <c r="S494" s="12"/>
      <c r="T494" s="12"/>
    </row>
    <row r="495" spans="13:20" ht="20.100000000000001" customHeight="1">
      <c r="M495" s="124"/>
      <c r="P495" s="12"/>
      <c r="Q495" s="12"/>
      <c r="R495" s="12"/>
      <c r="S495" s="12"/>
      <c r="T495" s="12"/>
    </row>
    <row r="496" spans="13:20" ht="20.100000000000001" customHeight="1">
      <c r="M496" s="124"/>
      <c r="P496" s="12"/>
      <c r="Q496" s="12"/>
      <c r="R496" s="12"/>
      <c r="S496" s="12"/>
      <c r="T496" s="12"/>
    </row>
    <row r="497" spans="13:20" ht="20.100000000000001" customHeight="1">
      <c r="M497" s="124"/>
      <c r="P497" s="12"/>
      <c r="Q497" s="12"/>
      <c r="R497" s="12"/>
      <c r="S497" s="12"/>
      <c r="T497" s="12"/>
    </row>
    <row r="498" spans="13:20" ht="20.100000000000001" customHeight="1">
      <c r="M498" s="124"/>
      <c r="P498" s="12"/>
      <c r="Q498" s="12"/>
      <c r="R498" s="12"/>
      <c r="S498" s="12"/>
      <c r="T498" s="12"/>
    </row>
    <row r="499" spans="13:20" ht="20.100000000000001" customHeight="1">
      <c r="M499" s="124"/>
      <c r="P499" s="12"/>
      <c r="Q499" s="12"/>
      <c r="R499" s="12"/>
      <c r="S499" s="12"/>
      <c r="T499" s="12"/>
    </row>
    <row r="500" spans="13:20" ht="20.100000000000001" customHeight="1">
      <c r="M500" s="124"/>
      <c r="P500" s="12"/>
      <c r="Q500" s="12"/>
      <c r="R500" s="12"/>
      <c r="S500" s="12"/>
      <c r="T500" s="12"/>
    </row>
    <row r="501" spans="13:20" ht="20.100000000000001" customHeight="1">
      <c r="M501" s="124"/>
      <c r="P501" s="12"/>
      <c r="Q501" s="12"/>
      <c r="R501" s="12"/>
      <c r="S501" s="12"/>
      <c r="T501" s="12"/>
    </row>
    <row r="502" spans="13:20" ht="20.100000000000001" customHeight="1">
      <c r="M502" s="124"/>
      <c r="P502" s="12"/>
      <c r="Q502" s="12"/>
      <c r="R502" s="12"/>
      <c r="S502" s="12"/>
      <c r="T502" s="12"/>
    </row>
    <row r="503" spans="13:20" ht="20.100000000000001" customHeight="1">
      <c r="M503" s="124"/>
      <c r="P503" s="12"/>
      <c r="Q503" s="12"/>
      <c r="R503" s="12"/>
      <c r="S503" s="12"/>
      <c r="T503" s="12"/>
    </row>
    <row r="504" spans="13:20" ht="20.100000000000001" customHeight="1">
      <c r="M504" s="124"/>
      <c r="P504" s="12"/>
      <c r="Q504" s="12"/>
      <c r="R504" s="12"/>
      <c r="S504" s="12"/>
      <c r="T504" s="12"/>
    </row>
    <row r="505" spans="13:20" ht="20.100000000000001" customHeight="1">
      <c r="M505" s="124"/>
      <c r="P505" s="12"/>
      <c r="Q505" s="12"/>
      <c r="R505" s="12"/>
      <c r="S505" s="12"/>
      <c r="T505" s="12"/>
    </row>
    <row r="506" spans="13:20" ht="20.100000000000001" customHeight="1">
      <c r="M506" s="124"/>
      <c r="P506" s="12"/>
      <c r="Q506" s="12"/>
      <c r="R506" s="12"/>
      <c r="S506" s="12"/>
      <c r="T506" s="12"/>
    </row>
    <row r="507" spans="13:20" ht="20.100000000000001" customHeight="1">
      <c r="M507" s="124"/>
      <c r="P507" s="12"/>
      <c r="Q507" s="12"/>
      <c r="R507" s="12"/>
      <c r="S507" s="12"/>
      <c r="T507" s="12"/>
    </row>
    <row r="508" spans="13:20" ht="20.100000000000001" customHeight="1">
      <c r="M508" s="124"/>
      <c r="P508" s="12"/>
      <c r="Q508" s="12"/>
      <c r="R508" s="12"/>
      <c r="S508" s="12"/>
      <c r="T508" s="12"/>
    </row>
    <row r="509" spans="13:20" ht="20.100000000000001" customHeight="1">
      <c r="M509" s="124"/>
      <c r="P509" s="12"/>
      <c r="Q509" s="12"/>
      <c r="R509" s="12"/>
      <c r="S509" s="12"/>
      <c r="T509" s="12"/>
    </row>
    <row r="510" spans="13:20" ht="20.100000000000001" customHeight="1">
      <c r="M510" s="124"/>
      <c r="P510" s="12"/>
      <c r="Q510" s="12"/>
      <c r="R510" s="12"/>
      <c r="S510" s="12"/>
      <c r="T510" s="12"/>
    </row>
    <row r="511" spans="13:20" ht="20.100000000000001" customHeight="1">
      <c r="M511" s="124"/>
      <c r="P511" s="12"/>
      <c r="Q511" s="12"/>
      <c r="R511" s="12"/>
      <c r="S511" s="12"/>
      <c r="T511" s="12"/>
    </row>
    <row r="512" spans="13:20" ht="20.100000000000001" customHeight="1">
      <c r="M512" s="124"/>
      <c r="P512" s="12"/>
      <c r="Q512" s="12"/>
      <c r="R512" s="12"/>
      <c r="S512" s="12"/>
      <c r="T512" s="12"/>
    </row>
    <row r="513" spans="13:22" ht="20.100000000000001" customHeight="1">
      <c r="M513" s="124"/>
      <c r="P513" s="12"/>
      <c r="Q513" s="12"/>
      <c r="R513" s="12"/>
      <c r="S513" s="12"/>
      <c r="T513" s="12"/>
    </row>
    <row r="514" spans="13:22" ht="20.100000000000001" customHeight="1">
      <c r="M514" s="124"/>
      <c r="P514" s="12"/>
      <c r="Q514" s="12"/>
      <c r="R514" s="12"/>
      <c r="S514" s="12"/>
      <c r="T514" s="12"/>
    </row>
    <row r="515" spans="13:22" ht="20.100000000000001" customHeight="1">
      <c r="M515" s="124"/>
      <c r="P515" s="12"/>
      <c r="Q515" s="12"/>
      <c r="R515" s="12"/>
      <c r="S515" s="12"/>
      <c r="T515" s="12"/>
    </row>
    <row r="516" spans="13:22" ht="20.100000000000001" customHeight="1">
      <c r="M516" s="124"/>
      <c r="P516" s="12"/>
      <c r="Q516" s="12"/>
      <c r="R516" s="12"/>
      <c r="S516" s="12"/>
      <c r="T516" s="12"/>
    </row>
    <row r="517" spans="13:22" ht="20.100000000000001" customHeight="1">
      <c r="M517" s="124"/>
      <c r="P517" s="12"/>
      <c r="Q517" s="12"/>
      <c r="R517" s="12"/>
      <c r="S517" s="12"/>
      <c r="T517" s="12"/>
    </row>
    <row r="518" spans="13:22" ht="20.100000000000001" customHeight="1">
      <c r="M518" s="124"/>
      <c r="P518" s="12"/>
      <c r="Q518" s="12"/>
      <c r="R518" s="12"/>
      <c r="S518" s="12"/>
      <c r="T518" s="12"/>
    </row>
    <row r="519" spans="13:22" ht="20.100000000000001" customHeight="1">
      <c r="M519" s="124"/>
      <c r="P519" s="12"/>
      <c r="Q519" s="12"/>
      <c r="R519" s="12"/>
      <c r="S519" s="12"/>
      <c r="T519" s="12"/>
    </row>
    <row r="520" spans="13:22" ht="20.100000000000001" customHeight="1">
      <c r="M520" s="124"/>
      <c r="P520" s="12"/>
      <c r="Q520" s="12"/>
      <c r="R520" s="12"/>
      <c r="S520" s="12"/>
      <c r="T520" s="12"/>
    </row>
    <row r="521" spans="13:22" ht="20.100000000000001" customHeight="1">
      <c r="M521" s="124"/>
      <c r="P521" s="12"/>
      <c r="Q521" s="12"/>
      <c r="R521" s="12"/>
      <c r="S521" s="12"/>
      <c r="T521" s="12"/>
    </row>
    <row r="522" spans="13:22" ht="20.100000000000001" customHeight="1">
      <c r="M522" s="124"/>
      <c r="T522" s="12"/>
    </row>
    <row r="523" spans="13:22" ht="20.100000000000001" customHeight="1">
      <c r="M523" s="124"/>
      <c r="T523" s="12"/>
    </row>
    <row r="524" spans="13:22" ht="20.100000000000001" customHeight="1">
      <c r="M524" s="124"/>
      <c r="T524" s="12"/>
    </row>
    <row r="525" spans="13:22" ht="20.100000000000001" customHeight="1">
      <c r="M525" s="124"/>
      <c r="T525" s="12"/>
    </row>
    <row r="526" spans="13:22" ht="20.100000000000001" customHeight="1">
      <c r="M526" s="124"/>
      <c r="T526" s="12"/>
    </row>
    <row r="527" spans="13:22" ht="20.100000000000001" customHeight="1">
      <c r="M527" s="124"/>
      <c r="T527" s="12"/>
    </row>
    <row r="528" spans="13:22" ht="20.100000000000001" customHeight="1">
      <c r="M528" s="124"/>
      <c r="U528" s="125"/>
      <c r="V528" s="125"/>
    </row>
    <row r="529" spans="13:22" ht="20.100000000000001" customHeight="1">
      <c r="M529" s="124"/>
      <c r="U529" s="125"/>
      <c r="V529" s="125"/>
    </row>
    <row r="530" spans="13:22" ht="20.100000000000001" customHeight="1">
      <c r="M530" s="124"/>
      <c r="U530" s="125"/>
      <c r="V530" s="125"/>
    </row>
    <row r="531" spans="13:22" ht="20.100000000000001" customHeight="1">
      <c r="M531" s="124"/>
      <c r="U531" s="125"/>
      <c r="V531" s="125"/>
    </row>
    <row r="532" spans="13:22" ht="20.100000000000001" customHeight="1">
      <c r="M532" s="124"/>
      <c r="U532" s="125"/>
      <c r="V532" s="125"/>
    </row>
    <row r="533" spans="13:22" ht="20.100000000000001" customHeight="1">
      <c r="M533" s="124"/>
      <c r="U533" s="125"/>
      <c r="V533" s="125"/>
    </row>
    <row r="534" spans="13:22" ht="20.100000000000001" customHeight="1">
      <c r="M534" s="124"/>
      <c r="U534" s="125"/>
      <c r="V534" s="125"/>
    </row>
    <row r="535" spans="13:22" ht="20.100000000000001" customHeight="1">
      <c r="M535" s="124"/>
      <c r="U535" s="125"/>
      <c r="V535" s="125"/>
    </row>
    <row r="536" spans="13:22" ht="20.100000000000001" customHeight="1">
      <c r="M536" s="124"/>
      <c r="U536" s="125"/>
      <c r="V536" s="125"/>
    </row>
    <row r="537" spans="13:22" ht="20.100000000000001" customHeight="1">
      <c r="M537" s="124"/>
      <c r="O537" s="129"/>
      <c r="P537" s="128"/>
      <c r="Q537" s="126"/>
      <c r="R537" s="126"/>
      <c r="S537" s="126"/>
      <c r="U537" s="125"/>
      <c r="V537" s="125"/>
    </row>
    <row r="538" spans="13:22" ht="20.100000000000001" customHeight="1">
      <c r="M538" s="124"/>
      <c r="O538" s="129"/>
      <c r="P538" s="128"/>
      <c r="Q538" s="126"/>
      <c r="R538" s="126"/>
      <c r="S538" s="126"/>
      <c r="U538" s="125"/>
      <c r="V538" s="125"/>
    </row>
    <row r="539" spans="13:22" ht="20.100000000000001" customHeight="1">
      <c r="M539" s="124"/>
      <c r="O539" s="129"/>
      <c r="P539" s="128"/>
      <c r="Q539" s="126"/>
      <c r="R539" s="126"/>
      <c r="S539" s="126"/>
      <c r="U539" s="125"/>
      <c r="V539" s="125"/>
    </row>
    <row r="540" spans="13:22" ht="20.100000000000001" customHeight="1">
      <c r="M540" s="124"/>
      <c r="O540" s="129"/>
      <c r="P540" s="128"/>
      <c r="Q540" s="126"/>
      <c r="R540" s="126"/>
      <c r="S540" s="126"/>
      <c r="U540" s="125"/>
      <c r="V540" s="125"/>
    </row>
    <row r="541" spans="13:22" ht="20.100000000000001" customHeight="1">
      <c r="M541" s="124"/>
      <c r="O541" s="129"/>
      <c r="P541" s="128"/>
      <c r="Q541" s="126"/>
      <c r="R541" s="126"/>
      <c r="S541" s="126"/>
      <c r="U541" s="125"/>
      <c r="V541" s="125"/>
    </row>
    <row r="542" spans="13:22" ht="20.100000000000001" customHeight="1">
      <c r="M542" s="124"/>
      <c r="O542" s="129"/>
      <c r="P542" s="128"/>
      <c r="Q542" s="126"/>
      <c r="R542" s="126"/>
      <c r="S542" s="126"/>
      <c r="U542" s="125"/>
      <c r="V542" s="125"/>
    </row>
    <row r="543" spans="13:22" ht="20.100000000000001" customHeight="1">
      <c r="M543" s="124"/>
      <c r="O543" s="129"/>
      <c r="P543" s="128"/>
      <c r="Q543" s="126"/>
      <c r="R543" s="126"/>
      <c r="S543" s="126"/>
      <c r="T543" s="127"/>
      <c r="U543" s="125"/>
      <c r="V543" s="125"/>
    </row>
    <row r="544" spans="13:22" ht="20.100000000000001" customHeight="1">
      <c r="M544" s="124"/>
      <c r="O544" s="129"/>
      <c r="P544" s="128"/>
      <c r="Q544" s="126"/>
      <c r="R544" s="126"/>
      <c r="S544" s="126"/>
      <c r="T544" s="127"/>
      <c r="U544" s="125"/>
      <c r="V544" s="125"/>
    </row>
    <row r="545" spans="13:22" ht="20.100000000000001" customHeight="1">
      <c r="M545" s="124"/>
      <c r="O545" s="129"/>
      <c r="P545" s="128"/>
      <c r="Q545" s="126"/>
      <c r="R545" s="126"/>
      <c r="S545" s="126"/>
      <c r="T545" s="127"/>
      <c r="U545" s="125"/>
      <c r="V545" s="125"/>
    </row>
    <row r="546" spans="13:22" ht="20.100000000000001" customHeight="1">
      <c r="M546" s="124"/>
      <c r="O546" s="129"/>
      <c r="P546" s="128"/>
      <c r="Q546" s="126"/>
      <c r="R546" s="126"/>
      <c r="S546" s="126"/>
      <c r="T546" s="127"/>
      <c r="U546" s="125"/>
      <c r="V546" s="125"/>
    </row>
    <row r="547" spans="13:22" ht="20.100000000000001" customHeight="1">
      <c r="M547" s="124"/>
      <c r="O547" s="129"/>
      <c r="P547" s="128"/>
      <c r="Q547" s="126"/>
      <c r="R547" s="126"/>
      <c r="S547" s="126"/>
      <c r="T547" s="127"/>
      <c r="U547" s="125"/>
      <c r="V547" s="125"/>
    </row>
    <row r="548" spans="13:22" ht="20.100000000000001" customHeight="1">
      <c r="M548" s="124"/>
      <c r="O548" s="129"/>
      <c r="P548" s="128"/>
      <c r="Q548" s="126"/>
      <c r="R548" s="126"/>
      <c r="S548" s="126"/>
      <c r="T548" s="127"/>
      <c r="U548" s="125"/>
      <c r="V548" s="125"/>
    </row>
    <row r="549" spans="13:22" ht="20.100000000000001" customHeight="1">
      <c r="M549" s="124"/>
      <c r="O549" s="129"/>
      <c r="P549" s="128"/>
      <c r="Q549" s="126"/>
      <c r="R549" s="126"/>
      <c r="S549" s="126"/>
      <c r="T549" s="127"/>
      <c r="U549" s="125"/>
      <c r="V549" s="125"/>
    </row>
    <row r="550" spans="13:22" ht="20.100000000000001" customHeight="1">
      <c r="M550" s="124"/>
      <c r="O550" s="129"/>
      <c r="P550" s="128"/>
      <c r="Q550" s="126"/>
      <c r="R550" s="126"/>
      <c r="S550" s="126"/>
      <c r="T550" s="127"/>
      <c r="U550" s="125"/>
      <c r="V550" s="125"/>
    </row>
    <row r="551" spans="13:22" ht="20.100000000000001" customHeight="1">
      <c r="M551" s="124"/>
      <c r="O551" s="129"/>
      <c r="P551" s="128"/>
      <c r="Q551" s="126"/>
      <c r="R551" s="126"/>
      <c r="S551" s="126"/>
      <c r="T551" s="127"/>
      <c r="U551" s="125"/>
      <c r="V551" s="125"/>
    </row>
    <row r="552" spans="13:22" ht="20.100000000000001" customHeight="1">
      <c r="M552" s="124"/>
      <c r="O552" s="129"/>
      <c r="P552" s="128"/>
      <c r="Q552" s="126"/>
      <c r="R552" s="126"/>
      <c r="S552" s="126"/>
      <c r="T552" s="127"/>
      <c r="U552" s="125"/>
      <c r="V552" s="125"/>
    </row>
    <row r="553" spans="13:22" ht="20.100000000000001" customHeight="1">
      <c r="M553" s="124"/>
      <c r="O553" s="129"/>
      <c r="P553" s="128"/>
      <c r="Q553" s="126"/>
      <c r="R553" s="126"/>
      <c r="S553" s="126"/>
      <c r="T553" s="127"/>
      <c r="U553" s="125"/>
      <c r="V553" s="125"/>
    </row>
    <row r="554" spans="13:22" ht="20.100000000000001" customHeight="1">
      <c r="M554" s="124"/>
      <c r="O554" s="129"/>
      <c r="P554" s="128"/>
      <c r="Q554" s="126"/>
      <c r="R554" s="126"/>
      <c r="S554" s="126"/>
      <c r="T554" s="127"/>
      <c r="U554" s="125"/>
      <c r="V554" s="125"/>
    </row>
    <row r="555" spans="13:22" ht="20.100000000000001" customHeight="1">
      <c r="M555" s="124"/>
      <c r="O555" s="129"/>
      <c r="P555" s="128"/>
      <c r="Q555" s="126"/>
      <c r="R555" s="126"/>
      <c r="S555" s="126"/>
      <c r="T555" s="127"/>
      <c r="U555" s="125"/>
      <c r="V555" s="125"/>
    </row>
    <row r="556" spans="13:22" ht="20.100000000000001" customHeight="1">
      <c r="M556" s="124"/>
      <c r="O556" s="129"/>
      <c r="P556" s="128"/>
      <c r="Q556" s="126"/>
      <c r="R556" s="126"/>
      <c r="S556" s="126"/>
      <c r="T556" s="127"/>
      <c r="U556" s="125"/>
      <c r="V556" s="125"/>
    </row>
    <row r="557" spans="13:22" ht="20.100000000000001" customHeight="1">
      <c r="M557" s="124"/>
      <c r="O557" s="129"/>
      <c r="P557" s="128"/>
      <c r="Q557" s="126"/>
      <c r="R557" s="126"/>
      <c r="S557" s="126"/>
      <c r="T557" s="127"/>
      <c r="U557" s="125"/>
      <c r="V557" s="125"/>
    </row>
    <row r="558" spans="13:22" ht="20.100000000000001" customHeight="1">
      <c r="M558" s="124"/>
      <c r="O558" s="129"/>
      <c r="P558" s="128"/>
      <c r="Q558" s="126"/>
      <c r="R558" s="126"/>
      <c r="S558" s="126"/>
      <c r="T558" s="127"/>
      <c r="U558" s="125"/>
      <c r="V558" s="125"/>
    </row>
    <row r="559" spans="13:22" ht="20.100000000000001" customHeight="1">
      <c r="M559" s="124"/>
      <c r="O559" s="129"/>
      <c r="P559" s="128"/>
      <c r="Q559" s="126"/>
      <c r="R559" s="126"/>
      <c r="S559" s="126"/>
      <c r="T559" s="127"/>
      <c r="U559" s="125"/>
      <c r="V559" s="125"/>
    </row>
    <row r="560" spans="13:22" ht="20.100000000000001" customHeight="1">
      <c r="M560" s="124"/>
      <c r="O560" s="129"/>
      <c r="P560" s="128"/>
      <c r="Q560" s="126"/>
      <c r="R560" s="126"/>
      <c r="S560" s="126"/>
      <c r="T560" s="127"/>
      <c r="U560" s="125"/>
      <c r="V560" s="125"/>
    </row>
    <row r="561" spans="13:22" ht="20.100000000000001" customHeight="1">
      <c r="M561" s="124"/>
      <c r="O561" s="129"/>
      <c r="P561" s="128"/>
      <c r="Q561" s="126"/>
      <c r="R561" s="126"/>
      <c r="S561" s="126"/>
      <c r="T561" s="127"/>
      <c r="U561" s="125"/>
      <c r="V561" s="125"/>
    </row>
    <row r="562" spans="13:22" ht="20.100000000000001" customHeight="1">
      <c r="M562" s="124"/>
      <c r="O562" s="129"/>
      <c r="P562" s="128"/>
      <c r="Q562" s="126"/>
      <c r="R562" s="126"/>
      <c r="S562" s="126"/>
      <c r="T562" s="127"/>
      <c r="U562" s="125"/>
      <c r="V562" s="125"/>
    </row>
    <row r="563" spans="13:22" ht="20.100000000000001" customHeight="1">
      <c r="M563" s="124"/>
      <c r="O563" s="129"/>
      <c r="P563" s="128"/>
      <c r="Q563" s="126"/>
      <c r="R563" s="126"/>
      <c r="S563" s="126"/>
      <c r="T563" s="127"/>
      <c r="U563" s="125"/>
      <c r="V563" s="125"/>
    </row>
    <row r="564" spans="13:22" ht="20.100000000000001" customHeight="1">
      <c r="M564" s="124"/>
      <c r="O564" s="129"/>
      <c r="P564" s="128"/>
      <c r="Q564" s="126"/>
      <c r="R564" s="126"/>
      <c r="S564" s="126"/>
      <c r="T564" s="127"/>
      <c r="U564" s="125"/>
      <c r="V564" s="125"/>
    </row>
    <row r="565" spans="13:22" ht="20.100000000000001" customHeight="1">
      <c r="M565" s="124"/>
      <c r="O565" s="129"/>
      <c r="P565" s="128"/>
      <c r="Q565" s="126"/>
      <c r="R565" s="126"/>
      <c r="S565" s="126"/>
      <c r="T565" s="127"/>
      <c r="U565" s="125"/>
      <c r="V565" s="125"/>
    </row>
    <row r="566" spans="13:22" ht="20.100000000000001" customHeight="1">
      <c r="M566" s="124"/>
      <c r="O566" s="129"/>
      <c r="P566" s="128"/>
      <c r="Q566" s="126"/>
      <c r="R566" s="126"/>
      <c r="S566" s="126"/>
      <c r="T566" s="127"/>
      <c r="U566" s="125"/>
      <c r="V566" s="125"/>
    </row>
    <row r="567" spans="13:22" ht="20.100000000000001" customHeight="1">
      <c r="M567" s="124"/>
      <c r="O567" s="129"/>
      <c r="P567" s="128"/>
      <c r="Q567" s="126"/>
      <c r="R567" s="126"/>
      <c r="S567" s="126"/>
      <c r="T567" s="127"/>
      <c r="U567" s="125"/>
      <c r="V567" s="125"/>
    </row>
    <row r="568" spans="13:22" ht="20.100000000000001" customHeight="1">
      <c r="M568" s="124"/>
      <c r="O568" s="129"/>
      <c r="P568" s="128"/>
      <c r="Q568" s="126"/>
      <c r="R568" s="126"/>
      <c r="S568" s="126"/>
      <c r="T568" s="127"/>
      <c r="U568" s="125"/>
      <c r="V568" s="125"/>
    </row>
    <row r="569" spans="13:22" ht="20.100000000000001" customHeight="1">
      <c r="M569" s="124"/>
      <c r="O569" s="129"/>
      <c r="P569" s="128"/>
      <c r="Q569" s="126"/>
      <c r="R569" s="126"/>
      <c r="S569" s="126"/>
      <c r="T569" s="127"/>
      <c r="U569" s="125"/>
      <c r="V569" s="125"/>
    </row>
    <row r="570" spans="13:22" ht="20.100000000000001" customHeight="1">
      <c r="M570" s="124"/>
      <c r="O570" s="129"/>
      <c r="P570" s="128"/>
      <c r="Q570" s="126"/>
      <c r="R570" s="126"/>
      <c r="S570" s="126"/>
      <c r="T570" s="127"/>
      <c r="U570" s="125"/>
      <c r="V570" s="125"/>
    </row>
    <row r="571" spans="13:22" ht="20.100000000000001" customHeight="1">
      <c r="M571" s="124"/>
      <c r="O571" s="129"/>
      <c r="P571" s="128"/>
      <c r="Q571" s="126"/>
      <c r="R571" s="126"/>
      <c r="S571" s="126"/>
      <c r="T571" s="127"/>
      <c r="U571" s="125"/>
      <c r="V571" s="125"/>
    </row>
    <row r="572" spans="13:22" ht="20.100000000000001" customHeight="1">
      <c r="M572" s="124"/>
      <c r="O572" s="129"/>
      <c r="P572" s="128"/>
      <c r="Q572" s="126"/>
      <c r="R572" s="126"/>
      <c r="S572" s="126"/>
      <c r="T572" s="127"/>
      <c r="U572" s="125"/>
      <c r="V572" s="125"/>
    </row>
    <row r="573" spans="13:22" ht="20.100000000000001" customHeight="1">
      <c r="M573" s="124"/>
      <c r="O573" s="129"/>
      <c r="P573" s="128"/>
      <c r="Q573" s="126"/>
      <c r="R573" s="126"/>
      <c r="S573" s="126"/>
      <c r="T573" s="127"/>
      <c r="U573" s="125"/>
      <c r="V573" s="125"/>
    </row>
    <row r="574" spans="13:22" ht="20.100000000000001" customHeight="1">
      <c r="M574" s="124"/>
      <c r="O574" s="129"/>
      <c r="P574" s="128"/>
      <c r="Q574" s="126"/>
      <c r="R574" s="126"/>
      <c r="S574" s="126"/>
      <c r="T574" s="127"/>
      <c r="U574" s="125"/>
      <c r="V574" s="125"/>
    </row>
    <row r="575" spans="13:22" ht="20.100000000000001" customHeight="1">
      <c r="M575" s="124"/>
      <c r="O575" s="129"/>
      <c r="P575" s="128"/>
      <c r="Q575" s="126"/>
      <c r="R575" s="126"/>
      <c r="S575" s="126"/>
      <c r="T575" s="127"/>
      <c r="U575" s="125"/>
      <c r="V575" s="125"/>
    </row>
    <row r="576" spans="13:22" ht="20.100000000000001" customHeight="1">
      <c r="M576" s="124"/>
      <c r="O576" s="129"/>
      <c r="P576" s="128"/>
      <c r="Q576" s="126"/>
      <c r="R576" s="126"/>
      <c r="S576" s="126"/>
      <c r="T576" s="127"/>
      <c r="U576" s="125"/>
      <c r="V576" s="125"/>
    </row>
    <row r="577" spans="13:22" ht="20.100000000000001" customHeight="1">
      <c r="M577" s="124"/>
      <c r="O577" s="129"/>
      <c r="P577" s="128"/>
      <c r="Q577" s="126"/>
      <c r="R577" s="126"/>
      <c r="S577" s="126"/>
      <c r="T577" s="127"/>
      <c r="U577" s="125"/>
      <c r="V577" s="125"/>
    </row>
    <row r="578" spans="13:22" ht="20.100000000000001" customHeight="1">
      <c r="M578" s="124"/>
      <c r="O578" s="129"/>
      <c r="P578" s="128"/>
      <c r="Q578" s="126"/>
      <c r="R578" s="126"/>
      <c r="S578" s="126"/>
      <c r="T578" s="127"/>
      <c r="U578" s="125"/>
      <c r="V578" s="125"/>
    </row>
    <row r="579" spans="13:22" ht="20.100000000000001" customHeight="1">
      <c r="M579" s="120"/>
      <c r="O579" s="129"/>
      <c r="P579" s="128"/>
      <c r="Q579" s="126"/>
      <c r="R579" s="126"/>
      <c r="S579" s="126"/>
      <c r="T579" s="127"/>
      <c r="U579" s="125"/>
      <c r="V579" s="125"/>
    </row>
    <row r="580" spans="13:22" ht="20.100000000000001" customHeight="1">
      <c r="M580" s="120"/>
      <c r="O580" s="129"/>
      <c r="P580" s="128"/>
      <c r="Q580" s="126"/>
      <c r="R580" s="126"/>
      <c r="S580" s="126"/>
      <c r="T580" s="127"/>
      <c r="U580" s="125"/>
      <c r="V580" s="125"/>
    </row>
    <row r="581" spans="13:22" ht="20.100000000000001" customHeight="1">
      <c r="M581" s="120"/>
      <c r="O581" s="129"/>
      <c r="P581" s="128"/>
      <c r="Q581" s="126"/>
      <c r="R581" s="126"/>
      <c r="S581" s="126"/>
      <c r="T581" s="127"/>
      <c r="U581" s="125"/>
      <c r="V581" s="125"/>
    </row>
    <row r="582" spans="13:22" ht="20.100000000000001" customHeight="1">
      <c r="M582" s="120"/>
      <c r="O582" s="129"/>
      <c r="P582" s="128"/>
      <c r="Q582" s="126"/>
      <c r="R582" s="126"/>
      <c r="S582" s="126"/>
      <c r="T582" s="127"/>
      <c r="U582" s="125"/>
      <c r="V582" s="125"/>
    </row>
    <row r="583" spans="13:22" ht="20.100000000000001" customHeight="1">
      <c r="M583" s="120"/>
      <c r="O583" s="129"/>
      <c r="P583" s="128"/>
      <c r="Q583" s="126"/>
      <c r="R583" s="126"/>
      <c r="S583" s="126"/>
      <c r="T583" s="127"/>
      <c r="U583" s="125"/>
      <c r="V583" s="125"/>
    </row>
    <row r="584" spans="13:22" ht="20.100000000000001" customHeight="1">
      <c r="M584" s="120"/>
      <c r="O584" s="129"/>
      <c r="P584" s="128"/>
      <c r="Q584" s="126"/>
      <c r="R584" s="126"/>
      <c r="S584" s="126"/>
      <c r="T584" s="127"/>
      <c r="U584" s="125"/>
      <c r="V584" s="125"/>
    </row>
    <row r="585" spans="13:22" ht="20.100000000000001" customHeight="1">
      <c r="M585" s="120"/>
      <c r="O585" s="129"/>
      <c r="P585" s="128"/>
      <c r="Q585" s="126"/>
      <c r="R585" s="126"/>
      <c r="S585" s="126"/>
      <c r="T585" s="127"/>
      <c r="U585" s="125"/>
      <c r="V585" s="125"/>
    </row>
    <row r="586" spans="13:22" ht="20.100000000000001" customHeight="1">
      <c r="M586" s="120"/>
      <c r="O586" s="129"/>
      <c r="P586" s="128"/>
      <c r="Q586" s="126"/>
      <c r="R586" s="126"/>
      <c r="S586" s="126"/>
      <c r="T586" s="127"/>
      <c r="U586" s="125"/>
      <c r="V586" s="125"/>
    </row>
    <row r="587" spans="13:22" ht="20.100000000000001" customHeight="1">
      <c r="M587" s="120"/>
      <c r="O587" s="129"/>
      <c r="P587" s="128"/>
      <c r="Q587" s="126"/>
      <c r="R587" s="126"/>
      <c r="S587" s="126"/>
      <c r="T587" s="127"/>
      <c r="U587" s="125"/>
      <c r="V587" s="125"/>
    </row>
    <row r="588" spans="13:22" ht="20.100000000000001" customHeight="1">
      <c r="M588" s="120"/>
      <c r="O588" s="129"/>
      <c r="P588" s="128"/>
      <c r="Q588" s="126"/>
      <c r="R588" s="126"/>
      <c r="S588" s="126"/>
      <c r="T588" s="127"/>
      <c r="U588" s="125"/>
      <c r="V588" s="125"/>
    </row>
    <row r="589" spans="13:22" ht="20.100000000000001" customHeight="1">
      <c r="M589" s="120"/>
      <c r="O589" s="129"/>
      <c r="P589" s="128"/>
      <c r="Q589" s="126"/>
      <c r="R589" s="126"/>
      <c r="S589" s="126"/>
      <c r="T589" s="127"/>
      <c r="U589" s="125"/>
      <c r="V589" s="125"/>
    </row>
    <row r="590" spans="13:22" ht="20.100000000000001" customHeight="1">
      <c r="M590" s="120"/>
      <c r="O590" s="129"/>
      <c r="P590" s="128"/>
      <c r="Q590" s="126"/>
      <c r="R590" s="126"/>
      <c r="S590" s="126"/>
      <c r="T590" s="127"/>
      <c r="U590" s="125"/>
      <c r="V590" s="125"/>
    </row>
    <row r="591" spans="13:22" ht="20.100000000000001" customHeight="1">
      <c r="M591" s="120"/>
      <c r="O591" s="129"/>
      <c r="P591" s="128"/>
      <c r="Q591" s="126"/>
      <c r="R591" s="126"/>
      <c r="S591" s="126"/>
      <c r="T591" s="127"/>
      <c r="U591" s="125"/>
      <c r="V591" s="125"/>
    </row>
    <row r="592" spans="13:22" ht="20.100000000000001" customHeight="1">
      <c r="M592" s="120"/>
      <c r="O592" s="129"/>
      <c r="P592" s="128"/>
      <c r="Q592" s="126"/>
      <c r="R592" s="126"/>
      <c r="S592" s="126"/>
      <c r="T592" s="127"/>
      <c r="U592" s="125"/>
      <c r="V592" s="125"/>
    </row>
    <row r="593" spans="13:22" ht="20.100000000000001" customHeight="1">
      <c r="M593" s="120"/>
      <c r="O593" s="129"/>
      <c r="P593" s="128"/>
      <c r="Q593" s="126"/>
      <c r="R593" s="126"/>
      <c r="S593" s="126"/>
      <c r="T593" s="127"/>
      <c r="U593" s="125"/>
      <c r="V593" s="125"/>
    </row>
    <row r="594" spans="13:22" ht="20.100000000000001" customHeight="1">
      <c r="M594" s="120"/>
      <c r="O594" s="129"/>
      <c r="P594" s="128"/>
      <c r="Q594" s="126"/>
      <c r="R594" s="126"/>
      <c r="S594" s="126"/>
      <c r="T594" s="127"/>
      <c r="U594" s="125"/>
      <c r="V594" s="125"/>
    </row>
    <row r="595" spans="13:22" ht="20.100000000000001" customHeight="1">
      <c r="M595" s="120"/>
      <c r="O595" s="129"/>
      <c r="P595" s="128"/>
      <c r="Q595" s="126"/>
      <c r="R595" s="126"/>
      <c r="S595" s="126"/>
      <c r="T595" s="127"/>
      <c r="U595" s="125"/>
      <c r="V595" s="125"/>
    </row>
    <row r="596" spans="13:22" ht="20.100000000000001" customHeight="1">
      <c r="M596" s="120"/>
      <c r="O596" s="129"/>
      <c r="P596" s="128"/>
      <c r="Q596" s="126"/>
      <c r="R596" s="126"/>
      <c r="S596" s="126"/>
      <c r="T596" s="127"/>
      <c r="U596" s="125"/>
      <c r="V596" s="125"/>
    </row>
    <row r="597" spans="13:22" ht="20.100000000000001" customHeight="1">
      <c r="M597" s="120"/>
      <c r="O597" s="129"/>
      <c r="P597" s="128"/>
      <c r="Q597" s="126"/>
      <c r="R597" s="126"/>
      <c r="S597" s="126"/>
      <c r="T597" s="127"/>
      <c r="U597" s="125"/>
      <c r="V597" s="125"/>
    </row>
    <row r="598" spans="13:22" ht="20.100000000000001" customHeight="1">
      <c r="M598" s="120"/>
      <c r="O598" s="129"/>
      <c r="P598" s="128"/>
      <c r="Q598" s="126"/>
      <c r="R598" s="126"/>
      <c r="S598" s="126"/>
      <c r="T598" s="127"/>
      <c r="U598" s="125"/>
      <c r="V598" s="125"/>
    </row>
    <row r="599" spans="13:22" ht="20.100000000000001" customHeight="1">
      <c r="M599" s="120"/>
      <c r="O599" s="129"/>
      <c r="P599" s="128"/>
      <c r="Q599" s="126"/>
      <c r="R599" s="126"/>
      <c r="S599" s="126"/>
      <c r="T599" s="127"/>
      <c r="U599" s="125"/>
      <c r="V599" s="125"/>
    </row>
    <row r="600" spans="13:22" ht="20.100000000000001" customHeight="1">
      <c r="M600" s="130"/>
      <c r="O600" s="129"/>
      <c r="P600" s="128"/>
      <c r="Q600" s="126"/>
      <c r="R600" s="126"/>
      <c r="S600" s="126"/>
      <c r="T600" s="127"/>
      <c r="U600" s="125"/>
      <c r="V600" s="125"/>
    </row>
    <row r="601" spans="13:22" ht="20.100000000000001" customHeight="1">
      <c r="M601" s="130"/>
      <c r="O601" s="129"/>
      <c r="P601" s="128"/>
      <c r="Q601" s="126"/>
      <c r="R601" s="126"/>
      <c r="S601" s="126"/>
      <c r="T601" s="127"/>
      <c r="U601" s="125"/>
      <c r="V601" s="125"/>
    </row>
    <row r="602" spans="13:22" ht="20.100000000000001" customHeight="1">
      <c r="M602" s="130"/>
      <c r="O602" s="129"/>
      <c r="P602" s="128"/>
      <c r="Q602" s="126"/>
      <c r="R602" s="126"/>
      <c r="S602" s="126"/>
      <c r="T602" s="127"/>
      <c r="U602" s="125"/>
      <c r="V602" s="125"/>
    </row>
    <row r="603" spans="13:22" ht="20.100000000000001" customHeight="1">
      <c r="M603" s="130"/>
      <c r="O603" s="129"/>
      <c r="P603" s="128"/>
      <c r="Q603" s="126"/>
      <c r="R603" s="126"/>
      <c r="S603" s="126"/>
      <c r="T603" s="127"/>
      <c r="U603" s="125"/>
      <c r="V603" s="125"/>
    </row>
    <row r="604" spans="13:22" ht="20.100000000000001" customHeight="1">
      <c r="M604" s="130"/>
      <c r="O604" s="129"/>
      <c r="P604" s="128"/>
      <c r="Q604" s="126"/>
      <c r="R604" s="126"/>
      <c r="S604" s="126"/>
      <c r="T604" s="127"/>
      <c r="U604" s="125"/>
      <c r="V604" s="125"/>
    </row>
    <row r="605" spans="13:22" ht="20.100000000000001" customHeight="1">
      <c r="M605" s="130"/>
      <c r="O605" s="129"/>
      <c r="P605" s="128"/>
      <c r="Q605" s="126"/>
      <c r="R605" s="126"/>
      <c r="S605" s="126"/>
      <c r="T605" s="127"/>
      <c r="U605" s="125"/>
      <c r="V605" s="125"/>
    </row>
    <row r="606" spans="13:22" ht="20.100000000000001" customHeight="1">
      <c r="M606" s="130"/>
      <c r="O606" s="129"/>
      <c r="P606" s="128"/>
      <c r="Q606" s="126"/>
      <c r="R606" s="126"/>
      <c r="S606" s="126"/>
      <c r="T606" s="127"/>
      <c r="U606" s="125"/>
      <c r="V606" s="125"/>
    </row>
    <row r="607" spans="13:22" ht="20.100000000000001" customHeight="1">
      <c r="M607" s="130"/>
      <c r="O607" s="129"/>
      <c r="P607" s="128"/>
      <c r="Q607" s="126"/>
      <c r="R607" s="126"/>
      <c r="S607" s="126"/>
      <c r="T607" s="127"/>
      <c r="U607" s="125"/>
      <c r="V607" s="125"/>
    </row>
    <row r="608" spans="13:22" ht="20.100000000000001" customHeight="1">
      <c r="M608" s="130"/>
      <c r="O608" s="129"/>
      <c r="P608" s="128"/>
      <c r="Q608" s="126"/>
      <c r="R608" s="126"/>
      <c r="S608" s="126"/>
      <c r="T608" s="127"/>
      <c r="U608" s="125"/>
      <c r="V608" s="125"/>
    </row>
    <row r="609" spans="13:22" ht="20.100000000000001" customHeight="1">
      <c r="M609" s="130"/>
      <c r="O609" s="129"/>
      <c r="P609" s="128"/>
      <c r="Q609" s="126"/>
      <c r="R609" s="126"/>
      <c r="S609" s="126"/>
      <c r="T609" s="127"/>
      <c r="U609" s="125"/>
      <c r="V609" s="125"/>
    </row>
    <row r="610" spans="13:22" ht="20.100000000000001" customHeight="1">
      <c r="M610" s="130"/>
      <c r="O610" s="129"/>
      <c r="P610" s="128"/>
      <c r="Q610" s="126"/>
      <c r="R610" s="126"/>
      <c r="S610" s="126"/>
      <c r="T610" s="127"/>
      <c r="U610" s="125"/>
      <c r="V610" s="125"/>
    </row>
    <row r="611" spans="13:22" ht="20.100000000000001" customHeight="1">
      <c r="M611" s="130"/>
      <c r="O611" s="129"/>
      <c r="P611" s="128"/>
      <c r="Q611" s="126"/>
      <c r="R611" s="126"/>
      <c r="S611" s="126"/>
      <c r="T611" s="127"/>
      <c r="U611" s="125"/>
      <c r="V611" s="125"/>
    </row>
    <row r="612" spans="13:22" ht="20.100000000000001" customHeight="1">
      <c r="M612" s="130"/>
      <c r="O612" s="129"/>
      <c r="P612" s="128"/>
      <c r="Q612" s="126"/>
      <c r="R612" s="126"/>
      <c r="S612" s="126"/>
      <c r="T612" s="127"/>
      <c r="U612" s="125"/>
      <c r="V612" s="125"/>
    </row>
    <row r="613" spans="13:22" ht="20.100000000000001" customHeight="1">
      <c r="M613" s="130"/>
      <c r="O613" s="129"/>
      <c r="P613" s="128"/>
      <c r="Q613" s="126"/>
      <c r="R613" s="126"/>
      <c r="S613" s="126"/>
      <c r="T613" s="127"/>
      <c r="U613" s="125"/>
      <c r="V613" s="125"/>
    </row>
    <row r="614" spans="13:22" ht="20.100000000000001" customHeight="1">
      <c r="M614" s="130"/>
      <c r="O614" s="129"/>
      <c r="P614" s="128"/>
      <c r="Q614" s="126"/>
      <c r="R614" s="126"/>
      <c r="S614" s="126"/>
      <c r="T614" s="127"/>
      <c r="U614" s="125"/>
      <c r="V614" s="125"/>
    </row>
    <row r="615" spans="13:22" ht="20.100000000000001" customHeight="1">
      <c r="M615" s="130"/>
      <c r="O615" s="129"/>
      <c r="P615" s="128"/>
      <c r="Q615" s="126"/>
      <c r="R615" s="126"/>
      <c r="S615" s="126"/>
      <c r="T615" s="127"/>
      <c r="U615" s="125"/>
      <c r="V615" s="125"/>
    </row>
    <row r="616" spans="13:22" ht="20.100000000000001" customHeight="1">
      <c r="M616" s="130"/>
      <c r="O616" s="129"/>
      <c r="P616" s="128"/>
      <c r="Q616" s="126"/>
      <c r="R616" s="126"/>
      <c r="S616" s="126"/>
      <c r="T616" s="127"/>
      <c r="U616" s="125"/>
      <c r="V616" s="125"/>
    </row>
    <row r="617" spans="13:22" ht="20.100000000000001" customHeight="1">
      <c r="M617" s="130"/>
      <c r="O617" s="129"/>
      <c r="P617" s="128"/>
      <c r="Q617" s="126"/>
      <c r="R617" s="126"/>
      <c r="S617" s="126"/>
      <c r="T617" s="127"/>
      <c r="U617" s="125"/>
      <c r="V617" s="125"/>
    </row>
    <row r="618" spans="13:22" ht="20.100000000000001" customHeight="1">
      <c r="M618" s="130"/>
      <c r="O618" s="129"/>
      <c r="P618" s="128"/>
      <c r="Q618" s="126"/>
      <c r="R618" s="126"/>
      <c r="S618" s="126"/>
      <c r="T618" s="127"/>
      <c r="U618" s="125"/>
      <c r="V618" s="125"/>
    </row>
    <row r="619" spans="13:22" ht="20.100000000000001" customHeight="1">
      <c r="M619" s="130"/>
      <c r="O619" s="129"/>
      <c r="P619" s="128"/>
      <c r="Q619" s="126"/>
      <c r="R619" s="126"/>
      <c r="S619" s="126"/>
      <c r="T619" s="127"/>
      <c r="U619" s="125"/>
      <c r="V619" s="125"/>
    </row>
    <row r="620" spans="13:22" ht="20.100000000000001" customHeight="1">
      <c r="M620" s="130"/>
      <c r="O620" s="129"/>
      <c r="P620" s="128"/>
      <c r="Q620" s="126"/>
      <c r="R620" s="126"/>
      <c r="S620" s="126"/>
      <c r="T620" s="127"/>
      <c r="U620" s="125"/>
      <c r="V620" s="125"/>
    </row>
    <row r="621" spans="13:22" ht="20.100000000000001" customHeight="1">
      <c r="M621" s="130"/>
      <c r="O621" s="129"/>
      <c r="P621" s="128"/>
      <c r="Q621" s="126"/>
      <c r="R621" s="126"/>
      <c r="S621" s="126"/>
      <c r="T621" s="127"/>
      <c r="U621" s="125"/>
      <c r="V621" s="125"/>
    </row>
    <row r="622" spans="13:22" ht="20.100000000000001" customHeight="1">
      <c r="M622" s="130"/>
      <c r="O622" s="129"/>
      <c r="P622" s="128"/>
      <c r="Q622" s="126"/>
      <c r="R622" s="126"/>
      <c r="S622" s="126"/>
      <c r="T622" s="127"/>
      <c r="U622" s="125"/>
      <c r="V622" s="125"/>
    </row>
    <row r="623" spans="13:22" ht="20.100000000000001" customHeight="1">
      <c r="M623" s="130"/>
      <c r="O623" s="129"/>
      <c r="P623" s="128"/>
      <c r="Q623" s="126"/>
      <c r="R623" s="126"/>
      <c r="S623" s="126"/>
      <c r="T623" s="127"/>
      <c r="U623" s="125"/>
      <c r="V623" s="125"/>
    </row>
    <row r="624" spans="13:22" ht="20.100000000000001" customHeight="1">
      <c r="M624" s="130"/>
      <c r="O624" s="129"/>
      <c r="P624" s="128"/>
      <c r="Q624" s="126"/>
      <c r="R624" s="126"/>
      <c r="S624" s="126"/>
      <c r="T624" s="127"/>
      <c r="U624" s="125"/>
      <c r="V624" s="125"/>
    </row>
    <row r="625" spans="13:22" ht="20.100000000000001" customHeight="1">
      <c r="M625" s="130"/>
      <c r="O625" s="129"/>
      <c r="P625" s="128"/>
      <c r="Q625" s="126"/>
      <c r="R625" s="126"/>
      <c r="S625" s="126"/>
      <c r="T625" s="127"/>
      <c r="U625" s="125"/>
      <c r="V625" s="125"/>
    </row>
    <row r="626" spans="13:22" ht="20.100000000000001" customHeight="1">
      <c r="M626" s="130"/>
      <c r="O626" s="129"/>
      <c r="P626" s="128"/>
      <c r="Q626" s="126"/>
      <c r="R626" s="126"/>
      <c r="S626" s="126"/>
      <c r="T626" s="127"/>
      <c r="U626" s="125"/>
      <c r="V626" s="125"/>
    </row>
    <row r="627" spans="13:22" ht="20.100000000000001" customHeight="1">
      <c r="M627" s="130"/>
      <c r="O627" s="129"/>
      <c r="P627" s="128"/>
      <c r="Q627" s="126"/>
      <c r="R627" s="126"/>
      <c r="S627" s="126"/>
      <c r="T627" s="127"/>
      <c r="U627" s="125"/>
      <c r="V627" s="125"/>
    </row>
    <row r="628" spans="13:22" ht="20.100000000000001" customHeight="1">
      <c r="M628" s="130"/>
      <c r="O628" s="129"/>
      <c r="P628" s="128"/>
      <c r="Q628" s="126"/>
      <c r="R628" s="126"/>
      <c r="S628" s="126"/>
      <c r="T628" s="127"/>
      <c r="U628" s="125"/>
      <c r="V628" s="125"/>
    </row>
    <row r="629" spans="13:22" ht="20.100000000000001" customHeight="1">
      <c r="M629" s="130"/>
      <c r="O629" s="129"/>
      <c r="P629" s="128"/>
      <c r="Q629" s="126"/>
      <c r="R629" s="126"/>
      <c r="S629" s="126"/>
      <c r="T629" s="127"/>
      <c r="U629" s="125"/>
      <c r="V629" s="125"/>
    </row>
    <row r="630" spans="13:22" ht="20.100000000000001" customHeight="1">
      <c r="M630" s="130"/>
      <c r="O630" s="129"/>
      <c r="P630" s="128"/>
      <c r="Q630" s="126"/>
      <c r="R630" s="126"/>
      <c r="S630" s="126"/>
      <c r="T630" s="127"/>
      <c r="U630" s="125"/>
      <c r="V630" s="125"/>
    </row>
    <row r="631" spans="13:22" ht="20.100000000000001" customHeight="1">
      <c r="M631" s="130"/>
      <c r="O631" s="129"/>
      <c r="P631" s="128"/>
      <c r="Q631" s="126"/>
      <c r="R631" s="126"/>
      <c r="S631" s="126"/>
      <c r="T631" s="127"/>
      <c r="U631" s="125"/>
      <c r="V631" s="125"/>
    </row>
    <row r="632" spans="13:22" ht="20.100000000000001" customHeight="1">
      <c r="M632" s="130"/>
      <c r="O632" s="129"/>
      <c r="P632" s="128"/>
      <c r="Q632" s="126"/>
      <c r="R632" s="126"/>
      <c r="S632" s="126"/>
      <c r="T632" s="127"/>
      <c r="U632" s="125"/>
      <c r="V632" s="125"/>
    </row>
    <row r="633" spans="13:22" ht="20.100000000000001" customHeight="1">
      <c r="M633" s="130"/>
      <c r="O633" s="129"/>
      <c r="P633" s="128"/>
      <c r="Q633" s="126"/>
      <c r="R633" s="126"/>
      <c r="S633" s="126"/>
      <c r="T633" s="127"/>
      <c r="U633" s="125"/>
      <c r="V633" s="125"/>
    </row>
    <row r="634" spans="13:22" ht="20.100000000000001" customHeight="1">
      <c r="M634" s="130"/>
      <c r="O634" s="129"/>
      <c r="P634" s="128"/>
      <c r="Q634" s="126"/>
      <c r="R634" s="126"/>
      <c r="S634" s="126"/>
      <c r="T634" s="127"/>
      <c r="U634" s="125"/>
      <c r="V634" s="125"/>
    </row>
    <row r="635" spans="13:22" ht="20.100000000000001" customHeight="1">
      <c r="M635" s="130"/>
      <c r="O635" s="129"/>
      <c r="P635" s="128"/>
      <c r="Q635" s="126"/>
      <c r="R635" s="126"/>
      <c r="S635" s="126"/>
      <c r="T635" s="127"/>
      <c r="U635" s="125"/>
      <c r="V635" s="125"/>
    </row>
    <row r="636" spans="13:22" ht="20.100000000000001" customHeight="1">
      <c r="M636" s="130"/>
      <c r="O636" s="129"/>
      <c r="P636" s="128"/>
      <c r="Q636" s="126"/>
      <c r="R636" s="126"/>
      <c r="S636" s="126"/>
      <c r="T636" s="127"/>
      <c r="U636" s="125"/>
      <c r="V636" s="125"/>
    </row>
    <row r="637" spans="13:22" ht="20.100000000000001" customHeight="1">
      <c r="M637" s="130"/>
      <c r="O637" s="129"/>
      <c r="P637" s="128"/>
      <c r="Q637" s="126"/>
      <c r="R637" s="126"/>
      <c r="S637" s="126"/>
      <c r="T637" s="127"/>
      <c r="U637" s="125"/>
      <c r="V637" s="125"/>
    </row>
    <row r="638" spans="13:22" ht="20.100000000000001" customHeight="1">
      <c r="M638" s="130"/>
      <c r="O638" s="129"/>
      <c r="P638" s="128"/>
      <c r="Q638" s="126"/>
      <c r="R638" s="126"/>
      <c r="S638" s="126"/>
      <c r="T638" s="127"/>
      <c r="U638" s="125"/>
      <c r="V638" s="125"/>
    </row>
    <row r="639" spans="13:22" ht="20.100000000000001" customHeight="1">
      <c r="M639" s="130"/>
      <c r="O639" s="129"/>
      <c r="P639" s="128"/>
      <c r="Q639" s="126"/>
      <c r="R639" s="126"/>
      <c r="S639" s="126"/>
      <c r="T639" s="127"/>
      <c r="U639" s="125"/>
      <c r="V639" s="125"/>
    </row>
    <row r="640" spans="13:22" ht="20.100000000000001" customHeight="1">
      <c r="M640" s="130"/>
      <c r="O640" s="129"/>
      <c r="P640" s="128"/>
      <c r="Q640" s="126"/>
      <c r="R640" s="126"/>
      <c r="S640" s="126"/>
      <c r="T640" s="127"/>
      <c r="U640" s="125"/>
      <c r="V640" s="125"/>
    </row>
    <row r="641" spans="13:22" ht="20.100000000000001" customHeight="1">
      <c r="M641" s="130"/>
      <c r="O641" s="129"/>
      <c r="P641" s="128"/>
      <c r="Q641" s="126"/>
      <c r="R641" s="126"/>
      <c r="S641" s="126"/>
      <c r="T641" s="127"/>
      <c r="U641" s="125"/>
      <c r="V641" s="125"/>
    </row>
    <row r="642" spans="13:22" ht="20.100000000000001" customHeight="1">
      <c r="M642" s="130"/>
      <c r="O642" s="129"/>
      <c r="P642" s="128"/>
      <c r="Q642" s="126"/>
      <c r="R642" s="126"/>
      <c r="S642" s="126"/>
      <c r="T642" s="127"/>
      <c r="U642" s="125"/>
      <c r="V642" s="125"/>
    </row>
    <row r="643" spans="13:22" ht="20.100000000000001" customHeight="1">
      <c r="M643" s="130"/>
      <c r="O643" s="129"/>
      <c r="P643" s="128"/>
      <c r="Q643" s="126"/>
      <c r="R643" s="126"/>
      <c r="S643" s="126"/>
      <c r="T643" s="127"/>
      <c r="U643" s="125"/>
      <c r="V643" s="125"/>
    </row>
    <row r="644" spans="13:22" ht="20.100000000000001" customHeight="1">
      <c r="M644" s="130"/>
      <c r="O644" s="129"/>
      <c r="P644" s="128"/>
      <c r="Q644" s="126"/>
      <c r="R644" s="126"/>
      <c r="S644" s="126"/>
      <c r="T644" s="127"/>
      <c r="U644" s="125"/>
      <c r="V644" s="125"/>
    </row>
    <row r="645" spans="13:22" ht="20.100000000000001" customHeight="1">
      <c r="M645" s="130"/>
      <c r="O645" s="129"/>
      <c r="P645" s="128"/>
      <c r="Q645" s="126"/>
      <c r="R645" s="126"/>
      <c r="S645" s="126"/>
      <c r="T645" s="127"/>
      <c r="U645" s="125"/>
      <c r="V645" s="125"/>
    </row>
    <row r="646" spans="13:22" ht="20.100000000000001" customHeight="1">
      <c r="M646" s="130"/>
      <c r="O646" s="129"/>
      <c r="P646" s="128"/>
      <c r="Q646" s="126"/>
      <c r="R646" s="126"/>
      <c r="S646" s="126"/>
      <c r="T646" s="127"/>
      <c r="U646" s="125"/>
      <c r="V646" s="125"/>
    </row>
    <row r="647" spans="13:22" ht="20.100000000000001" customHeight="1">
      <c r="M647" s="130"/>
      <c r="O647" s="129"/>
      <c r="P647" s="128"/>
      <c r="Q647" s="126"/>
      <c r="R647" s="126"/>
      <c r="S647" s="126"/>
      <c r="T647" s="127"/>
      <c r="U647" s="125"/>
      <c r="V647" s="125"/>
    </row>
    <row r="648" spans="13:22" ht="20.100000000000001" customHeight="1">
      <c r="M648" s="130"/>
      <c r="O648" s="129"/>
      <c r="P648" s="128"/>
      <c r="Q648" s="126"/>
      <c r="R648" s="126"/>
      <c r="S648" s="126"/>
      <c r="T648" s="127"/>
      <c r="U648" s="125"/>
      <c r="V648" s="125"/>
    </row>
    <row r="649" spans="13:22" ht="20.100000000000001" customHeight="1">
      <c r="M649" s="130"/>
      <c r="O649" s="129"/>
      <c r="P649" s="128"/>
      <c r="Q649" s="126"/>
      <c r="R649" s="126"/>
      <c r="S649" s="126"/>
      <c r="T649" s="127"/>
      <c r="U649" s="125"/>
      <c r="V649" s="125"/>
    </row>
    <row r="650" spans="13:22" ht="20.100000000000001" customHeight="1">
      <c r="M650" s="130"/>
      <c r="O650" s="129"/>
      <c r="P650" s="128"/>
      <c r="Q650" s="126"/>
      <c r="R650" s="126"/>
      <c r="S650" s="126"/>
      <c r="T650" s="127"/>
      <c r="U650" s="125"/>
      <c r="V650" s="125"/>
    </row>
    <row r="651" spans="13:22" ht="20.100000000000001" customHeight="1">
      <c r="M651" s="130"/>
      <c r="O651" s="129"/>
      <c r="P651" s="128"/>
      <c r="Q651" s="126"/>
      <c r="R651" s="126"/>
      <c r="S651" s="126"/>
      <c r="T651" s="127"/>
      <c r="U651" s="125"/>
      <c r="V651" s="125"/>
    </row>
    <row r="652" spans="13:22" ht="20.100000000000001" customHeight="1">
      <c r="M652" s="130"/>
      <c r="O652" s="129"/>
      <c r="P652" s="128"/>
      <c r="Q652" s="126"/>
      <c r="R652" s="126"/>
      <c r="S652" s="126"/>
      <c r="T652" s="127"/>
      <c r="U652" s="125"/>
      <c r="V652" s="125"/>
    </row>
    <row r="653" spans="13:22" ht="20.100000000000001" customHeight="1">
      <c r="M653" s="130"/>
      <c r="O653" s="129"/>
      <c r="P653" s="128"/>
      <c r="Q653" s="126"/>
      <c r="R653" s="126"/>
      <c r="S653" s="126"/>
      <c r="T653" s="127"/>
      <c r="U653" s="125"/>
      <c r="V653" s="125"/>
    </row>
    <row r="654" spans="13:22" ht="20.100000000000001" customHeight="1">
      <c r="M654" s="130"/>
      <c r="O654" s="129"/>
      <c r="P654" s="128"/>
      <c r="Q654" s="126"/>
      <c r="R654" s="126"/>
      <c r="S654" s="126"/>
      <c r="T654" s="127"/>
      <c r="U654" s="125"/>
      <c r="V654" s="125"/>
    </row>
    <row r="655" spans="13:22" ht="20.100000000000001" customHeight="1">
      <c r="M655" s="130"/>
      <c r="O655" s="129"/>
      <c r="P655" s="128"/>
      <c r="Q655" s="126"/>
      <c r="R655" s="126"/>
      <c r="S655" s="126"/>
      <c r="T655" s="127"/>
      <c r="U655" s="125"/>
      <c r="V655" s="125"/>
    </row>
    <row r="656" spans="13:22" ht="20.100000000000001" customHeight="1">
      <c r="M656" s="130"/>
      <c r="O656" s="129"/>
      <c r="P656" s="128"/>
      <c r="Q656" s="126"/>
      <c r="R656" s="126"/>
      <c r="S656" s="126"/>
      <c r="T656" s="127"/>
      <c r="U656" s="125"/>
      <c r="V656" s="125"/>
    </row>
    <row r="657" spans="13:22" ht="20.100000000000001" customHeight="1">
      <c r="M657" s="130"/>
      <c r="O657" s="129"/>
      <c r="P657" s="128"/>
      <c r="Q657" s="126"/>
      <c r="R657" s="126"/>
      <c r="S657" s="126"/>
      <c r="T657" s="127"/>
      <c r="U657" s="125"/>
      <c r="V657" s="125"/>
    </row>
    <row r="658" spans="13:22" ht="20.100000000000001" customHeight="1">
      <c r="M658" s="130"/>
      <c r="O658" s="129"/>
      <c r="P658" s="128"/>
      <c r="Q658" s="126"/>
      <c r="R658" s="126"/>
      <c r="S658" s="126"/>
      <c r="T658" s="127"/>
      <c r="U658" s="125"/>
      <c r="V658" s="125"/>
    </row>
    <row r="659" spans="13:22" ht="20.100000000000001" customHeight="1">
      <c r="M659" s="130"/>
      <c r="O659" s="129"/>
      <c r="P659" s="128"/>
      <c r="Q659" s="126"/>
      <c r="R659" s="126"/>
      <c r="S659" s="126"/>
      <c r="T659" s="127"/>
      <c r="U659" s="125"/>
      <c r="V659" s="125"/>
    </row>
    <row r="660" spans="13:22" ht="20.100000000000001" customHeight="1">
      <c r="M660" s="130"/>
      <c r="O660" s="129"/>
      <c r="P660" s="128"/>
      <c r="Q660" s="126"/>
      <c r="R660" s="126"/>
      <c r="S660" s="126"/>
      <c r="T660" s="127"/>
      <c r="U660" s="125"/>
      <c r="V660" s="125"/>
    </row>
    <row r="661" spans="13:22" ht="20.100000000000001" customHeight="1">
      <c r="M661" s="130"/>
      <c r="O661" s="129"/>
      <c r="P661" s="128"/>
      <c r="Q661" s="126"/>
      <c r="R661" s="126"/>
      <c r="S661" s="126"/>
      <c r="T661" s="127"/>
      <c r="U661" s="125"/>
      <c r="V661" s="125"/>
    </row>
    <row r="662" spans="13:22" ht="20.100000000000001" customHeight="1">
      <c r="M662" s="130"/>
      <c r="O662" s="129"/>
      <c r="P662" s="128"/>
      <c r="Q662" s="126"/>
      <c r="R662" s="126"/>
      <c r="S662" s="126"/>
      <c r="T662" s="127"/>
      <c r="U662" s="125"/>
      <c r="V662" s="125"/>
    </row>
    <row r="663" spans="13:22" ht="20.100000000000001" customHeight="1">
      <c r="M663" s="130"/>
      <c r="O663" s="129"/>
      <c r="P663" s="128"/>
      <c r="Q663" s="126"/>
      <c r="R663" s="126"/>
      <c r="S663" s="126"/>
      <c r="T663" s="127"/>
      <c r="U663" s="125"/>
      <c r="V663" s="125"/>
    </row>
    <row r="664" spans="13:22" ht="20.100000000000001" customHeight="1">
      <c r="M664" s="130"/>
      <c r="O664" s="129"/>
      <c r="P664" s="128"/>
      <c r="Q664" s="126"/>
      <c r="R664" s="126"/>
      <c r="S664" s="126"/>
      <c r="T664" s="127"/>
      <c r="U664" s="125"/>
      <c r="V664" s="125"/>
    </row>
    <row r="665" spans="13:22" ht="20.100000000000001" customHeight="1">
      <c r="M665" s="130"/>
      <c r="O665" s="129"/>
      <c r="P665" s="128"/>
      <c r="Q665" s="126"/>
      <c r="R665" s="126"/>
      <c r="S665" s="126"/>
      <c r="T665" s="127"/>
      <c r="U665" s="125"/>
      <c r="V665" s="125"/>
    </row>
    <row r="666" spans="13:22" ht="20.100000000000001" customHeight="1">
      <c r="M666" s="130"/>
      <c r="O666" s="129"/>
      <c r="P666" s="128"/>
      <c r="Q666" s="126"/>
      <c r="R666" s="126"/>
      <c r="S666" s="126"/>
      <c r="T666" s="127"/>
      <c r="U666" s="125"/>
      <c r="V666" s="125"/>
    </row>
    <row r="667" spans="13:22" ht="20.100000000000001" customHeight="1">
      <c r="M667" s="130"/>
      <c r="O667" s="129"/>
      <c r="P667" s="128"/>
      <c r="Q667" s="126"/>
      <c r="R667" s="126"/>
      <c r="S667" s="126"/>
      <c r="T667" s="127"/>
      <c r="U667" s="125"/>
      <c r="V667" s="125"/>
    </row>
    <row r="668" spans="13:22" ht="20.100000000000001" customHeight="1">
      <c r="M668" s="130"/>
      <c r="O668" s="129"/>
      <c r="P668" s="128"/>
      <c r="Q668" s="126"/>
      <c r="R668" s="126"/>
      <c r="S668" s="126"/>
      <c r="T668" s="127"/>
      <c r="U668" s="125"/>
      <c r="V668" s="125"/>
    </row>
    <row r="669" spans="13:22" ht="20.100000000000001" customHeight="1">
      <c r="M669" s="130"/>
      <c r="O669" s="129"/>
      <c r="P669" s="128"/>
      <c r="Q669" s="126"/>
      <c r="R669" s="126"/>
      <c r="S669" s="126"/>
      <c r="T669" s="127"/>
      <c r="U669" s="125"/>
      <c r="V669" s="125"/>
    </row>
    <row r="670" spans="13:22" ht="20.100000000000001" customHeight="1">
      <c r="M670" s="130"/>
      <c r="O670" s="129"/>
      <c r="P670" s="128"/>
      <c r="Q670" s="126"/>
      <c r="R670" s="126"/>
      <c r="S670" s="126"/>
      <c r="T670" s="127"/>
      <c r="U670" s="125"/>
      <c r="V670" s="125"/>
    </row>
    <row r="671" spans="13:22" ht="20.100000000000001" customHeight="1">
      <c r="M671" s="130"/>
      <c r="O671" s="129"/>
      <c r="P671" s="128"/>
      <c r="Q671" s="126"/>
      <c r="R671" s="126"/>
      <c r="S671" s="126"/>
      <c r="T671" s="127"/>
      <c r="U671" s="125"/>
      <c r="V671" s="125"/>
    </row>
    <row r="672" spans="13:22" ht="20.100000000000001" customHeight="1">
      <c r="M672" s="130"/>
      <c r="O672" s="129"/>
      <c r="P672" s="128"/>
      <c r="Q672" s="126"/>
      <c r="R672" s="126"/>
      <c r="S672" s="126"/>
      <c r="T672" s="127"/>
      <c r="U672" s="125"/>
      <c r="V672" s="125"/>
    </row>
    <row r="673" spans="13:22" ht="20.100000000000001" customHeight="1">
      <c r="M673" s="130"/>
      <c r="O673" s="129"/>
      <c r="P673" s="128"/>
      <c r="Q673" s="126"/>
      <c r="R673" s="126"/>
      <c r="S673" s="126"/>
      <c r="T673" s="127"/>
      <c r="U673" s="125"/>
      <c r="V673" s="125"/>
    </row>
    <row r="674" spans="13:22" ht="20.100000000000001" customHeight="1">
      <c r="M674" s="130"/>
      <c r="O674" s="129"/>
      <c r="P674" s="128"/>
      <c r="Q674" s="126"/>
      <c r="R674" s="126"/>
      <c r="S674" s="126"/>
      <c r="T674" s="127"/>
      <c r="U674" s="125"/>
      <c r="V674" s="125"/>
    </row>
    <row r="675" spans="13:22" ht="20.100000000000001" customHeight="1">
      <c r="M675" s="130"/>
      <c r="O675" s="129"/>
      <c r="P675" s="128"/>
      <c r="Q675" s="126"/>
      <c r="R675" s="126"/>
      <c r="S675" s="126"/>
      <c r="T675" s="127"/>
      <c r="U675" s="125"/>
      <c r="V675" s="125"/>
    </row>
    <row r="676" spans="13:22" ht="20.100000000000001" customHeight="1">
      <c r="M676" s="130"/>
      <c r="O676" s="129"/>
      <c r="P676" s="128"/>
      <c r="Q676" s="126"/>
      <c r="R676" s="126"/>
      <c r="S676" s="126"/>
      <c r="T676" s="127"/>
      <c r="U676" s="125"/>
      <c r="V676" s="125"/>
    </row>
    <row r="677" spans="13:22" ht="20.100000000000001" customHeight="1">
      <c r="M677" s="130"/>
      <c r="O677" s="129"/>
      <c r="P677" s="128"/>
      <c r="Q677" s="126"/>
      <c r="R677" s="126"/>
      <c r="S677" s="126"/>
      <c r="T677" s="127"/>
      <c r="U677" s="125"/>
      <c r="V677" s="125"/>
    </row>
    <row r="678" spans="13:22" ht="20.100000000000001" customHeight="1">
      <c r="M678" s="130"/>
      <c r="O678" s="129"/>
      <c r="P678" s="128"/>
      <c r="Q678" s="126"/>
      <c r="R678" s="126"/>
      <c r="S678" s="126"/>
      <c r="T678" s="127"/>
      <c r="U678" s="125"/>
      <c r="V678" s="125"/>
    </row>
    <row r="679" spans="13:22" ht="20.100000000000001" customHeight="1">
      <c r="M679" s="130"/>
      <c r="O679" s="129"/>
      <c r="P679" s="128"/>
      <c r="Q679" s="126"/>
      <c r="R679" s="126"/>
      <c r="S679" s="126"/>
      <c r="T679" s="127"/>
      <c r="U679" s="125"/>
      <c r="V679" s="125"/>
    </row>
    <row r="680" spans="13:22" ht="20.100000000000001" customHeight="1">
      <c r="M680" s="130"/>
      <c r="O680" s="129"/>
      <c r="P680" s="128"/>
      <c r="Q680" s="126"/>
      <c r="R680" s="126"/>
      <c r="S680" s="126"/>
      <c r="T680" s="127"/>
      <c r="U680" s="125"/>
      <c r="V680" s="125"/>
    </row>
    <row r="681" spans="13:22" ht="20.100000000000001" customHeight="1">
      <c r="M681" s="130"/>
      <c r="O681" s="129"/>
      <c r="P681" s="128"/>
      <c r="Q681" s="126"/>
      <c r="R681" s="126"/>
      <c r="S681" s="126"/>
      <c r="T681" s="127"/>
      <c r="U681" s="125"/>
      <c r="V681" s="125"/>
    </row>
    <row r="682" spans="13:22" ht="20.100000000000001" customHeight="1">
      <c r="M682" s="130"/>
      <c r="O682" s="129"/>
      <c r="P682" s="128"/>
      <c r="Q682" s="126"/>
      <c r="R682" s="126"/>
      <c r="S682" s="126"/>
      <c r="T682" s="127"/>
      <c r="U682" s="125"/>
      <c r="V682" s="125"/>
    </row>
    <row r="683" spans="13:22" ht="20.100000000000001" customHeight="1">
      <c r="M683" s="130"/>
      <c r="O683" s="129"/>
      <c r="P683" s="128"/>
      <c r="Q683" s="126"/>
      <c r="R683" s="126"/>
      <c r="S683" s="126"/>
      <c r="T683" s="127"/>
      <c r="U683" s="125"/>
      <c r="V683" s="125"/>
    </row>
    <row r="684" spans="13:22" ht="20.100000000000001" customHeight="1">
      <c r="M684" s="130"/>
      <c r="O684" s="129"/>
      <c r="P684" s="128"/>
      <c r="Q684" s="126"/>
      <c r="R684" s="126"/>
      <c r="S684" s="126"/>
      <c r="T684" s="127"/>
      <c r="U684" s="125"/>
      <c r="V684" s="125"/>
    </row>
    <row r="685" spans="13:22" ht="20.100000000000001" customHeight="1">
      <c r="M685" s="130"/>
      <c r="O685" s="129"/>
      <c r="P685" s="128"/>
      <c r="Q685" s="126"/>
      <c r="R685" s="126"/>
      <c r="S685" s="126"/>
      <c r="T685" s="127"/>
      <c r="U685" s="125"/>
      <c r="V685" s="125"/>
    </row>
    <row r="686" spans="13:22" ht="20.100000000000001" customHeight="1">
      <c r="M686" s="130"/>
      <c r="O686" s="129"/>
      <c r="P686" s="128"/>
      <c r="Q686" s="126"/>
      <c r="R686" s="126"/>
      <c r="S686" s="126"/>
      <c r="T686" s="127"/>
      <c r="U686" s="125"/>
      <c r="V686" s="125"/>
    </row>
    <row r="687" spans="13:22" ht="20.100000000000001" customHeight="1">
      <c r="M687" s="130"/>
      <c r="O687" s="129"/>
      <c r="P687" s="128"/>
      <c r="Q687" s="126"/>
      <c r="R687" s="126"/>
      <c r="S687" s="126"/>
      <c r="T687" s="127"/>
      <c r="U687" s="125"/>
      <c r="V687" s="125"/>
    </row>
    <row r="688" spans="13:22" ht="20.100000000000001" customHeight="1">
      <c r="M688" s="130"/>
      <c r="O688" s="129"/>
      <c r="P688" s="128"/>
      <c r="Q688" s="126"/>
      <c r="R688" s="126"/>
      <c r="S688" s="126"/>
      <c r="T688" s="127"/>
      <c r="U688" s="125"/>
      <c r="V688" s="125"/>
    </row>
    <row r="689" spans="13:22" ht="20.100000000000001" customHeight="1">
      <c r="M689" s="130"/>
      <c r="O689" s="129"/>
      <c r="P689" s="128"/>
      <c r="Q689" s="126"/>
      <c r="R689" s="126"/>
      <c r="S689" s="126"/>
      <c r="T689" s="127"/>
      <c r="U689" s="125"/>
      <c r="V689" s="125"/>
    </row>
    <row r="690" spans="13:22" ht="20.100000000000001" customHeight="1">
      <c r="M690" s="130"/>
      <c r="O690" s="129"/>
      <c r="P690" s="128"/>
      <c r="Q690" s="126"/>
      <c r="R690" s="126"/>
      <c r="S690" s="126"/>
      <c r="T690" s="127"/>
      <c r="U690" s="125"/>
      <c r="V690" s="125"/>
    </row>
    <row r="691" spans="13:22" ht="20.100000000000001" customHeight="1">
      <c r="M691" s="130"/>
      <c r="O691" s="129"/>
      <c r="P691" s="128"/>
      <c r="Q691" s="126"/>
      <c r="R691" s="126"/>
      <c r="S691" s="126"/>
      <c r="T691" s="127"/>
      <c r="U691" s="125"/>
      <c r="V691" s="125"/>
    </row>
    <row r="692" spans="13:22" ht="20.100000000000001" customHeight="1">
      <c r="M692" s="130"/>
      <c r="O692" s="129"/>
      <c r="P692" s="128"/>
      <c r="Q692" s="126"/>
      <c r="R692" s="126"/>
      <c r="S692" s="126"/>
      <c r="T692" s="127"/>
      <c r="U692" s="125"/>
      <c r="V692" s="125"/>
    </row>
    <row r="693" spans="13:22" ht="20.100000000000001" customHeight="1">
      <c r="M693" s="130"/>
      <c r="O693" s="129"/>
      <c r="P693" s="128"/>
      <c r="Q693" s="126"/>
      <c r="R693" s="126"/>
      <c r="S693" s="126"/>
      <c r="T693" s="127"/>
      <c r="U693" s="125"/>
      <c r="V693" s="125"/>
    </row>
    <row r="694" spans="13:22" ht="20.100000000000001" customHeight="1">
      <c r="M694" s="130"/>
      <c r="O694" s="129"/>
      <c r="P694" s="128"/>
      <c r="Q694" s="126"/>
      <c r="R694" s="126"/>
      <c r="S694" s="126"/>
      <c r="T694" s="127"/>
      <c r="U694" s="125"/>
      <c r="V694" s="125"/>
    </row>
    <row r="695" spans="13:22" ht="20.100000000000001" customHeight="1">
      <c r="M695" s="130"/>
      <c r="O695" s="129"/>
      <c r="P695" s="128"/>
      <c r="Q695" s="126"/>
      <c r="R695" s="126"/>
      <c r="S695" s="126"/>
      <c r="T695" s="127"/>
      <c r="U695" s="125"/>
      <c r="V695" s="125"/>
    </row>
    <row r="696" spans="13:22" ht="20.100000000000001" customHeight="1">
      <c r="M696" s="130"/>
      <c r="O696" s="129"/>
      <c r="P696" s="128"/>
      <c r="Q696" s="126"/>
      <c r="R696" s="126"/>
      <c r="S696" s="126"/>
      <c r="T696" s="127"/>
      <c r="U696" s="125"/>
      <c r="V696" s="125"/>
    </row>
    <row r="697" spans="13:22" ht="20.100000000000001" customHeight="1">
      <c r="M697" s="130"/>
      <c r="O697" s="129"/>
      <c r="P697" s="128"/>
      <c r="Q697" s="126"/>
      <c r="R697" s="126"/>
      <c r="S697" s="126"/>
      <c r="T697" s="127"/>
      <c r="U697" s="125"/>
      <c r="V697" s="125"/>
    </row>
    <row r="698" spans="13:22" ht="20.100000000000001" customHeight="1">
      <c r="M698" s="130"/>
      <c r="O698" s="129"/>
      <c r="P698" s="128"/>
      <c r="Q698" s="126"/>
      <c r="R698" s="126"/>
      <c r="S698" s="126"/>
      <c r="T698" s="127"/>
      <c r="U698" s="125"/>
      <c r="V698" s="125"/>
    </row>
    <row r="699" spans="13:22" ht="20.100000000000001" customHeight="1">
      <c r="M699" s="130"/>
      <c r="O699" s="129"/>
      <c r="P699" s="128"/>
      <c r="Q699" s="126"/>
      <c r="R699" s="126"/>
      <c r="S699" s="126"/>
      <c r="T699" s="127"/>
      <c r="U699" s="125"/>
      <c r="V699" s="125"/>
    </row>
    <row r="700" spans="13:22" ht="20.100000000000001" customHeight="1">
      <c r="M700" s="130"/>
      <c r="O700" s="129"/>
      <c r="P700" s="128"/>
      <c r="Q700" s="126"/>
      <c r="R700" s="126"/>
      <c r="S700" s="126"/>
      <c r="T700" s="127"/>
      <c r="U700" s="125"/>
      <c r="V700" s="125"/>
    </row>
    <row r="701" spans="13:22" ht="20.100000000000001" customHeight="1">
      <c r="M701" s="130"/>
      <c r="O701" s="129"/>
      <c r="P701" s="128"/>
      <c r="Q701" s="126"/>
      <c r="R701" s="126"/>
      <c r="S701" s="126"/>
      <c r="T701" s="127"/>
      <c r="U701" s="125"/>
      <c r="V701" s="125"/>
    </row>
    <row r="702" spans="13:22" ht="20.100000000000001" customHeight="1">
      <c r="M702" s="130"/>
      <c r="O702" s="129"/>
      <c r="P702" s="128"/>
      <c r="Q702" s="126"/>
      <c r="R702" s="126"/>
      <c r="S702" s="126"/>
      <c r="T702" s="127"/>
      <c r="U702" s="125"/>
      <c r="V702" s="125"/>
    </row>
    <row r="703" spans="13:22" ht="20.100000000000001" customHeight="1">
      <c r="M703" s="130"/>
      <c r="O703" s="129"/>
      <c r="P703" s="128"/>
      <c r="Q703" s="126"/>
      <c r="R703" s="126"/>
      <c r="S703" s="126"/>
      <c r="T703" s="127"/>
      <c r="U703" s="125"/>
      <c r="V703" s="125"/>
    </row>
    <row r="704" spans="13:22" ht="20.100000000000001" customHeight="1">
      <c r="M704" s="130"/>
      <c r="O704" s="129"/>
      <c r="P704" s="128"/>
      <c r="Q704" s="126"/>
      <c r="R704" s="126"/>
      <c r="S704" s="126"/>
      <c r="T704" s="127"/>
      <c r="U704" s="125"/>
      <c r="V704" s="125"/>
    </row>
    <row r="705" spans="13:22" ht="20.100000000000001" customHeight="1">
      <c r="M705" s="130"/>
      <c r="O705" s="129"/>
      <c r="P705" s="128"/>
      <c r="Q705" s="126"/>
      <c r="R705" s="126"/>
      <c r="S705" s="126"/>
      <c r="T705" s="127"/>
      <c r="U705" s="125"/>
      <c r="V705" s="125"/>
    </row>
    <row r="706" spans="13:22" ht="20.100000000000001" customHeight="1">
      <c r="M706" s="130"/>
      <c r="O706" s="129"/>
      <c r="P706" s="128"/>
      <c r="Q706" s="126"/>
      <c r="R706" s="126"/>
      <c r="S706" s="126"/>
      <c r="T706" s="127"/>
      <c r="U706" s="125"/>
      <c r="V706" s="125"/>
    </row>
    <row r="707" spans="13:22" ht="20.100000000000001" customHeight="1">
      <c r="M707" s="130"/>
      <c r="O707" s="129"/>
      <c r="P707" s="128"/>
      <c r="Q707" s="126"/>
      <c r="R707" s="126"/>
      <c r="S707" s="126"/>
      <c r="T707" s="127"/>
      <c r="U707" s="125"/>
      <c r="V707" s="125"/>
    </row>
    <row r="708" spans="13:22" ht="20.100000000000001" customHeight="1">
      <c r="M708" s="130"/>
      <c r="O708" s="129"/>
      <c r="P708" s="128"/>
      <c r="Q708" s="126"/>
      <c r="R708" s="126"/>
      <c r="S708" s="126"/>
      <c r="T708" s="127"/>
      <c r="U708" s="125"/>
      <c r="V708" s="125"/>
    </row>
    <row r="709" spans="13:22" ht="20.100000000000001" customHeight="1">
      <c r="M709" s="130"/>
      <c r="O709" s="129"/>
      <c r="P709" s="128"/>
      <c r="Q709" s="126"/>
      <c r="R709" s="126"/>
      <c r="S709" s="126"/>
      <c r="T709" s="127"/>
      <c r="U709" s="125"/>
      <c r="V709" s="125"/>
    </row>
    <row r="710" spans="13:22" ht="20.100000000000001" customHeight="1">
      <c r="M710" s="130"/>
      <c r="O710" s="129"/>
      <c r="P710" s="128"/>
      <c r="Q710" s="126"/>
      <c r="R710" s="126"/>
      <c r="S710" s="126"/>
      <c r="T710" s="127"/>
      <c r="U710" s="125"/>
      <c r="V710" s="125"/>
    </row>
    <row r="711" spans="13:22" ht="20.100000000000001" customHeight="1">
      <c r="M711" s="130"/>
      <c r="O711" s="129"/>
      <c r="P711" s="128"/>
      <c r="Q711" s="126"/>
      <c r="R711" s="126"/>
      <c r="S711" s="126"/>
      <c r="T711" s="127"/>
      <c r="U711" s="125"/>
      <c r="V711" s="125"/>
    </row>
    <row r="712" spans="13:22" ht="20.100000000000001" customHeight="1">
      <c r="M712" s="130"/>
      <c r="O712" s="129"/>
      <c r="P712" s="128"/>
      <c r="Q712" s="126"/>
      <c r="R712" s="126"/>
      <c r="S712" s="126"/>
      <c r="T712" s="127"/>
      <c r="U712" s="125"/>
      <c r="V712" s="125"/>
    </row>
    <row r="713" spans="13:22" ht="20.100000000000001" customHeight="1">
      <c r="M713" s="130"/>
      <c r="O713" s="129"/>
      <c r="P713" s="128"/>
      <c r="Q713" s="126"/>
      <c r="R713" s="126"/>
      <c r="S713" s="126"/>
      <c r="T713" s="127"/>
      <c r="U713" s="125"/>
      <c r="V713" s="125"/>
    </row>
    <row r="714" spans="13:22" ht="20.100000000000001" customHeight="1">
      <c r="M714" s="130"/>
      <c r="O714" s="129"/>
      <c r="P714" s="128"/>
      <c r="Q714" s="126"/>
      <c r="R714" s="126"/>
      <c r="S714" s="126"/>
      <c r="T714" s="127"/>
      <c r="U714" s="125"/>
      <c r="V714" s="125"/>
    </row>
    <row r="715" spans="13:22" ht="20.100000000000001" customHeight="1">
      <c r="M715" s="130"/>
      <c r="O715" s="129"/>
      <c r="P715" s="128"/>
      <c r="Q715" s="126"/>
      <c r="R715" s="126"/>
      <c r="S715" s="126"/>
      <c r="T715" s="127"/>
      <c r="U715" s="125"/>
      <c r="V715" s="125"/>
    </row>
    <row r="716" spans="13:22" ht="20.100000000000001" customHeight="1">
      <c r="M716" s="130"/>
      <c r="O716" s="129"/>
      <c r="P716" s="128"/>
      <c r="Q716" s="126"/>
      <c r="R716" s="126"/>
      <c r="S716" s="126"/>
      <c r="T716" s="127"/>
      <c r="U716" s="125"/>
      <c r="V716" s="125"/>
    </row>
    <row r="717" spans="13:22" ht="20.100000000000001" customHeight="1">
      <c r="M717" s="130"/>
      <c r="O717" s="129"/>
      <c r="P717" s="128"/>
      <c r="Q717" s="126"/>
      <c r="R717" s="126"/>
      <c r="S717" s="126"/>
      <c r="T717" s="127"/>
      <c r="U717" s="125"/>
      <c r="V717" s="125"/>
    </row>
    <row r="718" spans="13:22" ht="20.100000000000001" customHeight="1">
      <c r="M718" s="130"/>
      <c r="O718" s="129"/>
      <c r="P718" s="128"/>
      <c r="Q718" s="126"/>
      <c r="R718" s="126"/>
      <c r="S718" s="126"/>
      <c r="T718" s="127"/>
      <c r="U718" s="125"/>
      <c r="V718" s="125"/>
    </row>
    <row r="719" spans="13:22" ht="20.100000000000001" customHeight="1">
      <c r="M719" s="130"/>
      <c r="O719" s="129"/>
      <c r="P719" s="128"/>
      <c r="Q719" s="126"/>
      <c r="R719" s="126"/>
      <c r="S719" s="126"/>
      <c r="T719" s="127"/>
      <c r="U719" s="125"/>
      <c r="V719" s="125"/>
    </row>
    <row r="720" spans="13:22" ht="20.100000000000001" customHeight="1">
      <c r="M720" s="130"/>
      <c r="O720" s="129"/>
      <c r="P720" s="128"/>
      <c r="Q720" s="126"/>
      <c r="R720" s="126"/>
      <c r="S720" s="126"/>
      <c r="T720" s="127"/>
      <c r="U720" s="125"/>
      <c r="V720" s="125"/>
    </row>
    <row r="721" spans="13:22" ht="20.100000000000001" customHeight="1">
      <c r="M721" s="130"/>
      <c r="O721" s="129"/>
      <c r="P721" s="128"/>
      <c r="Q721" s="126"/>
      <c r="R721" s="126"/>
      <c r="S721" s="126"/>
      <c r="T721" s="127"/>
      <c r="U721" s="125"/>
      <c r="V721" s="125"/>
    </row>
    <row r="722" spans="13:22" ht="20.100000000000001" customHeight="1">
      <c r="M722" s="130"/>
      <c r="O722" s="129"/>
      <c r="P722" s="128"/>
      <c r="Q722" s="126"/>
      <c r="R722" s="126"/>
      <c r="S722" s="126"/>
      <c r="T722" s="127"/>
      <c r="U722" s="125"/>
      <c r="V722" s="125"/>
    </row>
    <row r="723" spans="13:22" ht="20.100000000000001" customHeight="1">
      <c r="M723" s="130"/>
      <c r="O723" s="129"/>
      <c r="P723" s="128"/>
      <c r="Q723" s="126"/>
      <c r="R723" s="126"/>
      <c r="S723" s="126"/>
      <c r="T723" s="127"/>
      <c r="U723" s="125"/>
      <c r="V723" s="125"/>
    </row>
    <row r="724" spans="13:22" ht="20.100000000000001" customHeight="1">
      <c r="M724" s="130"/>
      <c r="O724" s="129"/>
      <c r="P724" s="128"/>
      <c r="Q724" s="126"/>
      <c r="R724" s="126"/>
      <c r="S724" s="126"/>
      <c r="T724" s="127"/>
      <c r="U724" s="125"/>
      <c r="V724" s="125"/>
    </row>
    <row r="725" spans="13:22" ht="20.100000000000001" customHeight="1">
      <c r="M725" s="130"/>
      <c r="O725" s="129"/>
      <c r="P725" s="128"/>
      <c r="Q725" s="126"/>
      <c r="R725" s="126"/>
      <c r="S725" s="126"/>
      <c r="T725" s="127"/>
      <c r="U725" s="125"/>
      <c r="V725" s="125"/>
    </row>
    <row r="726" spans="13:22" ht="20.100000000000001" customHeight="1">
      <c r="M726" s="130"/>
      <c r="O726" s="129"/>
      <c r="P726" s="128"/>
      <c r="Q726" s="126"/>
      <c r="R726" s="126"/>
      <c r="S726" s="126"/>
      <c r="T726" s="127"/>
      <c r="U726" s="125"/>
      <c r="V726" s="125"/>
    </row>
    <row r="727" spans="13:22" ht="20.100000000000001" customHeight="1">
      <c r="M727" s="130"/>
      <c r="O727" s="129"/>
      <c r="P727" s="128"/>
      <c r="Q727" s="126"/>
      <c r="R727" s="126"/>
      <c r="S727" s="126"/>
      <c r="T727" s="127"/>
      <c r="U727" s="125"/>
      <c r="V727" s="125"/>
    </row>
    <row r="728" spans="13:22" ht="20.100000000000001" customHeight="1">
      <c r="M728" s="130"/>
      <c r="O728" s="129"/>
      <c r="P728" s="128"/>
      <c r="Q728" s="126"/>
      <c r="R728" s="126"/>
      <c r="S728" s="126"/>
      <c r="T728" s="127"/>
      <c r="U728" s="125"/>
      <c r="V728" s="125"/>
    </row>
    <row r="729" spans="13:22" ht="20.100000000000001" customHeight="1">
      <c r="M729" s="130"/>
      <c r="O729" s="129"/>
      <c r="P729" s="128"/>
      <c r="Q729" s="126"/>
      <c r="R729" s="126"/>
      <c r="S729" s="126"/>
      <c r="T729" s="127"/>
      <c r="U729" s="125"/>
      <c r="V729" s="125"/>
    </row>
    <row r="730" spans="13:22" ht="20.100000000000001" customHeight="1">
      <c r="M730" s="130"/>
      <c r="O730" s="129"/>
      <c r="P730" s="128"/>
      <c r="Q730" s="126"/>
      <c r="R730" s="126"/>
      <c r="S730" s="126"/>
      <c r="T730" s="127"/>
      <c r="U730" s="125"/>
      <c r="V730" s="125"/>
    </row>
    <row r="731" spans="13:22" ht="20.100000000000001" customHeight="1">
      <c r="M731" s="130"/>
      <c r="O731" s="129"/>
      <c r="P731" s="128"/>
      <c r="Q731" s="126"/>
      <c r="R731" s="126"/>
      <c r="S731" s="126"/>
      <c r="T731" s="127"/>
      <c r="U731" s="125"/>
      <c r="V731" s="125"/>
    </row>
    <row r="732" spans="13:22" ht="20.100000000000001" customHeight="1">
      <c r="M732" s="130"/>
      <c r="O732" s="129"/>
      <c r="P732" s="128"/>
      <c r="Q732" s="126"/>
      <c r="R732" s="126"/>
      <c r="S732" s="126"/>
      <c r="T732" s="127"/>
      <c r="U732" s="125"/>
      <c r="V732" s="125"/>
    </row>
    <row r="733" spans="13:22" ht="20.100000000000001" customHeight="1">
      <c r="M733" s="130"/>
      <c r="O733" s="129"/>
      <c r="P733" s="128"/>
      <c r="Q733" s="126"/>
      <c r="R733" s="126"/>
      <c r="S733" s="126"/>
      <c r="T733" s="127"/>
      <c r="U733" s="125"/>
      <c r="V733" s="125"/>
    </row>
    <row r="734" spans="13:22" ht="20.100000000000001" customHeight="1">
      <c r="M734" s="130"/>
      <c r="O734" s="129"/>
      <c r="P734" s="128"/>
      <c r="Q734" s="126"/>
      <c r="R734" s="126"/>
      <c r="S734" s="126"/>
      <c r="T734" s="127"/>
      <c r="U734" s="125"/>
      <c r="V734" s="125"/>
    </row>
    <row r="735" spans="13:22" ht="20.100000000000001" customHeight="1">
      <c r="M735" s="130"/>
      <c r="O735" s="129"/>
      <c r="P735" s="128"/>
      <c r="Q735" s="126"/>
      <c r="R735" s="126"/>
      <c r="S735" s="126"/>
      <c r="T735" s="127"/>
      <c r="U735" s="125"/>
      <c r="V735" s="125"/>
    </row>
    <row r="736" spans="13:22" ht="20.100000000000001" customHeight="1">
      <c r="M736" s="130"/>
      <c r="O736" s="129"/>
      <c r="P736" s="128"/>
      <c r="Q736" s="126"/>
      <c r="R736" s="126"/>
      <c r="S736" s="126"/>
      <c r="T736" s="127"/>
      <c r="U736" s="125"/>
      <c r="V736" s="125"/>
    </row>
    <row r="737" spans="13:22" ht="20.100000000000001" customHeight="1">
      <c r="M737" s="130"/>
      <c r="O737" s="129"/>
      <c r="P737" s="128"/>
      <c r="Q737" s="126"/>
      <c r="R737" s="126"/>
      <c r="S737" s="126"/>
      <c r="T737" s="127"/>
      <c r="U737" s="125"/>
      <c r="V737" s="125"/>
    </row>
    <row r="738" spans="13:22" ht="20.100000000000001" customHeight="1">
      <c r="M738" s="130"/>
      <c r="O738" s="129"/>
      <c r="P738" s="128"/>
      <c r="Q738" s="126"/>
      <c r="R738" s="126"/>
      <c r="S738" s="126"/>
      <c r="T738" s="127"/>
      <c r="U738" s="125"/>
      <c r="V738" s="125"/>
    </row>
    <row r="739" spans="13:22" ht="20.100000000000001" customHeight="1">
      <c r="M739" s="130"/>
      <c r="O739" s="129"/>
      <c r="P739" s="128"/>
      <c r="Q739" s="126"/>
      <c r="R739" s="126"/>
      <c r="S739" s="126"/>
      <c r="T739" s="127"/>
      <c r="U739" s="125"/>
      <c r="V739" s="125"/>
    </row>
    <row r="740" spans="13:22" ht="20.100000000000001" customHeight="1">
      <c r="M740" s="130"/>
      <c r="O740" s="129"/>
      <c r="P740" s="128"/>
      <c r="Q740" s="126"/>
      <c r="R740" s="126"/>
      <c r="S740" s="126"/>
      <c r="T740" s="127"/>
      <c r="U740" s="125"/>
      <c r="V740" s="125"/>
    </row>
    <row r="741" spans="13:22" ht="20.100000000000001" customHeight="1">
      <c r="M741" s="130"/>
      <c r="O741" s="129"/>
      <c r="P741" s="128"/>
      <c r="Q741" s="126"/>
      <c r="R741" s="126"/>
      <c r="S741" s="126"/>
      <c r="T741" s="127"/>
      <c r="U741" s="125"/>
      <c r="V741" s="125"/>
    </row>
    <row r="742" spans="13:22" ht="20.100000000000001" customHeight="1">
      <c r="M742" s="130"/>
      <c r="O742" s="129"/>
      <c r="P742" s="128"/>
      <c r="Q742" s="126"/>
      <c r="R742" s="126"/>
      <c r="S742" s="126"/>
      <c r="T742" s="127"/>
      <c r="U742" s="125"/>
      <c r="V742" s="125"/>
    </row>
    <row r="743" spans="13:22" ht="20.100000000000001" customHeight="1">
      <c r="M743" s="130"/>
      <c r="O743" s="129"/>
      <c r="P743" s="128"/>
      <c r="Q743" s="126"/>
      <c r="R743" s="126"/>
      <c r="S743" s="126"/>
      <c r="T743" s="127"/>
      <c r="U743" s="125"/>
      <c r="V743" s="125"/>
    </row>
    <row r="744" spans="13:22" ht="20.100000000000001" customHeight="1">
      <c r="M744" s="130"/>
      <c r="O744" s="129"/>
      <c r="P744" s="128"/>
      <c r="Q744" s="126"/>
      <c r="R744" s="126"/>
      <c r="S744" s="126"/>
      <c r="T744" s="127"/>
      <c r="U744" s="125"/>
      <c r="V744" s="125"/>
    </row>
    <row r="745" spans="13:22" ht="20.100000000000001" customHeight="1">
      <c r="M745" s="130"/>
      <c r="O745" s="129"/>
      <c r="P745" s="128"/>
      <c r="Q745" s="126"/>
      <c r="R745" s="126"/>
      <c r="S745" s="126"/>
      <c r="T745" s="127"/>
      <c r="U745" s="125"/>
      <c r="V745" s="125"/>
    </row>
    <row r="746" spans="13:22" ht="20.100000000000001" customHeight="1">
      <c r="M746" s="130"/>
      <c r="O746" s="129"/>
      <c r="P746" s="128"/>
      <c r="Q746" s="126"/>
      <c r="R746" s="126"/>
      <c r="S746" s="126"/>
      <c r="T746" s="127"/>
      <c r="U746" s="125"/>
      <c r="V746" s="125"/>
    </row>
    <row r="747" spans="13:22" ht="20.100000000000001" customHeight="1">
      <c r="M747" s="130"/>
      <c r="O747" s="129"/>
      <c r="P747" s="128"/>
      <c r="Q747" s="126"/>
      <c r="R747" s="126"/>
      <c r="S747" s="126"/>
      <c r="T747" s="127"/>
      <c r="U747" s="125"/>
      <c r="V747" s="125"/>
    </row>
    <row r="748" spans="13:22" ht="20.100000000000001" customHeight="1">
      <c r="M748" s="130"/>
      <c r="O748" s="129"/>
      <c r="P748" s="128"/>
      <c r="Q748" s="126"/>
      <c r="R748" s="126"/>
      <c r="S748" s="126"/>
      <c r="T748" s="127"/>
      <c r="U748" s="125"/>
      <c r="V748" s="125"/>
    </row>
    <row r="749" spans="13:22" ht="20.100000000000001" customHeight="1">
      <c r="M749" s="130"/>
      <c r="O749" s="129"/>
      <c r="P749" s="128"/>
      <c r="Q749" s="126"/>
      <c r="R749" s="126"/>
      <c r="S749" s="126"/>
      <c r="T749" s="127"/>
      <c r="U749" s="125"/>
      <c r="V749" s="125"/>
    </row>
    <row r="750" spans="13:22" ht="20.100000000000001" customHeight="1">
      <c r="M750" s="130"/>
      <c r="O750" s="129"/>
      <c r="P750" s="128"/>
      <c r="Q750" s="126"/>
      <c r="R750" s="126"/>
      <c r="S750" s="126"/>
      <c r="T750" s="127"/>
      <c r="U750" s="125"/>
      <c r="V750" s="125"/>
    </row>
    <row r="751" spans="13:22" ht="20.100000000000001" customHeight="1">
      <c r="M751" s="130"/>
      <c r="O751" s="129"/>
      <c r="P751" s="128"/>
      <c r="Q751" s="126"/>
      <c r="R751" s="126"/>
      <c r="S751" s="126"/>
      <c r="T751" s="127"/>
      <c r="U751" s="125"/>
      <c r="V751" s="125"/>
    </row>
    <row r="752" spans="13:22" ht="20.100000000000001" customHeight="1">
      <c r="M752" s="130"/>
      <c r="O752" s="129"/>
      <c r="P752" s="128"/>
      <c r="Q752" s="126"/>
      <c r="R752" s="126"/>
      <c r="S752" s="126"/>
      <c r="T752" s="127"/>
      <c r="U752" s="125"/>
      <c r="V752" s="125"/>
    </row>
    <row r="753" spans="13:22" ht="20.100000000000001" customHeight="1">
      <c r="M753" s="130"/>
      <c r="O753" s="129"/>
      <c r="P753" s="128"/>
      <c r="Q753" s="126"/>
      <c r="R753" s="126"/>
      <c r="S753" s="126"/>
      <c r="T753" s="127"/>
      <c r="U753" s="125"/>
      <c r="V753" s="125"/>
    </row>
    <row r="754" spans="13:22" ht="20.100000000000001" customHeight="1">
      <c r="M754" s="130"/>
      <c r="O754" s="129"/>
      <c r="P754" s="128"/>
      <c r="Q754" s="126"/>
      <c r="R754" s="126"/>
      <c r="S754" s="126"/>
      <c r="T754" s="127"/>
      <c r="U754" s="125"/>
      <c r="V754" s="125"/>
    </row>
    <row r="755" spans="13:22" ht="20.100000000000001" customHeight="1">
      <c r="M755" s="130"/>
      <c r="O755" s="129"/>
      <c r="P755" s="128"/>
      <c r="Q755" s="126"/>
      <c r="R755" s="126"/>
      <c r="S755" s="126"/>
      <c r="T755" s="127"/>
      <c r="U755" s="125"/>
      <c r="V755" s="125"/>
    </row>
    <row r="756" spans="13:22" ht="20.100000000000001" customHeight="1">
      <c r="M756" s="130"/>
      <c r="O756" s="129"/>
      <c r="P756" s="128"/>
      <c r="Q756" s="126"/>
      <c r="R756" s="126"/>
      <c r="S756" s="126"/>
      <c r="T756" s="127"/>
      <c r="U756" s="125"/>
      <c r="V756" s="125"/>
    </row>
    <row r="757" spans="13:22" ht="20.100000000000001" customHeight="1">
      <c r="M757" s="130"/>
      <c r="O757" s="129"/>
      <c r="P757" s="128"/>
      <c r="Q757" s="126"/>
      <c r="R757" s="126"/>
      <c r="S757" s="126"/>
      <c r="T757" s="127"/>
      <c r="U757" s="125"/>
      <c r="V757" s="125"/>
    </row>
    <row r="758" spans="13:22" ht="20.100000000000001" customHeight="1">
      <c r="M758" s="130"/>
      <c r="O758" s="129"/>
      <c r="P758" s="128"/>
      <c r="Q758" s="126"/>
      <c r="R758" s="126"/>
      <c r="S758" s="126"/>
      <c r="T758" s="127"/>
      <c r="U758" s="125"/>
      <c r="V758" s="125"/>
    </row>
    <row r="759" spans="13:22" ht="20.100000000000001" customHeight="1">
      <c r="M759" s="130"/>
      <c r="O759" s="129"/>
      <c r="P759" s="128"/>
      <c r="Q759" s="126"/>
      <c r="R759" s="126"/>
      <c r="S759" s="126"/>
      <c r="T759" s="127"/>
      <c r="U759" s="125"/>
      <c r="V759" s="125"/>
    </row>
    <row r="760" spans="13:22" ht="20.100000000000001" customHeight="1">
      <c r="M760" s="130"/>
      <c r="O760" s="129"/>
      <c r="P760" s="128"/>
      <c r="Q760" s="126"/>
      <c r="R760" s="126"/>
      <c r="S760" s="126"/>
      <c r="T760" s="127"/>
      <c r="U760" s="125"/>
      <c r="V760" s="125"/>
    </row>
    <row r="761" spans="13:22" ht="20.100000000000001" customHeight="1">
      <c r="M761" s="130"/>
      <c r="O761" s="129"/>
      <c r="P761" s="128"/>
      <c r="Q761" s="126"/>
      <c r="R761" s="126"/>
      <c r="S761" s="126"/>
      <c r="T761" s="127"/>
      <c r="U761" s="125"/>
      <c r="V761" s="125"/>
    </row>
    <row r="762" spans="13:22" ht="20.100000000000001" customHeight="1">
      <c r="M762" s="130"/>
      <c r="O762" s="129"/>
      <c r="P762" s="128"/>
      <c r="Q762" s="126"/>
      <c r="R762" s="126"/>
      <c r="S762" s="126"/>
      <c r="T762" s="127"/>
      <c r="U762" s="125"/>
      <c r="V762" s="125"/>
    </row>
    <row r="763" spans="13:22" ht="20.100000000000001" customHeight="1">
      <c r="M763" s="130"/>
      <c r="O763" s="129"/>
      <c r="P763" s="128"/>
      <c r="Q763" s="126"/>
      <c r="R763" s="126"/>
      <c r="S763" s="126"/>
      <c r="T763" s="127"/>
      <c r="U763" s="125"/>
      <c r="V763" s="125"/>
    </row>
    <row r="764" spans="13:22" ht="20.100000000000001" customHeight="1">
      <c r="M764" s="130"/>
      <c r="O764" s="129"/>
      <c r="P764" s="128"/>
      <c r="Q764" s="126"/>
      <c r="R764" s="126"/>
      <c r="S764" s="126"/>
      <c r="T764" s="127"/>
      <c r="U764" s="125"/>
      <c r="V764" s="125"/>
    </row>
    <row r="765" spans="13:22" ht="20.100000000000001" customHeight="1">
      <c r="M765" s="130"/>
      <c r="O765" s="129"/>
      <c r="P765" s="128"/>
      <c r="Q765" s="126"/>
      <c r="R765" s="126"/>
      <c r="S765" s="126"/>
      <c r="T765" s="127"/>
      <c r="U765" s="125"/>
      <c r="V765" s="125"/>
    </row>
    <row r="766" spans="13:22" ht="20.100000000000001" customHeight="1">
      <c r="M766" s="130"/>
      <c r="O766" s="129"/>
      <c r="P766" s="128"/>
      <c r="Q766" s="126"/>
      <c r="R766" s="126"/>
      <c r="S766" s="126"/>
      <c r="T766" s="127"/>
      <c r="U766" s="125"/>
      <c r="V766" s="125"/>
    </row>
    <row r="767" spans="13:22" ht="20.100000000000001" customHeight="1">
      <c r="M767" s="130"/>
      <c r="O767" s="129"/>
      <c r="P767" s="128"/>
      <c r="Q767" s="126"/>
      <c r="R767" s="126"/>
      <c r="S767" s="126"/>
      <c r="T767" s="127"/>
      <c r="U767" s="125"/>
      <c r="V767" s="125"/>
    </row>
    <row r="768" spans="13:22" ht="20.100000000000001" customHeight="1">
      <c r="M768" s="130"/>
      <c r="O768" s="129"/>
      <c r="P768" s="128"/>
      <c r="Q768" s="126"/>
      <c r="R768" s="126"/>
      <c r="S768" s="126"/>
      <c r="T768" s="127"/>
      <c r="U768" s="125"/>
      <c r="V768" s="125"/>
    </row>
    <row r="769" spans="1:28" ht="20.100000000000001" customHeight="1">
      <c r="M769" s="130"/>
      <c r="S769" s="126"/>
      <c r="T769" s="127"/>
      <c r="U769" s="125"/>
      <c r="V769" s="125"/>
    </row>
    <row r="770" spans="1:28" ht="20.100000000000001" customHeight="1">
      <c r="M770" s="130"/>
      <c r="T770" s="127"/>
      <c r="U770" s="125"/>
      <c r="V770" s="125"/>
    </row>
    <row r="771" spans="1:28" ht="20.100000000000001" customHeight="1">
      <c r="M771" s="130"/>
      <c r="T771" s="127"/>
      <c r="U771" s="125"/>
      <c r="V771" s="125"/>
    </row>
    <row r="772" spans="1:28" ht="20.100000000000001" customHeight="1">
      <c r="M772" s="130"/>
      <c r="T772" s="127"/>
      <c r="U772" s="125"/>
      <c r="V772" s="125"/>
    </row>
    <row r="773" spans="1:28" ht="20.100000000000001" customHeight="1">
      <c r="M773" s="130"/>
      <c r="T773" s="127"/>
      <c r="U773" s="125"/>
      <c r="V773" s="125"/>
    </row>
    <row r="774" spans="1:28" ht="20.100000000000001" customHeight="1">
      <c r="M774" s="130"/>
      <c r="T774" s="127"/>
      <c r="V774" s="125"/>
    </row>
    <row r="775" spans="1:28" ht="20.100000000000001" customHeight="1">
      <c r="M775" s="130"/>
      <c r="O775" s="119"/>
      <c r="P775" s="119"/>
      <c r="Q775" s="119"/>
      <c r="R775" s="119"/>
      <c r="T775" s="127"/>
      <c r="V775" s="125"/>
    </row>
    <row r="776" spans="1:28" ht="20.100000000000001" customHeight="1">
      <c r="M776" s="130"/>
      <c r="O776" s="119"/>
      <c r="P776" s="119"/>
      <c r="Q776" s="119"/>
      <c r="R776" s="119"/>
      <c r="V776" s="125"/>
      <c r="AA776" s="76"/>
      <c r="AB776" s="76"/>
    </row>
    <row r="777" spans="1:28" ht="20.100000000000001" customHeight="1">
      <c r="M777" s="130"/>
      <c r="O777" s="145"/>
      <c r="P777" s="146"/>
      <c r="Q777" s="146"/>
      <c r="R777" s="119"/>
      <c r="V777" s="125"/>
      <c r="AA777" s="76"/>
      <c r="AB777" s="76"/>
    </row>
    <row r="778" spans="1:28" ht="20.100000000000001" customHeight="1">
      <c r="M778" s="130"/>
      <c r="O778" s="145"/>
      <c r="P778" s="146"/>
      <c r="Q778" s="146"/>
      <c r="R778" s="119"/>
      <c r="V778" s="125"/>
      <c r="AA778" s="76"/>
      <c r="AB778" s="76"/>
    </row>
    <row r="779" spans="1:28" s="76" customFormat="1" ht="20.100000000000001" customHeight="1">
      <c r="A779" s="236"/>
      <c r="B779" s="97"/>
      <c r="C779" s="97"/>
      <c r="D779" s="97"/>
      <c r="E779" s="97"/>
      <c r="F779" s="97"/>
      <c r="G779" s="97"/>
      <c r="H779" s="97"/>
      <c r="I779" s="271"/>
      <c r="J779" s="97"/>
      <c r="K779" s="97"/>
      <c r="L779" s="97"/>
      <c r="M779" s="130"/>
      <c r="N779" s="124"/>
      <c r="O779" s="145"/>
      <c r="P779" s="146"/>
      <c r="Q779" s="146"/>
      <c r="R779" s="119"/>
      <c r="S779" s="124"/>
      <c r="T779" s="124"/>
      <c r="U779" s="124"/>
      <c r="V779" s="125"/>
      <c r="W779" s="124"/>
      <c r="X779" s="124"/>
      <c r="Y779" s="124"/>
      <c r="Z779" s="124"/>
    </row>
    <row r="780" spans="1:28" s="76" customFormat="1" ht="20.100000000000001" customHeight="1">
      <c r="A780" s="236"/>
      <c r="B780" s="97"/>
      <c r="C780" s="97"/>
      <c r="D780" s="97"/>
      <c r="E780" s="97"/>
      <c r="F780" s="97"/>
      <c r="G780" s="97"/>
      <c r="H780" s="97"/>
      <c r="I780" s="271"/>
      <c r="J780" s="97"/>
      <c r="K780" s="97"/>
      <c r="L780" s="97"/>
      <c r="M780" s="130"/>
      <c r="N780" s="124"/>
      <c r="O780" s="145"/>
      <c r="P780" s="146"/>
      <c r="Q780" s="146"/>
      <c r="R780" s="119"/>
      <c r="S780" s="124"/>
      <c r="T780" s="124"/>
      <c r="U780" s="124"/>
      <c r="V780" s="125"/>
      <c r="W780" s="124"/>
      <c r="X780" s="124"/>
      <c r="Y780" s="124"/>
      <c r="Z780" s="124"/>
    </row>
    <row r="781" spans="1:28" s="76" customFormat="1" ht="20.100000000000001" customHeight="1">
      <c r="A781" s="236"/>
      <c r="B781" s="97"/>
      <c r="C781" s="97"/>
      <c r="D781" s="97"/>
      <c r="E781" s="97"/>
      <c r="F781" s="97"/>
      <c r="G781" s="97"/>
      <c r="H781" s="97"/>
      <c r="I781" s="271"/>
      <c r="J781" s="97"/>
      <c r="K781" s="97"/>
      <c r="L781" s="97"/>
      <c r="M781" s="130"/>
      <c r="N781" s="124"/>
      <c r="O781" s="145"/>
      <c r="P781" s="146"/>
      <c r="Q781" s="146"/>
      <c r="R781" s="119"/>
      <c r="S781" s="124"/>
      <c r="T781" s="124"/>
      <c r="U781" s="124"/>
      <c r="V781" s="124"/>
      <c r="W781" s="124"/>
      <c r="X781" s="124"/>
      <c r="Y781" s="124"/>
      <c r="Z781" s="124"/>
    </row>
    <row r="782" spans="1:28" s="76" customFormat="1" ht="20.100000000000001" customHeight="1">
      <c r="A782" s="236"/>
      <c r="B782" s="97"/>
      <c r="C782" s="97"/>
      <c r="D782" s="97"/>
      <c r="E782" s="97"/>
      <c r="F782" s="97"/>
      <c r="G782" s="97"/>
      <c r="H782" s="97"/>
      <c r="I782" s="271"/>
      <c r="J782" s="97"/>
      <c r="K782" s="97"/>
      <c r="L782" s="97"/>
      <c r="M782" s="130"/>
      <c r="N782" s="124"/>
      <c r="O782" s="145"/>
      <c r="P782" s="146"/>
      <c r="Q782" s="146"/>
      <c r="R782" s="119"/>
      <c r="S782" s="124"/>
      <c r="T782" s="124"/>
      <c r="U782" s="124"/>
      <c r="V782" s="124"/>
      <c r="W782" s="124"/>
      <c r="X782" s="124"/>
      <c r="Y782" s="124"/>
      <c r="Z782" s="124"/>
    </row>
    <row r="783" spans="1:28" s="76" customFormat="1" ht="20.100000000000001" customHeight="1">
      <c r="A783" s="236"/>
      <c r="B783" s="97"/>
      <c r="C783" s="97"/>
      <c r="D783" s="97"/>
      <c r="E783" s="97"/>
      <c r="F783" s="97"/>
      <c r="G783" s="97"/>
      <c r="H783" s="97"/>
      <c r="I783" s="271"/>
      <c r="J783" s="97"/>
      <c r="K783" s="97"/>
      <c r="L783" s="97"/>
      <c r="M783" s="130"/>
      <c r="N783" s="124"/>
      <c r="O783" s="145"/>
      <c r="P783" s="146"/>
      <c r="Q783" s="146"/>
      <c r="R783" s="119"/>
      <c r="S783" s="124"/>
      <c r="T783" s="124"/>
      <c r="U783" s="124"/>
      <c r="V783" s="124"/>
      <c r="W783" s="124"/>
      <c r="X783" s="124"/>
      <c r="Y783" s="124"/>
      <c r="Z783" s="124"/>
    </row>
    <row r="784" spans="1:28" s="76" customFormat="1" ht="20.100000000000001" customHeight="1">
      <c r="A784" s="236"/>
      <c r="B784" s="97"/>
      <c r="C784" s="97"/>
      <c r="D784" s="97"/>
      <c r="E784" s="97"/>
      <c r="F784" s="97"/>
      <c r="G784" s="97"/>
      <c r="H784" s="97"/>
      <c r="I784" s="271"/>
      <c r="J784" s="97"/>
      <c r="K784" s="97"/>
      <c r="L784" s="97"/>
      <c r="M784" s="130"/>
      <c r="N784" s="124"/>
      <c r="O784" s="119"/>
      <c r="P784" s="119"/>
      <c r="Q784" s="119"/>
      <c r="R784" s="119"/>
      <c r="S784" s="124"/>
      <c r="T784" s="124"/>
      <c r="U784" s="124"/>
      <c r="V784" s="124"/>
      <c r="W784" s="124"/>
      <c r="X784" s="124"/>
      <c r="Y784" s="124"/>
      <c r="Z784" s="124"/>
    </row>
    <row r="785" spans="1:28" s="76" customFormat="1" ht="20.100000000000001" customHeight="1">
      <c r="A785" s="236"/>
      <c r="B785" s="97"/>
      <c r="C785" s="97"/>
      <c r="D785" s="97"/>
      <c r="E785" s="97"/>
      <c r="F785" s="97"/>
      <c r="G785" s="97"/>
      <c r="H785" s="97"/>
      <c r="I785" s="271"/>
      <c r="J785" s="97"/>
      <c r="K785" s="97"/>
      <c r="L785" s="97"/>
      <c r="M785" s="130"/>
      <c r="N785" s="124"/>
      <c r="O785" s="119"/>
      <c r="P785" s="119"/>
      <c r="Q785" s="119"/>
      <c r="R785" s="119"/>
      <c r="S785" s="124"/>
      <c r="T785" s="124"/>
      <c r="U785" s="124"/>
      <c r="V785" s="124"/>
      <c r="W785" s="124"/>
      <c r="X785" s="124"/>
      <c r="Y785" s="124"/>
      <c r="Z785" s="124"/>
    </row>
    <row r="786" spans="1:28" s="76" customFormat="1" ht="20.100000000000001" customHeight="1">
      <c r="A786" s="236"/>
      <c r="B786" s="97"/>
      <c r="C786" s="97"/>
      <c r="D786" s="97"/>
      <c r="E786" s="97"/>
      <c r="F786" s="97"/>
      <c r="G786" s="97"/>
      <c r="H786" s="97"/>
      <c r="I786" s="271"/>
      <c r="J786" s="97"/>
      <c r="K786" s="97"/>
      <c r="L786" s="97"/>
      <c r="M786" s="130"/>
      <c r="N786" s="119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spans="1:28" s="76" customFormat="1" ht="20.100000000000001" customHeight="1">
      <c r="A787" s="236"/>
      <c r="B787" s="97"/>
      <c r="C787" s="97"/>
      <c r="D787" s="97"/>
      <c r="E787" s="97"/>
      <c r="F787" s="97"/>
      <c r="G787" s="97"/>
      <c r="H787" s="97"/>
      <c r="I787" s="271"/>
      <c r="J787" s="97"/>
      <c r="K787" s="97"/>
      <c r="L787" s="97"/>
      <c r="M787" s="130"/>
      <c r="N787" s="119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  <c r="AA787" s="124"/>
      <c r="AB787" s="124"/>
    </row>
    <row r="788" spans="1:28" s="76" customFormat="1" ht="20.100000000000001" customHeight="1">
      <c r="A788" s="236"/>
      <c r="B788" s="97"/>
      <c r="C788" s="97"/>
      <c r="D788" s="97"/>
      <c r="E788" s="97"/>
      <c r="F788" s="97"/>
      <c r="G788" s="97"/>
      <c r="H788" s="97"/>
      <c r="I788" s="271"/>
      <c r="J788" s="97"/>
      <c r="K788" s="97"/>
      <c r="L788" s="97"/>
      <c r="M788" s="130"/>
      <c r="N788" s="145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spans="1:28" s="76" customFormat="1" ht="20.100000000000001" customHeight="1">
      <c r="A789" s="236"/>
      <c r="B789" s="97"/>
      <c r="C789" s="97"/>
      <c r="D789" s="97"/>
      <c r="E789" s="97"/>
      <c r="F789" s="97"/>
      <c r="G789" s="97"/>
      <c r="H789" s="97"/>
      <c r="I789" s="271"/>
      <c r="J789" s="97"/>
      <c r="K789" s="97"/>
      <c r="L789" s="97"/>
      <c r="M789" s="130"/>
      <c r="N789" s="145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spans="1:28" ht="20.100000000000001" customHeight="1">
      <c r="M790" s="130"/>
      <c r="N790" s="145"/>
      <c r="AA790" s="76"/>
      <c r="AB790" s="76"/>
    </row>
    <row r="791" spans="1:28" s="76" customFormat="1" ht="20.100000000000001" customHeight="1">
      <c r="A791" s="236"/>
      <c r="B791" s="97"/>
      <c r="C791" s="97"/>
      <c r="D791" s="97"/>
      <c r="E791" s="97"/>
      <c r="F791" s="97"/>
      <c r="G791" s="97"/>
      <c r="H791" s="97"/>
      <c r="I791" s="271"/>
      <c r="J791" s="97"/>
      <c r="K791" s="97"/>
      <c r="L791" s="97"/>
      <c r="M791" s="130"/>
      <c r="N791" s="145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spans="1:28" s="76" customFormat="1" ht="20.100000000000001" customHeight="1">
      <c r="A792" s="236"/>
      <c r="B792" s="97"/>
      <c r="C792" s="97"/>
      <c r="D792" s="97"/>
      <c r="E792" s="97"/>
      <c r="F792" s="97"/>
      <c r="G792" s="97"/>
      <c r="H792" s="97"/>
      <c r="I792" s="271"/>
      <c r="J792" s="97"/>
      <c r="K792" s="97"/>
      <c r="L792" s="97"/>
      <c r="M792" s="130"/>
      <c r="N792" s="145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spans="1:28" s="76" customFormat="1" ht="20.100000000000001" customHeight="1">
      <c r="A793" s="236"/>
      <c r="B793" s="97"/>
      <c r="C793" s="97"/>
      <c r="D793" s="97"/>
      <c r="E793" s="97"/>
      <c r="F793" s="97"/>
      <c r="G793" s="97"/>
      <c r="H793" s="97"/>
      <c r="I793" s="271"/>
      <c r="J793" s="97"/>
      <c r="K793" s="97"/>
      <c r="L793" s="97"/>
      <c r="M793" s="130"/>
      <c r="N793" s="145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spans="1:28" s="76" customFormat="1" ht="20.100000000000001" customHeight="1">
      <c r="A794" s="236"/>
      <c r="B794" s="97"/>
      <c r="C794" s="97"/>
      <c r="D794" s="97"/>
      <c r="E794" s="97"/>
      <c r="F794" s="97"/>
      <c r="G794" s="97"/>
      <c r="H794" s="97"/>
      <c r="I794" s="271"/>
      <c r="J794" s="97"/>
      <c r="K794" s="97"/>
      <c r="L794" s="97"/>
      <c r="M794" s="130"/>
      <c r="N794" s="145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spans="1:28" s="76" customFormat="1" ht="20.100000000000001" customHeight="1">
      <c r="A795" s="236"/>
      <c r="B795" s="97"/>
      <c r="C795" s="97"/>
      <c r="D795" s="97"/>
      <c r="E795" s="97"/>
      <c r="F795" s="97"/>
      <c r="G795" s="97"/>
      <c r="H795" s="97"/>
      <c r="I795" s="271"/>
      <c r="J795" s="97"/>
      <c r="K795" s="97"/>
      <c r="L795" s="97"/>
      <c r="M795" s="130"/>
      <c r="N795" s="119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spans="1:28" s="76" customFormat="1" ht="20.100000000000001" customHeight="1">
      <c r="A796" s="236"/>
      <c r="B796" s="97"/>
      <c r="C796" s="97"/>
      <c r="D796" s="97"/>
      <c r="E796" s="97"/>
      <c r="F796" s="97"/>
      <c r="G796" s="97"/>
      <c r="H796" s="97"/>
      <c r="I796" s="271"/>
      <c r="J796" s="97"/>
      <c r="K796" s="97"/>
      <c r="L796" s="97"/>
      <c r="M796" s="130"/>
      <c r="N796" s="119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spans="1:28" s="76" customFormat="1" ht="20.100000000000001" customHeight="1">
      <c r="A797" s="236"/>
      <c r="B797" s="97"/>
      <c r="C797" s="97"/>
      <c r="D797" s="97"/>
      <c r="E797" s="97"/>
      <c r="F797" s="97"/>
      <c r="G797" s="97"/>
      <c r="H797" s="97"/>
      <c r="I797" s="271"/>
      <c r="J797" s="97"/>
      <c r="K797" s="97"/>
      <c r="L797" s="97"/>
      <c r="M797" s="130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spans="1:28" s="76" customFormat="1" ht="20.100000000000001" customHeight="1">
      <c r="A798" s="236"/>
      <c r="B798" s="97"/>
      <c r="C798" s="97"/>
      <c r="D798" s="97"/>
      <c r="E798" s="97"/>
      <c r="F798" s="97"/>
      <c r="G798" s="97"/>
      <c r="H798" s="97"/>
      <c r="I798" s="271"/>
      <c r="J798" s="97"/>
      <c r="K798" s="97"/>
      <c r="L798" s="97"/>
      <c r="M798" s="130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spans="1:28" s="76" customFormat="1" ht="20.100000000000001" customHeight="1">
      <c r="A799" s="236"/>
      <c r="B799" s="97"/>
      <c r="C799" s="97"/>
      <c r="D799" s="97"/>
      <c r="E799" s="97"/>
      <c r="F799" s="97"/>
      <c r="G799" s="97"/>
      <c r="H799" s="97"/>
      <c r="I799" s="271"/>
      <c r="J799" s="97"/>
      <c r="K799" s="97"/>
      <c r="L799" s="97"/>
      <c r="M799" s="130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spans="1:28" s="76" customFormat="1" ht="20.100000000000001" customHeight="1">
      <c r="A800" s="236"/>
      <c r="B800" s="97"/>
      <c r="C800" s="97"/>
      <c r="D800" s="97"/>
      <c r="E800" s="97"/>
      <c r="F800" s="97"/>
      <c r="G800" s="97"/>
      <c r="H800" s="97"/>
      <c r="I800" s="271"/>
      <c r="J800" s="97"/>
      <c r="K800" s="97"/>
      <c r="L800" s="97"/>
      <c r="M800" s="130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spans="1:26" s="76" customFormat="1" ht="20.100000000000001" customHeight="1">
      <c r="A801" s="236"/>
      <c r="B801" s="97"/>
      <c r="C801" s="97"/>
      <c r="D801" s="97"/>
      <c r="E801" s="97"/>
      <c r="F801" s="97"/>
      <c r="G801" s="97"/>
      <c r="H801" s="97"/>
      <c r="I801" s="271"/>
      <c r="J801" s="97"/>
      <c r="K801" s="97"/>
      <c r="L801" s="97"/>
      <c r="M801" s="130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spans="1:26" s="76" customFormat="1" ht="20.100000000000001" customHeight="1">
      <c r="A802" s="236"/>
      <c r="B802" s="97"/>
      <c r="C802" s="97"/>
      <c r="D802" s="97"/>
      <c r="E802" s="97"/>
      <c r="F802" s="97"/>
      <c r="G802" s="97"/>
      <c r="H802" s="97"/>
      <c r="I802" s="271"/>
      <c r="J802" s="97"/>
      <c r="K802" s="97"/>
      <c r="L802" s="97"/>
      <c r="M802" s="130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spans="1:26" s="76" customFormat="1" ht="20.100000000000001" customHeight="1">
      <c r="A803" s="236"/>
      <c r="B803" s="97"/>
      <c r="C803" s="97"/>
      <c r="D803" s="97"/>
      <c r="E803" s="97"/>
      <c r="F803" s="97"/>
      <c r="G803" s="97"/>
      <c r="H803" s="97"/>
      <c r="I803" s="271"/>
      <c r="J803" s="97"/>
      <c r="K803" s="97"/>
      <c r="L803" s="97"/>
      <c r="M803" s="130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spans="1:26" s="76" customFormat="1" ht="20.100000000000001" customHeight="1">
      <c r="A804" s="236"/>
      <c r="B804" s="97"/>
      <c r="C804" s="97"/>
      <c r="D804" s="97"/>
      <c r="E804" s="97"/>
      <c r="F804" s="97"/>
      <c r="G804" s="97"/>
      <c r="H804" s="97"/>
      <c r="I804" s="271"/>
      <c r="J804" s="97"/>
      <c r="K804" s="97"/>
      <c r="L804" s="97"/>
      <c r="M804" s="130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spans="1:26" s="76" customFormat="1" ht="20.100000000000001" customHeight="1">
      <c r="A805" s="236"/>
      <c r="B805" s="97"/>
      <c r="C805" s="97"/>
      <c r="D805" s="97"/>
      <c r="E805" s="97"/>
      <c r="F805" s="97"/>
      <c r="G805" s="97"/>
      <c r="H805" s="97"/>
      <c r="I805" s="271"/>
      <c r="J805" s="97"/>
      <c r="K805" s="97"/>
      <c r="L805" s="97"/>
      <c r="M805" s="130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spans="1:26" s="76" customFormat="1" ht="20.100000000000001" customHeight="1">
      <c r="A806" s="236"/>
      <c r="B806" s="97"/>
      <c r="C806" s="97"/>
      <c r="D806" s="97"/>
      <c r="E806" s="97"/>
      <c r="F806" s="97"/>
      <c r="G806" s="97"/>
      <c r="H806" s="97"/>
      <c r="I806" s="271"/>
      <c r="J806" s="97"/>
      <c r="K806" s="97"/>
      <c r="L806" s="97"/>
      <c r="M806" s="130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spans="1:26" s="76" customFormat="1" ht="20.100000000000001" customHeight="1">
      <c r="A807" s="236"/>
      <c r="B807" s="97"/>
      <c r="C807" s="97"/>
      <c r="D807" s="97"/>
      <c r="E807" s="97"/>
      <c r="F807" s="97"/>
      <c r="G807" s="97"/>
      <c r="H807" s="97"/>
      <c r="I807" s="271"/>
      <c r="J807" s="97"/>
      <c r="K807" s="97"/>
      <c r="L807" s="97"/>
      <c r="M807" s="130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6" s="76" customFormat="1" ht="20.100000000000001" customHeight="1">
      <c r="A808" s="236"/>
      <c r="B808" s="97"/>
      <c r="C808" s="97"/>
      <c r="D808" s="97"/>
      <c r="E808" s="97"/>
      <c r="F808" s="97"/>
      <c r="G808" s="97"/>
      <c r="H808" s="97"/>
      <c r="I808" s="271"/>
      <c r="J808" s="97"/>
      <c r="K808" s="97"/>
      <c r="L808" s="97"/>
      <c r="M808" s="130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spans="1:26" s="76" customFormat="1" ht="20.100000000000001" customHeight="1">
      <c r="A809" s="236"/>
      <c r="B809" s="97"/>
      <c r="C809" s="97"/>
      <c r="D809" s="97"/>
      <c r="E809" s="97"/>
      <c r="F809" s="97"/>
      <c r="G809" s="97"/>
      <c r="H809" s="97"/>
      <c r="I809" s="271"/>
      <c r="J809" s="97"/>
      <c r="K809" s="97"/>
      <c r="L809" s="97"/>
      <c r="M809" s="130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6" s="76" customFormat="1" ht="20.100000000000001" customHeight="1">
      <c r="A810" s="236"/>
      <c r="B810" s="97"/>
      <c r="C810" s="97"/>
      <c r="D810" s="97"/>
      <c r="E810" s="97"/>
      <c r="F810" s="97"/>
      <c r="G810" s="97"/>
      <c r="H810" s="97"/>
      <c r="I810" s="271"/>
      <c r="J810" s="97"/>
      <c r="K810" s="97"/>
      <c r="L810" s="97"/>
      <c r="M810" s="130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6" s="76" customFormat="1" ht="20.100000000000001" customHeight="1">
      <c r="A811" s="236"/>
      <c r="B811" s="97"/>
      <c r="C811" s="97"/>
      <c r="D811" s="97"/>
      <c r="E811" s="97"/>
      <c r="F811" s="97"/>
      <c r="G811" s="97"/>
      <c r="H811" s="97"/>
      <c r="I811" s="271"/>
      <c r="J811" s="97"/>
      <c r="K811" s="97"/>
      <c r="L811" s="97"/>
      <c r="M811" s="130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6" s="76" customFormat="1" ht="20.100000000000001" customHeight="1">
      <c r="A812" s="236"/>
      <c r="B812" s="97"/>
      <c r="C812" s="97"/>
      <c r="D812" s="97"/>
      <c r="E812" s="97"/>
      <c r="F812" s="97"/>
      <c r="G812" s="97"/>
      <c r="H812" s="97"/>
      <c r="I812" s="271"/>
      <c r="J812" s="97"/>
      <c r="K812" s="97"/>
      <c r="L812" s="97"/>
      <c r="M812" s="130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6" s="76" customFormat="1" ht="20.100000000000001" customHeight="1">
      <c r="A813" s="236"/>
      <c r="B813" s="97"/>
      <c r="C813" s="97"/>
      <c r="D813" s="97"/>
      <c r="E813" s="97"/>
      <c r="F813" s="97"/>
      <c r="G813" s="97"/>
      <c r="H813" s="97"/>
      <c r="I813" s="271"/>
      <c r="J813" s="97"/>
      <c r="K813" s="97"/>
      <c r="L813" s="97"/>
      <c r="M813" s="130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6" s="76" customFormat="1" ht="20.100000000000001" customHeight="1">
      <c r="A814" s="236"/>
      <c r="B814" s="97"/>
      <c r="C814" s="97"/>
      <c r="D814" s="97"/>
      <c r="E814" s="97"/>
      <c r="F814" s="97"/>
      <c r="G814" s="97"/>
      <c r="H814" s="97"/>
      <c r="I814" s="271"/>
      <c r="J814" s="97"/>
      <c r="K814" s="97"/>
      <c r="L814" s="97"/>
      <c r="M814" s="130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6" s="76" customFormat="1" ht="20.100000000000001" customHeight="1">
      <c r="A815" s="236"/>
      <c r="B815" s="97"/>
      <c r="C815" s="97"/>
      <c r="D815" s="97"/>
      <c r="E815" s="97"/>
      <c r="F815" s="97"/>
      <c r="G815" s="97"/>
      <c r="H815" s="97"/>
      <c r="I815" s="271"/>
      <c r="J815" s="97"/>
      <c r="K815" s="97"/>
      <c r="L815" s="97"/>
      <c r="M815" s="130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6" s="76" customFormat="1" ht="20.100000000000001" customHeight="1">
      <c r="A816" s="236"/>
      <c r="B816" s="97"/>
      <c r="C816" s="97"/>
      <c r="D816" s="97"/>
      <c r="E816" s="97"/>
      <c r="F816" s="97"/>
      <c r="G816" s="97"/>
      <c r="H816" s="97"/>
      <c r="I816" s="271"/>
      <c r="J816" s="97"/>
      <c r="K816" s="97"/>
      <c r="L816" s="97"/>
      <c r="M816" s="130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8" s="76" customFormat="1" ht="20.100000000000001" customHeight="1">
      <c r="A817" s="236"/>
      <c r="B817" s="97"/>
      <c r="C817" s="97"/>
      <c r="D817" s="97"/>
      <c r="E817" s="97"/>
      <c r="F817" s="97"/>
      <c r="G817" s="97"/>
      <c r="H817" s="97"/>
      <c r="I817" s="271"/>
      <c r="J817" s="97"/>
      <c r="K817" s="97"/>
      <c r="L817" s="97"/>
      <c r="M817" s="130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8" s="76" customFormat="1" ht="20.100000000000001" customHeight="1">
      <c r="A818" s="236"/>
      <c r="B818" s="97"/>
      <c r="C818" s="97"/>
      <c r="D818" s="97"/>
      <c r="E818" s="97"/>
      <c r="F818" s="97"/>
      <c r="G818" s="97"/>
      <c r="H818" s="97"/>
      <c r="I818" s="271"/>
      <c r="J818" s="97"/>
      <c r="K818" s="97"/>
      <c r="L818" s="97"/>
      <c r="M818" s="130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8" s="76" customFormat="1" ht="20.100000000000001" customHeight="1">
      <c r="A819" s="236"/>
      <c r="B819" s="97"/>
      <c r="C819" s="97"/>
      <c r="D819" s="97"/>
      <c r="E819" s="97"/>
      <c r="F819" s="97"/>
      <c r="G819" s="97"/>
      <c r="H819" s="97"/>
      <c r="I819" s="271"/>
      <c r="J819" s="97"/>
      <c r="K819" s="97"/>
      <c r="L819" s="97"/>
      <c r="M819" s="130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8" s="76" customFormat="1" ht="20.100000000000001" customHeight="1">
      <c r="A820" s="236"/>
      <c r="B820" s="97"/>
      <c r="C820" s="97"/>
      <c r="D820" s="97"/>
      <c r="E820" s="97"/>
      <c r="F820" s="97"/>
      <c r="G820" s="97"/>
      <c r="H820" s="97"/>
      <c r="I820" s="271"/>
      <c r="J820" s="97"/>
      <c r="K820" s="97"/>
      <c r="L820" s="97"/>
      <c r="M820" s="130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8" s="76" customFormat="1" ht="20.100000000000001" customHeight="1">
      <c r="A821" s="236"/>
      <c r="B821" s="97"/>
      <c r="C821" s="97"/>
      <c r="D821" s="97"/>
      <c r="E821" s="97"/>
      <c r="F821" s="97"/>
      <c r="G821" s="97"/>
      <c r="H821" s="97"/>
      <c r="I821" s="271"/>
      <c r="J821" s="97"/>
      <c r="K821" s="97"/>
      <c r="L821" s="97"/>
      <c r="M821" s="130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8" s="76" customFormat="1" ht="20.100000000000001" customHeight="1">
      <c r="A822" s="236"/>
      <c r="B822" s="97"/>
      <c r="C822" s="97"/>
      <c r="D822" s="97"/>
      <c r="E822" s="97"/>
      <c r="F822" s="97"/>
      <c r="G822" s="97"/>
      <c r="H822" s="97"/>
      <c r="I822" s="271"/>
      <c r="J822" s="97"/>
      <c r="K822" s="97"/>
      <c r="L822" s="97"/>
      <c r="M822" s="130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8" s="76" customFormat="1" ht="20.100000000000001" customHeight="1">
      <c r="A823" s="236"/>
      <c r="B823" s="97"/>
      <c r="C823" s="97"/>
      <c r="D823" s="97"/>
      <c r="E823" s="97"/>
      <c r="F823" s="97"/>
      <c r="G823" s="97"/>
      <c r="H823" s="97"/>
      <c r="I823" s="271"/>
      <c r="J823" s="97"/>
      <c r="K823" s="97"/>
      <c r="L823" s="97"/>
      <c r="M823" s="130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8" s="76" customFormat="1" ht="20.100000000000001" customHeight="1">
      <c r="A824" s="236"/>
      <c r="B824" s="97"/>
      <c r="C824" s="97"/>
      <c r="D824" s="97"/>
      <c r="E824" s="97"/>
      <c r="F824" s="97"/>
      <c r="G824" s="97"/>
      <c r="H824" s="97"/>
      <c r="I824" s="271"/>
      <c r="J824" s="97"/>
      <c r="K824" s="97"/>
      <c r="L824" s="97"/>
      <c r="M824" s="130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8" s="76" customFormat="1" ht="20.100000000000001" customHeight="1">
      <c r="A825" s="236"/>
      <c r="B825" s="97"/>
      <c r="C825" s="97"/>
      <c r="D825" s="97"/>
      <c r="E825" s="97"/>
      <c r="F825" s="97"/>
      <c r="G825" s="97"/>
      <c r="H825" s="97"/>
      <c r="I825" s="271"/>
      <c r="J825" s="97"/>
      <c r="K825" s="97"/>
      <c r="L825" s="97"/>
      <c r="M825" s="130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8" s="76" customFormat="1" ht="20.100000000000001" customHeight="1">
      <c r="A826" s="236"/>
      <c r="B826" s="97"/>
      <c r="C826" s="97"/>
      <c r="D826" s="97"/>
      <c r="E826" s="97"/>
      <c r="F826" s="97"/>
      <c r="G826" s="97"/>
      <c r="H826" s="97"/>
      <c r="I826" s="271"/>
      <c r="J826" s="97"/>
      <c r="K826" s="97"/>
      <c r="L826" s="97"/>
      <c r="M826" s="130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8" s="76" customFormat="1" ht="20.100000000000001" customHeight="1">
      <c r="A827" s="236"/>
      <c r="B827" s="97"/>
      <c r="C827" s="97"/>
      <c r="D827" s="97"/>
      <c r="E827" s="97"/>
      <c r="F827" s="97"/>
      <c r="G827" s="97"/>
      <c r="H827" s="97"/>
      <c r="I827" s="271"/>
      <c r="J827" s="97"/>
      <c r="K827" s="97"/>
      <c r="L827" s="97"/>
      <c r="M827" s="130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8" s="76" customFormat="1" ht="20.100000000000001" customHeight="1">
      <c r="A828" s="236"/>
      <c r="B828" s="97"/>
      <c r="C828" s="97"/>
      <c r="D828" s="97"/>
      <c r="E828" s="97"/>
      <c r="F828" s="97"/>
      <c r="G828" s="97"/>
      <c r="H828" s="97"/>
      <c r="I828" s="271"/>
      <c r="J828" s="97"/>
      <c r="K828" s="97"/>
      <c r="L828" s="97"/>
      <c r="M828" s="130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  <c r="AA828" s="124"/>
      <c r="AB828" s="124"/>
    </row>
    <row r="829" spans="1:28" s="76" customFormat="1" ht="20.100000000000001" customHeight="1">
      <c r="A829" s="236"/>
      <c r="B829" s="97"/>
      <c r="C829" s="97"/>
      <c r="D829" s="97"/>
      <c r="E829" s="97"/>
      <c r="F829" s="97"/>
      <c r="G829" s="97"/>
      <c r="H829" s="97"/>
      <c r="I829" s="271"/>
      <c r="J829" s="97"/>
      <c r="K829" s="97"/>
      <c r="L829" s="97"/>
      <c r="M829" s="130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  <c r="AA829" s="124"/>
      <c r="AB829" s="124"/>
    </row>
    <row r="830" spans="1:28" s="76" customFormat="1" ht="20.100000000000001" customHeight="1">
      <c r="A830" s="236"/>
      <c r="B830" s="97"/>
      <c r="C830" s="97"/>
      <c r="D830" s="97"/>
      <c r="E830" s="97"/>
      <c r="F830" s="97"/>
      <c r="G830" s="97"/>
      <c r="H830" s="97"/>
      <c r="I830" s="271"/>
      <c r="J830" s="97"/>
      <c r="K830" s="97"/>
      <c r="L830" s="97"/>
      <c r="M830" s="130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4"/>
      <c r="AB830" s="124"/>
    </row>
    <row r="831" spans="1:28" ht="20.100000000000001" customHeight="1">
      <c r="M831" s="130"/>
      <c r="AA831" s="76"/>
      <c r="AB831" s="76"/>
    </row>
    <row r="832" spans="1:28" ht="20.100000000000001" customHeight="1">
      <c r="M832" s="130"/>
      <c r="AA832" s="76"/>
      <c r="AB832" s="76"/>
    </row>
    <row r="833" spans="1:28" ht="20.100000000000001" customHeight="1">
      <c r="M833" s="130"/>
      <c r="AA833" s="76"/>
      <c r="AB833" s="76"/>
    </row>
    <row r="834" spans="1:28" s="76" customFormat="1" ht="20.100000000000001" customHeight="1">
      <c r="A834" s="236"/>
      <c r="B834" s="97"/>
      <c r="C834" s="97"/>
      <c r="D834" s="97"/>
      <c r="E834" s="97"/>
      <c r="F834" s="97"/>
      <c r="G834" s="97"/>
      <c r="H834" s="97"/>
      <c r="I834" s="271"/>
      <c r="J834" s="97"/>
      <c r="K834" s="97"/>
      <c r="L834" s="97"/>
      <c r="M834" s="130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spans="1:28" s="76" customFormat="1" ht="20.100000000000001" customHeight="1">
      <c r="A835" s="236"/>
      <c r="B835" s="97"/>
      <c r="C835" s="97"/>
      <c r="D835" s="97"/>
      <c r="E835" s="97"/>
      <c r="F835" s="97"/>
      <c r="G835" s="97"/>
      <c r="H835" s="97"/>
      <c r="I835" s="271"/>
      <c r="J835" s="97"/>
      <c r="K835" s="97"/>
      <c r="L835" s="97"/>
      <c r="M835" s="130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spans="1:28" s="76" customFormat="1" ht="20.100000000000001" customHeight="1">
      <c r="A836" s="236"/>
      <c r="B836" s="97"/>
      <c r="C836" s="97"/>
      <c r="D836" s="97"/>
      <c r="E836" s="97"/>
      <c r="F836" s="97"/>
      <c r="G836" s="97"/>
      <c r="H836" s="97"/>
      <c r="I836" s="271"/>
      <c r="J836" s="97"/>
      <c r="K836" s="97"/>
      <c r="L836" s="97"/>
      <c r="M836" s="130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8" s="76" customFormat="1" ht="20.100000000000001" customHeight="1">
      <c r="A837" s="236"/>
      <c r="B837" s="97"/>
      <c r="C837" s="97"/>
      <c r="D837" s="97"/>
      <c r="E837" s="97"/>
      <c r="F837" s="97"/>
      <c r="G837" s="97"/>
      <c r="H837" s="97"/>
      <c r="I837" s="271"/>
      <c r="J837" s="97"/>
      <c r="K837" s="97"/>
      <c r="L837" s="97"/>
      <c r="M837" s="130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8" s="76" customFormat="1" ht="20.100000000000001" customHeight="1">
      <c r="A838" s="236"/>
      <c r="B838" s="97"/>
      <c r="C838" s="97"/>
      <c r="D838" s="97"/>
      <c r="E838" s="97"/>
      <c r="F838" s="97"/>
      <c r="G838" s="97"/>
      <c r="H838" s="97"/>
      <c r="I838" s="271"/>
      <c r="J838" s="97"/>
      <c r="K838" s="97"/>
      <c r="L838" s="97"/>
      <c r="M838" s="121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8" s="76" customFormat="1" ht="20.100000000000001" customHeight="1">
      <c r="A839" s="236"/>
      <c r="B839" s="97"/>
      <c r="C839" s="97"/>
      <c r="D839" s="97"/>
      <c r="E839" s="97"/>
      <c r="F839" s="97"/>
      <c r="G839" s="97"/>
      <c r="H839" s="97"/>
      <c r="I839" s="271"/>
      <c r="J839" s="97"/>
      <c r="K839" s="97"/>
      <c r="L839" s="97"/>
      <c r="M839" s="121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spans="1:28" s="76" customFormat="1" ht="20.100000000000001" customHeight="1">
      <c r="A840" s="236"/>
      <c r="B840" s="97"/>
      <c r="C840" s="97"/>
      <c r="D840" s="97"/>
      <c r="E840" s="97"/>
      <c r="F840" s="97"/>
      <c r="G840" s="97"/>
      <c r="H840" s="97"/>
      <c r="I840" s="271"/>
      <c r="J840" s="97"/>
      <c r="K840" s="97"/>
      <c r="L840" s="97"/>
      <c r="M840" s="121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  <c r="AA840" s="124"/>
      <c r="AB840" s="124"/>
    </row>
    <row r="841" spans="1:28" s="76" customFormat="1" ht="20.100000000000001" customHeight="1">
      <c r="A841" s="236"/>
      <c r="B841" s="97"/>
      <c r="C841" s="97"/>
      <c r="D841" s="97"/>
      <c r="E841" s="97"/>
      <c r="F841" s="97"/>
      <c r="G841" s="97"/>
      <c r="H841" s="97"/>
      <c r="I841" s="271"/>
      <c r="J841" s="97"/>
      <c r="K841" s="97"/>
      <c r="L841" s="97"/>
      <c r="M841" s="121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124"/>
      <c r="AB841" s="124"/>
    </row>
    <row r="842" spans="1:28" s="76" customFormat="1" ht="20.100000000000001" customHeight="1">
      <c r="A842" s="236"/>
      <c r="B842" s="97"/>
      <c r="C842" s="97"/>
      <c r="D842" s="97"/>
      <c r="E842" s="97"/>
      <c r="F842" s="97"/>
      <c r="G842" s="97"/>
      <c r="H842" s="97"/>
      <c r="I842" s="271"/>
      <c r="J842" s="97"/>
      <c r="K842" s="97"/>
      <c r="L842" s="97"/>
      <c r="M842" s="121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124"/>
      <c r="AB842" s="124"/>
    </row>
  </sheetData>
  <autoFilter ref="A3:V720"/>
  <mergeCells count="13">
    <mergeCell ref="K154:L154"/>
    <mergeCell ref="V35:V36"/>
    <mergeCell ref="K86:L86"/>
    <mergeCell ref="K97:L97"/>
    <mergeCell ref="K106:L106"/>
    <mergeCell ref="K125:L125"/>
    <mergeCell ref="K135:L135"/>
    <mergeCell ref="K3:L3"/>
    <mergeCell ref="O12:P12"/>
    <mergeCell ref="T31:U31"/>
    <mergeCell ref="O35:O36"/>
    <mergeCell ref="T35:T36"/>
    <mergeCell ref="U35:U36"/>
  </mergeCells>
  <phoneticPr fontId="3" type="noConversion"/>
  <conditionalFormatting sqref="D116:H117 D136:H137 D146:H147 E107:H108 D87:H89 D98:H99 D4:H72 D76:H77">
    <cfRule type="cellIs" dxfId="69" priority="12" operator="greaterThan">
      <formula>0</formula>
    </cfRule>
  </conditionalFormatting>
  <conditionalFormatting sqref="D116:H117 D136:H137 D146:H147 D98:H99">
    <cfRule type="cellIs" dxfId="68" priority="10" operator="greaterThan">
      <formula>0</formula>
    </cfRule>
    <cfRule type="expression" dxfId="67" priority="11">
      <formula>"&gt;0"</formula>
    </cfRule>
  </conditionalFormatting>
  <conditionalFormatting sqref="D126:H127">
    <cfRule type="cellIs" dxfId="66" priority="2" operator="greaterThan">
      <formula>0</formula>
    </cfRule>
    <cfRule type="cellIs" dxfId="65" priority="3" operator="greaterThan">
      <formula>0</formula>
    </cfRule>
    <cfRule type="expression" dxfId="64" priority="7">
      <formula>"&gt;=1"</formula>
    </cfRule>
    <cfRule type="cellIs" dxfId="63" priority="8" operator="greaterThan">
      <formula>1</formula>
    </cfRule>
    <cfRule type="cellIs" dxfId="62" priority="9" operator="greaterThan">
      <formula>1</formula>
    </cfRule>
  </conditionalFormatting>
  <conditionalFormatting sqref="P777:Q783">
    <cfRule type="expression" dxfId="61" priority="4">
      <formula>"&gt;=1"</formula>
    </cfRule>
    <cfRule type="cellIs" dxfId="60" priority="5" operator="greaterThan">
      <formula>1</formula>
    </cfRule>
    <cfRule type="cellIs" dxfId="59" priority="6" operator="greaterThan">
      <formula>1</formula>
    </cfRule>
  </conditionalFormatting>
  <conditionalFormatting sqref="D73:H75">
    <cfRule type="cellIs" dxfId="58" priority="1" operator="greaterThan">
      <formula>0</formula>
    </cfRule>
  </conditionalFormatting>
  <printOptions horizontalCentered="1"/>
  <pageMargins left="0.31496062992125984" right="0.31496062992125984" top="0.55118110236220474" bottom="0.55118110236220474" header="0.31496062992125984" footer="0.31496062992125984"/>
  <pageSetup paperSize="9" scale="7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51"/>
  <sheetViews>
    <sheetView zoomScaleNormal="100" workbookViewId="0">
      <pane ySplit="3" topLeftCell="A76" activePane="bottomLeft" state="frozen"/>
      <selection activeCell="A74" sqref="A74:L75"/>
      <selection pane="bottomLeft" activeCell="A74" sqref="A74:L75"/>
    </sheetView>
  </sheetViews>
  <sheetFormatPr defaultColWidth="9" defaultRowHeight="20.100000000000001" customHeight="1"/>
  <cols>
    <col min="1" max="1" width="10.125" style="236" customWidth="1"/>
    <col min="2" max="2" width="18.625" style="97" customWidth="1"/>
    <col min="3" max="3" width="11.625" style="97" customWidth="1"/>
    <col min="4" max="8" width="8.125" style="97" customWidth="1"/>
    <col min="9" max="9" width="8.75" style="271" customWidth="1"/>
    <col min="10" max="12" width="8.75" style="97" customWidth="1"/>
    <col min="13" max="13" width="7.625" style="121" customWidth="1"/>
    <col min="14" max="14" width="7.625" style="124" customWidth="1"/>
    <col min="15" max="22" width="8.625" style="124" customWidth="1"/>
    <col min="23" max="16384" width="9" style="124"/>
  </cols>
  <sheetData>
    <row r="1" spans="1:22" ht="25.15" customHeight="1">
      <c r="A1" s="164" t="s">
        <v>99</v>
      </c>
      <c r="B1" s="165"/>
      <c r="C1" s="165"/>
      <c r="D1" s="100"/>
      <c r="E1" s="100"/>
      <c r="F1" s="100"/>
      <c r="G1" s="100"/>
      <c r="H1" s="100"/>
      <c r="I1" s="248"/>
      <c r="J1" s="100"/>
      <c r="K1" s="100"/>
      <c r="L1" s="100"/>
      <c r="M1" s="77"/>
      <c r="O1" s="14" t="s">
        <v>1659</v>
      </c>
      <c r="P1" s="18"/>
      <c r="Q1" s="18"/>
      <c r="R1" s="19"/>
      <c r="S1" s="19"/>
      <c r="T1" s="19"/>
      <c r="U1" s="19"/>
      <c r="V1" s="19"/>
    </row>
    <row r="2" spans="1:22" ht="20.100000000000001" customHeight="1" thickBot="1">
      <c r="A2" s="139"/>
      <c r="B2" s="131"/>
      <c r="C2" s="132"/>
      <c r="D2" s="166"/>
      <c r="E2" s="166"/>
      <c r="F2" s="166"/>
      <c r="G2" s="166"/>
      <c r="H2" s="166"/>
      <c r="I2" s="249"/>
      <c r="J2" s="101"/>
      <c r="K2" s="101"/>
      <c r="L2" s="101"/>
      <c r="M2" s="13"/>
      <c r="O2" s="14"/>
      <c r="P2" s="18"/>
      <c r="Q2" s="18"/>
      <c r="R2" s="19"/>
      <c r="S2" s="19"/>
      <c r="T2" s="19"/>
      <c r="U2" s="19"/>
      <c r="V2" s="19"/>
    </row>
    <row r="3" spans="1:22" s="74" customFormat="1" ht="20.100000000000001" customHeight="1" thickTop="1" thickBot="1">
      <c r="A3" s="161" t="s">
        <v>0</v>
      </c>
      <c r="B3" s="162" t="s">
        <v>1</v>
      </c>
      <c r="C3" s="162" t="s">
        <v>2</v>
      </c>
      <c r="D3" s="387" t="s">
        <v>3</v>
      </c>
      <c r="E3" s="387" t="s">
        <v>4</v>
      </c>
      <c r="F3" s="387" t="s">
        <v>5</v>
      </c>
      <c r="G3" s="387" t="s">
        <v>6</v>
      </c>
      <c r="H3" s="387" t="s">
        <v>1316</v>
      </c>
      <c r="I3" s="250" t="s">
        <v>8</v>
      </c>
      <c r="J3" s="387" t="s">
        <v>9</v>
      </c>
      <c r="K3" s="422" t="s">
        <v>10</v>
      </c>
      <c r="L3" s="423"/>
      <c r="M3" s="17"/>
      <c r="O3" s="81" t="s">
        <v>87</v>
      </c>
      <c r="P3" s="82"/>
      <c r="Q3" s="83" t="s">
        <v>3</v>
      </c>
      <c r="R3" s="83" t="s">
        <v>4</v>
      </c>
      <c r="S3" s="83" t="s">
        <v>5</v>
      </c>
      <c r="T3" s="83" t="s">
        <v>6</v>
      </c>
      <c r="U3" s="114" t="s">
        <v>1660</v>
      </c>
      <c r="V3" s="84" t="s">
        <v>88</v>
      </c>
    </row>
    <row r="4" spans="1:22" ht="20.100000000000001" customHeight="1" thickBot="1">
      <c r="A4" s="307">
        <v>44638</v>
      </c>
      <c r="B4" s="308" t="s">
        <v>1562</v>
      </c>
      <c r="C4" s="309" t="s">
        <v>1380</v>
      </c>
      <c r="D4" s="310">
        <v>2</v>
      </c>
      <c r="E4" s="310">
        <v>0</v>
      </c>
      <c r="F4" s="310">
        <v>0</v>
      </c>
      <c r="G4" s="310">
        <v>2</v>
      </c>
      <c r="H4" s="310">
        <v>0</v>
      </c>
      <c r="I4" s="311" t="s">
        <v>1661</v>
      </c>
      <c r="J4" s="312" t="s">
        <v>1662</v>
      </c>
      <c r="K4" s="312" t="s">
        <v>1663</v>
      </c>
      <c r="L4" s="313" t="s">
        <v>1664</v>
      </c>
      <c r="M4" s="75"/>
      <c r="O4" s="85" t="s">
        <v>89</v>
      </c>
      <c r="P4" s="86"/>
      <c r="Q4" s="6">
        <f t="shared" ref="Q4:U6" si="0">D161</f>
        <v>275</v>
      </c>
      <c r="R4" s="6">
        <f t="shared" si="0"/>
        <v>0</v>
      </c>
      <c r="S4" s="6">
        <f t="shared" si="0"/>
        <v>0</v>
      </c>
      <c r="T4" s="6">
        <f t="shared" si="0"/>
        <v>245</v>
      </c>
      <c r="U4" s="6">
        <f t="shared" si="0"/>
        <v>0</v>
      </c>
      <c r="V4" s="87"/>
    </row>
    <row r="5" spans="1:22" ht="20.100000000000001" customHeight="1" thickBot="1">
      <c r="A5" s="307">
        <v>44638</v>
      </c>
      <c r="B5" s="308" t="s">
        <v>1665</v>
      </c>
      <c r="C5" s="309" t="s">
        <v>1358</v>
      </c>
      <c r="D5" s="310">
        <v>3</v>
      </c>
      <c r="E5" s="310">
        <v>0</v>
      </c>
      <c r="F5" s="310">
        <v>0</v>
      </c>
      <c r="G5" s="310">
        <v>3</v>
      </c>
      <c r="H5" s="310">
        <v>0</v>
      </c>
      <c r="I5" s="311" t="s">
        <v>1391</v>
      </c>
      <c r="J5" s="312" t="s">
        <v>1666</v>
      </c>
      <c r="K5" s="312" t="s">
        <v>1663</v>
      </c>
      <c r="L5" s="313" t="s">
        <v>1667</v>
      </c>
      <c r="M5" s="130"/>
      <c r="O5" s="88" t="s">
        <v>46</v>
      </c>
      <c r="P5" s="89"/>
      <c r="Q5" s="7">
        <f t="shared" si="0"/>
        <v>3094</v>
      </c>
      <c r="R5" s="7">
        <f t="shared" si="0"/>
        <v>101</v>
      </c>
      <c r="S5" s="7">
        <f t="shared" si="0"/>
        <v>93</v>
      </c>
      <c r="T5" s="7">
        <f t="shared" si="0"/>
        <v>3187</v>
      </c>
      <c r="U5" s="7">
        <f t="shared" si="0"/>
        <v>0</v>
      </c>
      <c r="V5" s="90"/>
    </row>
    <row r="6" spans="1:22" ht="20.100000000000001" customHeight="1" thickBot="1">
      <c r="A6" s="307">
        <v>44638</v>
      </c>
      <c r="B6" s="308" t="s">
        <v>1668</v>
      </c>
      <c r="C6" s="309" t="s">
        <v>1669</v>
      </c>
      <c r="D6" s="310">
        <v>5</v>
      </c>
      <c r="E6" s="310">
        <v>0</v>
      </c>
      <c r="F6" s="310">
        <v>0</v>
      </c>
      <c r="G6" s="310">
        <v>5</v>
      </c>
      <c r="H6" s="310">
        <v>0</v>
      </c>
      <c r="I6" s="311" t="s">
        <v>1391</v>
      </c>
      <c r="J6" s="312" t="s">
        <v>1666</v>
      </c>
      <c r="K6" s="312" t="s">
        <v>160</v>
      </c>
      <c r="L6" s="313"/>
      <c r="M6" s="130"/>
      <c r="O6" s="20" t="s">
        <v>1670</v>
      </c>
      <c r="P6" s="21"/>
      <c r="Q6" s="2">
        <f t="shared" si="0"/>
        <v>3369</v>
      </c>
      <c r="R6" s="2">
        <f t="shared" si="0"/>
        <v>101</v>
      </c>
      <c r="S6" s="2">
        <f t="shared" si="0"/>
        <v>93</v>
      </c>
      <c r="T6" s="2">
        <f t="shared" si="0"/>
        <v>3432</v>
      </c>
      <c r="U6" s="2">
        <f t="shared" si="0"/>
        <v>0</v>
      </c>
      <c r="V6" s="22"/>
    </row>
    <row r="7" spans="1:22" ht="20.100000000000001" customHeight="1" thickTop="1" thickBot="1">
      <c r="A7" s="307">
        <v>44638</v>
      </c>
      <c r="B7" s="308" t="s">
        <v>1671</v>
      </c>
      <c r="C7" s="309" t="s">
        <v>1669</v>
      </c>
      <c r="D7" s="310">
        <v>4</v>
      </c>
      <c r="E7" s="310">
        <v>0</v>
      </c>
      <c r="F7" s="310">
        <v>0</v>
      </c>
      <c r="G7" s="310">
        <v>4</v>
      </c>
      <c r="H7" s="310">
        <v>0</v>
      </c>
      <c r="I7" s="311" t="s">
        <v>1387</v>
      </c>
      <c r="J7" s="312" t="s">
        <v>1666</v>
      </c>
      <c r="K7" s="312" t="s">
        <v>160</v>
      </c>
      <c r="L7" s="313"/>
      <c r="M7" s="130"/>
      <c r="O7" s="23" t="s">
        <v>1672</v>
      </c>
      <c r="P7" s="24"/>
      <c r="Q7" s="3">
        <f>D108</f>
        <v>76</v>
      </c>
      <c r="R7" s="3">
        <f>E108</f>
        <v>0</v>
      </c>
      <c r="S7" s="3">
        <f>F108</f>
        <v>0</v>
      </c>
      <c r="T7" s="3">
        <f>G108</f>
        <v>88</v>
      </c>
      <c r="U7" s="3">
        <f>H108</f>
        <v>0</v>
      </c>
      <c r="V7" s="25"/>
    </row>
    <row r="8" spans="1:22" ht="20.100000000000001" customHeight="1" thickBot="1">
      <c r="A8" s="307">
        <v>44638</v>
      </c>
      <c r="B8" s="308" t="s">
        <v>1673</v>
      </c>
      <c r="C8" s="309" t="s">
        <v>54</v>
      </c>
      <c r="D8" s="310">
        <v>5</v>
      </c>
      <c r="E8" s="310">
        <v>0</v>
      </c>
      <c r="F8" s="310">
        <v>0</v>
      </c>
      <c r="G8" s="310">
        <v>5</v>
      </c>
      <c r="H8" s="310">
        <v>0</v>
      </c>
      <c r="I8" s="311" t="s">
        <v>133</v>
      </c>
      <c r="J8" s="312" t="s">
        <v>1662</v>
      </c>
      <c r="K8" s="312" t="s">
        <v>160</v>
      </c>
      <c r="L8" s="313"/>
      <c r="M8" s="130"/>
      <c r="O8" s="26" t="s">
        <v>90</v>
      </c>
      <c r="P8" s="27"/>
      <c r="Q8" s="4">
        <f>SUM(Q6:Q7)</f>
        <v>3445</v>
      </c>
      <c r="R8" s="4">
        <f>SUM(R6:R7)</f>
        <v>101</v>
      </c>
      <c r="S8" s="4">
        <f>SUM(S6:S7)</f>
        <v>93</v>
      </c>
      <c r="T8" s="4">
        <f>SUM(T6:T7)</f>
        <v>3520</v>
      </c>
      <c r="U8" s="4">
        <f>SUM(U6:U7)</f>
        <v>0</v>
      </c>
      <c r="V8" s="28"/>
    </row>
    <row r="9" spans="1:22" ht="20.100000000000001" customHeight="1" thickBot="1">
      <c r="A9" s="307">
        <v>44638</v>
      </c>
      <c r="B9" s="308" t="s">
        <v>936</v>
      </c>
      <c r="C9" s="309" t="s">
        <v>59</v>
      </c>
      <c r="D9" s="310">
        <v>3</v>
      </c>
      <c r="E9" s="310">
        <v>0</v>
      </c>
      <c r="F9" s="310">
        <v>0</v>
      </c>
      <c r="G9" s="310">
        <v>3</v>
      </c>
      <c r="H9" s="310">
        <v>0</v>
      </c>
      <c r="I9" s="311" t="s">
        <v>133</v>
      </c>
      <c r="J9" s="312" t="s">
        <v>1662</v>
      </c>
      <c r="K9" s="312" t="s">
        <v>160</v>
      </c>
      <c r="L9" s="313"/>
      <c r="M9" s="130"/>
      <c r="O9" s="16"/>
      <c r="P9" s="16"/>
      <c r="Q9" s="5"/>
      <c r="R9" s="5"/>
      <c r="S9" s="5"/>
      <c r="T9" s="5"/>
      <c r="U9" s="5"/>
      <c r="V9" s="29"/>
    </row>
    <row r="10" spans="1:22" ht="20.100000000000001" customHeight="1" thickBot="1">
      <c r="A10" s="307">
        <v>44638</v>
      </c>
      <c r="B10" s="308" t="s">
        <v>935</v>
      </c>
      <c r="C10" s="309" t="s">
        <v>94</v>
      </c>
      <c r="D10" s="310">
        <v>1</v>
      </c>
      <c r="E10" s="310">
        <v>0</v>
      </c>
      <c r="F10" s="310">
        <v>0</v>
      </c>
      <c r="G10" s="310">
        <v>1</v>
      </c>
      <c r="H10" s="310">
        <v>0</v>
      </c>
      <c r="I10" s="311" t="s">
        <v>133</v>
      </c>
      <c r="J10" s="312" t="s">
        <v>1662</v>
      </c>
      <c r="K10" s="312" t="s">
        <v>1674</v>
      </c>
      <c r="L10" s="313"/>
      <c r="M10" s="130"/>
      <c r="O10" s="14" t="s">
        <v>49</v>
      </c>
      <c r="P10" s="19"/>
      <c r="Q10" s="19"/>
      <c r="R10" s="19"/>
      <c r="S10" s="19"/>
      <c r="T10" s="19"/>
      <c r="U10" s="19"/>
      <c r="V10" s="30"/>
    </row>
    <row r="11" spans="1:22" ht="20.100000000000001" customHeight="1" thickBot="1">
      <c r="A11" s="307">
        <v>44638</v>
      </c>
      <c r="B11" s="308" t="s">
        <v>1675</v>
      </c>
      <c r="C11" s="309" t="s">
        <v>54</v>
      </c>
      <c r="D11" s="310">
        <v>9</v>
      </c>
      <c r="E11" s="310">
        <v>0</v>
      </c>
      <c r="F11" s="310">
        <v>0</v>
      </c>
      <c r="G11" s="310">
        <v>9</v>
      </c>
      <c r="H11" s="310">
        <v>0</v>
      </c>
      <c r="I11" s="311" t="s">
        <v>133</v>
      </c>
      <c r="J11" s="312" t="s">
        <v>1666</v>
      </c>
      <c r="K11" s="312" t="s">
        <v>160</v>
      </c>
      <c r="L11" s="313"/>
      <c r="M11" s="130"/>
      <c r="O11" s="15"/>
      <c r="P11" s="19"/>
      <c r="Q11" s="19"/>
      <c r="R11" s="19"/>
      <c r="S11" s="19"/>
      <c r="T11" s="19"/>
      <c r="U11" s="19"/>
      <c r="V11" s="29"/>
    </row>
    <row r="12" spans="1:22" ht="20.100000000000001" customHeight="1" thickBot="1">
      <c r="A12" s="272">
        <v>44638</v>
      </c>
      <c r="B12" s="279" t="s">
        <v>1676</v>
      </c>
      <c r="C12" s="280" t="s">
        <v>59</v>
      </c>
      <c r="D12" s="281">
        <v>1</v>
      </c>
      <c r="E12" s="281">
        <v>0</v>
      </c>
      <c r="F12" s="281">
        <v>0</v>
      </c>
      <c r="G12" s="281">
        <v>1</v>
      </c>
      <c r="H12" s="281">
        <v>0</v>
      </c>
      <c r="I12" s="282" t="s">
        <v>133</v>
      </c>
      <c r="J12" s="283" t="s">
        <v>1662</v>
      </c>
      <c r="K12" s="283" t="s">
        <v>160</v>
      </c>
      <c r="L12" s="284"/>
      <c r="M12" s="130"/>
      <c r="O12" s="424" t="s">
        <v>50</v>
      </c>
      <c r="P12" s="422"/>
      <c r="Q12" s="91">
        <f>T12+V12</f>
        <v>275</v>
      </c>
      <c r="R12" s="31"/>
      <c r="S12" s="32" t="s">
        <v>39</v>
      </c>
      <c r="T12" s="33">
        <f>SUM(P14:V14,P17:V17,P20:V20,P23:V23,P26:V26,V29,U29,T29)</f>
        <v>253</v>
      </c>
      <c r="U12" s="34" t="s">
        <v>40</v>
      </c>
      <c r="V12" s="35">
        <f>SUM(P29:S29)</f>
        <v>22</v>
      </c>
    </row>
    <row r="13" spans="1:22" ht="20.100000000000001" customHeight="1">
      <c r="A13" s="278">
        <v>44638</v>
      </c>
      <c r="B13" s="285" t="s">
        <v>1676</v>
      </c>
      <c r="C13" s="286" t="s">
        <v>128</v>
      </c>
      <c r="D13" s="287">
        <v>1</v>
      </c>
      <c r="E13" s="287">
        <v>0</v>
      </c>
      <c r="F13" s="287">
        <v>0</v>
      </c>
      <c r="G13" s="287">
        <v>1</v>
      </c>
      <c r="H13" s="287">
        <v>0</v>
      </c>
      <c r="I13" s="288" t="s">
        <v>133</v>
      </c>
      <c r="J13" s="289" t="s">
        <v>1662</v>
      </c>
      <c r="K13" s="289" t="s">
        <v>160</v>
      </c>
      <c r="L13" s="290"/>
      <c r="M13" s="130"/>
      <c r="O13" s="36" t="s">
        <v>51</v>
      </c>
      <c r="P13" s="37" t="s">
        <v>52</v>
      </c>
      <c r="Q13" s="37" t="s">
        <v>53</v>
      </c>
      <c r="R13" s="37" t="s">
        <v>54</v>
      </c>
      <c r="S13" s="37" t="s">
        <v>55</v>
      </c>
      <c r="T13" s="37" t="s">
        <v>56</v>
      </c>
      <c r="U13" s="37" t="s">
        <v>57</v>
      </c>
      <c r="V13" s="38" t="s">
        <v>58</v>
      </c>
    </row>
    <row r="14" spans="1:22" ht="20.100000000000001" customHeight="1">
      <c r="A14" s="278">
        <v>44638</v>
      </c>
      <c r="B14" s="285" t="s">
        <v>1676</v>
      </c>
      <c r="C14" s="286" t="s">
        <v>92</v>
      </c>
      <c r="D14" s="287">
        <v>1</v>
      </c>
      <c r="E14" s="287">
        <v>0</v>
      </c>
      <c r="F14" s="287">
        <v>0</v>
      </c>
      <c r="G14" s="287">
        <v>1</v>
      </c>
      <c r="H14" s="287">
        <v>0</v>
      </c>
      <c r="I14" s="288" t="s">
        <v>1391</v>
      </c>
      <c r="J14" s="289" t="s">
        <v>1662</v>
      </c>
      <c r="K14" s="289" t="s">
        <v>160</v>
      </c>
      <c r="L14" s="290"/>
      <c r="M14" s="130"/>
      <c r="O14" s="92" t="s">
        <v>22</v>
      </c>
      <c r="P14" s="93">
        <f t="shared" ref="P14:V14" si="1">SUMIF($C$4:$C$77,P13,$D$4:$D$77)+SUMIF($C$87:$C$88,P13,$D$87:$D$88)+SUMIF($C$113:$C$114,P13,$D$113:$D$114)</f>
        <v>34</v>
      </c>
      <c r="Q14" s="93">
        <f t="shared" si="1"/>
        <v>0</v>
      </c>
      <c r="R14" s="93">
        <f t="shared" si="1"/>
        <v>34</v>
      </c>
      <c r="S14" s="93">
        <f t="shared" si="1"/>
        <v>0</v>
      </c>
      <c r="T14" s="93">
        <f t="shared" si="1"/>
        <v>47</v>
      </c>
      <c r="U14" s="93">
        <f t="shared" si="1"/>
        <v>0</v>
      </c>
      <c r="V14" s="94">
        <f t="shared" si="1"/>
        <v>0</v>
      </c>
    </row>
    <row r="15" spans="1:22" ht="20.100000000000001" customHeight="1" thickBot="1">
      <c r="A15" s="314">
        <v>44638</v>
      </c>
      <c r="B15" s="315" t="s">
        <v>1676</v>
      </c>
      <c r="C15" s="316" t="s">
        <v>190</v>
      </c>
      <c r="D15" s="317">
        <v>1</v>
      </c>
      <c r="E15" s="317">
        <v>0</v>
      </c>
      <c r="F15" s="317">
        <v>0</v>
      </c>
      <c r="G15" s="317">
        <v>1</v>
      </c>
      <c r="H15" s="317">
        <v>0</v>
      </c>
      <c r="I15" s="318" t="s">
        <v>133</v>
      </c>
      <c r="J15" s="319" t="s">
        <v>1662</v>
      </c>
      <c r="K15" s="319" t="s">
        <v>160</v>
      </c>
      <c r="L15" s="320"/>
      <c r="M15" s="130"/>
      <c r="O15" s="39" t="s">
        <v>25</v>
      </c>
      <c r="P15" s="40">
        <f t="shared" ref="P15:V15" si="2">SUMIF($C$4:$C$77,P13,$G$4:$G$77)+SUMIF($C$87:$C$88,P13,$G$87:$G$88)+SUMIF($C$113:$C$114,P13,$G$113:$G$114)</f>
        <v>31</v>
      </c>
      <c r="Q15" s="40">
        <f t="shared" si="2"/>
        <v>0</v>
      </c>
      <c r="R15" s="40">
        <f t="shared" si="2"/>
        <v>30</v>
      </c>
      <c r="S15" s="40">
        <f t="shared" si="2"/>
        <v>0</v>
      </c>
      <c r="T15" s="40">
        <f t="shared" si="2"/>
        <v>47</v>
      </c>
      <c r="U15" s="40">
        <f t="shared" si="2"/>
        <v>0</v>
      </c>
      <c r="V15" s="41">
        <f t="shared" si="2"/>
        <v>0</v>
      </c>
    </row>
    <row r="16" spans="1:22" ht="20.100000000000001" customHeight="1" thickBot="1">
      <c r="A16" s="307">
        <v>44638</v>
      </c>
      <c r="B16" s="308" t="s">
        <v>942</v>
      </c>
      <c r="C16" s="309" t="s">
        <v>92</v>
      </c>
      <c r="D16" s="310">
        <v>1</v>
      </c>
      <c r="E16" s="310">
        <v>0</v>
      </c>
      <c r="F16" s="310">
        <v>0</v>
      </c>
      <c r="G16" s="310">
        <v>1</v>
      </c>
      <c r="H16" s="310">
        <v>0</v>
      </c>
      <c r="I16" s="311" t="s">
        <v>133</v>
      </c>
      <c r="J16" s="312" t="s">
        <v>1662</v>
      </c>
      <c r="K16" s="312" t="s">
        <v>160</v>
      </c>
      <c r="L16" s="313"/>
      <c r="M16" s="130"/>
      <c r="O16" s="42"/>
      <c r="P16" s="43" t="s">
        <v>59</v>
      </c>
      <c r="Q16" s="43" t="s">
        <v>60</v>
      </c>
      <c r="R16" s="43" t="s">
        <v>61</v>
      </c>
      <c r="S16" s="43" t="s">
        <v>62</v>
      </c>
      <c r="T16" s="43" t="s">
        <v>100</v>
      </c>
      <c r="U16" s="44" t="s">
        <v>655</v>
      </c>
      <c r="V16" s="45" t="s">
        <v>173</v>
      </c>
    </row>
    <row r="17" spans="1:22" ht="20.100000000000001" customHeight="1">
      <c r="A17" s="272">
        <v>44638</v>
      </c>
      <c r="B17" s="279" t="s">
        <v>1677</v>
      </c>
      <c r="C17" s="280" t="s">
        <v>54</v>
      </c>
      <c r="D17" s="281">
        <v>4</v>
      </c>
      <c r="E17" s="281">
        <v>0</v>
      </c>
      <c r="F17" s="281">
        <v>0</v>
      </c>
      <c r="G17" s="281">
        <v>4</v>
      </c>
      <c r="H17" s="281">
        <v>0</v>
      </c>
      <c r="I17" s="282" t="s">
        <v>133</v>
      </c>
      <c r="J17" s="283" t="s">
        <v>1662</v>
      </c>
      <c r="K17" s="283" t="s">
        <v>160</v>
      </c>
      <c r="L17" s="284"/>
      <c r="M17" s="130"/>
      <c r="O17" s="95" t="s">
        <v>22</v>
      </c>
      <c r="P17" s="93">
        <f t="shared" ref="P17:V17" si="3">SUMIF($C$4:$C$77,P16,$D$4:$D$77)+SUMIF($C$87:$C$88,P16,$D$87:$D$88)+SUMIF($C$113:$C$114,P16,$D$113:$D$114)</f>
        <v>95</v>
      </c>
      <c r="Q17" s="93">
        <f t="shared" si="3"/>
        <v>0</v>
      </c>
      <c r="R17" s="93">
        <f t="shared" si="3"/>
        <v>5</v>
      </c>
      <c r="S17" s="93">
        <f t="shared" si="3"/>
        <v>0</v>
      </c>
      <c r="T17" s="93">
        <f t="shared" si="3"/>
        <v>0</v>
      </c>
      <c r="U17" s="93">
        <f t="shared" si="3"/>
        <v>0</v>
      </c>
      <c r="V17" s="94">
        <f t="shared" si="3"/>
        <v>0</v>
      </c>
    </row>
    <row r="18" spans="1:22" ht="20.100000000000001" customHeight="1" thickBot="1">
      <c r="A18" s="314">
        <v>44638</v>
      </c>
      <c r="B18" s="315" t="s">
        <v>1677</v>
      </c>
      <c r="C18" s="316" t="s">
        <v>91</v>
      </c>
      <c r="D18" s="317">
        <v>1</v>
      </c>
      <c r="E18" s="317">
        <v>0</v>
      </c>
      <c r="F18" s="317">
        <v>0</v>
      </c>
      <c r="G18" s="317">
        <v>1</v>
      </c>
      <c r="H18" s="317">
        <v>0</v>
      </c>
      <c r="I18" s="318" t="s">
        <v>133</v>
      </c>
      <c r="J18" s="319" t="s">
        <v>1662</v>
      </c>
      <c r="K18" s="319" t="s">
        <v>160</v>
      </c>
      <c r="L18" s="320"/>
      <c r="M18" s="130"/>
      <c r="O18" s="46" t="s">
        <v>1678</v>
      </c>
      <c r="P18" s="47">
        <f t="shared" ref="P18:V18" si="4">SUMIF($C$4:$C$77,P16,$G$4:$G$77)+SUMIF($C$87:$C$88,P16,$G$87:$G$88)+SUMIF($C$113:$C$114,P16,$G$113:$G$114)</f>
        <v>87</v>
      </c>
      <c r="Q18" s="47">
        <f t="shared" si="4"/>
        <v>0</v>
      </c>
      <c r="R18" s="47">
        <f t="shared" si="4"/>
        <v>4</v>
      </c>
      <c r="S18" s="47">
        <f t="shared" si="4"/>
        <v>0</v>
      </c>
      <c r="T18" s="47">
        <f t="shared" si="4"/>
        <v>0</v>
      </c>
      <c r="U18" s="47">
        <f t="shared" si="4"/>
        <v>0</v>
      </c>
      <c r="V18" s="48">
        <f t="shared" si="4"/>
        <v>0</v>
      </c>
    </row>
    <row r="19" spans="1:22" ht="20.100000000000001" customHeight="1">
      <c r="A19" s="272">
        <v>44638</v>
      </c>
      <c r="B19" s="279" t="s">
        <v>132</v>
      </c>
      <c r="C19" s="280" t="s">
        <v>52</v>
      </c>
      <c r="D19" s="281">
        <v>0</v>
      </c>
      <c r="E19" s="281">
        <v>0</v>
      </c>
      <c r="F19" s="281">
        <v>0</v>
      </c>
      <c r="G19" s="281">
        <v>3</v>
      </c>
      <c r="H19" s="281">
        <v>0</v>
      </c>
      <c r="I19" s="282" t="s">
        <v>133</v>
      </c>
      <c r="J19" s="283" t="s">
        <v>1662</v>
      </c>
      <c r="K19" s="283" t="s">
        <v>160</v>
      </c>
      <c r="L19" s="284"/>
      <c r="M19" s="130"/>
      <c r="O19" s="49"/>
      <c r="P19" s="98" t="s">
        <v>41</v>
      </c>
      <c r="Q19" s="50" t="s">
        <v>124</v>
      </c>
      <c r="R19" s="50" t="s">
        <v>42</v>
      </c>
      <c r="S19" s="50" t="s">
        <v>116</v>
      </c>
      <c r="T19" s="17" t="s">
        <v>128</v>
      </c>
      <c r="U19" s="50" t="s">
        <v>96</v>
      </c>
      <c r="V19" s="51" t="s">
        <v>117</v>
      </c>
    </row>
    <row r="20" spans="1:22" ht="20.100000000000001" customHeight="1" thickBot="1">
      <c r="A20" s="314">
        <v>44638</v>
      </c>
      <c r="B20" s="315" t="s">
        <v>132</v>
      </c>
      <c r="C20" s="316" t="s">
        <v>92</v>
      </c>
      <c r="D20" s="317">
        <v>1</v>
      </c>
      <c r="E20" s="317">
        <v>0</v>
      </c>
      <c r="F20" s="317">
        <v>0</v>
      </c>
      <c r="G20" s="317">
        <v>1</v>
      </c>
      <c r="H20" s="317">
        <v>0</v>
      </c>
      <c r="I20" s="318" t="s">
        <v>133</v>
      </c>
      <c r="J20" s="319" t="s">
        <v>1662</v>
      </c>
      <c r="K20" s="319" t="s">
        <v>160</v>
      </c>
      <c r="L20" s="320"/>
      <c r="M20" s="130" t="s">
        <v>110</v>
      </c>
      <c r="O20" s="95" t="s">
        <v>22</v>
      </c>
      <c r="P20" s="93">
        <f t="shared" ref="P20:V20" si="5">SUMIF($C$4:$C$77,P19,$D$4:$D$77)+SUMIF($C$87:$C$88,P19,$D$87:$D$88)+SUMIF($C$113:$C$114,P19,$D$113:$D$114)</f>
        <v>0</v>
      </c>
      <c r="Q20" s="93">
        <f t="shared" si="5"/>
        <v>0</v>
      </c>
      <c r="R20" s="93">
        <f t="shared" si="5"/>
        <v>31</v>
      </c>
      <c r="S20" s="93">
        <f t="shared" si="5"/>
        <v>0</v>
      </c>
      <c r="T20" s="93">
        <f t="shared" si="5"/>
        <v>1</v>
      </c>
      <c r="U20" s="93">
        <f t="shared" si="5"/>
        <v>0</v>
      </c>
      <c r="V20" s="94">
        <f t="shared" si="5"/>
        <v>0</v>
      </c>
    </row>
    <row r="21" spans="1:22" ht="20.100000000000001" customHeight="1" thickBot="1">
      <c r="A21" s="307">
        <v>44638</v>
      </c>
      <c r="B21" s="308" t="s">
        <v>1679</v>
      </c>
      <c r="C21" s="309" t="s">
        <v>52</v>
      </c>
      <c r="D21" s="310">
        <v>6</v>
      </c>
      <c r="E21" s="310">
        <v>0</v>
      </c>
      <c r="F21" s="310">
        <v>0</v>
      </c>
      <c r="G21" s="310">
        <v>3</v>
      </c>
      <c r="H21" s="310">
        <v>0</v>
      </c>
      <c r="I21" s="311" t="s">
        <v>599</v>
      </c>
      <c r="J21" s="312" t="s">
        <v>209</v>
      </c>
      <c r="K21" s="323" t="s">
        <v>141</v>
      </c>
      <c r="L21" s="313"/>
      <c r="M21" s="130"/>
      <c r="O21" s="52" t="s">
        <v>25</v>
      </c>
      <c r="P21" s="53">
        <f t="shared" ref="P21:V21" si="6">SUMIF($C$4:$C$77,P19,$G$4:$G$77)+SUMIF($C$87:$C$88,P19,$G$87:$G$88)+SUMIF($C$113:$C$114,P19,$G$113:$G$114)</f>
        <v>0</v>
      </c>
      <c r="Q21" s="53">
        <f t="shared" si="6"/>
        <v>0</v>
      </c>
      <c r="R21" s="53">
        <f t="shared" si="6"/>
        <v>24</v>
      </c>
      <c r="S21" s="53">
        <f t="shared" si="6"/>
        <v>0</v>
      </c>
      <c r="T21" s="53">
        <f t="shared" si="6"/>
        <v>1</v>
      </c>
      <c r="U21" s="53">
        <f t="shared" si="6"/>
        <v>0</v>
      </c>
      <c r="V21" s="54">
        <f t="shared" si="6"/>
        <v>0</v>
      </c>
    </row>
    <row r="22" spans="1:22" ht="20.100000000000001" customHeight="1" thickBot="1">
      <c r="A22" s="307">
        <v>44638</v>
      </c>
      <c r="B22" s="308" t="s">
        <v>1680</v>
      </c>
      <c r="C22" s="309" t="s">
        <v>54</v>
      </c>
      <c r="D22" s="310">
        <v>4</v>
      </c>
      <c r="E22" s="310">
        <v>0</v>
      </c>
      <c r="F22" s="310">
        <v>0</v>
      </c>
      <c r="G22" s="310">
        <v>4</v>
      </c>
      <c r="H22" s="310">
        <v>0</v>
      </c>
      <c r="I22" s="311" t="s">
        <v>599</v>
      </c>
      <c r="J22" s="312" t="s">
        <v>209</v>
      </c>
      <c r="K22" s="323" t="s">
        <v>141</v>
      </c>
      <c r="L22" s="313"/>
      <c r="M22" s="130"/>
      <c r="O22" s="55"/>
      <c r="P22" s="43" t="s">
        <v>64</v>
      </c>
      <c r="Q22" s="43" t="s">
        <v>911</v>
      </c>
      <c r="R22" s="56" t="s">
        <v>66</v>
      </c>
      <c r="S22" s="43" t="s">
        <v>67</v>
      </c>
      <c r="T22" s="43" t="s">
        <v>68</v>
      </c>
      <c r="U22" s="43" t="s">
        <v>69</v>
      </c>
      <c r="V22" s="45" t="s">
        <v>70</v>
      </c>
    </row>
    <row r="23" spans="1:22" ht="20.100000000000001" customHeight="1">
      <c r="A23" s="272">
        <v>44638</v>
      </c>
      <c r="B23" s="279" t="s">
        <v>1681</v>
      </c>
      <c r="C23" s="280" t="s">
        <v>52</v>
      </c>
      <c r="D23" s="281">
        <v>3</v>
      </c>
      <c r="E23" s="281">
        <v>0</v>
      </c>
      <c r="F23" s="281">
        <v>0</v>
      </c>
      <c r="G23" s="281">
        <v>3</v>
      </c>
      <c r="H23" s="281">
        <v>0</v>
      </c>
      <c r="I23" s="282" t="s">
        <v>599</v>
      </c>
      <c r="J23" s="283" t="s">
        <v>209</v>
      </c>
      <c r="K23" s="321" t="s">
        <v>141</v>
      </c>
      <c r="L23" s="284"/>
      <c r="M23" s="130"/>
      <c r="O23" s="95" t="s">
        <v>22</v>
      </c>
      <c r="P23" s="93">
        <f t="shared" ref="P23:V23" si="7">SUMIF($C$4:$C$77,P22,$D$4:$D$77)+SUMIF($C$87:$C$88,P22,$D$87:$D$88)+SUMIF($C$113:$C$114,P22,$D$113:$D$114)</f>
        <v>0</v>
      </c>
      <c r="Q23" s="93">
        <f t="shared" si="7"/>
        <v>1</v>
      </c>
      <c r="R23" s="93">
        <f t="shared" si="7"/>
        <v>4</v>
      </c>
      <c r="S23" s="93">
        <f t="shared" si="7"/>
        <v>0</v>
      </c>
      <c r="T23" s="93">
        <f t="shared" si="7"/>
        <v>0</v>
      </c>
      <c r="U23" s="93">
        <f t="shared" si="7"/>
        <v>1</v>
      </c>
      <c r="V23" s="94">
        <f t="shared" si="7"/>
        <v>0</v>
      </c>
    </row>
    <row r="24" spans="1:22" ht="20.100000000000001" customHeight="1">
      <c r="A24" s="278">
        <v>44638</v>
      </c>
      <c r="B24" s="285" t="s">
        <v>1681</v>
      </c>
      <c r="C24" s="286" t="s">
        <v>59</v>
      </c>
      <c r="D24" s="287">
        <v>1</v>
      </c>
      <c r="E24" s="287">
        <v>0</v>
      </c>
      <c r="F24" s="287">
        <v>0</v>
      </c>
      <c r="G24" s="287">
        <v>1</v>
      </c>
      <c r="H24" s="287">
        <v>0</v>
      </c>
      <c r="I24" s="288" t="s">
        <v>1336</v>
      </c>
      <c r="J24" s="289" t="s">
        <v>209</v>
      </c>
      <c r="K24" s="342" t="s">
        <v>141</v>
      </c>
      <c r="L24" s="290"/>
      <c r="M24" s="130"/>
      <c r="O24" s="46" t="s">
        <v>25</v>
      </c>
      <c r="P24" s="47">
        <f t="shared" ref="P24:V24" si="8">SUMIF($C$4:$C$77,P22,$G$4:$G$77)+SUMIF($C$87:$C$88,P22,$G$87:$G$88)+SUMIF($C$113:$C$114,P22,$G$113:$G$114)</f>
        <v>0</v>
      </c>
      <c r="Q24" s="47">
        <f t="shared" si="8"/>
        <v>0</v>
      </c>
      <c r="R24" s="47">
        <f t="shared" si="8"/>
        <v>4</v>
      </c>
      <c r="S24" s="47">
        <f t="shared" si="8"/>
        <v>0</v>
      </c>
      <c r="T24" s="47">
        <f t="shared" si="8"/>
        <v>0</v>
      </c>
      <c r="U24" s="47">
        <f t="shared" si="8"/>
        <v>0</v>
      </c>
      <c r="V24" s="48">
        <f t="shared" si="8"/>
        <v>0</v>
      </c>
    </row>
    <row r="25" spans="1:22" ht="20.100000000000001" customHeight="1">
      <c r="A25" s="278">
        <v>44638</v>
      </c>
      <c r="B25" s="285" t="s">
        <v>1681</v>
      </c>
      <c r="C25" s="286" t="s">
        <v>66</v>
      </c>
      <c r="D25" s="287">
        <v>2</v>
      </c>
      <c r="E25" s="287">
        <v>0</v>
      </c>
      <c r="F25" s="287">
        <v>0</v>
      </c>
      <c r="G25" s="287">
        <v>2</v>
      </c>
      <c r="H25" s="287">
        <v>0</v>
      </c>
      <c r="I25" s="288" t="s">
        <v>599</v>
      </c>
      <c r="J25" s="289" t="s">
        <v>209</v>
      </c>
      <c r="K25" s="342" t="s">
        <v>1682</v>
      </c>
      <c r="L25" s="290"/>
      <c r="M25" s="130"/>
      <c r="O25" s="55"/>
      <c r="P25" s="50" t="s">
        <v>71</v>
      </c>
      <c r="Q25" s="99" t="s">
        <v>72</v>
      </c>
      <c r="R25" s="50" t="s">
        <v>73</v>
      </c>
      <c r="S25" s="50" t="s">
        <v>74</v>
      </c>
      <c r="T25" s="50" t="s">
        <v>111</v>
      </c>
      <c r="U25" s="50" t="s">
        <v>1683</v>
      </c>
      <c r="V25" s="51" t="s">
        <v>44</v>
      </c>
    </row>
    <row r="26" spans="1:22" ht="20.100000000000001" customHeight="1" thickBot="1">
      <c r="A26" s="314">
        <v>44638</v>
      </c>
      <c r="B26" s="315" t="s">
        <v>1681</v>
      </c>
      <c r="C26" s="316" t="s">
        <v>190</v>
      </c>
      <c r="D26" s="317">
        <v>2</v>
      </c>
      <c r="E26" s="317">
        <v>0</v>
      </c>
      <c r="F26" s="317">
        <v>0</v>
      </c>
      <c r="G26" s="317">
        <v>2</v>
      </c>
      <c r="H26" s="317">
        <v>0</v>
      </c>
      <c r="I26" s="318" t="s">
        <v>599</v>
      </c>
      <c r="J26" s="319" t="s">
        <v>209</v>
      </c>
      <c r="K26" s="322" t="s">
        <v>141</v>
      </c>
      <c r="L26" s="320"/>
      <c r="M26" s="130"/>
      <c r="O26" s="95" t="s">
        <v>22</v>
      </c>
      <c r="P26" s="93">
        <f t="shared" ref="P26:V26" si="9">SUMIF($C$4:$C$77,P25,$D$4:$D$77)+SUMIF($C$87:$C$88,P25,$D$87:$D$88)+SUMIF($C$113:$C$114,P25,$D$113:$D$114)</f>
        <v>0</v>
      </c>
      <c r="Q26" s="93">
        <f t="shared" si="9"/>
        <v>0</v>
      </c>
      <c r="R26" s="93">
        <f t="shared" si="9"/>
        <v>0</v>
      </c>
      <c r="S26" s="93">
        <f t="shared" si="9"/>
        <v>0</v>
      </c>
      <c r="T26" s="93">
        <f t="shared" si="9"/>
        <v>0</v>
      </c>
      <c r="U26" s="93">
        <f t="shared" si="9"/>
        <v>0</v>
      </c>
      <c r="V26" s="94">
        <f t="shared" si="9"/>
        <v>0</v>
      </c>
    </row>
    <row r="27" spans="1:22" ht="20.100000000000001" customHeight="1" thickBot="1">
      <c r="A27" s="307">
        <v>44638</v>
      </c>
      <c r="B27" s="308" t="s">
        <v>1684</v>
      </c>
      <c r="C27" s="309" t="s">
        <v>52</v>
      </c>
      <c r="D27" s="310">
        <v>1</v>
      </c>
      <c r="E27" s="310">
        <v>0</v>
      </c>
      <c r="F27" s="310">
        <v>0</v>
      </c>
      <c r="G27" s="310">
        <v>1</v>
      </c>
      <c r="H27" s="310">
        <v>0</v>
      </c>
      <c r="I27" s="311" t="s">
        <v>599</v>
      </c>
      <c r="J27" s="312" t="s">
        <v>1337</v>
      </c>
      <c r="K27" s="323" t="s">
        <v>141</v>
      </c>
      <c r="L27" s="313"/>
      <c r="M27" s="130"/>
      <c r="O27" s="52" t="s">
        <v>25</v>
      </c>
      <c r="P27" s="57">
        <f t="shared" ref="P27:V27" si="10">SUMIF($C$4:$C$77,P25,$G$4:$G$77)+SUMIF($C$87:$C$88,P25,$G$87:$G$88)+SUMIF($C$113:$C$114,P25,$G$113:$G$114)</f>
        <v>0</v>
      </c>
      <c r="Q27" s="57">
        <f t="shared" si="10"/>
        <v>0</v>
      </c>
      <c r="R27" s="57">
        <f t="shared" si="10"/>
        <v>0</v>
      </c>
      <c r="S27" s="57">
        <f t="shared" si="10"/>
        <v>0</v>
      </c>
      <c r="T27" s="57">
        <f t="shared" si="10"/>
        <v>0</v>
      </c>
      <c r="U27" s="57">
        <f t="shared" si="10"/>
        <v>0</v>
      </c>
      <c r="V27" s="58">
        <f t="shared" si="10"/>
        <v>0</v>
      </c>
    </row>
    <row r="28" spans="1:22" ht="20.100000000000001" customHeight="1" thickBot="1">
      <c r="A28" s="307">
        <v>44638</v>
      </c>
      <c r="B28" s="308" t="s">
        <v>1685</v>
      </c>
      <c r="C28" s="309" t="s">
        <v>92</v>
      </c>
      <c r="D28" s="310">
        <v>1</v>
      </c>
      <c r="E28" s="310">
        <v>0</v>
      </c>
      <c r="F28" s="310">
        <v>0</v>
      </c>
      <c r="G28" s="310">
        <v>1</v>
      </c>
      <c r="H28" s="310">
        <v>0</v>
      </c>
      <c r="I28" s="311" t="s">
        <v>599</v>
      </c>
      <c r="J28" s="312" t="s">
        <v>209</v>
      </c>
      <c r="K28" s="323" t="s">
        <v>1682</v>
      </c>
      <c r="L28" s="313"/>
      <c r="M28" s="130"/>
      <c r="O28" s="55"/>
      <c r="P28" s="43" t="s">
        <v>95</v>
      </c>
      <c r="Q28" s="43" t="s">
        <v>97</v>
      </c>
      <c r="R28" s="43" t="s">
        <v>98</v>
      </c>
      <c r="S28" s="43" t="s">
        <v>45</v>
      </c>
      <c r="T28" s="43" t="s">
        <v>113</v>
      </c>
      <c r="U28" s="43" t="s">
        <v>43</v>
      </c>
      <c r="V28" s="45" t="s">
        <v>114</v>
      </c>
    </row>
    <row r="29" spans="1:22" ht="20.100000000000001" customHeight="1">
      <c r="A29" s="272">
        <v>44638</v>
      </c>
      <c r="B29" s="279" t="s">
        <v>917</v>
      </c>
      <c r="C29" s="280" t="s">
        <v>59</v>
      </c>
      <c r="D29" s="281">
        <v>3</v>
      </c>
      <c r="E29" s="281">
        <v>0</v>
      </c>
      <c r="F29" s="281">
        <v>0</v>
      </c>
      <c r="G29" s="281">
        <v>3</v>
      </c>
      <c r="H29" s="281">
        <v>0</v>
      </c>
      <c r="I29" s="282" t="s">
        <v>599</v>
      </c>
      <c r="J29" s="283" t="s">
        <v>209</v>
      </c>
      <c r="K29" s="321" t="s">
        <v>141</v>
      </c>
      <c r="L29" s="284"/>
      <c r="M29" s="130"/>
      <c r="O29" s="95" t="s">
        <v>22</v>
      </c>
      <c r="P29" s="93">
        <f t="shared" ref="P29:V29" si="11">SUMIF($C$4:$C$77,P28,$D$4:$D$77)+SUMIF($C$87:$C$88,P28,$D$87:$D$88)+SUMIF($C$113:$C$114,P28,$D$113:$D$114)</f>
        <v>13</v>
      </c>
      <c r="Q29" s="93">
        <f t="shared" si="11"/>
        <v>8</v>
      </c>
      <c r="R29" s="93">
        <f t="shared" si="11"/>
        <v>1</v>
      </c>
      <c r="S29" s="93">
        <f t="shared" si="11"/>
        <v>0</v>
      </c>
      <c r="T29" s="93">
        <f t="shared" si="11"/>
        <v>0</v>
      </c>
      <c r="U29" s="93">
        <f t="shared" si="11"/>
        <v>0</v>
      </c>
      <c r="V29" s="94">
        <f t="shared" si="11"/>
        <v>0</v>
      </c>
    </row>
    <row r="30" spans="1:22" ht="20.100000000000001" customHeight="1" thickBot="1">
      <c r="A30" s="314">
        <v>44638</v>
      </c>
      <c r="B30" s="315" t="s">
        <v>917</v>
      </c>
      <c r="C30" s="316" t="s">
        <v>91</v>
      </c>
      <c r="D30" s="317">
        <v>3</v>
      </c>
      <c r="E30" s="317">
        <v>0</v>
      </c>
      <c r="F30" s="317">
        <v>0</v>
      </c>
      <c r="G30" s="317">
        <v>3</v>
      </c>
      <c r="H30" s="317">
        <v>0</v>
      </c>
      <c r="I30" s="318" t="s">
        <v>599</v>
      </c>
      <c r="J30" s="319" t="s">
        <v>1330</v>
      </c>
      <c r="K30" s="322" t="s">
        <v>141</v>
      </c>
      <c r="L30" s="320"/>
      <c r="M30" s="130"/>
      <c r="O30" s="59" t="s">
        <v>25</v>
      </c>
      <c r="P30" s="60">
        <f t="shared" ref="P30:V30" si="12">SUMIF($C$4:$C$77,P28,$G$4:$G$77)+SUMIF($C$87:$C$88,P28,$G$87:$G$88)+SUMIF($C$113:$C$114,P28,$G$113:$G$114)</f>
        <v>12</v>
      </c>
      <c r="Q30" s="60">
        <f t="shared" si="12"/>
        <v>4</v>
      </c>
      <c r="R30" s="60">
        <f t="shared" si="12"/>
        <v>1</v>
      </c>
      <c r="S30" s="60">
        <f t="shared" si="12"/>
        <v>0</v>
      </c>
      <c r="T30" s="60">
        <f t="shared" si="12"/>
        <v>0</v>
      </c>
      <c r="U30" s="60">
        <f t="shared" si="12"/>
        <v>0</v>
      </c>
      <c r="V30" s="61">
        <f t="shared" si="12"/>
        <v>0</v>
      </c>
    </row>
    <row r="31" spans="1:22" ht="20.100000000000001" customHeight="1" thickBot="1">
      <c r="A31" s="307">
        <v>44638</v>
      </c>
      <c r="B31" s="308" t="s">
        <v>1686</v>
      </c>
      <c r="C31" s="309" t="s">
        <v>91</v>
      </c>
      <c r="D31" s="310">
        <v>4</v>
      </c>
      <c r="E31" s="310">
        <v>0</v>
      </c>
      <c r="F31" s="310">
        <v>0</v>
      </c>
      <c r="G31" s="310">
        <v>4</v>
      </c>
      <c r="H31" s="310">
        <v>0</v>
      </c>
      <c r="I31" s="311" t="s">
        <v>599</v>
      </c>
      <c r="J31" s="312" t="s">
        <v>209</v>
      </c>
      <c r="K31" s="323" t="s">
        <v>141</v>
      </c>
      <c r="L31" s="313"/>
      <c r="M31" s="130"/>
      <c r="O31" s="125"/>
      <c r="P31" s="125"/>
      <c r="Q31" s="125"/>
      <c r="R31" s="125"/>
      <c r="S31" s="125"/>
      <c r="T31" s="427" t="s">
        <v>75</v>
      </c>
      <c r="U31" s="428"/>
      <c r="V31" s="96">
        <f>SUM(P15:V15,P18:V18,P21:V21,P24:V24,P27:V27,P30:V30)</f>
        <v>245</v>
      </c>
    </row>
    <row r="32" spans="1:22" ht="20.100000000000001" customHeight="1">
      <c r="A32" s="272">
        <v>44638</v>
      </c>
      <c r="B32" s="279" t="s">
        <v>909</v>
      </c>
      <c r="C32" s="280" t="s">
        <v>59</v>
      </c>
      <c r="D32" s="281">
        <v>4</v>
      </c>
      <c r="E32" s="281">
        <v>0</v>
      </c>
      <c r="F32" s="281">
        <v>0</v>
      </c>
      <c r="G32" s="281">
        <v>4</v>
      </c>
      <c r="H32" s="281">
        <v>0</v>
      </c>
      <c r="I32" s="282" t="s">
        <v>599</v>
      </c>
      <c r="J32" s="283" t="s">
        <v>209</v>
      </c>
      <c r="K32" s="321" t="s">
        <v>141</v>
      </c>
      <c r="L32" s="284"/>
      <c r="M32" s="130"/>
      <c r="O32" s="50"/>
      <c r="P32" s="125"/>
      <c r="Q32" s="125"/>
      <c r="R32" s="125"/>
      <c r="S32" s="125"/>
      <c r="T32" s="17"/>
      <c r="U32" s="17"/>
      <c r="V32" s="150"/>
    </row>
    <row r="33" spans="1:26" ht="20.100000000000001" customHeight="1" thickBot="1">
      <c r="A33" s="314">
        <v>44638</v>
      </c>
      <c r="B33" s="315" t="s">
        <v>909</v>
      </c>
      <c r="C33" s="316" t="s">
        <v>91</v>
      </c>
      <c r="D33" s="317">
        <v>2</v>
      </c>
      <c r="E33" s="317">
        <v>0</v>
      </c>
      <c r="F33" s="317">
        <v>0</v>
      </c>
      <c r="G33" s="317">
        <v>2</v>
      </c>
      <c r="H33" s="317">
        <v>0</v>
      </c>
      <c r="I33" s="318" t="s">
        <v>599</v>
      </c>
      <c r="J33" s="319" t="s">
        <v>209</v>
      </c>
      <c r="K33" s="322" t="s">
        <v>141</v>
      </c>
      <c r="L33" s="320"/>
      <c r="M33" s="130"/>
      <c r="O33" s="62" t="s">
        <v>76</v>
      </c>
      <c r="P33" s="62"/>
      <c r="Q33" s="62"/>
      <c r="R33" s="62"/>
      <c r="S33" s="62"/>
      <c r="T33" s="62"/>
      <c r="U33" s="62"/>
      <c r="V33" s="19"/>
    </row>
    <row r="34" spans="1:26" ht="20.100000000000001" customHeight="1" thickBot="1">
      <c r="A34" s="307">
        <v>44638</v>
      </c>
      <c r="B34" s="308" t="s">
        <v>900</v>
      </c>
      <c r="C34" s="309" t="s">
        <v>59</v>
      </c>
      <c r="D34" s="310">
        <v>10</v>
      </c>
      <c r="E34" s="310">
        <v>0</v>
      </c>
      <c r="F34" s="310">
        <v>0</v>
      </c>
      <c r="G34" s="310">
        <v>10</v>
      </c>
      <c r="H34" s="310">
        <v>0</v>
      </c>
      <c r="I34" s="311" t="s">
        <v>599</v>
      </c>
      <c r="J34" s="312" t="s">
        <v>209</v>
      </c>
      <c r="K34" s="323" t="s">
        <v>141</v>
      </c>
      <c r="L34" s="313"/>
      <c r="M34" s="130"/>
      <c r="O34" s="125"/>
      <c r="P34" s="125"/>
      <c r="Q34" s="125"/>
      <c r="R34" s="125"/>
      <c r="S34" s="125"/>
      <c r="T34" s="125"/>
      <c r="U34" s="125"/>
      <c r="V34" s="125"/>
    </row>
    <row r="35" spans="1:26" ht="20.100000000000001" customHeight="1">
      <c r="A35" s="272">
        <v>44638</v>
      </c>
      <c r="B35" s="279" t="s">
        <v>902</v>
      </c>
      <c r="C35" s="280" t="s">
        <v>54</v>
      </c>
      <c r="D35" s="281">
        <v>1</v>
      </c>
      <c r="E35" s="281">
        <v>0</v>
      </c>
      <c r="F35" s="281">
        <v>0</v>
      </c>
      <c r="G35" s="281">
        <v>1</v>
      </c>
      <c r="H35" s="281">
        <v>0</v>
      </c>
      <c r="I35" s="282" t="s">
        <v>599</v>
      </c>
      <c r="J35" s="283" t="s">
        <v>209</v>
      </c>
      <c r="K35" s="321" t="s">
        <v>1682</v>
      </c>
      <c r="L35" s="284"/>
      <c r="M35" s="130"/>
      <c r="N35" s="238"/>
      <c r="O35" s="431"/>
      <c r="P35" s="63" t="s">
        <v>77</v>
      </c>
      <c r="Q35" s="63"/>
      <c r="R35" s="63" t="s">
        <v>78</v>
      </c>
      <c r="S35" s="63"/>
      <c r="T35" s="433" t="s">
        <v>79</v>
      </c>
      <c r="U35" s="435" t="s">
        <v>80</v>
      </c>
      <c r="V35" s="437" t="s">
        <v>81</v>
      </c>
    </row>
    <row r="36" spans="1:26" ht="20.100000000000001" customHeight="1" thickBot="1">
      <c r="A36" s="314">
        <v>44638</v>
      </c>
      <c r="B36" s="315" t="s">
        <v>1687</v>
      </c>
      <c r="C36" s="316" t="s">
        <v>59</v>
      </c>
      <c r="D36" s="317">
        <v>4</v>
      </c>
      <c r="E36" s="317">
        <v>0</v>
      </c>
      <c r="F36" s="317">
        <v>0</v>
      </c>
      <c r="G36" s="317">
        <v>4</v>
      </c>
      <c r="H36" s="317">
        <v>0</v>
      </c>
      <c r="I36" s="318" t="s">
        <v>599</v>
      </c>
      <c r="J36" s="319" t="s">
        <v>209</v>
      </c>
      <c r="K36" s="322" t="s">
        <v>141</v>
      </c>
      <c r="L36" s="320"/>
      <c r="M36" s="78"/>
      <c r="N36" s="79"/>
      <c r="O36" s="432"/>
      <c r="P36" s="64" t="s">
        <v>1688</v>
      </c>
      <c r="Q36" s="64" t="s">
        <v>83</v>
      </c>
      <c r="R36" s="64" t="s">
        <v>82</v>
      </c>
      <c r="S36" s="64" t="s">
        <v>83</v>
      </c>
      <c r="T36" s="434"/>
      <c r="U36" s="436"/>
      <c r="V36" s="438"/>
    </row>
    <row r="37" spans="1:26" ht="20.100000000000001" customHeight="1">
      <c r="A37" s="272">
        <v>44638</v>
      </c>
      <c r="B37" s="279" t="s">
        <v>161</v>
      </c>
      <c r="C37" s="280" t="s">
        <v>54</v>
      </c>
      <c r="D37" s="281">
        <v>2</v>
      </c>
      <c r="E37" s="281">
        <v>0</v>
      </c>
      <c r="F37" s="281">
        <v>0</v>
      </c>
      <c r="G37" s="281">
        <v>2</v>
      </c>
      <c r="H37" s="281">
        <v>0</v>
      </c>
      <c r="I37" s="282" t="s">
        <v>599</v>
      </c>
      <c r="J37" s="283" t="s">
        <v>209</v>
      </c>
      <c r="K37" s="321" t="s">
        <v>141</v>
      </c>
      <c r="L37" s="284"/>
      <c r="M37" s="291" t="s">
        <v>1662</v>
      </c>
      <c r="N37" s="158">
        <v>0.49374999999999997</v>
      </c>
      <c r="O37" s="292">
        <v>6396</v>
      </c>
      <c r="P37" s="293">
        <v>41</v>
      </c>
      <c r="Q37" s="293">
        <v>38</v>
      </c>
      <c r="R37" s="293">
        <v>5</v>
      </c>
      <c r="S37" s="293">
        <v>5</v>
      </c>
      <c r="T37" s="294">
        <f>SUM(P37:S37)</f>
        <v>89</v>
      </c>
      <c r="U37" s="304"/>
      <c r="V37" s="295">
        <v>11</v>
      </c>
    </row>
    <row r="38" spans="1:26" s="97" customFormat="1" ht="20.100000000000001" customHeight="1">
      <c r="A38" s="278">
        <v>44638</v>
      </c>
      <c r="B38" s="285" t="s">
        <v>161</v>
      </c>
      <c r="C38" s="286" t="s">
        <v>1335</v>
      </c>
      <c r="D38" s="287">
        <v>3</v>
      </c>
      <c r="E38" s="287">
        <v>0</v>
      </c>
      <c r="F38" s="287">
        <v>0</v>
      </c>
      <c r="G38" s="287">
        <v>3</v>
      </c>
      <c r="H38" s="287">
        <v>0</v>
      </c>
      <c r="I38" s="288" t="s">
        <v>599</v>
      </c>
      <c r="J38" s="289" t="s">
        <v>209</v>
      </c>
      <c r="K38" s="342" t="s">
        <v>141</v>
      </c>
      <c r="L38" s="290"/>
      <c r="M38" s="291" t="s">
        <v>209</v>
      </c>
      <c r="N38" s="158">
        <v>0.48958333333333331</v>
      </c>
      <c r="O38" s="292" t="s">
        <v>120</v>
      </c>
      <c r="P38" s="293">
        <v>61</v>
      </c>
      <c r="Q38" s="293">
        <v>64</v>
      </c>
      <c r="R38" s="293">
        <v>3</v>
      </c>
      <c r="S38" s="293">
        <v>3</v>
      </c>
      <c r="T38" s="294">
        <f t="shared" ref="T38:T43" si="13">SUM(P38:S38)</f>
        <v>131</v>
      </c>
      <c r="U38" s="305"/>
      <c r="V38" s="296">
        <v>11</v>
      </c>
      <c r="W38" s="238"/>
      <c r="X38" s="80"/>
      <c r="Z38" s="124"/>
    </row>
    <row r="39" spans="1:26" ht="20.100000000000001" customHeight="1" thickBot="1">
      <c r="A39" s="314">
        <v>44638</v>
      </c>
      <c r="B39" s="315" t="s">
        <v>161</v>
      </c>
      <c r="C39" s="316" t="s">
        <v>91</v>
      </c>
      <c r="D39" s="317">
        <v>11</v>
      </c>
      <c r="E39" s="317">
        <v>0</v>
      </c>
      <c r="F39" s="317">
        <v>0</v>
      </c>
      <c r="G39" s="317">
        <v>11</v>
      </c>
      <c r="H39" s="317">
        <v>0</v>
      </c>
      <c r="I39" s="318" t="s">
        <v>599</v>
      </c>
      <c r="J39" s="319" t="s">
        <v>209</v>
      </c>
      <c r="K39" s="322" t="s">
        <v>141</v>
      </c>
      <c r="L39" s="320"/>
      <c r="M39" s="291" t="s">
        <v>130</v>
      </c>
      <c r="N39" s="158">
        <v>0.56458333333333333</v>
      </c>
      <c r="O39" s="292" t="s">
        <v>119</v>
      </c>
      <c r="P39" s="293">
        <v>57</v>
      </c>
      <c r="Q39" s="293">
        <v>60</v>
      </c>
      <c r="R39" s="293">
        <v>1</v>
      </c>
      <c r="S39" s="293">
        <v>4</v>
      </c>
      <c r="T39" s="294">
        <f t="shared" si="13"/>
        <v>122</v>
      </c>
      <c r="U39" s="305"/>
      <c r="V39" s="296">
        <v>5</v>
      </c>
      <c r="Z39" s="97"/>
    </row>
    <row r="40" spans="1:26" ht="20.100000000000001" customHeight="1">
      <c r="A40" s="272">
        <v>44638</v>
      </c>
      <c r="B40" s="279" t="s">
        <v>946</v>
      </c>
      <c r="C40" s="280" t="s">
        <v>52</v>
      </c>
      <c r="D40" s="281">
        <v>1</v>
      </c>
      <c r="E40" s="281">
        <v>0</v>
      </c>
      <c r="F40" s="281">
        <v>0</v>
      </c>
      <c r="G40" s="281">
        <v>1</v>
      </c>
      <c r="H40" s="281">
        <v>0</v>
      </c>
      <c r="I40" s="282" t="s">
        <v>127</v>
      </c>
      <c r="J40" s="283" t="s">
        <v>134</v>
      </c>
      <c r="K40" s="283" t="s">
        <v>207</v>
      </c>
      <c r="L40" s="284"/>
      <c r="M40" s="291" t="s">
        <v>134</v>
      </c>
      <c r="N40" s="158">
        <v>0.5625</v>
      </c>
      <c r="O40" s="292" t="s">
        <v>127</v>
      </c>
      <c r="P40" s="293">
        <v>23</v>
      </c>
      <c r="Q40" s="293">
        <v>26</v>
      </c>
      <c r="R40" s="293">
        <v>6</v>
      </c>
      <c r="S40" s="293">
        <v>6</v>
      </c>
      <c r="T40" s="294">
        <f t="shared" si="13"/>
        <v>61</v>
      </c>
      <c r="U40" s="306">
        <v>1</v>
      </c>
      <c r="V40" s="296">
        <v>4</v>
      </c>
      <c r="W40" s="80"/>
    </row>
    <row r="41" spans="1:26" ht="20.100000000000001" customHeight="1" thickBot="1">
      <c r="A41" s="314">
        <v>44638</v>
      </c>
      <c r="B41" s="315" t="s">
        <v>1689</v>
      </c>
      <c r="C41" s="316" t="s">
        <v>59</v>
      </c>
      <c r="D41" s="317">
        <v>9</v>
      </c>
      <c r="E41" s="317">
        <v>0</v>
      </c>
      <c r="F41" s="317">
        <v>0</v>
      </c>
      <c r="G41" s="317">
        <v>9</v>
      </c>
      <c r="H41" s="317">
        <v>0</v>
      </c>
      <c r="I41" s="318" t="s">
        <v>127</v>
      </c>
      <c r="J41" s="319" t="s">
        <v>134</v>
      </c>
      <c r="K41" s="319" t="s">
        <v>207</v>
      </c>
      <c r="L41" s="320"/>
      <c r="M41" s="291" t="s">
        <v>151</v>
      </c>
      <c r="N41" s="158">
        <v>0.60069444444444442</v>
      </c>
      <c r="O41" s="292" t="s">
        <v>1482</v>
      </c>
      <c r="P41" s="293">
        <v>46</v>
      </c>
      <c r="Q41" s="293">
        <v>65</v>
      </c>
      <c r="R41" s="293">
        <v>2</v>
      </c>
      <c r="S41" s="293">
        <v>4</v>
      </c>
      <c r="T41" s="294">
        <f>SUM(P41:S41)</f>
        <v>117</v>
      </c>
      <c r="U41" s="306"/>
      <c r="V41" s="296">
        <v>10</v>
      </c>
      <c r="W41" s="80"/>
    </row>
    <row r="42" spans="1:26" ht="20.100000000000001" customHeight="1">
      <c r="A42" s="272">
        <v>44638</v>
      </c>
      <c r="B42" s="279" t="s">
        <v>954</v>
      </c>
      <c r="C42" s="280" t="s">
        <v>52</v>
      </c>
      <c r="D42" s="281">
        <v>2</v>
      </c>
      <c r="E42" s="281">
        <v>0</v>
      </c>
      <c r="F42" s="281">
        <v>0</v>
      </c>
      <c r="G42" s="281">
        <v>0</v>
      </c>
      <c r="H42" s="281">
        <v>0</v>
      </c>
      <c r="I42" s="282" t="s">
        <v>1690</v>
      </c>
      <c r="J42" s="283" t="s">
        <v>134</v>
      </c>
      <c r="K42" s="283" t="s">
        <v>1691</v>
      </c>
      <c r="L42" s="284"/>
      <c r="M42" s="291"/>
      <c r="N42" s="158"/>
      <c r="O42" s="292" t="s">
        <v>121</v>
      </c>
      <c r="P42" s="293">
        <v>0</v>
      </c>
      <c r="Q42" s="293">
        <v>0</v>
      </c>
      <c r="R42" s="293">
        <v>0</v>
      </c>
      <c r="S42" s="293">
        <v>0</v>
      </c>
      <c r="T42" s="294">
        <f t="shared" si="13"/>
        <v>0</v>
      </c>
      <c r="U42" s="305"/>
      <c r="V42" s="296"/>
      <c r="W42" s="80"/>
    </row>
    <row r="43" spans="1:26" ht="20.100000000000001" customHeight="1" thickBot="1">
      <c r="A43" s="314">
        <v>44638</v>
      </c>
      <c r="B43" s="315" t="s">
        <v>1692</v>
      </c>
      <c r="C43" s="316" t="s">
        <v>59</v>
      </c>
      <c r="D43" s="317">
        <v>4</v>
      </c>
      <c r="E43" s="317">
        <v>0</v>
      </c>
      <c r="F43" s="317">
        <v>0</v>
      </c>
      <c r="G43" s="317">
        <v>4</v>
      </c>
      <c r="H43" s="317">
        <v>0</v>
      </c>
      <c r="I43" s="318" t="s">
        <v>127</v>
      </c>
      <c r="J43" s="319" t="s">
        <v>134</v>
      </c>
      <c r="K43" s="319" t="s">
        <v>207</v>
      </c>
      <c r="L43" s="320"/>
      <c r="M43" s="291"/>
      <c r="N43" s="158"/>
      <c r="O43" s="292" t="s">
        <v>123</v>
      </c>
      <c r="P43" s="293">
        <v>0</v>
      </c>
      <c r="Q43" s="293">
        <v>0</v>
      </c>
      <c r="R43" s="293">
        <v>0</v>
      </c>
      <c r="S43" s="293">
        <v>0</v>
      </c>
      <c r="T43" s="294">
        <f t="shared" si="13"/>
        <v>0</v>
      </c>
      <c r="U43" s="305"/>
      <c r="V43" s="296"/>
      <c r="W43" s="80"/>
    </row>
    <row r="44" spans="1:26" ht="20.100000000000001" customHeight="1" thickTop="1" thickBot="1">
      <c r="A44" s="307">
        <v>44638</v>
      </c>
      <c r="B44" s="308" t="s">
        <v>957</v>
      </c>
      <c r="C44" s="309" t="s">
        <v>92</v>
      </c>
      <c r="D44" s="310">
        <v>4</v>
      </c>
      <c r="E44" s="310">
        <v>0</v>
      </c>
      <c r="F44" s="310">
        <v>0</v>
      </c>
      <c r="G44" s="310">
        <v>4</v>
      </c>
      <c r="H44" s="310">
        <v>0</v>
      </c>
      <c r="I44" s="311" t="s">
        <v>127</v>
      </c>
      <c r="J44" s="312" t="s">
        <v>134</v>
      </c>
      <c r="K44" s="312" t="s">
        <v>207</v>
      </c>
      <c r="L44" s="313"/>
      <c r="M44" s="291"/>
      <c r="N44" s="158"/>
      <c r="O44" s="153" t="s">
        <v>109</v>
      </c>
      <c r="P44" s="154">
        <f>SUM(P37:P43)</f>
        <v>228</v>
      </c>
      <c r="Q44" s="154">
        <f>SUM(Q37:Q43)</f>
        <v>253</v>
      </c>
      <c r="R44" s="154">
        <f>SUM(R37:R43)</f>
        <v>17</v>
      </c>
      <c r="S44" s="154">
        <f>SUM(S37:S43)</f>
        <v>22</v>
      </c>
      <c r="T44" s="154">
        <f>SUM(T37:T43)</f>
        <v>520</v>
      </c>
      <c r="U44" s="155"/>
      <c r="V44" s="156"/>
      <c r="W44" s="80"/>
    </row>
    <row r="45" spans="1:26" ht="20.100000000000001" customHeight="1">
      <c r="A45" s="272">
        <v>44638</v>
      </c>
      <c r="B45" s="279" t="s">
        <v>1693</v>
      </c>
      <c r="C45" s="280" t="s">
        <v>59</v>
      </c>
      <c r="D45" s="281">
        <v>10</v>
      </c>
      <c r="E45" s="281">
        <v>0</v>
      </c>
      <c r="F45" s="281">
        <v>0</v>
      </c>
      <c r="G45" s="281">
        <v>7</v>
      </c>
      <c r="H45" s="281">
        <v>0</v>
      </c>
      <c r="I45" s="282" t="s">
        <v>127</v>
      </c>
      <c r="J45" s="283" t="s">
        <v>134</v>
      </c>
      <c r="K45" s="283" t="s">
        <v>207</v>
      </c>
      <c r="L45" s="284"/>
      <c r="M45" s="291"/>
      <c r="N45" s="158"/>
      <c r="O45" s="157"/>
      <c r="P45" s="151"/>
      <c r="Q45" s="151"/>
      <c r="R45" s="151"/>
      <c r="S45" s="151"/>
      <c r="T45" s="151">
        <f>SUM(P45:S45)</f>
        <v>0</v>
      </c>
      <c r="U45" s="152"/>
      <c r="V45" s="206"/>
    </row>
    <row r="46" spans="1:26" ht="20.100000000000001" customHeight="1">
      <c r="A46" s="278">
        <v>44638</v>
      </c>
      <c r="B46" s="285" t="s">
        <v>957</v>
      </c>
      <c r="C46" s="286" t="s">
        <v>61</v>
      </c>
      <c r="D46" s="287">
        <v>0</v>
      </c>
      <c r="E46" s="287">
        <v>0</v>
      </c>
      <c r="F46" s="287">
        <v>0</v>
      </c>
      <c r="G46" s="287">
        <v>2</v>
      </c>
      <c r="H46" s="287">
        <v>0</v>
      </c>
      <c r="I46" s="288" t="s">
        <v>127</v>
      </c>
      <c r="J46" s="289" t="s">
        <v>134</v>
      </c>
      <c r="K46" s="289" t="s">
        <v>207</v>
      </c>
      <c r="L46" s="290"/>
      <c r="M46" s="291"/>
      <c r="N46" s="158"/>
      <c r="O46" s="157"/>
      <c r="P46" s="151"/>
      <c r="Q46" s="151"/>
      <c r="R46" s="151"/>
      <c r="S46" s="151"/>
      <c r="T46" s="151">
        <f>SUM(P46:S46)</f>
        <v>0</v>
      </c>
      <c r="U46" s="152"/>
      <c r="V46" s="149"/>
    </row>
    <row r="47" spans="1:26" ht="20.100000000000001" customHeight="1" thickBot="1">
      <c r="A47" s="314">
        <v>44638</v>
      </c>
      <c r="B47" s="315" t="s">
        <v>1693</v>
      </c>
      <c r="C47" s="316" t="s">
        <v>92</v>
      </c>
      <c r="D47" s="317">
        <v>2</v>
      </c>
      <c r="E47" s="317">
        <v>0</v>
      </c>
      <c r="F47" s="317">
        <v>0</v>
      </c>
      <c r="G47" s="317">
        <v>2</v>
      </c>
      <c r="H47" s="317">
        <v>0</v>
      </c>
      <c r="I47" s="318" t="s">
        <v>127</v>
      </c>
      <c r="J47" s="319" t="s">
        <v>134</v>
      </c>
      <c r="K47" s="319" t="s">
        <v>207</v>
      </c>
      <c r="L47" s="320"/>
      <c r="M47" s="291"/>
      <c r="N47" s="158"/>
      <c r="O47" s="157"/>
      <c r="P47" s="151"/>
      <c r="Q47" s="151"/>
      <c r="R47" s="151"/>
      <c r="S47" s="151"/>
      <c r="T47" s="151"/>
      <c r="U47" s="152"/>
      <c r="V47" s="149"/>
    </row>
    <row r="48" spans="1:26" ht="20.100000000000001" customHeight="1" thickBot="1">
      <c r="A48" s="307">
        <v>44638</v>
      </c>
      <c r="B48" s="308" t="s">
        <v>1427</v>
      </c>
      <c r="C48" s="309" t="s">
        <v>56</v>
      </c>
      <c r="D48" s="310">
        <v>15</v>
      </c>
      <c r="E48" s="310">
        <v>0</v>
      </c>
      <c r="F48" s="310">
        <v>0</v>
      </c>
      <c r="G48" s="310">
        <v>15</v>
      </c>
      <c r="H48" s="310">
        <v>0</v>
      </c>
      <c r="I48" s="311" t="s">
        <v>154</v>
      </c>
      <c r="J48" s="312" t="s">
        <v>130</v>
      </c>
      <c r="K48" s="323" t="s">
        <v>155</v>
      </c>
      <c r="L48" s="313"/>
      <c r="M48" s="291"/>
      <c r="N48" s="158"/>
      <c r="O48" s="157"/>
      <c r="P48" s="151"/>
      <c r="Q48" s="151"/>
      <c r="R48" s="151"/>
      <c r="S48" s="151"/>
      <c r="T48" s="151"/>
      <c r="U48" s="152"/>
      <c r="V48" s="149"/>
    </row>
    <row r="49" spans="1:22" ht="20.100000000000001" customHeight="1" thickTop="1" thickBot="1">
      <c r="A49" s="307">
        <v>44638</v>
      </c>
      <c r="B49" s="308" t="s">
        <v>1694</v>
      </c>
      <c r="C49" s="309" t="s">
        <v>52</v>
      </c>
      <c r="D49" s="310">
        <v>3</v>
      </c>
      <c r="E49" s="310">
        <v>0</v>
      </c>
      <c r="F49" s="310">
        <v>0</v>
      </c>
      <c r="G49" s="310">
        <v>3</v>
      </c>
      <c r="H49" s="310">
        <v>0</v>
      </c>
      <c r="I49" s="311" t="s">
        <v>154</v>
      </c>
      <c r="J49" s="312" t="s">
        <v>130</v>
      </c>
      <c r="K49" s="323" t="s">
        <v>155</v>
      </c>
      <c r="L49" s="313"/>
      <c r="M49" s="291"/>
      <c r="N49" s="158"/>
      <c r="O49" s="153" t="s">
        <v>84</v>
      </c>
      <c r="P49" s="154">
        <f>SUM(P45:P48)</f>
        <v>0</v>
      </c>
      <c r="Q49" s="65">
        <f>SUM(Q45:Q48)</f>
        <v>0</v>
      </c>
      <c r="R49" s="154">
        <f>SUM(R45:R48)</f>
        <v>0</v>
      </c>
      <c r="S49" s="65">
        <f>SUM(S45:S48)</f>
        <v>0</v>
      </c>
      <c r="T49" s="154">
        <f>SUM(T45:T48)</f>
        <v>0</v>
      </c>
      <c r="U49" s="66"/>
      <c r="V49" s="67"/>
    </row>
    <row r="50" spans="1:22" ht="20.100000000000001" customHeight="1" thickBot="1">
      <c r="A50" s="272">
        <v>44638</v>
      </c>
      <c r="B50" s="279" t="s">
        <v>1615</v>
      </c>
      <c r="C50" s="280" t="s">
        <v>52</v>
      </c>
      <c r="D50" s="281">
        <v>1</v>
      </c>
      <c r="E50" s="281">
        <v>0</v>
      </c>
      <c r="F50" s="281">
        <v>0</v>
      </c>
      <c r="G50" s="281">
        <v>1</v>
      </c>
      <c r="H50" s="281">
        <v>0</v>
      </c>
      <c r="I50" s="282" t="s">
        <v>154</v>
      </c>
      <c r="J50" s="283" t="s">
        <v>130</v>
      </c>
      <c r="K50" s="321" t="s">
        <v>155</v>
      </c>
      <c r="L50" s="284"/>
      <c r="M50" s="291"/>
      <c r="N50" s="158"/>
      <c r="O50" s="68" t="s">
        <v>962</v>
      </c>
      <c r="P50" s="70">
        <f>P44+P49</f>
        <v>228</v>
      </c>
      <c r="Q50" s="69">
        <f>Q44+Q49</f>
        <v>253</v>
      </c>
      <c r="R50" s="70">
        <f>R44+R49</f>
        <v>17</v>
      </c>
      <c r="S50" s="69">
        <f>S44+S49</f>
        <v>22</v>
      </c>
      <c r="T50" s="70">
        <f>T44+T49</f>
        <v>520</v>
      </c>
      <c r="U50" s="71">
        <f>SUM(U44:U45)</f>
        <v>0</v>
      </c>
      <c r="V50" s="72"/>
    </row>
    <row r="51" spans="1:22" ht="20.100000000000001" customHeight="1" thickBot="1">
      <c r="A51" s="314">
        <v>44638</v>
      </c>
      <c r="B51" s="315" t="s">
        <v>1615</v>
      </c>
      <c r="C51" s="316" t="s">
        <v>59</v>
      </c>
      <c r="D51" s="317">
        <v>3</v>
      </c>
      <c r="E51" s="317">
        <v>0</v>
      </c>
      <c r="F51" s="317">
        <v>0</v>
      </c>
      <c r="G51" s="317">
        <v>0</v>
      </c>
      <c r="H51" s="317">
        <v>0</v>
      </c>
      <c r="I51" s="318" t="s">
        <v>154</v>
      </c>
      <c r="J51" s="319" t="s">
        <v>130</v>
      </c>
      <c r="K51" s="322" t="s">
        <v>155</v>
      </c>
      <c r="L51" s="320"/>
      <c r="M51" s="291"/>
      <c r="N51" s="158"/>
      <c r="O51" s="142" t="s">
        <v>118</v>
      </c>
      <c r="P51" s="73"/>
      <c r="Q51" s="126"/>
      <c r="R51" s="126"/>
      <c r="S51" s="126"/>
      <c r="T51" s="126"/>
      <c r="U51" s="125"/>
      <c r="V51" s="125"/>
    </row>
    <row r="52" spans="1:22" ht="20.100000000000001" customHeight="1">
      <c r="A52" s="272">
        <v>44638</v>
      </c>
      <c r="B52" s="279" t="s">
        <v>1695</v>
      </c>
      <c r="C52" s="280" t="s">
        <v>52</v>
      </c>
      <c r="D52" s="281">
        <v>4</v>
      </c>
      <c r="E52" s="281">
        <v>0</v>
      </c>
      <c r="F52" s="281">
        <v>0</v>
      </c>
      <c r="G52" s="281">
        <v>4</v>
      </c>
      <c r="H52" s="281">
        <v>0</v>
      </c>
      <c r="I52" s="282" t="s">
        <v>154</v>
      </c>
      <c r="J52" s="283" t="s">
        <v>130</v>
      </c>
      <c r="K52" s="321" t="s">
        <v>155</v>
      </c>
      <c r="L52" s="284"/>
      <c r="M52" s="291"/>
      <c r="N52" s="158"/>
      <c r="O52" s="142" t="s">
        <v>1455</v>
      </c>
      <c r="P52" s="128"/>
      <c r="Q52" s="126"/>
      <c r="R52" s="126"/>
      <c r="S52" s="126"/>
      <c r="T52" s="126"/>
      <c r="U52" s="125"/>
      <c r="V52" s="125"/>
    </row>
    <row r="53" spans="1:22" ht="20.100000000000001" customHeight="1" thickBot="1">
      <c r="A53" s="314">
        <v>44638</v>
      </c>
      <c r="B53" s="315" t="s">
        <v>1696</v>
      </c>
      <c r="C53" s="316" t="s">
        <v>59</v>
      </c>
      <c r="D53" s="317">
        <v>2</v>
      </c>
      <c r="E53" s="317">
        <v>0</v>
      </c>
      <c r="F53" s="317">
        <v>0</v>
      </c>
      <c r="G53" s="317">
        <v>2</v>
      </c>
      <c r="H53" s="317">
        <v>0</v>
      </c>
      <c r="I53" s="318" t="s">
        <v>154</v>
      </c>
      <c r="J53" s="319" t="s">
        <v>130</v>
      </c>
      <c r="K53" s="322" t="s">
        <v>1439</v>
      </c>
      <c r="L53" s="320"/>
      <c r="M53" s="291"/>
      <c r="N53" s="158"/>
      <c r="O53" s="142" t="s">
        <v>1455</v>
      </c>
      <c r="P53" s="325"/>
      <c r="Q53" s="325"/>
      <c r="R53" s="126"/>
      <c r="S53" s="126"/>
      <c r="T53" s="126"/>
      <c r="U53" s="125"/>
      <c r="V53" s="125"/>
    </row>
    <row r="54" spans="1:22" ht="20.100000000000001" customHeight="1">
      <c r="A54" s="272">
        <v>44638</v>
      </c>
      <c r="B54" s="279" t="s">
        <v>129</v>
      </c>
      <c r="C54" s="280" t="s">
        <v>56</v>
      </c>
      <c r="D54" s="281">
        <v>32</v>
      </c>
      <c r="E54" s="281">
        <v>0</v>
      </c>
      <c r="F54" s="281">
        <v>0</v>
      </c>
      <c r="G54" s="281">
        <v>32</v>
      </c>
      <c r="H54" s="281">
        <v>0</v>
      </c>
      <c r="I54" s="282" t="s">
        <v>154</v>
      </c>
      <c r="J54" s="283" t="s">
        <v>130</v>
      </c>
      <c r="K54" s="321" t="s">
        <v>155</v>
      </c>
      <c r="L54" s="284"/>
      <c r="M54" s="291"/>
      <c r="N54" s="324"/>
      <c r="O54" s="130"/>
      <c r="P54" s="160"/>
      <c r="Q54" s="160"/>
      <c r="R54" s="126"/>
      <c r="S54" s="126"/>
      <c r="T54" s="126"/>
      <c r="U54" s="125"/>
      <c r="V54" s="125"/>
    </row>
    <row r="55" spans="1:22" ht="20.100000000000001" customHeight="1" thickBot="1">
      <c r="A55" s="314">
        <v>44638</v>
      </c>
      <c r="B55" s="315" t="s">
        <v>129</v>
      </c>
      <c r="C55" s="316" t="s">
        <v>190</v>
      </c>
      <c r="D55" s="317">
        <v>4</v>
      </c>
      <c r="E55" s="317">
        <v>0</v>
      </c>
      <c r="F55" s="317">
        <v>0</v>
      </c>
      <c r="G55" s="317">
        <v>1</v>
      </c>
      <c r="H55" s="317">
        <v>0</v>
      </c>
      <c r="I55" s="318" t="s">
        <v>1452</v>
      </c>
      <c r="J55" s="319" t="s">
        <v>130</v>
      </c>
      <c r="K55" s="322" t="s">
        <v>155</v>
      </c>
      <c r="L55" s="320"/>
      <c r="M55" s="291"/>
      <c r="N55" s="80"/>
      <c r="O55" s="130"/>
      <c r="P55" s="160"/>
      <c r="Q55" s="160"/>
      <c r="R55" s="126"/>
      <c r="S55" s="126"/>
      <c r="T55" s="126"/>
      <c r="U55" s="125"/>
      <c r="V55" s="125"/>
    </row>
    <row r="56" spans="1:22" ht="20.100000000000001" customHeight="1" thickBot="1">
      <c r="A56" s="307">
        <v>44638</v>
      </c>
      <c r="B56" s="308" t="s">
        <v>1697</v>
      </c>
      <c r="C56" s="309" t="s">
        <v>59</v>
      </c>
      <c r="D56" s="310">
        <v>1</v>
      </c>
      <c r="E56" s="310">
        <v>0</v>
      </c>
      <c r="F56" s="310">
        <v>0</v>
      </c>
      <c r="G56" s="310">
        <v>1</v>
      </c>
      <c r="H56" s="310">
        <v>0</v>
      </c>
      <c r="I56" s="311" t="s">
        <v>122</v>
      </c>
      <c r="J56" s="312" t="s">
        <v>151</v>
      </c>
      <c r="K56" s="312" t="s">
        <v>195</v>
      </c>
      <c r="L56" s="313"/>
      <c r="M56" s="291"/>
      <c r="N56" s="80"/>
      <c r="O56" s="130"/>
      <c r="P56" s="160"/>
      <c r="Q56" s="160"/>
      <c r="R56" s="126"/>
      <c r="S56" s="126"/>
      <c r="T56" s="126"/>
      <c r="U56" s="125"/>
      <c r="V56" s="125"/>
    </row>
    <row r="57" spans="1:22" ht="20.100000000000001" customHeight="1">
      <c r="A57" s="272">
        <v>44638</v>
      </c>
      <c r="B57" s="279" t="s">
        <v>1635</v>
      </c>
      <c r="C57" s="280" t="s">
        <v>59</v>
      </c>
      <c r="D57" s="281">
        <v>1</v>
      </c>
      <c r="E57" s="281">
        <v>0</v>
      </c>
      <c r="F57" s="281">
        <v>0</v>
      </c>
      <c r="G57" s="281">
        <v>1</v>
      </c>
      <c r="H57" s="281">
        <v>0</v>
      </c>
      <c r="I57" s="282" t="s">
        <v>122</v>
      </c>
      <c r="J57" s="283" t="s">
        <v>1481</v>
      </c>
      <c r="K57" s="283" t="s">
        <v>195</v>
      </c>
      <c r="L57" s="284"/>
      <c r="M57" s="291"/>
      <c r="N57" s="80"/>
      <c r="O57" s="130"/>
      <c r="P57" s="160"/>
      <c r="Q57" s="160"/>
      <c r="R57" s="126"/>
      <c r="S57" s="126"/>
      <c r="T57" s="126"/>
      <c r="U57" s="125"/>
      <c r="V57" s="125"/>
    </row>
    <row r="58" spans="1:22" ht="20.100000000000001" customHeight="1" thickBot="1">
      <c r="A58" s="314">
        <v>44638</v>
      </c>
      <c r="B58" s="315" t="s">
        <v>1635</v>
      </c>
      <c r="C58" s="316" t="s">
        <v>91</v>
      </c>
      <c r="D58" s="317">
        <v>10</v>
      </c>
      <c r="E58" s="317">
        <v>0</v>
      </c>
      <c r="F58" s="317">
        <v>0</v>
      </c>
      <c r="G58" s="317">
        <v>3</v>
      </c>
      <c r="H58" s="317">
        <v>0</v>
      </c>
      <c r="I58" s="318" t="s">
        <v>1482</v>
      </c>
      <c r="J58" s="319" t="s">
        <v>151</v>
      </c>
      <c r="K58" s="319" t="s">
        <v>195</v>
      </c>
      <c r="L58" s="320"/>
      <c r="M58" s="291"/>
      <c r="N58" s="80"/>
      <c r="O58" s="130"/>
      <c r="P58" s="160"/>
      <c r="Q58" s="160"/>
      <c r="R58" s="126"/>
      <c r="S58" s="126"/>
      <c r="T58" s="126"/>
      <c r="U58" s="125"/>
      <c r="V58" s="125"/>
    </row>
    <row r="59" spans="1:22" ht="20.100000000000001" customHeight="1">
      <c r="A59" s="272">
        <v>44638</v>
      </c>
      <c r="B59" s="279" t="s">
        <v>191</v>
      </c>
      <c r="C59" s="280" t="s">
        <v>59</v>
      </c>
      <c r="D59" s="281">
        <v>5</v>
      </c>
      <c r="E59" s="281">
        <v>0</v>
      </c>
      <c r="F59" s="281">
        <v>0</v>
      </c>
      <c r="G59" s="281">
        <v>5</v>
      </c>
      <c r="H59" s="281">
        <v>0</v>
      </c>
      <c r="I59" s="282" t="s">
        <v>122</v>
      </c>
      <c r="J59" s="283" t="s">
        <v>1484</v>
      </c>
      <c r="K59" s="283" t="s">
        <v>195</v>
      </c>
      <c r="L59" s="284"/>
      <c r="M59" s="291"/>
      <c r="N59" s="80"/>
      <c r="O59" s="130"/>
      <c r="P59" s="160"/>
      <c r="Q59" s="160"/>
      <c r="R59" s="126"/>
      <c r="S59" s="126"/>
      <c r="T59" s="126"/>
      <c r="U59" s="125"/>
      <c r="V59" s="125"/>
    </row>
    <row r="60" spans="1:22" ht="20.100000000000001" customHeight="1">
      <c r="A60" s="278">
        <v>44638</v>
      </c>
      <c r="B60" s="285" t="s">
        <v>191</v>
      </c>
      <c r="C60" s="286" t="s">
        <v>61</v>
      </c>
      <c r="D60" s="287">
        <v>4</v>
      </c>
      <c r="E60" s="287">
        <v>0</v>
      </c>
      <c r="F60" s="287">
        <v>0</v>
      </c>
      <c r="G60" s="287">
        <v>1</v>
      </c>
      <c r="H60" s="287">
        <v>0</v>
      </c>
      <c r="I60" s="288" t="s">
        <v>122</v>
      </c>
      <c r="J60" s="289" t="s">
        <v>151</v>
      </c>
      <c r="K60" s="289" t="s">
        <v>195</v>
      </c>
      <c r="L60" s="290"/>
      <c r="M60" s="291"/>
      <c r="N60" s="80"/>
      <c r="O60" s="130"/>
      <c r="P60" s="160"/>
      <c r="Q60" s="160"/>
      <c r="R60" s="126"/>
      <c r="S60" s="126"/>
      <c r="T60" s="126"/>
      <c r="U60" s="125"/>
      <c r="V60" s="125"/>
    </row>
    <row r="61" spans="1:22" ht="20.100000000000001" customHeight="1" thickBot="1">
      <c r="A61" s="314">
        <v>44638</v>
      </c>
      <c r="B61" s="315" t="s">
        <v>191</v>
      </c>
      <c r="C61" s="316" t="s">
        <v>92</v>
      </c>
      <c r="D61" s="317">
        <v>1</v>
      </c>
      <c r="E61" s="317">
        <v>0</v>
      </c>
      <c r="F61" s="317">
        <v>0</v>
      </c>
      <c r="G61" s="317">
        <v>1</v>
      </c>
      <c r="H61" s="317">
        <v>0</v>
      </c>
      <c r="I61" s="318" t="s">
        <v>122</v>
      </c>
      <c r="J61" s="319" t="s">
        <v>151</v>
      </c>
      <c r="K61" s="319" t="s">
        <v>195</v>
      </c>
      <c r="L61" s="320"/>
      <c r="M61" s="291"/>
      <c r="N61" s="80"/>
      <c r="O61" s="130"/>
      <c r="P61" s="160"/>
      <c r="Q61" s="160"/>
      <c r="R61" s="126"/>
      <c r="S61" s="126"/>
      <c r="T61" s="126"/>
      <c r="U61" s="125"/>
      <c r="V61" s="125"/>
    </row>
    <row r="62" spans="1:22" ht="20.100000000000001" customHeight="1">
      <c r="A62" s="272">
        <v>44638</v>
      </c>
      <c r="B62" s="279" t="s">
        <v>1698</v>
      </c>
      <c r="C62" s="280" t="s">
        <v>52</v>
      </c>
      <c r="D62" s="281">
        <v>1</v>
      </c>
      <c r="E62" s="281">
        <v>0</v>
      </c>
      <c r="F62" s="281">
        <v>0</v>
      </c>
      <c r="G62" s="281">
        <v>1</v>
      </c>
      <c r="H62" s="281">
        <v>0</v>
      </c>
      <c r="I62" s="282" t="s">
        <v>122</v>
      </c>
      <c r="J62" s="283" t="s">
        <v>151</v>
      </c>
      <c r="K62" s="283" t="s">
        <v>195</v>
      </c>
      <c r="L62" s="284"/>
      <c r="M62" s="291"/>
      <c r="N62" s="80"/>
      <c r="O62" s="130"/>
      <c r="P62" s="160"/>
      <c r="Q62" s="160"/>
      <c r="R62" s="126"/>
      <c r="S62" s="126"/>
      <c r="T62" s="126"/>
      <c r="U62" s="125"/>
      <c r="V62" s="125"/>
    </row>
    <row r="63" spans="1:22" ht="20.100000000000001" customHeight="1">
      <c r="A63" s="278">
        <v>44638</v>
      </c>
      <c r="B63" s="285" t="s">
        <v>1698</v>
      </c>
      <c r="C63" s="286" t="s">
        <v>54</v>
      </c>
      <c r="D63" s="287">
        <v>3</v>
      </c>
      <c r="E63" s="287">
        <v>0</v>
      </c>
      <c r="F63" s="287">
        <v>0</v>
      </c>
      <c r="G63" s="287">
        <v>5</v>
      </c>
      <c r="H63" s="287">
        <v>0</v>
      </c>
      <c r="I63" s="288" t="s">
        <v>1482</v>
      </c>
      <c r="J63" s="289" t="s">
        <v>151</v>
      </c>
      <c r="K63" s="289" t="s">
        <v>195</v>
      </c>
      <c r="L63" s="290"/>
      <c r="M63" s="291"/>
      <c r="N63" s="80"/>
      <c r="O63" s="130"/>
      <c r="P63" s="160"/>
      <c r="Q63" s="160"/>
      <c r="R63" s="126"/>
      <c r="S63" s="126"/>
      <c r="T63" s="126"/>
      <c r="U63" s="125"/>
      <c r="V63" s="125"/>
    </row>
    <row r="64" spans="1:22" ht="20.100000000000001" customHeight="1" thickBot="1">
      <c r="A64" s="314">
        <v>44638</v>
      </c>
      <c r="B64" s="315" t="s">
        <v>1699</v>
      </c>
      <c r="C64" s="316" t="s">
        <v>59</v>
      </c>
      <c r="D64" s="317">
        <v>4</v>
      </c>
      <c r="E64" s="317">
        <v>0</v>
      </c>
      <c r="F64" s="317">
        <v>0</v>
      </c>
      <c r="G64" s="317">
        <v>4</v>
      </c>
      <c r="H64" s="317">
        <v>0</v>
      </c>
      <c r="I64" s="318" t="s">
        <v>122</v>
      </c>
      <c r="J64" s="319" t="s">
        <v>151</v>
      </c>
      <c r="K64" s="319" t="s">
        <v>1700</v>
      </c>
      <c r="L64" s="320"/>
      <c r="M64" s="291"/>
      <c r="N64" s="80"/>
      <c r="O64" s="130"/>
      <c r="P64" s="160"/>
      <c r="Q64" s="160"/>
      <c r="R64" s="126"/>
      <c r="S64" s="126"/>
      <c r="T64" s="126"/>
      <c r="U64" s="125"/>
      <c r="V64" s="125"/>
    </row>
    <row r="65" spans="1:22" ht="20.100000000000001" customHeight="1" thickBot="1">
      <c r="A65" s="307">
        <v>44638</v>
      </c>
      <c r="B65" s="308" t="s">
        <v>1701</v>
      </c>
      <c r="C65" s="309" t="s">
        <v>59</v>
      </c>
      <c r="D65" s="310">
        <v>12</v>
      </c>
      <c r="E65" s="310">
        <v>0</v>
      </c>
      <c r="F65" s="310">
        <v>0</v>
      </c>
      <c r="G65" s="310">
        <v>12</v>
      </c>
      <c r="H65" s="310">
        <v>0</v>
      </c>
      <c r="I65" s="311" t="s">
        <v>122</v>
      </c>
      <c r="J65" s="312" t="s">
        <v>151</v>
      </c>
      <c r="K65" s="312" t="s">
        <v>195</v>
      </c>
      <c r="L65" s="313"/>
      <c r="M65" s="291"/>
      <c r="N65" s="80"/>
      <c r="O65" s="130"/>
      <c r="P65" s="160"/>
      <c r="Q65" s="160"/>
      <c r="R65" s="126"/>
      <c r="S65" s="126"/>
      <c r="T65" s="126"/>
      <c r="U65" s="125"/>
      <c r="V65" s="125"/>
    </row>
    <row r="66" spans="1:22" ht="20.100000000000001" customHeight="1" thickBot="1">
      <c r="A66" s="307">
        <v>44638</v>
      </c>
      <c r="B66" s="308" t="s">
        <v>958</v>
      </c>
      <c r="C66" s="309" t="s">
        <v>54</v>
      </c>
      <c r="D66" s="310">
        <v>6</v>
      </c>
      <c r="E66" s="310">
        <v>0</v>
      </c>
      <c r="F66" s="310">
        <v>0</v>
      </c>
      <c r="G66" s="310">
        <v>0</v>
      </c>
      <c r="H66" s="310">
        <v>0</v>
      </c>
      <c r="I66" s="311" t="s">
        <v>1482</v>
      </c>
      <c r="J66" s="312" t="s">
        <v>151</v>
      </c>
      <c r="K66" s="312" t="s">
        <v>195</v>
      </c>
      <c r="L66" s="313"/>
      <c r="M66" s="291"/>
      <c r="N66" s="80"/>
      <c r="O66" s="130"/>
      <c r="P66" s="160"/>
      <c r="Q66" s="160"/>
      <c r="R66" s="126"/>
      <c r="S66" s="126"/>
      <c r="T66" s="126"/>
      <c r="U66" s="125"/>
      <c r="V66" s="125"/>
    </row>
    <row r="67" spans="1:22" ht="20.100000000000001" customHeight="1">
      <c r="A67" s="272">
        <v>44638</v>
      </c>
      <c r="B67" s="279" t="s">
        <v>1702</v>
      </c>
      <c r="C67" s="280" t="s">
        <v>911</v>
      </c>
      <c r="D67" s="281">
        <v>1</v>
      </c>
      <c r="E67" s="281">
        <v>0</v>
      </c>
      <c r="F67" s="281">
        <v>0</v>
      </c>
      <c r="G67" s="281">
        <v>0</v>
      </c>
      <c r="H67" s="281">
        <v>0</v>
      </c>
      <c r="I67" s="282" t="s">
        <v>122</v>
      </c>
      <c r="J67" s="283" t="s">
        <v>1484</v>
      </c>
      <c r="K67" s="283" t="s">
        <v>195</v>
      </c>
      <c r="L67" s="284"/>
      <c r="M67" s="291"/>
      <c r="N67" s="80"/>
      <c r="O67" s="130"/>
      <c r="P67" s="160"/>
      <c r="Q67" s="160"/>
      <c r="R67" s="126"/>
      <c r="S67" s="126"/>
      <c r="T67" s="126"/>
      <c r="U67" s="125"/>
      <c r="V67" s="125"/>
    </row>
    <row r="68" spans="1:22" ht="20.100000000000001" customHeight="1">
      <c r="A68" s="278">
        <v>44638</v>
      </c>
      <c r="B68" s="285" t="s">
        <v>1702</v>
      </c>
      <c r="C68" s="286" t="s">
        <v>69</v>
      </c>
      <c r="D68" s="287">
        <v>1</v>
      </c>
      <c r="E68" s="287">
        <v>0</v>
      </c>
      <c r="F68" s="287">
        <v>0</v>
      </c>
      <c r="G68" s="287">
        <v>0</v>
      </c>
      <c r="H68" s="287">
        <v>0</v>
      </c>
      <c r="I68" s="288" t="s">
        <v>122</v>
      </c>
      <c r="J68" s="289" t="s">
        <v>151</v>
      </c>
      <c r="K68" s="289" t="s">
        <v>195</v>
      </c>
      <c r="L68" s="290"/>
      <c r="M68" s="291"/>
      <c r="N68" s="80"/>
      <c r="O68" s="130"/>
      <c r="P68" s="160"/>
      <c r="Q68" s="160"/>
      <c r="R68" s="126"/>
      <c r="S68" s="126"/>
      <c r="T68" s="126"/>
      <c r="U68" s="125"/>
      <c r="V68" s="125"/>
    </row>
    <row r="69" spans="1:22" ht="20.100000000000001" customHeight="1">
      <c r="A69" s="278">
        <v>44638</v>
      </c>
      <c r="B69" s="285" t="s">
        <v>1702</v>
      </c>
      <c r="C69" s="286" t="s">
        <v>92</v>
      </c>
      <c r="D69" s="287">
        <v>1</v>
      </c>
      <c r="E69" s="287">
        <v>0</v>
      </c>
      <c r="F69" s="287">
        <v>0</v>
      </c>
      <c r="G69" s="287">
        <v>0</v>
      </c>
      <c r="H69" s="287">
        <v>0</v>
      </c>
      <c r="I69" s="288" t="s">
        <v>122</v>
      </c>
      <c r="J69" s="289" t="s">
        <v>151</v>
      </c>
      <c r="K69" s="289" t="s">
        <v>195</v>
      </c>
      <c r="L69" s="290"/>
      <c r="M69" s="291"/>
      <c r="N69" s="80"/>
      <c r="O69" s="130"/>
      <c r="P69" s="160"/>
      <c r="Q69" s="160"/>
      <c r="R69" s="126"/>
      <c r="S69" s="126"/>
      <c r="T69" s="126"/>
      <c r="U69" s="125"/>
      <c r="V69" s="125"/>
    </row>
    <row r="70" spans="1:22" ht="20.100000000000001" customHeight="1" thickBot="1">
      <c r="A70" s="314">
        <v>44638</v>
      </c>
      <c r="B70" s="315" t="s">
        <v>1702</v>
      </c>
      <c r="C70" s="316" t="s">
        <v>190</v>
      </c>
      <c r="D70" s="317">
        <v>1</v>
      </c>
      <c r="E70" s="317">
        <v>0</v>
      </c>
      <c r="F70" s="317">
        <v>0</v>
      </c>
      <c r="G70" s="317">
        <v>0</v>
      </c>
      <c r="H70" s="317">
        <v>0</v>
      </c>
      <c r="I70" s="318" t="s">
        <v>122</v>
      </c>
      <c r="J70" s="319" t="s">
        <v>151</v>
      </c>
      <c r="K70" s="319" t="s">
        <v>195</v>
      </c>
      <c r="L70" s="320"/>
      <c r="M70" s="291"/>
      <c r="N70" s="80"/>
      <c r="O70" s="130"/>
      <c r="P70" s="160"/>
      <c r="Q70" s="160"/>
      <c r="R70" s="126"/>
      <c r="S70" s="126"/>
      <c r="T70" s="126"/>
      <c r="U70" s="125"/>
      <c r="V70" s="125"/>
    </row>
    <row r="71" spans="1:22" ht="20.100000000000001" customHeight="1">
      <c r="A71" s="272">
        <v>44638</v>
      </c>
      <c r="B71" s="279" t="s">
        <v>1703</v>
      </c>
      <c r="C71" s="280" t="s">
        <v>52</v>
      </c>
      <c r="D71" s="281">
        <v>2</v>
      </c>
      <c r="E71" s="281">
        <v>0</v>
      </c>
      <c r="F71" s="281">
        <v>0</v>
      </c>
      <c r="G71" s="281">
        <v>2</v>
      </c>
      <c r="H71" s="281">
        <v>0</v>
      </c>
      <c r="I71" s="282" t="s">
        <v>122</v>
      </c>
      <c r="J71" s="283" t="s">
        <v>151</v>
      </c>
      <c r="K71" s="283" t="s">
        <v>195</v>
      </c>
      <c r="L71" s="284"/>
      <c r="M71" s="291"/>
      <c r="N71" s="80"/>
      <c r="O71" s="130"/>
      <c r="P71" s="160"/>
      <c r="Q71" s="160"/>
      <c r="R71" s="126"/>
      <c r="S71" s="126"/>
      <c r="T71" s="126"/>
      <c r="U71" s="125"/>
      <c r="V71" s="125"/>
    </row>
    <row r="72" spans="1:22" ht="20.100000000000001" customHeight="1">
      <c r="A72" s="278">
        <v>44638</v>
      </c>
      <c r="B72" s="285" t="s">
        <v>1703</v>
      </c>
      <c r="C72" s="286" t="s">
        <v>61</v>
      </c>
      <c r="D72" s="287">
        <v>1</v>
      </c>
      <c r="E72" s="287">
        <v>0</v>
      </c>
      <c r="F72" s="287">
        <v>0</v>
      </c>
      <c r="G72" s="287">
        <v>1</v>
      </c>
      <c r="H72" s="287">
        <v>0</v>
      </c>
      <c r="I72" s="288" t="s">
        <v>122</v>
      </c>
      <c r="J72" s="289" t="s">
        <v>151</v>
      </c>
      <c r="K72" s="289" t="s">
        <v>195</v>
      </c>
      <c r="L72" s="290"/>
      <c r="M72" s="291"/>
      <c r="N72" s="80"/>
      <c r="O72" s="130"/>
      <c r="P72" s="160"/>
      <c r="Q72" s="160"/>
      <c r="R72" s="126"/>
      <c r="S72" s="126"/>
      <c r="T72" s="126"/>
      <c r="U72" s="125"/>
      <c r="V72" s="125"/>
    </row>
    <row r="73" spans="1:22" ht="20.100000000000001" customHeight="1" thickBot="1">
      <c r="A73" s="314">
        <v>44638</v>
      </c>
      <c r="B73" s="315" t="s">
        <v>1703</v>
      </c>
      <c r="C73" s="316" t="s">
        <v>92</v>
      </c>
      <c r="D73" s="317">
        <v>1</v>
      </c>
      <c r="E73" s="317">
        <v>0</v>
      </c>
      <c r="F73" s="317">
        <v>0</v>
      </c>
      <c r="G73" s="317">
        <v>1</v>
      </c>
      <c r="H73" s="317">
        <v>0</v>
      </c>
      <c r="I73" s="318" t="s">
        <v>122</v>
      </c>
      <c r="J73" s="319" t="s">
        <v>151</v>
      </c>
      <c r="K73" s="319" t="s">
        <v>195</v>
      </c>
      <c r="L73" s="320"/>
      <c r="M73" s="291"/>
      <c r="N73" s="80"/>
      <c r="O73" s="130"/>
      <c r="P73" s="160"/>
      <c r="Q73" s="160"/>
      <c r="R73" s="126"/>
      <c r="S73" s="126"/>
      <c r="T73" s="126"/>
      <c r="U73" s="125"/>
      <c r="V73" s="125"/>
    </row>
    <row r="74" spans="1:22" ht="20.100000000000001" customHeight="1">
      <c r="A74" s="272">
        <v>44638</v>
      </c>
      <c r="B74" s="279" t="s">
        <v>1704</v>
      </c>
      <c r="C74" s="280" t="s">
        <v>52</v>
      </c>
      <c r="D74" s="281">
        <v>2</v>
      </c>
      <c r="E74" s="281">
        <v>0</v>
      </c>
      <c r="F74" s="281">
        <v>0</v>
      </c>
      <c r="G74" s="281">
        <v>2</v>
      </c>
      <c r="H74" s="281">
        <v>0</v>
      </c>
      <c r="I74" s="282" t="s">
        <v>122</v>
      </c>
      <c r="J74" s="283" t="s">
        <v>151</v>
      </c>
      <c r="K74" s="283" t="s">
        <v>195</v>
      </c>
      <c r="L74" s="284"/>
      <c r="M74" s="291"/>
      <c r="N74" s="80"/>
      <c r="O74" s="130"/>
      <c r="P74" s="160"/>
      <c r="Q74" s="160"/>
      <c r="R74" s="126"/>
      <c r="S74" s="126"/>
      <c r="T74" s="126"/>
      <c r="U74" s="125"/>
      <c r="V74" s="125"/>
    </row>
    <row r="75" spans="1:22" ht="20.100000000000001" customHeight="1" thickBot="1">
      <c r="A75" s="314">
        <v>44638</v>
      </c>
      <c r="B75" s="315" t="s">
        <v>1704</v>
      </c>
      <c r="C75" s="316" t="s">
        <v>59</v>
      </c>
      <c r="D75" s="317">
        <v>1</v>
      </c>
      <c r="E75" s="317">
        <v>0</v>
      </c>
      <c r="F75" s="317">
        <v>0</v>
      </c>
      <c r="G75" s="317">
        <v>1</v>
      </c>
      <c r="H75" s="317">
        <v>0</v>
      </c>
      <c r="I75" s="318" t="s">
        <v>122</v>
      </c>
      <c r="J75" s="319" t="s">
        <v>151</v>
      </c>
      <c r="K75" s="319" t="s">
        <v>195</v>
      </c>
      <c r="L75" s="320"/>
      <c r="M75" s="291"/>
      <c r="N75" s="80"/>
      <c r="O75" s="130"/>
      <c r="P75" s="160"/>
      <c r="Q75" s="160"/>
      <c r="R75" s="126"/>
      <c r="S75" s="126"/>
      <c r="T75" s="126"/>
      <c r="U75" s="125"/>
      <c r="V75" s="125"/>
    </row>
    <row r="76" spans="1:22" ht="20.100000000000001" customHeight="1">
      <c r="A76" s="272">
        <v>44638</v>
      </c>
      <c r="B76" s="279" t="s">
        <v>1705</v>
      </c>
      <c r="C76" s="280" t="s">
        <v>52</v>
      </c>
      <c r="D76" s="281">
        <v>5</v>
      </c>
      <c r="E76" s="281">
        <v>0</v>
      </c>
      <c r="F76" s="281">
        <v>0</v>
      </c>
      <c r="G76" s="281">
        <v>4</v>
      </c>
      <c r="H76" s="281">
        <v>0</v>
      </c>
      <c r="I76" s="282" t="s">
        <v>122</v>
      </c>
      <c r="J76" s="283" t="s">
        <v>151</v>
      </c>
      <c r="K76" s="283" t="s">
        <v>195</v>
      </c>
      <c r="L76" s="284"/>
      <c r="M76" s="291"/>
      <c r="N76" s="80"/>
      <c r="O76" s="130"/>
      <c r="P76" s="160"/>
      <c r="Q76" s="160"/>
      <c r="R76" s="126"/>
      <c r="S76" s="126"/>
      <c r="T76" s="126"/>
      <c r="U76" s="125"/>
      <c r="V76" s="125"/>
    </row>
    <row r="77" spans="1:22" ht="20.100000000000001" customHeight="1" thickBot="1">
      <c r="A77" s="314">
        <v>44638</v>
      </c>
      <c r="B77" s="315" t="s">
        <v>1705</v>
      </c>
      <c r="C77" s="316" t="s">
        <v>59</v>
      </c>
      <c r="D77" s="317">
        <v>5</v>
      </c>
      <c r="E77" s="317">
        <v>0</v>
      </c>
      <c r="F77" s="317">
        <v>0</v>
      </c>
      <c r="G77" s="317">
        <v>3</v>
      </c>
      <c r="H77" s="317">
        <v>0</v>
      </c>
      <c r="I77" s="318" t="s">
        <v>122</v>
      </c>
      <c r="J77" s="319" t="s">
        <v>151</v>
      </c>
      <c r="K77" s="319" t="s">
        <v>195</v>
      </c>
      <c r="L77" s="320"/>
      <c r="M77" s="291"/>
      <c r="N77" s="80"/>
      <c r="O77" s="130"/>
      <c r="P77" s="160"/>
      <c r="Q77" s="160"/>
      <c r="R77" s="126"/>
      <c r="S77" s="126"/>
      <c r="T77" s="126"/>
      <c r="U77" s="125"/>
      <c r="V77" s="125"/>
    </row>
    <row r="78" spans="1:22" ht="20.100000000000001" customHeight="1">
      <c r="A78" s="167" t="s">
        <v>11</v>
      </c>
      <c r="B78" s="168"/>
      <c r="C78" s="169"/>
      <c r="D78" s="170">
        <f>SUM(D4:D77)</f>
        <v>275</v>
      </c>
      <c r="E78" s="170">
        <f>SUM(E4:E77)</f>
        <v>0</v>
      </c>
      <c r="F78" s="170">
        <f>SUM(F4:F77)</f>
        <v>0</v>
      </c>
      <c r="G78" s="170">
        <f>SUM(G4:G77)</f>
        <v>245</v>
      </c>
      <c r="H78" s="170">
        <f>SUM(H4:H77)</f>
        <v>0</v>
      </c>
      <c r="I78" s="252"/>
      <c r="J78" s="123"/>
      <c r="K78" s="123"/>
      <c r="L78" s="171"/>
      <c r="M78" s="291"/>
      <c r="N78" s="80"/>
      <c r="O78" s="130"/>
      <c r="P78" s="160"/>
      <c r="Q78" s="160"/>
      <c r="R78" s="126"/>
      <c r="S78" s="126"/>
      <c r="T78" s="126"/>
      <c r="U78" s="125"/>
      <c r="V78" s="125"/>
    </row>
    <row r="79" spans="1:22" ht="20.100000000000001" customHeight="1">
      <c r="A79" s="196" t="s">
        <v>12</v>
      </c>
      <c r="B79" s="197"/>
      <c r="C79" s="89"/>
      <c r="D79" s="388">
        <v>3044</v>
      </c>
      <c r="E79" s="388">
        <v>0</v>
      </c>
      <c r="F79" s="388">
        <v>15</v>
      </c>
      <c r="G79" s="388">
        <v>3138</v>
      </c>
      <c r="H79" s="388">
        <v>0</v>
      </c>
      <c r="I79" s="259"/>
      <c r="J79" s="107"/>
      <c r="K79" s="107"/>
      <c r="L79" s="199"/>
      <c r="M79" s="291"/>
      <c r="N79" s="80"/>
      <c r="O79" s="130"/>
      <c r="P79" s="160"/>
      <c r="Q79" s="160"/>
      <c r="R79" s="126"/>
      <c r="S79" s="126"/>
      <c r="T79" s="126"/>
      <c r="U79" s="125"/>
      <c r="V79" s="125"/>
    </row>
    <row r="80" spans="1:22" ht="20.100000000000001" customHeight="1" thickBot="1">
      <c r="A80" s="177" t="s">
        <v>13</v>
      </c>
      <c r="B80" s="178"/>
      <c r="C80" s="179"/>
      <c r="D80" s="180">
        <f>D78+D79</f>
        <v>3319</v>
      </c>
      <c r="E80" s="180">
        <f>E78+E79</f>
        <v>0</v>
      </c>
      <c r="F80" s="180">
        <f>F78+F79</f>
        <v>15</v>
      </c>
      <c r="G80" s="180">
        <f>G78+G79</f>
        <v>3383</v>
      </c>
      <c r="H80" s="180">
        <f>H78+H79</f>
        <v>0</v>
      </c>
      <c r="I80" s="254"/>
      <c r="J80" s="103"/>
      <c r="K80" s="103"/>
      <c r="L80" s="181"/>
      <c r="M80" s="291"/>
      <c r="N80" s="80"/>
      <c r="O80" s="130"/>
      <c r="P80" s="160"/>
      <c r="Q80" s="160"/>
      <c r="R80" s="126"/>
      <c r="S80" s="126"/>
      <c r="T80" s="126"/>
      <c r="U80" s="125"/>
      <c r="V80" s="125"/>
    </row>
    <row r="81" spans="1:22" ht="20.100000000000001" customHeight="1">
      <c r="A81" s="182" t="s">
        <v>14</v>
      </c>
      <c r="B81" s="183">
        <f t="array" ref="B81">SUM(1/COUNTIF(B4:B77,B4:B77))</f>
        <v>40.000000000000014</v>
      </c>
      <c r="C81" s="184"/>
      <c r="D81" s="125"/>
      <c r="E81" s="125"/>
      <c r="F81" s="125"/>
      <c r="G81" s="125"/>
      <c r="H81" s="125"/>
      <c r="I81" s="255"/>
      <c r="J81" s="104"/>
      <c r="K81" s="104"/>
      <c r="L81" s="108"/>
      <c r="M81" s="291"/>
      <c r="N81" s="80"/>
      <c r="O81" s="130"/>
      <c r="P81" s="160"/>
      <c r="Q81" s="160"/>
      <c r="R81" s="126"/>
      <c r="S81" s="126"/>
      <c r="T81" s="126"/>
      <c r="U81" s="125"/>
      <c r="V81" s="125"/>
    </row>
    <row r="82" spans="1:22" ht="20.100000000000001" customHeight="1">
      <c r="A82" s="182"/>
      <c r="B82" s="183"/>
      <c r="C82" s="184"/>
      <c r="D82" s="125"/>
      <c r="E82" s="125"/>
      <c r="F82" s="125"/>
      <c r="G82" s="125"/>
      <c r="H82" s="125"/>
      <c r="I82" s="255"/>
      <c r="J82" s="104"/>
      <c r="K82" s="13"/>
      <c r="L82" s="13"/>
      <c r="M82" s="291"/>
      <c r="N82" s="80"/>
      <c r="O82" s="130"/>
      <c r="P82" s="160"/>
      <c r="Q82" s="160"/>
      <c r="R82" s="126"/>
      <c r="S82" s="126"/>
      <c r="T82" s="126"/>
      <c r="U82" s="125"/>
      <c r="V82" s="125"/>
    </row>
    <row r="83" spans="1:22" ht="20.100000000000001" customHeight="1">
      <c r="A83" s="185" t="s">
        <v>1461</v>
      </c>
      <c r="B83" s="186"/>
      <c r="C83" s="186"/>
      <c r="D83" s="105"/>
      <c r="E83" s="105"/>
      <c r="F83" s="105"/>
      <c r="G83" s="105"/>
      <c r="H83" s="105"/>
      <c r="I83" s="256"/>
      <c r="J83" s="105"/>
      <c r="K83" s="122"/>
      <c r="L83" s="122"/>
      <c r="M83" s="291"/>
      <c r="N83" s="80"/>
      <c r="O83" s="130"/>
      <c r="P83" s="160"/>
      <c r="Q83" s="160"/>
      <c r="R83" s="126"/>
      <c r="S83" s="126"/>
      <c r="T83" s="126"/>
      <c r="U83" s="125"/>
      <c r="V83" s="125"/>
    </row>
    <row r="84" spans="1:22" ht="20.100000000000001" customHeight="1">
      <c r="A84" s="187" t="s">
        <v>126</v>
      </c>
      <c r="B84" s="186"/>
      <c r="C84" s="186"/>
      <c r="D84" s="105"/>
      <c r="E84" s="105"/>
      <c r="F84" s="105"/>
      <c r="G84" s="105"/>
      <c r="H84" s="105"/>
      <c r="I84" s="256"/>
      <c r="J84" s="105"/>
      <c r="K84" s="105"/>
      <c r="L84" s="122"/>
      <c r="M84" s="291"/>
      <c r="N84" s="80"/>
      <c r="O84" s="130"/>
      <c r="P84" s="160"/>
      <c r="Q84" s="160"/>
      <c r="R84" s="126"/>
      <c r="S84" s="126"/>
      <c r="T84" s="126"/>
      <c r="U84" s="125"/>
      <c r="V84" s="125"/>
    </row>
    <row r="85" spans="1:22" ht="20.100000000000001" customHeight="1" thickBot="1">
      <c r="A85" s="188"/>
      <c r="B85" s="186"/>
      <c r="C85" s="189"/>
      <c r="D85" s="105"/>
      <c r="E85" s="105"/>
      <c r="F85" s="105"/>
      <c r="G85" s="105"/>
      <c r="H85" s="105"/>
      <c r="I85" s="257"/>
      <c r="J85" s="106"/>
      <c r="K85" s="106"/>
      <c r="L85" s="190"/>
      <c r="M85" s="291"/>
      <c r="N85" s="80"/>
      <c r="O85" s="130"/>
      <c r="P85" s="160"/>
      <c r="Q85" s="160"/>
      <c r="R85" s="126"/>
      <c r="S85" s="126"/>
      <c r="T85" s="126"/>
      <c r="U85" s="125"/>
      <c r="V85" s="125"/>
    </row>
    <row r="86" spans="1:22" ht="20.100000000000001" customHeight="1" thickBot="1">
      <c r="A86" s="147" t="s">
        <v>0</v>
      </c>
      <c r="B86" s="148" t="s">
        <v>1</v>
      </c>
      <c r="C86" s="148" t="s">
        <v>2</v>
      </c>
      <c r="D86" s="386" t="s">
        <v>16</v>
      </c>
      <c r="E86" s="191" t="s">
        <v>27</v>
      </c>
      <c r="F86" s="386" t="s">
        <v>18</v>
      </c>
      <c r="G86" s="386" t="s">
        <v>19</v>
      </c>
      <c r="H86" s="386" t="s">
        <v>1316</v>
      </c>
      <c r="I86" s="258" t="s">
        <v>8</v>
      </c>
      <c r="J86" s="386" t="s">
        <v>9</v>
      </c>
      <c r="K86" s="425" t="s">
        <v>10</v>
      </c>
      <c r="L86" s="426"/>
      <c r="M86" s="291"/>
      <c r="N86" s="80"/>
      <c r="O86" s="130"/>
      <c r="P86" s="160"/>
      <c r="Q86" s="160"/>
      <c r="R86" s="126"/>
      <c r="S86" s="126"/>
      <c r="T86" s="126"/>
      <c r="U86" s="125"/>
      <c r="V86" s="125"/>
    </row>
    <row r="87" spans="1:22" ht="20.100000000000001" customHeight="1">
      <c r="A87" s="272"/>
      <c r="B87" s="389"/>
      <c r="C87" s="279"/>
      <c r="D87" s="281"/>
      <c r="E87" s="281"/>
      <c r="F87" s="281"/>
      <c r="G87" s="281"/>
      <c r="H87" s="281"/>
      <c r="I87" s="282"/>
      <c r="J87" s="283"/>
      <c r="K87" s="283"/>
      <c r="L87" s="284"/>
      <c r="M87" s="291"/>
      <c r="N87" s="80"/>
      <c r="O87" s="130"/>
      <c r="P87" s="160"/>
      <c r="Q87" s="160"/>
      <c r="R87" s="126"/>
      <c r="S87" s="126"/>
      <c r="T87" s="126"/>
      <c r="U87" s="125"/>
      <c r="V87" s="125"/>
    </row>
    <row r="88" spans="1:22" ht="20.100000000000001" customHeight="1" thickBot="1">
      <c r="A88" s="314"/>
      <c r="B88" s="316"/>
      <c r="C88" s="316"/>
      <c r="D88" s="317"/>
      <c r="E88" s="317"/>
      <c r="F88" s="317"/>
      <c r="G88" s="317"/>
      <c r="H88" s="317"/>
      <c r="I88" s="318"/>
      <c r="J88" s="319"/>
      <c r="K88" s="319"/>
      <c r="L88" s="320"/>
      <c r="M88" s="291"/>
      <c r="N88" s="80"/>
      <c r="O88" s="130"/>
      <c r="P88" s="160"/>
      <c r="Q88" s="160"/>
      <c r="R88" s="126"/>
      <c r="S88" s="126"/>
      <c r="T88" s="126"/>
      <c r="U88" s="125"/>
      <c r="V88" s="125"/>
    </row>
    <row r="89" spans="1:22" ht="20.100000000000001" customHeight="1">
      <c r="A89" s="167" t="s">
        <v>20</v>
      </c>
      <c r="B89" s="168"/>
      <c r="C89" s="169"/>
      <c r="D89" s="194">
        <f>SUM(D87:D88)</f>
        <v>0</v>
      </c>
      <c r="E89" s="194">
        <f>SUM(E87:E88)</f>
        <v>0</v>
      </c>
      <c r="F89" s="194">
        <f>SUM(F87:F88)</f>
        <v>0</v>
      </c>
      <c r="G89" s="194">
        <f>SUM(G87:G88)</f>
        <v>0</v>
      </c>
      <c r="H89" s="194">
        <f>SUM(H87:H88)</f>
        <v>0</v>
      </c>
      <c r="I89" s="252"/>
      <c r="J89" s="8"/>
      <c r="K89" s="8"/>
      <c r="L89" s="195"/>
      <c r="M89" s="291"/>
      <c r="N89" s="80"/>
      <c r="O89" s="130"/>
      <c r="P89" s="160"/>
      <c r="Q89" s="160"/>
      <c r="R89" s="126"/>
      <c r="S89" s="126"/>
      <c r="T89" s="126"/>
      <c r="U89" s="125"/>
      <c r="V89" s="125"/>
    </row>
    <row r="90" spans="1:22" ht="20.100000000000001" customHeight="1">
      <c r="A90" s="196" t="s">
        <v>12</v>
      </c>
      <c r="B90" s="197"/>
      <c r="C90" s="89"/>
      <c r="D90" s="198">
        <v>50</v>
      </c>
      <c r="E90" s="198">
        <v>101</v>
      </c>
      <c r="F90" s="198">
        <v>78</v>
      </c>
      <c r="G90" s="198">
        <v>49</v>
      </c>
      <c r="H90" s="198">
        <v>0</v>
      </c>
      <c r="I90" s="259"/>
      <c r="J90" s="107"/>
      <c r="K90" s="107"/>
      <c r="L90" s="199"/>
      <c r="M90" s="291"/>
      <c r="N90" s="80"/>
      <c r="O90" s="130"/>
      <c r="P90" s="160"/>
      <c r="Q90" s="160"/>
      <c r="R90" s="126"/>
      <c r="S90" s="126"/>
      <c r="T90" s="126"/>
      <c r="U90" s="125"/>
      <c r="V90" s="125"/>
    </row>
    <row r="91" spans="1:22" ht="20.100000000000001" customHeight="1" thickBot="1">
      <c r="A91" s="177" t="s">
        <v>13</v>
      </c>
      <c r="B91" s="178"/>
      <c r="C91" s="179"/>
      <c r="D91" s="200">
        <f>SUM(D89:D90)</f>
        <v>50</v>
      </c>
      <c r="E91" s="200">
        <f>SUM(E89:E90)</f>
        <v>101</v>
      </c>
      <c r="F91" s="200">
        <f>SUM(F89:F90)</f>
        <v>78</v>
      </c>
      <c r="G91" s="200">
        <f>SUM(G89:G90)</f>
        <v>49</v>
      </c>
      <c r="H91" s="200">
        <f>SUM(H89:H90)</f>
        <v>0</v>
      </c>
      <c r="I91" s="254"/>
      <c r="J91" s="103"/>
      <c r="K91" s="103"/>
      <c r="L91" s="181"/>
      <c r="M91" s="291"/>
      <c r="N91" s="80"/>
      <c r="O91" s="130"/>
      <c r="P91" s="160"/>
      <c r="Q91" s="160"/>
      <c r="R91" s="126"/>
      <c r="S91" s="126"/>
      <c r="T91" s="126"/>
      <c r="U91" s="125"/>
      <c r="V91" s="125"/>
    </row>
    <row r="92" spans="1:22" ht="20.100000000000001" customHeight="1">
      <c r="A92" s="182"/>
      <c r="B92" s="183"/>
      <c r="C92" s="201"/>
      <c r="D92" s="125"/>
      <c r="E92" s="125"/>
      <c r="F92" s="125"/>
      <c r="G92" s="125"/>
      <c r="H92" s="125"/>
      <c r="I92" s="255"/>
      <c r="J92" s="104"/>
      <c r="K92" s="104"/>
      <c r="L92" s="104"/>
      <c r="M92" s="291"/>
      <c r="N92" s="80"/>
      <c r="O92" s="130"/>
      <c r="P92" s="160"/>
      <c r="Q92" s="160"/>
      <c r="R92" s="126"/>
      <c r="S92" s="126"/>
      <c r="T92" s="126"/>
      <c r="U92" s="125"/>
      <c r="V92" s="125"/>
    </row>
    <row r="93" spans="1:22" ht="20.100000000000001" customHeight="1">
      <c r="A93" s="185" t="s">
        <v>21</v>
      </c>
      <c r="B93" s="186"/>
      <c r="C93" s="186"/>
      <c r="D93" s="105"/>
      <c r="E93" s="105"/>
      <c r="F93" s="105"/>
      <c r="G93" s="105"/>
      <c r="H93" s="105"/>
      <c r="I93" s="256"/>
      <c r="J93" s="105"/>
      <c r="K93" s="105"/>
      <c r="L93" s="105"/>
      <c r="M93" s="291"/>
      <c r="N93" s="80"/>
      <c r="O93" s="130"/>
      <c r="P93" s="160"/>
      <c r="Q93" s="160"/>
      <c r="R93" s="126"/>
      <c r="S93" s="126"/>
      <c r="T93" s="126"/>
      <c r="U93" s="125"/>
      <c r="V93" s="125"/>
    </row>
    <row r="94" spans="1:22" ht="19.5" customHeight="1">
      <c r="A94" s="185" t="s">
        <v>108</v>
      </c>
      <c r="B94" s="186"/>
      <c r="C94" s="186"/>
      <c r="D94" s="105"/>
      <c r="E94" s="105"/>
      <c r="F94" s="105"/>
      <c r="G94" s="105"/>
      <c r="H94" s="105"/>
      <c r="I94" s="256"/>
      <c r="J94" s="105"/>
      <c r="K94" s="105"/>
      <c r="L94" s="105"/>
      <c r="M94" s="291"/>
      <c r="N94" s="80"/>
      <c r="O94" s="130"/>
      <c r="P94" s="160"/>
      <c r="Q94" s="160"/>
      <c r="R94" s="126"/>
      <c r="S94" s="126"/>
      <c r="T94" s="126"/>
      <c r="U94" s="125"/>
      <c r="V94" s="125"/>
    </row>
    <row r="95" spans="1:22" ht="19.5" customHeight="1" thickBot="1">
      <c r="A95" s="188"/>
      <c r="B95" s="186"/>
      <c r="C95" s="189"/>
      <c r="D95" s="105"/>
      <c r="E95" s="105"/>
      <c r="F95" s="105"/>
      <c r="G95" s="105"/>
      <c r="H95" s="105"/>
      <c r="I95" s="257"/>
      <c r="J95" s="106"/>
      <c r="K95" s="106"/>
      <c r="L95" s="190"/>
      <c r="M95" s="291"/>
      <c r="N95" s="239"/>
      <c r="O95" s="130"/>
      <c r="P95" s="160"/>
      <c r="Q95" s="160"/>
      <c r="R95" s="126"/>
      <c r="S95" s="126"/>
      <c r="T95" s="126"/>
      <c r="U95" s="125"/>
      <c r="V95" s="125"/>
    </row>
    <row r="96" spans="1:22" ht="19.5" customHeight="1" thickBot="1">
      <c r="A96" s="147" t="s">
        <v>0</v>
      </c>
      <c r="B96" s="148" t="s">
        <v>1</v>
      </c>
      <c r="C96" s="148" t="s">
        <v>2</v>
      </c>
      <c r="D96" s="386" t="s">
        <v>22</v>
      </c>
      <c r="E96" s="386" t="s">
        <v>1706</v>
      </c>
      <c r="F96" s="386" t="s">
        <v>24</v>
      </c>
      <c r="G96" s="386" t="s">
        <v>25</v>
      </c>
      <c r="H96" s="386" t="s">
        <v>7</v>
      </c>
      <c r="I96" s="258" t="s">
        <v>8</v>
      </c>
      <c r="J96" s="386" t="s">
        <v>9</v>
      </c>
      <c r="K96" s="425" t="s">
        <v>10</v>
      </c>
      <c r="L96" s="426"/>
      <c r="M96" s="291"/>
      <c r="N96" s="239"/>
      <c r="O96" s="130"/>
      <c r="P96" s="160"/>
      <c r="Q96" s="160"/>
      <c r="R96" s="126"/>
      <c r="S96" s="126"/>
      <c r="T96" s="126"/>
      <c r="U96" s="125"/>
      <c r="V96" s="125"/>
    </row>
    <row r="97" spans="1:22" ht="19.5" customHeight="1">
      <c r="A97" s="143">
        <v>44637</v>
      </c>
      <c r="B97" s="115" t="s">
        <v>175</v>
      </c>
      <c r="C97" s="297" t="s">
        <v>59</v>
      </c>
      <c r="D97" s="134">
        <v>0</v>
      </c>
      <c r="E97" s="134">
        <v>0</v>
      </c>
      <c r="F97" s="134">
        <v>0</v>
      </c>
      <c r="G97" s="134">
        <v>2</v>
      </c>
      <c r="H97" s="134">
        <v>0</v>
      </c>
      <c r="I97" s="245" t="s">
        <v>1469</v>
      </c>
      <c r="J97" s="141" t="s">
        <v>158</v>
      </c>
      <c r="K97" s="141"/>
      <c r="L97" s="116"/>
      <c r="M97" s="291"/>
      <c r="N97" s="239"/>
      <c r="O97" s="130"/>
      <c r="P97" s="160"/>
      <c r="Q97" s="160"/>
      <c r="R97" s="126"/>
      <c r="S97" s="126"/>
      <c r="T97" s="126"/>
      <c r="U97" s="125"/>
      <c r="V97" s="125"/>
    </row>
    <row r="98" spans="1:22" ht="19.5" customHeight="1" thickBot="1">
      <c r="A98" s="139">
        <v>44637</v>
      </c>
      <c r="B98" s="240" t="s">
        <v>175</v>
      </c>
      <c r="C98" s="299" t="s">
        <v>92</v>
      </c>
      <c r="D98" s="137">
        <v>1</v>
      </c>
      <c r="E98" s="137">
        <v>0</v>
      </c>
      <c r="F98" s="137">
        <v>0</v>
      </c>
      <c r="G98" s="137">
        <v>1</v>
      </c>
      <c r="H98" s="137">
        <v>0</v>
      </c>
      <c r="I98" s="247" t="s">
        <v>1469</v>
      </c>
      <c r="J98" s="138" t="s">
        <v>158</v>
      </c>
      <c r="K98" s="138"/>
      <c r="L98" s="241"/>
      <c r="M98" s="291"/>
      <c r="N98" s="239"/>
      <c r="O98" s="130"/>
      <c r="P98" s="160"/>
      <c r="Q98" s="160"/>
      <c r="R98" s="126"/>
      <c r="S98" s="126"/>
      <c r="T98" s="126"/>
      <c r="U98" s="125"/>
      <c r="V98" s="125"/>
    </row>
    <row r="99" spans="1:22" ht="19.5" customHeight="1" thickBot="1">
      <c r="A99" s="147">
        <v>44637</v>
      </c>
      <c r="B99" s="242" t="s">
        <v>1707</v>
      </c>
      <c r="C99" s="300" t="s">
        <v>59</v>
      </c>
      <c r="D99" s="140">
        <v>8</v>
      </c>
      <c r="E99" s="140">
        <v>0</v>
      </c>
      <c r="F99" s="140">
        <v>0</v>
      </c>
      <c r="G99" s="140">
        <v>9</v>
      </c>
      <c r="H99" s="140">
        <v>0</v>
      </c>
      <c r="I99" s="251" t="s">
        <v>1469</v>
      </c>
      <c r="J99" s="148" t="s">
        <v>158</v>
      </c>
      <c r="K99" s="148"/>
      <c r="L99" s="243"/>
      <c r="M99" s="291"/>
      <c r="N99" s="239"/>
      <c r="O99" s="130"/>
      <c r="P99" s="160"/>
      <c r="Q99" s="160"/>
      <c r="R99" s="126"/>
      <c r="S99" s="126"/>
      <c r="T99" s="126"/>
      <c r="U99" s="125"/>
      <c r="V99" s="125"/>
    </row>
    <row r="100" spans="1:22" ht="19.5" customHeight="1" thickBot="1">
      <c r="A100" s="147">
        <v>44637</v>
      </c>
      <c r="B100" s="242" t="s">
        <v>1708</v>
      </c>
      <c r="C100" s="300" t="s">
        <v>59</v>
      </c>
      <c r="D100" s="140">
        <v>6</v>
      </c>
      <c r="E100" s="140">
        <v>0</v>
      </c>
      <c r="F100" s="140">
        <v>0</v>
      </c>
      <c r="G100" s="140">
        <v>5</v>
      </c>
      <c r="H100" s="140">
        <v>0</v>
      </c>
      <c r="I100" s="251" t="s">
        <v>1469</v>
      </c>
      <c r="J100" s="148" t="s">
        <v>158</v>
      </c>
      <c r="K100" s="148"/>
      <c r="L100" s="243"/>
      <c r="M100" s="291"/>
      <c r="N100" s="239"/>
      <c r="O100" s="130"/>
      <c r="P100" s="160"/>
      <c r="Q100" s="160"/>
      <c r="R100" s="126"/>
      <c r="S100" s="126"/>
      <c r="T100" s="126"/>
      <c r="U100" s="125"/>
      <c r="V100" s="125"/>
    </row>
    <row r="101" spans="1:22" ht="19.5" customHeight="1" thickBot="1">
      <c r="A101" s="147">
        <v>44637</v>
      </c>
      <c r="B101" s="242" t="s">
        <v>1709</v>
      </c>
      <c r="C101" s="300" t="s">
        <v>59</v>
      </c>
      <c r="D101" s="140">
        <v>4</v>
      </c>
      <c r="E101" s="140">
        <v>0</v>
      </c>
      <c r="F101" s="140">
        <v>0</v>
      </c>
      <c r="G101" s="140">
        <v>4</v>
      </c>
      <c r="H101" s="140">
        <v>0</v>
      </c>
      <c r="I101" s="251" t="s">
        <v>1469</v>
      </c>
      <c r="J101" s="148" t="s">
        <v>158</v>
      </c>
      <c r="K101" s="148"/>
      <c r="L101" s="243"/>
      <c r="M101" s="291"/>
      <c r="N101" s="239"/>
      <c r="O101" s="130"/>
      <c r="P101" s="160"/>
      <c r="Q101" s="160"/>
      <c r="R101" s="126"/>
      <c r="S101" s="126"/>
      <c r="T101" s="126"/>
      <c r="U101" s="125"/>
      <c r="V101" s="125"/>
    </row>
    <row r="102" spans="1:22" ht="19.5" customHeight="1">
      <c r="A102" s="144"/>
      <c r="B102" s="117"/>
      <c r="C102" s="298"/>
      <c r="D102" s="136">
        <v>0</v>
      </c>
      <c r="E102" s="136">
        <v>0</v>
      </c>
      <c r="F102" s="136">
        <v>0</v>
      </c>
      <c r="G102" s="136">
        <v>0</v>
      </c>
      <c r="H102" s="136">
        <v>0</v>
      </c>
      <c r="I102" s="246"/>
      <c r="J102" s="142"/>
      <c r="K102" s="142"/>
      <c r="L102" s="118"/>
      <c r="M102" s="291"/>
      <c r="N102" s="239"/>
      <c r="O102" s="130"/>
      <c r="P102" s="160"/>
      <c r="Q102" s="160"/>
      <c r="R102" s="126"/>
      <c r="S102" s="126"/>
      <c r="T102" s="126"/>
      <c r="U102" s="125"/>
      <c r="V102" s="125"/>
    </row>
    <row r="103" spans="1:22" ht="19.5" customHeight="1">
      <c r="A103" s="144"/>
      <c r="B103" s="117"/>
      <c r="C103" s="298"/>
      <c r="D103" s="136">
        <v>0</v>
      </c>
      <c r="E103" s="136">
        <v>0</v>
      </c>
      <c r="F103" s="136">
        <v>0</v>
      </c>
      <c r="G103" s="136">
        <v>0</v>
      </c>
      <c r="H103" s="136">
        <v>0</v>
      </c>
      <c r="I103" s="246"/>
      <c r="J103" s="142"/>
      <c r="K103" s="142"/>
      <c r="L103" s="118"/>
      <c r="M103" s="291"/>
      <c r="N103" s="239"/>
      <c r="O103" s="130"/>
      <c r="P103" s="160"/>
      <c r="Q103" s="160"/>
      <c r="R103" s="126"/>
      <c r="S103" s="126"/>
      <c r="T103" s="126"/>
      <c r="U103" s="125"/>
      <c r="V103" s="125"/>
    </row>
    <row r="104" spans="1:22" ht="19.5" customHeight="1">
      <c r="A104" s="144"/>
      <c r="B104" s="117"/>
      <c r="C104" s="298"/>
      <c r="D104" s="136">
        <v>0</v>
      </c>
      <c r="E104" s="136">
        <v>0</v>
      </c>
      <c r="F104" s="136">
        <v>0</v>
      </c>
      <c r="G104" s="136">
        <v>0</v>
      </c>
      <c r="H104" s="136">
        <v>0</v>
      </c>
      <c r="I104" s="246"/>
      <c r="J104" s="142"/>
      <c r="K104" s="142"/>
      <c r="L104" s="118"/>
      <c r="M104" s="291"/>
      <c r="N104" s="239"/>
      <c r="O104" s="130"/>
      <c r="P104" s="160"/>
      <c r="Q104" s="160"/>
      <c r="R104" s="126"/>
      <c r="S104" s="126"/>
      <c r="T104" s="126"/>
      <c r="U104" s="125"/>
      <c r="V104" s="125"/>
    </row>
    <row r="105" spans="1:22" ht="19.5" customHeight="1" thickBot="1">
      <c r="A105" s="144"/>
      <c r="B105" s="117"/>
      <c r="C105" s="298"/>
      <c r="D105" s="136">
        <v>0</v>
      </c>
      <c r="E105" s="136">
        <v>0</v>
      </c>
      <c r="F105" s="136">
        <v>0</v>
      </c>
      <c r="G105" s="136">
        <v>0</v>
      </c>
      <c r="H105" s="136">
        <v>0</v>
      </c>
      <c r="I105" s="246"/>
      <c r="J105" s="142"/>
      <c r="K105" s="142"/>
      <c r="L105" s="118"/>
      <c r="M105" s="291"/>
      <c r="N105" s="239"/>
      <c r="O105" s="130"/>
      <c r="P105" s="160"/>
      <c r="Q105" s="160"/>
      <c r="R105" s="126"/>
      <c r="S105" s="126"/>
      <c r="T105" s="126"/>
      <c r="U105" s="125"/>
      <c r="V105" s="125"/>
    </row>
    <row r="106" spans="1:22" ht="19.5" customHeight="1">
      <c r="A106" s="167" t="s">
        <v>20</v>
      </c>
      <c r="B106" s="168"/>
      <c r="C106" s="169"/>
      <c r="D106" s="194">
        <f>SUM(D97:D105)</f>
        <v>19</v>
      </c>
      <c r="E106" s="194">
        <f>SUM(E97:E105)</f>
        <v>0</v>
      </c>
      <c r="F106" s="194">
        <f>SUM(F97:F105)</f>
        <v>0</v>
      </c>
      <c r="G106" s="194">
        <f>SUM(G97:G105)</f>
        <v>21</v>
      </c>
      <c r="H106" s="194">
        <f>SUM(H97:H105)</f>
        <v>0</v>
      </c>
      <c r="I106" s="252"/>
      <c r="J106" s="8"/>
      <c r="K106" s="8"/>
      <c r="L106" s="195"/>
      <c r="M106" s="291"/>
      <c r="N106" s="239"/>
      <c r="O106" s="130"/>
      <c r="P106" s="160"/>
      <c r="Q106" s="160"/>
      <c r="R106" s="126"/>
      <c r="S106" s="126"/>
      <c r="T106" s="126"/>
      <c r="U106" s="125"/>
      <c r="V106" s="125"/>
    </row>
    <row r="107" spans="1:22" ht="19.5" customHeight="1">
      <c r="A107" s="196" t="s">
        <v>12</v>
      </c>
      <c r="B107" s="197"/>
      <c r="C107" s="89"/>
      <c r="D107" s="198">
        <v>57</v>
      </c>
      <c r="E107" s="198">
        <v>0</v>
      </c>
      <c r="F107" s="198">
        <v>0</v>
      </c>
      <c r="G107" s="198">
        <v>67</v>
      </c>
      <c r="H107" s="198">
        <v>0</v>
      </c>
      <c r="I107" s="259"/>
      <c r="J107" s="107"/>
      <c r="K107" s="107"/>
      <c r="L107" s="199"/>
      <c r="M107" s="291"/>
      <c r="N107" s="239"/>
      <c r="O107" s="130"/>
      <c r="P107" s="160"/>
      <c r="Q107" s="160"/>
      <c r="R107" s="126"/>
      <c r="S107" s="126"/>
      <c r="T107" s="126"/>
      <c r="U107" s="125"/>
      <c r="V107" s="125"/>
    </row>
    <row r="108" spans="1:22" ht="19.5" customHeight="1" thickBot="1">
      <c r="A108" s="177" t="s">
        <v>13</v>
      </c>
      <c r="B108" s="178"/>
      <c r="C108" s="179"/>
      <c r="D108" s="200">
        <f>SUM(D106:D107)</f>
        <v>76</v>
      </c>
      <c r="E108" s="200">
        <f>SUM(E106:E107)</f>
        <v>0</v>
      </c>
      <c r="F108" s="200">
        <f>SUM(F106:F107)</f>
        <v>0</v>
      </c>
      <c r="G108" s="200">
        <f>SUM(G106:G107)</f>
        <v>88</v>
      </c>
      <c r="H108" s="200">
        <f>SUM(H106:H107)</f>
        <v>0</v>
      </c>
      <c r="I108" s="254"/>
      <c r="J108" s="103"/>
      <c r="K108" s="103"/>
      <c r="L108" s="181"/>
      <c r="M108" s="291"/>
      <c r="N108" s="239"/>
      <c r="O108" s="130"/>
      <c r="P108" s="160"/>
      <c r="Q108" s="160"/>
      <c r="R108" s="126"/>
      <c r="S108" s="126"/>
      <c r="T108" s="126"/>
      <c r="U108" s="125"/>
      <c r="V108" s="125"/>
    </row>
    <row r="109" spans="1:22" ht="19.5" customHeight="1">
      <c r="A109" s="182"/>
      <c r="B109" s="183"/>
      <c r="C109" s="201"/>
      <c r="D109" s="125"/>
      <c r="E109" s="125"/>
      <c r="F109" s="125"/>
      <c r="G109" s="125"/>
      <c r="H109" s="125"/>
      <c r="I109" s="255"/>
      <c r="J109" s="104"/>
      <c r="K109" s="104"/>
      <c r="L109" s="104"/>
      <c r="M109" s="291"/>
      <c r="N109" s="239"/>
      <c r="O109" s="130"/>
      <c r="P109" s="160"/>
      <c r="Q109" s="160"/>
      <c r="R109" s="126"/>
      <c r="S109" s="126"/>
      <c r="T109" s="126"/>
      <c r="U109" s="125"/>
      <c r="V109" s="125"/>
    </row>
    <row r="110" spans="1:22" ht="19.5" customHeight="1">
      <c r="A110" s="185" t="s">
        <v>1473</v>
      </c>
      <c r="B110" s="186"/>
      <c r="C110" s="186"/>
      <c r="D110" s="105"/>
      <c r="E110" s="105"/>
      <c r="F110" s="105"/>
      <c r="G110" s="105"/>
      <c r="H110" s="105"/>
      <c r="I110" s="256"/>
      <c r="J110" s="105"/>
      <c r="K110" s="105"/>
      <c r="L110" s="105"/>
      <c r="M110" s="291"/>
      <c r="N110" s="239"/>
      <c r="O110" s="130"/>
      <c r="P110" s="160"/>
      <c r="Q110" s="160"/>
      <c r="R110" s="126"/>
      <c r="S110" s="126"/>
      <c r="T110" s="126"/>
      <c r="U110" s="125"/>
      <c r="V110" s="125"/>
    </row>
    <row r="111" spans="1:22" ht="19.5" customHeight="1" thickBot="1">
      <c r="A111" s="188"/>
      <c r="B111" s="186"/>
      <c r="C111" s="189"/>
      <c r="D111" s="105"/>
      <c r="E111" s="105"/>
      <c r="F111" s="105"/>
      <c r="G111" s="105"/>
      <c r="H111" s="105"/>
      <c r="I111" s="257"/>
      <c r="J111" s="106"/>
      <c r="K111" s="106"/>
      <c r="L111" s="105"/>
      <c r="M111" s="159"/>
      <c r="N111" s="239"/>
      <c r="O111" s="130"/>
      <c r="P111" s="160"/>
      <c r="Q111" s="160"/>
      <c r="R111" s="126"/>
      <c r="S111" s="126"/>
      <c r="T111" s="126"/>
      <c r="U111" s="125"/>
      <c r="V111" s="125"/>
    </row>
    <row r="112" spans="1:22" ht="19.5" customHeight="1" thickBot="1">
      <c r="A112" s="147" t="s">
        <v>0</v>
      </c>
      <c r="B112" s="148" t="s">
        <v>1</v>
      </c>
      <c r="C112" s="148" t="s">
        <v>2</v>
      </c>
      <c r="D112" s="386" t="s">
        <v>26</v>
      </c>
      <c r="E112" s="386" t="s">
        <v>27</v>
      </c>
      <c r="F112" s="386" t="s">
        <v>28</v>
      </c>
      <c r="G112" s="386" t="s">
        <v>25</v>
      </c>
      <c r="H112" s="386" t="s">
        <v>22</v>
      </c>
      <c r="I112" s="258" t="s">
        <v>8</v>
      </c>
      <c r="J112" s="386" t="s">
        <v>9</v>
      </c>
      <c r="K112" s="425" t="s">
        <v>10</v>
      </c>
      <c r="L112" s="426"/>
      <c r="M112" s="159"/>
      <c r="N112" s="239"/>
      <c r="O112" s="130"/>
      <c r="P112" s="160"/>
      <c r="Q112" s="160"/>
      <c r="R112" s="126"/>
      <c r="S112" s="126"/>
      <c r="T112" s="126"/>
      <c r="U112" s="125"/>
      <c r="V112" s="125"/>
    </row>
    <row r="113" spans="1:22" ht="19.5" customHeight="1">
      <c r="A113" s="143"/>
      <c r="B113" s="133"/>
      <c r="C113" s="133"/>
      <c r="D113" s="273"/>
      <c r="E113" s="273"/>
      <c r="F113" s="273"/>
      <c r="G113" s="273"/>
      <c r="H113" s="273"/>
      <c r="I113" s="260"/>
      <c r="J113" s="108"/>
      <c r="K113" s="108"/>
      <c r="L113" s="244"/>
      <c r="M113" s="159"/>
      <c r="N113" s="239"/>
      <c r="O113" s="130"/>
      <c r="P113" s="160"/>
      <c r="Q113" s="160"/>
      <c r="R113" s="126"/>
      <c r="S113" s="126"/>
      <c r="T113" s="126"/>
      <c r="U113" s="125"/>
      <c r="V113" s="125"/>
    </row>
    <row r="114" spans="1:22" ht="19.5" customHeight="1" thickBot="1">
      <c r="A114" s="144"/>
      <c r="B114" s="135"/>
      <c r="C114" s="135"/>
      <c r="D114" s="274"/>
      <c r="E114" s="274"/>
      <c r="F114" s="274"/>
      <c r="G114" s="274"/>
      <c r="H114" s="274"/>
      <c r="I114" s="261"/>
      <c r="J114" s="13"/>
      <c r="K114" s="13"/>
      <c r="L114" s="149"/>
      <c r="M114" s="159"/>
      <c r="N114" s="239"/>
      <c r="O114" s="130"/>
      <c r="P114" s="160"/>
      <c r="Q114" s="160"/>
      <c r="R114" s="126"/>
      <c r="S114" s="126"/>
      <c r="T114" s="126"/>
      <c r="U114" s="125"/>
      <c r="V114" s="125"/>
    </row>
    <row r="115" spans="1:22" ht="19.5" customHeight="1">
      <c r="A115" s="167" t="s">
        <v>20</v>
      </c>
      <c r="B115" s="168"/>
      <c r="C115" s="169"/>
      <c r="D115" s="275">
        <f>SUM(D113:D114)</f>
        <v>0</v>
      </c>
      <c r="E115" s="275">
        <f>SUM(E113:E114)</f>
        <v>0</v>
      </c>
      <c r="F115" s="275">
        <f>SUM(F113:F114)</f>
        <v>0</v>
      </c>
      <c r="G115" s="275">
        <f>SUM(G113:G114)</f>
        <v>0</v>
      </c>
      <c r="H115" s="275">
        <f>SUM(H113:H114)</f>
        <v>0</v>
      </c>
      <c r="I115" s="252"/>
      <c r="J115" s="8"/>
      <c r="K115" s="8"/>
      <c r="L115" s="195"/>
      <c r="M115" s="159"/>
      <c r="N115" s="239"/>
      <c r="O115" s="130"/>
      <c r="P115" s="160"/>
      <c r="Q115" s="160"/>
      <c r="R115" s="126"/>
      <c r="S115" s="126"/>
      <c r="T115" s="126"/>
      <c r="U115" s="125"/>
      <c r="V115" s="125"/>
    </row>
    <row r="116" spans="1:22" ht="19.5" customHeight="1">
      <c r="A116" s="196" t="s">
        <v>12</v>
      </c>
      <c r="B116" s="197"/>
      <c r="C116" s="89"/>
      <c r="D116" s="276">
        <v>0</v>
      </c>
      <c r="E116" s="276">
        <v>0</v>
      </c>
      <c r="F116" s="276">
        <v>0</v>
      </c>
      <c r="G116" s="276">
        <v>0</v>
      </c>
      <c r="H116" s="276">
        <v>0</v>
      </c>
      <c r="I116" s="259"/>
      <c r="J116" s="107"/>
      <c r="K116" s="107"/>
      <c r="L116" s="199"/>
      <c r="M116" s="159"/>
      <c r="N116" s="239"/>
      <c r="O116" s="130"/>
      <c r="P116" s="160"/>
      <c r="Q116" s="160"/>
      <c r="R116" s="126"/>
      <c r="S116" s="126"/>
      <c r="T116" s="126"/>
      <c r="U116" s="125"/>
      <c r="V116" s="125"/>
    </row>
    <row r="117" spans="1:22" ht="19.5" customHeight="1" thickBot="1">
      <c r="A117" s="177" t="s">
        <v>13</v>
      </c>
      <c r="B117" s="178"/>
      <c r="C117" s="179"/>
      <c r="D117" s="277">
        <f>D115+D116</f>
        <v>0</v>
      </c>
      <c r="E117" s="277">
        <f>E115+E116</f>
        <v>0</v>
      </c>
      <c r="F117" s="277">
        <f>F115+F116</f>
        <v>0</v>
      </c>
      <c r="G117" s="277">
        <f>G115+G116</f>
        <v>0</v>
      </c>
      <c r="H117" s="277">
        <f>H115+H116</f>
        <v>0</v>
      </c>
      <c r="I117" s="254"/>
      <c r="J117" s="103"/>
      <c r="K117" s="103"/>
      <c r="L117" s="181"/>
      <c r="M117" s="159"/>
      <c r="N117" s="239"/>
      <c r="O117" s="130"/>
      <c r="P117" s="160"/>
      <c r="Q117" s="160"/>
      <c r="R117" s="126"/>
      <c r="S117" s="126"/>
      <c r="T117" s="126"/>
      <c r="U117" s="125"/>
      <c r="V117" s="125"/>
    </row>
    <row r="118" spans="1:22" ht="19.5" customHeight="1">
      <c r="A118" s="203"/>
      <c r="B118" s="183"/>
      <c r="C118" s="184"/>
      <c r="D118" s="125"/>
      <c r="E118" s="125"/>
      <c r="F118" s="125"/>
      <c r="G118" s="125"/>
      <c r="H118" s="125"/>
      <c r="I118" s="255"/>
      <c r="J118" s="104"/>
      <c r="K118" s="104"/>
      <c r="L118" s="104"/>
      <c r="M118" s="159"/>
      <c r="N118" s="239"/>
      <c r="O118" s="130"/>
      <c r="P118" s="160"/>
      <c r="Q118" s="160"/>
      <c r="R118" s="126"/>
      <c r="S118" s="126"/>
      <c r="T118" s="126"/>
      <c r="U118" s="125"/>
      <c r="V118" s="125"/>
    </row>
    <row r="119" spans="1:22" ht="19.5" customHeight="1">
      <c r="A119" s="185" t="s">
        <v>1476</v>
      </c>
      <c r="B119" s="186"/>
      <c r="C119" s="186"/>
      <c r="D119" s="105"/>
      <c r="E119" s="105"/>
      <c r="F119" s="105"/>
      <c r="G119" s="105"/>
      <c r="H119" s="105"/>
      <c r="I119" s="256"/>
      <c r="J119" s="105"/>
      <c r="K119" s="105"/>
      <c r="L119" s="105"/>
      <c r="M119" s="159"/>
      <c r="N119" s="239"/>
      <c r="O119" s="130"/>
      <c r="P119" s="160"/>
      <c r="Q119" s="160"/>
      <c r="R119" s="126"/>
      <c r="S119" s="126"/>
      <c r="T119" s="126"/>
      <c r="U119" s="125"/>
      <c r="V119" s="125"/>
    </row>
    <row r="120" spans="1:22" ht="19.5" customHeight="1" thickBot="1">
      <c r="A120" s="188"/>
      <c r="B120" s="186"/>
      <c r="C120" s="189"/>
      <c r="D120" s="105"/>
      <c r="E120" s="105"/>
      <c r="F120" s="105"/>
      <c r="G120" s="105"/>
      <c r="H120" s="105"/>
      <c r="I120" s="257"/>
      <c r="J120" s="106"/>
      <c r="K120" s="106"/>
      <c r="L120" s="105"/>
      <c r="M120" s="159"/>
      <c r="N120" s="239"/>
      <c r="O120" s="130"/>
      <c r="P120" s="160"/>
      <c r="Q120" s="160"/>
      <c r="R120" s="126"/>
      <c r="S120" s="126"/>
      <c r="T120" s="126"/>
      <c r="U120" s="125"/>
      <c r="V120" s="125"/>
    </row>
    <row r="121" spans="1:22" ht="19.5" customHeight="1" thickBot="1">
      <c r="A121" s="147" t="s">
        <v>0</v>
      </c>
      <c r="B121" s="148" t="s">
        <v>1</v>
      </c>
      <c r="C121" s="148" t="s">
        <v>2</v>
      </c>
      <c r="D121" s="386" t="s">
        <v>29</v>
      </c>
      <c r="E121" s="386" t="s">
        <v>17</v>
      </c>
      <c r="F121" s="386" t="s">
        <v>30</v>
      </c>
      <c r="G121" s="386" t="s">
        <v>19</v>
      </c>
      <c r="H121" s="386" t="s">
        <v>7</v>
      </c>
      <c r="I121" s="258" t="s">
        <v>8</v>
      </c>
      <c r="J121" s="386" t="s">
        <v>9</v>
      </c>
      <c r="K121" s="302"/>
      <c r="L121" s="303" t="s">
        <v>10</v>
      </c>
      <c r="M121" s="159"/>
      <c r="N121" s="239"/>
      <c r="O121" s="130"/>
      <c r="P121" s="160"/>
      <c r="Q121" s="160"/>
      <c r="R121" s="126"/>
      <c r="S121" s="126"/>
      <c r="T121" s="126"/>
      <c r="U121" s="125"/>
      <c r="V121" s="125"/>
    </row>
    <row r="122" spans="1:22" ht="19.5" customHeight="1">
      <c r="A122" s="143"/>
      <c r="B122" s="133"/>
      <c r="C122" s="133"/>
      <c r="D122" s="134"/>
      <c r="E122" s="134"/>
      <c r="F122" s="134"/>
      <c r="G122" s="134"/>
      <c r="H122" s="134"/>
      <c r="I122" s="245"/>
      <c r="J122" s="141"/>
      <c r="K122" s="141"/>
      <c r="L122" s="202"/>
      <c r="M122" s="159"/>
      <c r="N122" s="239"/>
      <c r="O122" s="130"/>
      <c r="P122" s="160"/>
      <c r="Q122" s="160"/>
      <c r="R122" s="126"/>
      <c r="S122" s="126"/>
      <c r="T122" s="126"/>
      <c r="U122" s="125"/>
      <c r="V122" s="125"/>
    </row>
    <row r="123" spans="1:22" ht="19.5" customHeight="1" thickBot="1">
      <c r="A123" s="139"/>
      <c r="B123" s="132"/>
      <c r="C123" s="132"/>
      <c r="D123" s="137"/>
      <c r="E123" s="137"/>
      <c r="F123" s="137"/>
      <c r="G123" s="137"/>
      <c r="H123" s="137"/>
      <c r="I123" s="247"/>
      <c r="J123" s="138"/>
      <c r="K123" s="138"/>
      <c r="L123" s="204"/>
      <c r="M123" s="159"/>
      <c r="N123" s="239"/>
      <c r="O123" s="130"/>
      <c r="P123" s="160"/>
      <c r="Q123" s="160"/>
      <c r="R123" s="126"/>
      <c r="S123" s="126"/>
      <c r="T123" s="126"/>
      <c r="U123" s="125"/>
      <c r="V123" s="125"/>
    </row>
    <row r="124" spans="1:22" ht="19.5" customHeight="1">
      <c r="A124" s="167" t="s">
        <v>20</v>
      </c>
      <c r="B124" s="169"/>
      <c r="C124" s="169"/>
      <c r="D124" s="194">
        <f>SUM(D122:D123)</f>
        <v>0</v>
      </c>
      <c r="E124" s="194">
        <f>SUM(E122:E123)</f>
        <v>0</v>
      </c>
      <c r="F124" s="194">
        <f>SUM(F122:F123)</f>
        <v>0</v>
      </c>
      <c r="G124" s="194">
        <f>SUM(G122:G123)</f>
        <v>0</v>
      </c>
      <c r="H124" s="194">
        <f>SUM(H122:H123)</f>
        <v>0</v>
      </c>
      <c r="I124" s="252"/>
      <c r="J124" s="8"/>
      <c r="K124" s="8"/>
      <c r="L124" s="195"/>
      <c r="M124" s="159"/>
      <c r="N124" s="239"/>
      <c r="O124" s="130"/>
      <c r="P124" s="160"/>
      <c r="Q124" s="160"/>
      <c r="R124" s="126"/>
      <c r="S124" s="126"/>
      <c r="T124" s="126"/>
      <c r="U124" s="125"/>
      <c r="V124" s="125"/>
    </row>
    <row r="125" spans="1:22" ht="19.5" customHeight="1">
      <c r="A125" s="196" t="s">
        <v>12</v>
      </c>
      <c r="B125" s="89"/>
      <c r="C125" s="89"/>
      <c r="D125" s="198">
        <v>0</v>
      </c>
      <c r="E125" s="198">
        <v>0</v>
      </c>
      <c r="F125" s="198">
        <v>0</v>
      </c>
      <c r="G125" s="198">
        <v>0</v>
      </c>
      <c r="H125" s="198">
        <v>0</v>
      </c>
      <c r="I125" s="259"/>
      <c r="J125" s="107"/>
      <c r="K125" s="107"/>
      <c r="L125" s="199"/>
      <c r="M125" s="159"/>
      <c r="N125" s="239"/>
      <c r="O125" s="130"/>
      <c r="P125" s="160"/>
      <c r="Q125" s="160"/>
      <c r="R125" s="126"/>
      <c r="S125" s="126"/>
      <c r="T125" s="126"/>
      <c r="U125" s="125"/>
      <c r="V125" s="125"/>
    </row>
    <row r="126" spans="1:22" ht="19.5" customHeight="1" thickBot="1">
      <c r="A126" s="177" t="s">
        <v>13</v>
      </c>
      <c r="B126" s="179"/>
      <c r="C126" s="179"/>
      <c r="D126" s="200">
        <f>SUM(D124:D125)</f>
        <v>0</v>
      </c>
      <c r="E126" s="200">
        <f>SUM(E124:E125)</f>
        <v>0</v>
      </c>
      <c r="F126" s="200">
        <f>SUM(F124:F125)</f>
        <v>0</v>
      </c>
      <c r="G126" s="200">
        <f>SUM(G124:G125)</f>
        <v>0</v>
      </c>
      <c r="H126" s="200">
        <f>SUM(H124:H125)</f>
        <v>0</v>
      </c>
      <c r="I126" s="254"/>
      <c r="J126" s="103"/>
      <c r="K126" s="103"/>
      <c r="L126" s="205"/>
      <c r="M126" s="159"/>
      <c r="N126" s="239"/>
      <c r="O126" s="130"/>
      <c r="P126" s="160"/>
      <c r="Q126" s="160"/>
      <c r="R126" s="126"/>
      <c r="S126" s="126"/>
      <c r="T126" s="126"/>
      <c r="U126" s="125"/>
      <c r="V126" s="125"/>
    </row>
    <row r="127" spans="1:22" ht="19.5" customHeight="1">
      <c r="A127" s="182"/>
      <c r="B127" s="183"/>
      <c r="C127" s="184"/>
      <c r="D127" s="125"/>
      <c r="E127" s="125"/>
      <c r="F127" s="125"/>
      <c r="G127" s="125"/>
      <c r="H127" s="125"/>
      <c r="I127" s="255"/>
      <c r="J127" s="104"/>
      <c r="K127" s="104"/>
      <c r="L127" s="104"/>
      <c r="M127" s="159"/>
      <c r="N127" s="239"/>
      <c r="O127" s="130"/>
      <c r="P127" s="160"/>
      <c r="Q127" s="160"/>
      <c r="R127" s="126"/>
      <c r="S127" s="126"/>
      <c r="T127" s="126"/>
      <c r="U127" s="125"/>
      <c r="V127" s="125"/>
    </row>
    <row r="128" spans="1:22" ht="19.5" customHeight="1">
      <c r="A128" s="185" t="s">
        <v>31</v>
      </c>
      <c r="B128" s="186"/>
      <c r="C128" s="186"/>
      <c r="D128" s="105"/>
      <c r="E128" s="105"/>
      <c r="F128" s="105"/>
      <c r="G128" s="105"/>
      <c r="H128" s="105"/>
      <c r="I128" s="256"/>
      <c r="J128" s="105"/>
      <c r="K128" s="105"/>
      <c r="L128" s="105"/>
      <c r="M128" s="159"/>
      <c r="N128" s="239"/>
      <c r="O128" s="130"/>
      <c r="P128" s="160"/>
      <c r="Q128" s="160"/>
      <c r="R128" s="126"/>
      <c r="S128" s="126"/>
      <c r="T128" s="126"/>
      <c r="U128" s="125"/>
      <c r="V128" s="125"/>
    </row>
    <row r="129" spans="1:22" ht="19.5" customHeight="1">
      <c r="A129" s="185" t="s">
        <v>32</v>
      </c>
      <c r="B129" s="186"/>
      <c r="C129" s="186"/>
      <c r="D129" s="105"/>
      <c r="E129" s="105"/>
      <c r="F129" s="105"/>
      <c r="G129" s="105"/>
      <c r="H129" s="105"/>
      <c r="I129" s="256"/>
      <c r="J129" s="105"/>
      <c r="K129" s="105"/>
      <c r="L129" s="105"/>
      <c r="M129" s="159"/>
      <c r="N129" s="239"/>
      <c r="O129" s="130"/>
      <c r="P129" s="160"/>
      <c r="Q129" s="160"/>
      <c r="R129" s="126"/>
      <c r="S129" s="126"/>
      <c r="T129" s="126"/>
      <c r="U129" s="125"/>
      <c r="V129" s="125"/>
    </row>
    <row r="130" spans="1:22" ht="19.5" customHeight="1" thickBot="1">
      <c r="A130" s="188"/>
      <c r="B130" s="186"/>
      <c r="C130" s="189"/>
      <c r="D130" s="105"/>
      <c r="E130" s="105"/>
      <c r="F130" s="105"/>
      <c r="G130" s="105"/>
      <c r="H130" s="105"/>
      <c r="I130" s="257"/>
      <c r="J130" s="106"/>
      <c r="K130" s="106"/>
      <c r="L130" s="105"/>
      <c r="M130" s="159"/>
      <c r="N130" s="239"/>
      <c r="O130" s="130"/>
      <c r="P130" s="160"/>
      <c r="Q130" s="160"/>
      <c r="R130" s="126"/>
      <c r="S130" s="126"/>
      <c r="T130" s="126"/>
      <c r="U130" s="125"/>
      <c r="V130" s="125"/>
    </row>
    <row r="131" spans="1:22" ht="19.5" customHeight="1" thickBot="1">
      <c r="A131" s="147" t="s">
        <v>0</v>
      </c>
      <c r="B131" s="148" t="s">
        <v>1</v>
      </c>
      <c r="C131" s="148" t="s">
        <v>2</v>
      </c>
      <c r="D131" s="386" t="s">
        <v>33</v>
      </c>
      <c r="E131" s="386" t="s">
        <v>34</v>
      </c>
      <c r="F131" s="386" t="s">
        <v>1479</v>
      </c>
      <c r="G131" s="386" t="s">
        <v>36</v>
      </c>
      <c r="H131" s="386" t="s">
        <v>115</v>
      </c>
      <c r="I131" s="258" t="s">
        <v>8</v>
      </c>
      <c r="J131" s="386" t="s">
        <v>9</v>
      </c>
      <c r="K131" s="425" t="s">
        <v>10</v>
      </c>
      <c r="L131" s="426"/>
      <c r="M131" s="159"/>
      <c r="N131" s="239"/>
      <c r="O131" s="130"/>
      <c r="P131" s="160"/>
      <c r="Q131" s="160"/>
      <c r="R131" s="126"/>
      <c r="S131" s="126"/>
      <c r="T131" s="126"/>
      <c r="U131" s="125"/>
      <c r="V131" s="125"/>
    </row>
    <row r="132" spans="1:22" ht="19.5" customHeight="1">
      <c r="A132" s="144"/>
      <c r="B132" s="135"/>
      <c r="C132" s="135"/>
      <c r="D132" s="136"/>
      <c r="E132" s="136"/>
      <c r="F132" s="136"/>
      <c r="G132" s="136"/>
      <c r="H132" s="136"/>
      <c r="I132" s="261"/>
      <c r="J132" s="142"/>
      <c r="K132" s="163"/>
      <c r="L132" s="206"/>
      <c r="M132" s="159"/>
      <c r="N132" s="239"/>
      <c r="O132" s="130"/>
      <c r="P132" s="160"/>
      <c r="Q132" s="160"/>
      <c r="R132" s="126"/>
      <c r="S132" s="126"/>
      <c r="T132" s="126"/>
      <c r="U132" s="125"/>
      <c r="V132" s="125"/>
    </row>
    <row r="133" spans="1:22" ht="19.5" customHeight="1" thickBot="1">
      <c r="A133" s="144"/>
      <c r="B133" s="135"/>
      <c r="C133" s="135"/>
      <c r="D133" s="136"/>
      <c r="E133" s="136"/>
      <c r="F133" s="136"/>
      <c r="G133" s="136"/>
      <c r="H133" s="136"/>
      <c r="I133" s="261"/>
      <c r="J133" s="142"/>
      <c r="K133" s="163"/>
      <c r="L133" s="206"/>
      <c r="M133" s="159"/>
      <c r="N133" s="239"/>
      <c r="O133" s="130"/>
      <c r="P133" s="160"/>
      <c r="Q133" s="160"/>
      <c r="R133" s="126"/>
      <c r="S133" s="126"/>
      <c r="T133" s="126"/>
      <c r="U133" s="125"/>
      <c r="V133" s="125"/>
    </row>
    <row r="134" spans="1:22" ht="19.5" customHeight="1">
      <c r="A134" s="207" t="s">
        <v>20</v>
      </c>
      <c r="B134" s="208"/>
      <c r="C134" s="208"/>
      <c r="D134" s="209">
        <f>SUM(D132:D133)</f>
        <v>0</v>
      </c>
      <c r="E134" s="209">
        <f>SUM(E132:E133)</f>
        <v>0</v>
      </c>
      <c r="F134" s="209">
        <f>SUM(F132:F133)</f>
        <v>0</v>
      </c>
      <c r="G134" s="209">
        <f>SUM(G132:G133)</f>
        <v>0</v>
      </c>
      <c r="H134" s="209">
        <f>SUM(H132:H133)</f>
        <v>0</v>
      </c>
      <c r="I134" s="262"/>
      <c r="J134" s="9"/>
      <c r="K134" s="9"/>
      <c r="L134" s="210"/>
      <c r="M134" s="159"/>
      <c r="N134" s="239"/>
      <c r="O134" s="130"/>
      <c r="P134" s="160"/>
      <c r="Q134" s="160"/>
      <c r="R134" s="126"/>
      <c r="S134" s="126"/>
      <c r="T134" s="126"/>
      <c r="U134" s="125"/>
      <c r="V134" s="125"/>
    </row>
    <row r="135" spans="1:22" ht="19.5" customHeight="1">
      <c r="A135" s="211" t="s">
        <v>12</v>
      </c>
      <c r="B135" s="212"/>
      <c r="C135" s="212"/>
      <c r="D135" s="213">
        <v>89</v>
      </c>
      <c r="E135" s="213">
        <v>0</v>
      </c>
      <c r="F135" s="213">
        <v>42</v>
      </c>
      <c r="G135" s="213">
        <v>0</v>
      </c>
      <c r="H135" s="213">
        <v>0</v>
      </c>
      <c r="I135" s="263"/>
      <c r="J135" s="109"/>
      <c r="K135" s="109"/>
      <c r="L135" s="214"/>
      <c r="M135" s="159"/>
      <c r="N135" s="239"/>
      <c r="O135" s="130"/>
      <c r="P135" s="160"/>
      <c r="Q135" s="160"/>
      <c r="R135" s="126"/>
      <c r="S135" s="126"/>
      <c r="T135" s="126"/>
      <c r="U135" s="125"/>
      <c r="V135" s="125"/>
    </row>
    <row r="136" spans="1:22" ht="19.5" customHeight="1" thickBot="1">
      <c r="A136" s="215" t="s">
        <v>13</v>
      </c>
      <c r="B136" s="216"/>
      <c r="C136" s="216"/>
      <c r="D136" s="217">
        <f>D134+D135</f>
        <v>89</v>
      </c>
      <c r="E136" s="217">
        <f>E134+E135</f>
        <v>0</v>
      </c>
      <c r="F136" s="217">
        <f>F134+F135</f>
        <v>42</v>
      </c>
      <c r="G136" s="217">
        <f>G134+G135</f>
        <v>0</v>
      </c>
      <c r="H136" s="217">
        <f>H134+H135</f>
        <v>0</v>
      </c>
      <c r="I136" s="264"/>
      <c r="J136" s="110"/>
      <c r="K136" s="110"/>
      <c r="L136" s="218"/>
      <c r="M136" s="159"/>
      <c r="N136" s="239"/>
      <c r="O136" s="130"/>
      <c r="P136" s="160"/>
      <c r="Q136" s="160"/>
      <c r="R136" s="126"/>
      <c r="S136" s="126"/>
      <c r="T136" s="126"/>
      <c r="U136" s="125"/>
      <c r="V136" s="125"/>
    </row>
    <row r="137" spans="1:22" ht="19.5" customHeight="1">
      <c r="A137" s="219"/>
      <c r="B137" s="16"/>
      <c r="C137" s="98"/>
      <c r="D137" s="1"/>
      <c r="E137" s="1"/>
      <c r="F137" s="1"/>
      <c r="G137" s="1"/>
      <c r="H137" s="1"/>
      <c r="I137" s="265"/>
      <c r="J137" s="17"/>
      <c r="K137" s="17"/>
      <c r="L137" s="17"/>
      <c r="M137" s="159"/>
      <c r="N137" s="239"/>
      <c r="O137" s="130"/>
      <c r="P137" s="160"/>
      <c r="Q137" s="160"/>
      <c r="R137" s="126"/>
      <c r="S137" s="126"/>
      <c r="T137" s="126"/>
      <c r="U137" s="125"/>
      <c r="V137" s="125"/>
    </row>
    <row r="138" spans="1:22" ht="19.5" customHeight="1">
      <c r="A138" s="185" t="s">
        <v>37</v>
      </c>
      <c r="B138" s="186"/>
      <c r="C138" s="186"/>
      <c r="D138" s="105"/>
      <c r="E138" s="105"/>
      <c r="F138" s="105"/>
      <c r="G138" s="105"/>
      <c r="H138" s="105"/>
      <c r="I138" s="256"/>
      <c r="J138" s="105"/>
      <c r="K138" s="105"/>
      <c r="L138" s="105"/>
      <c r="M138" s="159"/>
      <c r="N138" s="239"/>
      <c r="O138" s="130"/>
      <c r="P138" s="160"/>
      <c r="Q138" s="160"/>
      <c r="R138" s="126"/>
      <c r="S138" s="126"/>
      <c r="T138" s="126"/>
      <c r="U138" s="125"/>
      <c r="V138" s="125"/>
    </row>
    <row r="139" spans="1:22" ht="19.5" customHeight="1">
      <c r="A139" s="185" t="s">
        <v>1492</v>
      </c>
      <c r="B139" s="186"/>
      <c r="C139" s="186"/>
      <c r="D139" s="105"/>
      <c r="E139" s="105"/>
      <c r="F139" s="105"/>
      <c r="G139" s="105"/>
      <c r="H139" s="105"/>
      <c r="I139" s="256"/>
      <c r="J139" s="105"/>
      <c r="K139" s="105"/>
      <c r="L139" s="105"/>
      <c r="M139" s="159"/>
      <c r="N139" s="239"/>
      <c r="O139" s="130"/>
      <c r="P139" s="160"/>
      <c r="Q139" s="160"/>
      <c r="R139" s="126"/>
      <c r="S139" s="126"/>
      <c r="T139" s="126"/>
      <c r="U139" s="125"/>
      <c r="V139" s="125"/>
    </row>
    <row r="140" spans="1:22" ht="19.5" customHeight="1" thickBot="1">
      <c r="A140" s="188"/>
      <c r="B140" s="186"/>
      <c r="C140" s="189"/>
      <c r="D140" s="105"/>
      <c r="E140" s="105"/>
      <c r="F140" s="105"/>
      <c r="G140" s="105"/>
      <c r="H140" s="105"/>
      <c r="I140" s="257"/>
      <c r="J140" s="106"/>
      <c r="K140" s="106"/>
      <c r="L140" s="105"/>
      <c r="M140" s="159"/>
      <c r="N140" s="239"/>
      <c r="O140" s="130"/>
      <c r="P140" s="160"/>
      <c r="Q140" s="160"/>
      <c r="R140" s="126"/>
      <c r="S140" s="126"/>
      <c r="T140" s="126"/>
      <c r="U140" s="125"/>
      <c r="V140" s="125"/>
    </row>
    <row r="141" spans="1:22" ht="19.5" customHeight="1" thickBot="1">
      <c r="A141" s="147" t="s">
        <v>0</v>
      </c>
      <c r="B141" s="148" t="s">
        <v>1</v>
      </c>
      <c r="C141" s="148" t="s">
        <v>2</v>
      </c>
      <c r="D141" s="386" t="s">
        <v>33</v>
      </c>
      <c r="E141" s="386" t="s">
        <v>27</v>
      </c>
      <c r="F141" s="386" t="s">
        <v>24</v>
      </c>
      <c r="G141" s="386" t="s">
        <v>25</v>
      </c>
      <c r="H141" s="386" t="s">
        <v>7</v>
      </c>
      <c r="I141" s="258" t="s">
        <v>8</v>
      </c>
      <c r="J141" s="386" t="s">
        <v>9</v>
      </c>
      <c r="K141" s="425" t="s">
        <v>10</v>
      </c>
      <c r="L141" s="426"/>
      <c r="M141" s="159"/>
      <c r="N141" s="239"/>
      <c r="O141" s="130"/>
      <c r="P141" s="160"/>
      <c r="Q141" s="160"/>
      <c r="R141" s="126"/>
      <c r="S141" s="126"/>
      <c r="T141" s="126"/>
      <c r="U141" s="125"/>
      <c r="V141" s="125"/>
    </row>
    <row r="142" spans="1:22" ht="19.5" customHeight="1">
      <c r="A142" s="143"/>
      <c r="B142" s="133"/>
      <c r="C142" s="133"/>
      <c r="D142" s="134"/>
      <c r="E142" s="134"/>
      <c r="F142" s="134"/>
      <c r="G142" s="134"/>
      <c r="H142" s="134"/>
      <c r="I142" s="245"/>
      <c r="J142" s="141"/>
      <c r="K142" s="141"/>
      <c r="L142" s="192"/>
      <c r="M142" s="159"/>
      <c r="N142" s="239"/>
      <c r="O142" s="130"/>
      <c r="P142" s="160"/>
      <c r="Q142" s="160"/>
      <c r="R142" s="126"/>
      <c r="S142" s="126"/>
      <c r="T142" s="126"/>
      <c r="U142" s="125"/>
      <c r="V142" s="125"/>
    </row>
    <row r="143" spans="1:22" ht="19.5" customHeight="1" thickBot="1">
      <c r="A143" s="144"/>
      <c r="B143" s="135"/>
      <c r="C143" s="135"/>
      <c r="D143" s="136"/>
      <c r="E143" s="136"/>
      <c r="F143" s="136"/>
      <c r="G143" s="136"/>
      <c r="H143" s="136"/>
      <c r="I143" s="246"/>
      <c r="J143" s="142"/>
      <c r="K143" s="142"/>
      <c r="L143" s="193"/>
      <c r="M143" s="159"/>
      <c r="N143" s="239"/>
      <c r="O143" s="130"/>
      <c r="P143" s="160"/>
      <c r="Q143" s="160"/>
      <c r="R143" s="126"/>
      <c r="S143" s="126"/>
      <c r="T143" s="126"/>
      <c r="U143" s="125"/>
      <c r="V143" s="125"/>
    </row>
    <row r="144" spans="1:22" ht="19.5" customHeight="1">
      <c r="A144" s="207" t="s">
        <v>20</v>
      </c>
      <c r="B144" s="208"/>
      <c r="C144" s="208"/>
      <c r="D144" s="209">
        <f>SUM(D142:D143)</f>
        <v>0</v>
      </c>
      <c r="E144" s="209">
        <f>SUM(E142:E143)</f>
        <v>0</v>
      </c>
      <c r="F144" s="209">
        <f>SUM(F142:F143)</f>
        <v>0</v>
      </c>
      <c r="G144" s="209">
        <f>SUM(G142:G143)</f>
        <v>0</v>
      </c>
      <c r="H144" s="209">
        <f>SUM(H142:H143)</f>
        <v>0</v>
      </c>
      <c r="I144" s="262"/>
      <c r="J144" s="9"/>
      <c r="K144" s="9"/>
      <c r="L144" s="210"/>
      <c r="M144" s="159"/>
      <c r="N144" s="239"/>
      <c r="O144" s="130"/>
      <c r="P144" s="160"/>
      <c r="Q144" s="160"/>
      <c r="R144" s="126"/>
      <c r="S144" s="126"/>
      <c r="T144" s="126"/>
      <c r="U144" s="125"/>
      <c r="V144" s="125"/>
    </row>
    <row r="145" spans="1:22" ht="19.5" customHeight="1">
      <c r="A145" s="211" t="s">
        <v>12</v>
      </c>
      <c r="B145" s="212"/>
      <c r="C145" s="212"/>
      <c r="D145" s="213">
        <v>0</v>
      </c>
      <c r="E145" s="213">
        <v>0</v>
      </c>
      <c r="F145" s="213">
        <v>0</v>
      </c>
      <c r="G145" s="213">
        <v>0</v>
      </c>
      <c r="H145" s="213">
        <v>0</v>
      </c>
      <c r="I145" s="263"/>
      <c r="J145" s="109"/>
      <c r="K145" s="109"/>
      <c r="L145" s="214"/>
      <c r="M145" s="159"/>
      <c r="N145" s="239"/>
      <c r="O145" s="130"/>
      <c r="P145" s="160"/>
      <c r="Q145" s="160"/>
      <c r="R145" s="126"/>
      <c r="S145" s="126"/>
      <c r="T145" s="126"/>
      <c r="U145" s="125"/>
      <c r="V145" s="125"/>
    </row>
    <row r="146" spans="1:22" ht="19.5" customHeight="1" thickBot="1">
      <c r="A146" s="215" t="s">
        <v>13</v>
      </c>
      <c r="B146" s="216"/>
      <c r="C146" s="216"/>
      <c r="D146" s="217">
        <f>D144+D145</f>
        <v>0</v>
      </c>
      <c r="E146" s="217">
        <f>E144+E145</f>
        <v>0</v>
      </c>
      <c r="F146" s="217">
        <f>F144+F145</f>
        <v>0</v>
      </c>
      <c r="G146" s="217">
        <f>G144+G145</f>
        <v>0</v>
      </c>
      <c r="H146" s="217">
        <f>H144+H145</f>
        <v>0</v>
      </c>
      <c r="I146" s="264"/>
      <c r="J146" s="110"/>
      <c r="K146" s="110"/>
      <c r="L146" s="218"/>
      <c r="M146" s="159"/>
      <c r="N146" s="239"/>
      <c r="O146" s="130"/>
      <c r="P146" s="160"/>
      <c r="Q146" s="160"/>
      <c r="R146" s="126"/>
      <c r="S146" s="126"/>
      <c r="T146" s="126"/>
      <c r="U146" s="125"/>
      <c r="V146" s="125"/>
    </row>
    <row r="147" spans="1:22" ht="19.5" customHeight="1">
      <c r="A147" s="219"/>
      <c r="B147" s="16"/>
      <c r="C147" s="98"/>
      <c r="D147" s="1"/>
      <c r="E147" s="1"/>
      <c r="F147" s="1"/>
      <c r="G147" s="1"/>
      <c r="H147" s="1"/>
      <c r="I147" s="265"/>
      <c r="J147" s="17"/>
      <c r="K147" s="17"/>
      <c r="L147" s="17"/>
      <c r="M147" s="159"/>
      <c r="N147" s="239"/>
      <c r="O147" s="130"/>
      <c r="P147" s="160"/>
      <c r="Q147" s="160"/>
      <c r="R147" s="126"/>
      <c r="S147" s="126"/>
      <c r="T147" s="126"/>
      <c r="U147" s="125"/>
      <c r="V147" s="125"/>
    </row>
    <row r="148" spans="1:22" ht="19.5" customHeight="1">
      <c r="A148" s="185" t="s">
        <v>106</v>
      </c>
      <c r="B148" s="186"/>
      <c r="C148" s="186"/>
      <c r="D148" s="105"/>
      <c r="E148" s="105"/>
      <c r="F148" s="105"/>
      <c r="G148" s="105"/>
      <c r="H148" s="105"/>
      <c r="I148" s="256"/>
      <c r="J148" s="105"/>
      <c r="K148" s="105"/>
      <c r="L148" s="105"/>
      <c r="M148" s="159"/>
      <c r="N148" s="239"/>
      <c r="O148" s="130"/>
      <c r="P148" s="160"/>
      <c r="Q148" s="160"/>
      <c r="R148" s="126"/>
      <c r="S148" s="126"/>
      <c r="T148" s="126"/>
      <c r="U148" s="125"/>
      <c r="V148" s="125"/>
    </row>
    <row r="149" spans="1:22" ht="19.5" customHeight="1">
      <c r="A149" s="185" t="s">
        <v>1495</v>
      </c>
      <c r="B149" s="186"/>
      <c r="C149" s="186"/>
      <c r="D149" s="105"/>
      <c r="E149" s="105"/>
      <c r="F149" s="105"/>
      <c r="G149" s="105"/>
      <c r="H149" s="105"/>
      <c r="I149" s="256"/>
      <c r="J149" s="105"/>
      <c r="K149" s="105"/>
      <c r="L149" s="105"/>
      <c r="M149" s="159"/>
      <c r="N149" s="239"/>
      <c r="O149" s="130"/>
      <c r="P149" s="160"/>
      <c r="Q149" s="160"/>
      <c r="R149" s="126"/>
      <c r="S149" s="126"/>
      <c r="T149" s="126"/>
      <c r="U149" s="125"/>
      <c r="V149" s="125"/>
    </row>
    <row r="150" spans="1:22" ht="19.5" customHeight="1" thickBot="1">
      <c r="A150" s="188"/>
      <c r="B150" s="186"/>
      <c r="C150" s="189"/>
      <c r="D150" s="105"/>
      <c r="E150" s="105"/>
      <c r="F150" s="105"/>
      <c r="G150" s="105"/>
      <c r="H150" s="105"/>
      <c r="I150" s="257"/>
      <c r="J150" s="106"/>
      <c r="K150" s="106"/>
      <c r="L150" s="105"/>
      <c r="M150" s="159"/>
      <c r="N150" s="239"/>
      <c r="O150" s="130"/>
      <c r="P150" s="160"/>
      <c r="Q150" s="160"/>
      <c r="R150" s="126"/>
      <c r="S150" s="126"/>
      <c r="T150" s="126"/>
      <c r="U150" s="125"/>
      <c r="V150" s="125"/>
    </row>
    <row r="151" spans="1:22" ht="19.5" customHeight="1" thickBot="1">
      <c r="A151" s="147" t="s">
        <v>0</v>
      </c>
      <c r="B151" s="148" t="s">
        <v>1</v>
      </c>
      <c r="C151" s="148" t="s">
        <v>2</v>
      </c>
      <c r="D151" s="386" t="s">
        <v>22</v>
      </c>
      <c r="E151" s="386" t="s">
        <v>27</v>
      </c>
      <c r="F151" s="386" t="s">
        <v>24</v>
      </c>
      <c r="G151" s="386" t="s">
        <v>25</v>
      </c>
      <c r="H151" s="386" t="s">
        <v>7</v>
      </c>
      <c r="I151" s="258" t="s">
        <v>8</v>
      </c>
      <c r="J151" s="386" t="s">
        <v>9</v>
      </c>
      <c r="K151" s="386"/>
      <c r="L151" s="303" t="s">
        <v>10</v>
      </c>
      <c r="M151" s="159"/>
      <c r="N151" s="239"/>
      <c r="O151" s="130"/>
      <c r="P151" s="160"/>
      <c r="Q151" s="160"/>
      <c r="R151" s="126"/>
      <c r="S151" s="126"/>
      <c r="T151" s="126"/>
      <c r="U151" s="125"/>
      <c r="V151" s="125"/>
    </row>
    <row r="152" spans="1:22" ht="19.5" customHeight="1">
      <c r="A152" s="143"/>
      <c r="B152" s="133"/>
      <c r="C152" s="133"/>
      <c r="D152" s="301"/>
      <c r="E152" s="134"/>
      <c r="F152" s="301"/>
      <c r="G152" s="301"/>
      <c r="H152" s="301"/>
      <c r="I152" s="245"/>
      <c r="J152" s="141"/>
      <c r="K152" s="141"/>
      <c r="L152" s="192"/>
      <c r="M152" s="159"/>
      <c r="N152" s="239"/>
      <c r="O152" s="130"/>
      <c r="P152" s="160"/>
      <c r="Q152" s="160"/>
      <c r="R152" s="126"/>
      <c r="S152" s="126"/>
      <c r="T152" s="126"/>
      <c r="U152" s="125"/>
      <c r="V152" s="125"/>
    </row>
    <row r="153" spans="1:22" ht="19.5" customHeight="1" thickBot="1">
      <c r="A153" s="144"/>
      <c r="B153" s="135"/>
      <c r="C153" s="135"/>
      <c r="D153" s="220"/>
      <c r="E153" s="136"/>
      <c r="F153" s="220"/>
      <c r="G153" s="220"/>
      <c r="H153" s="220"/>
      <c r="I153" s="246"/>
      <c r="J153" s="142"/>
      <c r="K153" s="142"/>
      <c r="L153" s="193"/>
      <c r="M153" s="159"/>
      <c r="N153" s="239"/>
      <c r="O153" s="130"/>
      <c r="P153" s="160"/>
      <c r="Q153" s="160"/>
      <c r="R153" s="126"/>
      <c r="S153" s="126"/>
      <c r="T153" s="126"/>
      <c r="U153" s="125"/>
      <c r="V153" s="125"/>
    </row>
    <row r="154" spans="1:22" ht="20.100000000000001" customHeight="1">
      <c r="A154" s="207" t="s">
        <v>20</v>
      </c>
      <c r="B154" s="208"/>
      <c r="C154" s="208"/>
      <c r="D154" s="209">
        <f>SUM(D152:D153)</f>
        <v>0</v>
      </c>
      <c r="E154" s="209">
        <f>SUM(E152:E153)</f>
        <v>0</v>
      </c>
      <c r="F154" s="209">
        <f>SUM(F152:F153)</f>
        <v>0</v>
      </c>
      <c r="G154" s="209">
        <f>SUM(G152:G153)</f>
        <v>0</v>
      </c>
      <c r="H154" s="209">
        <f>SUM(H152:H153)</f>
        <v>0</v>
      </c>
      <c r="I154" s="262"/>
      <c r="J154" s="9"/>
      <c r="K154" s="9"/>
      <c r="L154" s="210"/>
      <c r="M154" s="159"/>
      <c r="N154" s="239"/>
      <c r="O154" s="130"/>
      <c r="P154" s="160"/>
      <c r="Q154" s="160"/>
      <c r="R154" s="126"/>
      <c r="S154" s="126"/>
      <c r="T154" s="126"/>
      <c r="U154" s="125"/>
      <c r="V154" s="125"/>
    </row>
    <row r="155" spans="1:22" ht="20.100000000000001" customHeight="1">
      <c r="A155" s="211" t="s">
        <v>12</v>
      </c>
      <c r="B155" s="212"/>
      <c r="C155" s="212"/>
      <c r="D155" s="213">
        <v>0</v>
      </c>
      <c r="E155" s="213">
        <v>0</v>
      </c>
      <c r="F155" s="213">
        <v>0</v>
      </c>
      <c r="G155" s="213">
        <v>0</v>
      </c>
      <c r="H155" s="213">
        <v>0</v>
      </c>
      <c r="I155" s="263"/>
      <c r="J155" s="109"/>
      <c r="K155" s="109"/>
      <c r="L155" s="214"/>
      <c r="M155" s="159"/>
      <c r="N155" s="239"/>
      <c r="O155" s="130"/>
      <c r="P155" s="160"/>
      <c r="Q155" s="160"/>
      <c r="R155" s="126"/>
      <c r="S155" s="126"/>
      <c r="T155" s="126"/>
      <c r="U155" s="125"/>
      <c r="V155" s="125"/>
    </row>
    <row r="156" spans="1:22" ht="20.100000000000001" customHeight="1" thickBot="1">
      <c r="A156" s="215" t="s">
        <v>13</v>
      </c>
      <c r="B156" s="216"/>
      <c r="C156" s="216"/>
      <c r="D156" s="217">
        <f>D154+D155</f>
        <v>0</v>
      </c>
      <c r="E156" s="217">
        <f>E154+E155</f>
        <v>0</v>
      </c>
      <c r="F156" s="217">
        <f>F154+F155</f>
        <v>0</v>
      </c>
      <c r="G156" s="217">
        <f>G154+G155</f>
        <v>0</v>
      </c>
      <c r="H156" s="217">
        <f>H154+H155</f>
        <v>0</v>
      </c>
      <c r="I156" s="264"/>
      <c r="J156" s="110"/>
      <c r="K156" s="110"/>
      <c r="L156" s="218"/>
      <c r="M156" s="159"/>
      <c r="N156" s="239"/>
      <c r="O156" s="130"/>
      <c r="P156" s="160"/>
      <c r="Q156" s="160"/>
      <c r="R156" s="126"/>
      <c r="S156" s="126"/>
      <c r="T156" s="126"/>
      <c r="U156" s="125"/>
      <c r="V156" s="125"/>
    </row>
    <row r="157" spans="1:22" ht="20.100000000000001" customHeight="1">
      <c r="A157" s="221"/>
      <c r="B157" s="16"/>
      <c r="C157" s="16"/>
      <c r="D157" s="1"/>
      <c r="E157" s="1"/>
      <c r="F157" s="1"/>
      <c r="G157" s="1"/>
      <c r="H157" s="1"/>
      <c r="I157" s="265"/>
      <c r="J157" s="17"/>
      <c r="K157" s="17"/>
      <c r="L157" s="17"/>
      <c r="M157" s="159"/>
      <c r="N157" s="239"/>
      <c r="O157" s="130"/>
      <c r="P157" s="160"/>
      <c r="Q157" s="160"/>
      <c r="R157" s="126"/>
      <c r="S157" s="126"/>
      <c r="T157" s="126"/>
      <c r="U157" s="125"/>
      <c r="V157" s="125"/>
    </row>
    <row r="158" spans="1:22" ht="20.100000000000001" customHeight="1">
      <c r="A158" s="185" t="s">
        <v>38</v>
      </c>
      <c r="B158" s="18"/>
      <c r="C158" s="18"/>
      <c r="D158" s="19"/>
      <c r="E158" s="19"/>
      <c r="F158" s="19"/>
      <c r="G158" s="19"/>
      <c r="H158" s="19"/>
      <c r="I158" s="266"/>
      <c r="J158" s="19"/>
      <c r="K158" s="19"/>
      <c r="L158" s="19"/>
      <c r="M158" s="159"/>
      <c r="N158" s="239"/>
      <c r="O158" s="130"/>
      <c r="P158" s="160"/>
      <c r="Q158" s="160"/>
      <c r="R158" s="126"/>
      <c r="S158" s="126"/>
      <c r="T158" s="126"/>
      <c r="U158" s="125"/>
      <c r="V158" s="125"/>
    </row>
    <row r="159" spans="1:22" ht="20.100000000000001" customHeight="1" thickBot="1">
      <c r="A159" s="182"/>
      <c r="B159" s="183"/>
      <c r="C159" s="184"/>
      <c r="D159" s="125"/>
      <c r="E159" s="125"/>
      <c r="F159" s="125"/>
      <c r="G159" s="125"/>
      <c r="H159" s="125"/>
      <c r="I159" s="255"/>
      <c r="J159" s="104"/>
      <c r="K159" s="104"/>
      <c r="L159" s="104"/>
      <c r="M159" s="159"/>
      <c r="N159" s="239"/>
      <c r="O159" s="130"/>
      <c r="P159" s="160"/>
      <c r="Q159" s="160"/>
      <c r="R159" s="126"/>
      <c r="S159" s="126"/>
      <c r="T159" s="126"/>
      <c r="U159" s="125"/>
      <c r="V159" s="125"/>
    </row>
    <row r="160" spans="1:22" ht="20.100000000000001" customHeight="1" thickBot="1">
      <c r="A160" s="222" t="s">
        <v>0</v>
      </c>
      <c r="B160" s="223" t="s">
        <v>1</v>
      </c>
      <c r="C160" s="223" t="s">
        <v>2</v>
      </c>
      <c r="D160" s="111" t="s">
        <v>3</v>
      </c>
      <c r="E160" s="111" t="s">
        <v>4</v>
      </c>
      <c r="F160" s="111" t="s">
        <v>5</v>
      </c>
      <c r="G160" s="111" t="s">
        <v>6</v>
      </c>
      <c r="H160" s="111" t="s">
        <v>7</v>
      </c>
      <c r="I160" s="267" t="s">
        <v>8</v>
      </c>
      <c r="J160" s="111" t="s">
        <v>9</v>
      </c>
      <c r="K160" s="429" t="s">
        <v>10</v>
      </c>
      <c r="L160" s="430"/>
      <c r="M160" s="159"/>
      <c r="O160" s="130"/>
      <c r="P160" s="160"/>
      <c r="Q160" s="160"/>
      <c r="R160" s="126"/>
      <c r="S160" s="126"/>
      <c r="T160" s="126"/>
      <c r="U160" s="125"/>
      <c r="V160" s="125"/>
    </row>
    <row r="161" spans="1:22" ht="20.100000000000001" customHeight="1">
      <c r="A161" s="224" t="s">
        <v>20</v>
      </c>
      <c r="B161" s="225"/>
      <c r="C161" s="225"/>
      <c r="D161" s="226">
        <f t="shared" ref="D161:H163" si="14">SUM(D78,D89,D115,D124)</f>
        <v>275</v>
      </c>
      <c r="E161" s="226">
        <f t="shared" si="14"/>
        <v>0</v>
      </c>
      <c r="F161" s="226">
        <f t="shared" si="14"/>
        <v>0</v>
      </c>
      <c r="G161" s="226">
        <f t="shared" si="14"/>
        <v>245</v>
      </c>
      <c r="H161" s="226">
        <f t="shared" si="14"/>
        <v>0</v>
      </c>
      <c r="I161" s="268"/>
      <c r="J161" s="10"/>
      <c r="K161" s="10"/>
      <c r="L161" s="227"/>
      <c r="M161" s="159"/>
      <c r="O161" s="130"/>
      <c r="P161" s="160"/>
      <c r="Q161" s="160"/>
      <c r="R161" s="126"/>
      <c r="S161" s="126"/>
      <c r="T161" s="126"/>
      <c r="U161" s="125"/>
      <c r="V161" s="125"/>
    </row>
    <row r="162" spans="1:22" ht="20.100000000000001" customHeight="1">
      <c r="A162" s="228" t="s">
        <v>12</v>
      </c>
      <c r="B162" s="229"/>
      <c r="C162" s="229"/>
      <c r="D162" s="230">
        <f t="shared" si="14"/>
        <v>3094</v>
      </c>
      <c r="E162" s="230">
        <f t="shared" si="14"/>
        <v>101</v>
      </c>
      <c r="F162" s="230">
        <f t="shared" si="14"/>
        <v>93</v>
      </c>
      <c r="G162" s="230">
        <f t="shared" si="14"/>
        <v>3187</v>
      </c>
      <c r="H162" s="230">
        <f t="shared" si="14"/>
        <v>0</v>
      </c>
      <c r="I162" s="269"/>
      <c r="J162" s="112"/>
      <c r="K162" s="112"/>
      <c r="L162" s="231"/>
      <c r="M162" s="159"/>
      <c r="O162" s="130"/>
      <c r="P162" s="160"/>
      <c r="Q162" s="160"/>
      <c r="R162" s="126"/>
      <c r="S162" s="126"/>
      <c r="T162" s="126"/>
      <c r="U162" s="125"/>
      <c r="V162" s="125"/>
    </row>
    <row r="163" spans="1:22" ht="20.100000000000001" customHeight="1" thickBot="1">
      <c r="A163" s="232" t="s">
        <v>13</v>
      </c>
      <c r="B163" s="233"/>
      <c r="C163" s="233"/>
      <c r="D163" s="234">
        <f t="shared" si="14"/>
        <v>3369</v>
      </c>
      <c r="E163" s="234">
        <f t="shared" si="14"/>
        <v>101</v>
      </c>
      <c r="F163" s="234">
        <f t="shared" si="14"/>
        <v>93</v>
      </c>
      <c r="G163" s="234">
        <f t="shared" si="14"/>
        <v>3432</v>
      </c>
      <c r="H163" s="234">
        <f t="shared" si="14"/>
        <v>0</v>
      </c>
      <c r="I163" s="270"/>
      <c r="J163" s="113"/>
      <c r="K163" s="113"/>
      <c r="L163" s="235"/>
      <c r="M163" s="159"/>
      <c r="O163" s="130"/>
      <c r="P163" s="160"/>
      <c r="Q163" s="160"/>
      <c r="R163" s="126"/>
      <c r="S163" s="126"/>
      <c r="T163" s="126"/>
      <c r="U163" s="125"/>
      <c r="V163" s="125"/>
    </row>
    <row r="164" spans="1:22" ht="20.100000000000001" customHeight="1">
      <c r="M164" s="159"/>
      <c r="O164" s="130"/>
      <c r="P164" s="160"/>
      <c r="Q164" s="160"/>
      <c r="R164" s="126"/>
      <c r="S164" s="126"/>
      <c r="T164" s="126"/>
      <c r="U164" s="125"/>
      <c r="V164" s="125"/>
    </row>
    <row r="165" spans="1:22" ht="20.100000000000001" customHeight="1">
      <c r="M165" s="159"/>
      <c r="O165" s="130"/>
      <c r="P165" s="160"/>
      <c r="Q165" s="160"/>
      <c r="R165" s="126"/>
      <c r="S165" s="126"/>
      <c r="T165" s="126"/>
      <c r="U165" s="125"/>
      <c r="V165" s="125"/>
    </row>
    <row r="166" spans="1:22" ht="20.100000000000001" customHeight="1">
      <c r="M166" s="159"/>
      <c r="O166" s="130"/>
      <c r="P166" s="160"/>
      <c r="Q166" s="160"/>
      <c r="R166" s="126"/>
      <c r="S166" s="126"/>
      <c r="T166" s="126"/>
      <c r="U166" s="125"/>
      <c r="V166" s="125"/>
    </row>
    <row r="167" spans="1:22" ht="20.100000000000001" customHeight="1">
      <c r="M167" s="159"/>
      <c r="O167" s="130"/>
      <c r="P167" s="160"/>
      <c r="Q167" s="160"/>
      <c r="R167" s="126"/>
      <c r="S167" s="126"/>
      <c r="T167" s="126"/>
      <c r="U167" s="125"/>
      <c r="V167" s="125"/>
    </row>
    <row r="168" spans="1:22" ht="20.100000000000001" customHeight="1">
      <c r="M168" s="159"/>
      <c r="O168" s="130"/>
      <c r="P168" s="160"/>
      <c r="Q168" s="160"/>
      <c r="R168" s="126"/>
      <c r="S168" s="126"/>
      <c r="T168" s="126"/>
      <c r="U168" s="125"/>
      <c r="V168" s="125"/>
    </row>
    <row r="169" spans="1:22" ht="20.100000000000001" customHeight="1">
      <c r="M169" s="159"/>
      <c r="O169" s="130"/>
      <c r="P169" s="160"/>
      <c r="Q169" s="160"/>
      <c r="R169" s="126"/>
      <c r="S169" s="126"/>
      <c r="T169" s="126"/>
      <c r="U169" s="125"/>
      <c r="V169" s="125"/>
    </row>
    <row r="170" spans="1:22" ht="20.100000000000001" customHeight="1">
      <c r="M170" s="159"/>
      <c r="O170" s="130"/>
      <c r="P170" s="160"/>
      <c r="Q170" s="160"/>
      <c r="R170" s="126"/>
      <c r="S170" s="126"/>
      <c r="T170" s="126"/>
      <c r="U170" s="125"/>
      <c r="V170" s="125"/>
    </row>
    <row r="171" spans="1:22" ht="20.100000000000001" customHeight="1">
      <c r="M171" s="159"/>
      <c r="O171" s="130"/>
      <c r="P171" s="160"/>
      <c r="Q171" s="160"/>
      <c r="R171" s="126"/>
      <c r="S171" s="126"/>
      <c r="T171" s="126"/>
      <c r="U171" s="125"/>
      <c r="V171" s="125"/>
    </row>
    <row r="172" spans="1:22" ht="20.100000000000001" customHeight="1">
      <c r="M172" s="159"/>
      <c r="O172" s="130"/>
      <c r="P172" s="160"/>
      <c r="Q172" s="160"/>
      <c r="R172" s="126"/>
      <c r="S172" s="126"/>
      <c r="T172" s="126"/>
      <c r="U172" s="125"/>
      <c r="V172" s="125"/>
    </row>
    <row r="173" spans="1:22" ht="20.100000000000001" customHeight="1">
      <c r="M173" s="159"/>
      <c r="O173" s="130"/>
      <c r="P173" s="160"/>
      <c r="Q173" s="160"/>
      <c r="R173" s="126"/>
      <c r="S173" s="126"/>
      <c r="T173" s="126"/>
      <c r="U173" s="125"/>
      <c r="V173" s="125"/>
    </row>
    <row r="174" spans="1:22" ht="20.100000000000001" customHeight="1">
      <c r="M174" s="159"/>
      <c r="O174" s="130"/>
      <c r="P174" s="160"/>
      <c r="Q174" s="160"/>
      <c r="R174" s="126"/>
      <c r="S174" s="126"/>
      <c r="T174" s="126"/>
      <c r="U174" s="125"/>
      <c r="V174" s="125"/>
    </row>
    <row r="175" spans="1:22" ht="20.100000000000001" customHeight="1">
      <c r="M175" s="159"/>
      <c r="O175" s="130"/>
      <c r="P175" s="160"/>
      <c r="Q175" s="160"/>
      <c r="R175" s="126"/>
      <c r="S175" s="126"/>
      <c r="T175" s="126"/>
      <c r="U175" s="125"/>
      <c r="V175" s="125"/>
    </row>
    <row r="176" spans="1:22" ht="20.100000000000001" customHeight="1">
      <c r="M176" s="159"/>
      <c r="O176" s="130"/>
      <c r="P176" s="160"/>
      <c r="Q176" s="160"/>
      <c r="R176" s="126"/>
      <c r="S176" s="126"/>
      <c r="T176" s="126"/>
      <c r="U176" s="125"/>
      <c r="V176" s="125"/>
    </row>
    <row r="177" spans="13:22" ht="20.100000000000001" customHeight="1">
      <c r="M177" s="159"/>
      <c r="O177" s="130"/>
      <c r="P177" s="160"/>
      <c r="Q177" s="160"/>
      <c r="R177" s="126"/>
      <c r="S177" s="126"/>
      <c r="T177" s="126"/>
      <c r="U177" s="125"/>
      <c r="V177" s="125"/>
    </row>
    <row r="178" spans="13:22" ht="20.100000000000001" customHeight="1">
      <c r="M178" s="159"/>
      <c r="O178" s="130"/>
      <c r="P178" s="160"/>
      <c r="Q178" s="160"/>
      <c r="R178" s="126"/>
      <c r="S178" s="126"/>
      <c r="T178" s="126"/>
      <c r="U178" s="125"/>
      <c r="V178" s="125"/>
    </row>
    <row r="179" spans="13:22" ht="20.100000000000001" customHeight="1">
      <c r="M179" s="159"/>
      <c r="O179" s="130"/>
      <c r="P179" s="160"/>
      <c r="Q179" s="160"/>
      <c r="R179" s="126"/>
      <c r="S179" s="126"/>
      <c r="T179" s="126"/>
      <c r="U179" s="125"/>
      <c r="V179" s="125"/>
    </row>
    <row r="180" spans="13:22" ht="20.100000000000001" customHeight="1">
      <c r="M180" s="159"/>
      <c r="O180" s="130"/>
      <c r="P180" s="160"/>
      <c r="Q180" s="160"/>
      <c r="R180" s="126"/>
      <c r="S180" s="126"/>
      <c r="T180" s="126"/>
      <c r="U180" s="125"/>
      <c r="V180" s="125"/>
    </row>
    <row r="181" spans="13:22" ht="20.100000000000001" customHeight="1">
      <c r="M181" s="159"/>
      <c r="O181" s="130"/>
      <c r="P181" s="160"/>
      <c r="Q181" s="160"/>
      <c r="R181" s="126"/>
      <c r="S181" s="126"/>
      <c r="T181" s="126"/>
      <c r="U181" s="125"/>
      <c r="V181" s="125"/>
    </row>
    <row r="182" spans="13:22" ht="20.100000000000001" customHeight="1">
      <c r="M182" s="159"/>
      <c r="O182" s="130"/>
      <c r="P182" s="160"/>
      <c r="Q182" s="160"/>
      <c r="R182" s="126"/>
      <c r="S182" s="126"/>
      <c r="T182" s="126"/>
      <c r="U182" s="125"/>
      <c r="V182" s="125"/>
    </row>
    <row r="183" spans="13:22" ht="20.100000000000001" customHeight="1">
      <c r="M183" s="159"/>
      <c r="O183" s="130"/>
      <c r="P183" s="160"/>
      <c r="Q183" s="160"/>
      <c r="R183" s="126"/>
      <c r="S183" s="126"/>
      <c r="T183" s="126"/>
      <c r="U183" s="125"/>
      <c r="V183" s="125"/>
    </row>
    <row r="184" spans="13:22" ht="20.100000000000001" customHeight="1">
      <c r="M184" s="159"/>
      <c r="O184" s="130"/>
      <c r="P184" s="160"/>
      <c r="Q184" s="160"/>
      <c r="R184" s="126"/>
      <c r="S184" s="126"/>
      <c r="T184" s="126"/>
      <c r="U184" s="125"/>
      <c r="V184" s="125"/>
    </row>
    <row r="185" spans="13:22" ht="20.100000000000001" customHeight="1">
      <c r="M185" s="159"/>
      <c r="O185" s="130"/>
      <c r="P185" s="160"/>
      <c r="Q185" s="160"/>
      <c r="R185" s="126"/>
      <c r="S185" s="126"/>
      <c r="T185" s="126"/>
      <c r="U185" s="125"/>
      <c r="V185" s="125"/>
    </row>
    <row r="186" spans="13:22" ht="20.100000000000001" customHeight="1">
      <c r="M186" s="159"/>
      <c r="O186" s="130"/>
      <c r="P186" s="160"/>
      <c r="Q186" s="160"/>
      <c r="R186" s="126"/>
      <c r="S186" s="126"/>
      <c r="T186" s="126"/>
      <c r="U186" s="125"/>
      <c r="V186" s="125"/>
    </row>
    <row r="187" spans="13:22" ht="20.100000000000001" customHeight="1">
      <c r="M187" s="159"/>
      <c r="O187" s="130"/>
      <c r="P187" s="160"/>
      <c r="Q187" s="160"/>
      <c r="R187" s="126"/>
      <c r="S187" s="126"/>
      <c r="T187" s="126"/>
      <c r="U187" s="125"/>
      <c r="V187" s="125"/>
    </row>
    <row r="188" spans="13:22" ht="20.100000000000001" customHeight="1">
      <c r="M188" s="159"/>
      <c r="O188" s="130"/>
      <c r="P188" s="160"/>
      <c r="Q188" s="160"/>
      <c r="R188" s="126"/>
      <c r="S188" s="126"/>
      <c r="T188" s="126"/>
      <c r="U188" s="125"/>
      <c r="V188" s="125"/>
    </row>
    <row r="189" spans="13:22" ht="20.100000000000001" customHeight="1">
      <c r="M189" s="159"/>
      <c r="O189" s="130"/>
      <c r="P189" s="160"/>
      <c r="Q189" s="160"/>
      <c r="R189" s="126"/>
      <c r="S189" s="126"/>
      <c r="T189" s="126"/>
      <c r="U189" s="125"/>
      <c r="V189" s="125"/>
    </row>
    <row r="190" spans="13:22" ht="20.100000000000001" customHeight="1">
      <c r="M190" s="159"/>
      <c r="O190" s="130"/>
      <c r="P190" s="160"/>
      <c r="Q190" s="160"/>
      <c r="R190" s="126"/>
      <c r="S190" s="126"/>
      <c r="T190" s="126"/>
      <c r="U190" s="125"/>
      <c r="V190" s="125"/>
    </row>
    <row r="191" spans="13:22" ht="20.100000000000001" customHeight="1">
      <c r="M191" s="159"/>
      <c r="O191" s="130"/>
      <c r="P191" s="160"/>
      <c r="Q191" s="160"/>
      <c r="R191" s="126"/>
      <c r="S191" s="126"/>
      <c r="T191" s="126"/>
      <c r="U191" s="125"/>
      <c r="V191" s="125"/>
    </row>
    <row r="192" spans="13:22" ht="20.100000000000001" customHeight="1">
      <c r="M192" s="159"/>
      <c r="O192" s="130"/>
      <c r="P192" s="160"/>
      <c r="Q192" s="160"/>
      <c r="R192" s="126"/>
      <c r="S192" s="126"/>
      <c r="T192" s="126"/>
      <c r="U192" s="125"/>
      <c r="V192" s="125"/>
    </row>
    <row r="193" spans="13:22" ht="20.100000000000001" customHeight="1">
      <c r="M193" s="159"/>
      <c r="O193" s="130"/>
      <c r="P193" s="160"/>
      <c r="Q193" s="160"/>
      <c r="R193" s="126"/>
      <c r="S193" s="126"/>
      <c r="T193" s="126"/>
      <c r="U193" s="125"/>
      <c r="V193" s="125"/>
    </row>
    <row r="194" spans="13:22" ht="20.100000000000001" customHeight="1">
      <c r="M194" s="159"/>
      <c r="O194" s="130"/>
      <c r="P194" s="160"/>
      <c r="Q194" s="160"/>
      <c r="R194" s="126"/>
      <c r="S194" s="126"/>
      <c r="T194" s="126"/>
      <c r="U194" s="125"/>
      <c r="V194" s="125"/>
    </row>
    <row r="195" spans="13:22" ht="20.100000000000001" customHeight="1">
      <c r="M195" s="159"/>
      <c r="O195" s="130"/>
      <c r="P195" s="160"/>
      <c r="Q195" s="160"/>
      <c r="R195" s="126"/>
      <c r="S195" s="126"/>
      <c r="T195" s="126"/>
      <c r="U195" s="125"/>
      <c r="V195" s="125"/>
    </row>
    <row r="196" spans="13:22" ht="20.100000000000001" customHeight="1">
      <c r="M196" s="159"/>
      <c r="O196" s="130"/>
      <c r="P196" s="160"/>
      <c r="Q196" s="160"/>
      <c r="R196" s="126"/>
      <c r="S196" s="126"/>
      <c r="T196" s="126"/>
      <c r="U196" s="125"/>
      <c r="V196" s="125"/>
    </row>
    <row r="197" spans="13:22" ht="20.100000000000001" customHeight="1">
      <c r="M197" s="159"/>
      <c r="O197" s="130"/>
      <c r="P197" s="160"/>
      <c r="Q197" s="160"/>
      <c r="R197" s="126"/>
      <c r="S197" s="126"/>
      <c r="T197" s="126"/>
      <c r="U197" s="125"/>
      <c r="V197" s="125"/>
    </row>
    <row r="198" spans="13:22" ht="20.100000000000001" customHeight="1">
      <c r="M198" s="159"/>
      <c r="O198" s="130"/>
      <c r="P198" s="160"/>
      <c r="Q198" s="160"/>
      <c r="R198" s="126"/>
      <c r="S198" s="126"/>
      <c r="T198" s="126"/>
      <c r="U198" s="125"/>
      <c r="V198" s="125"/>
    </row>
    <row r="199" spans="13:22" ht="20.100000000000001" customHeight="1">
      <c r="M199" s="159"/>
      <c r="O199" s="130"/>
      <c r="P199" s="160"/>
      <c r="Q199" s="160"/>
      <c r="R199" s="126"/>
      <c r="S199" s="126"/>
      <c r="T199" s="126"/>
      <c r="U199" s="125"/>
      <c r="V199" s="125"/>
    </row>
    <row r="200" spans="13:22" ht="20.100000000000001" customHeight="1">
      <c r="M200" s="159"/>
      <c r="O200" s="130"/>
      <c r="P200" s="160"/>
      <c r="Q200" s="160"/>
      <c r="R200" s="126"/>
      <c r="S200" s="126"/>
      <c r="T200" s="126"/>
      <c r="U200" s="125"/>
      <c r="V200" s="125"/>
    </row>
    <row r="201" spans="13:22" ht="20.100000000000001" customHeight="1">
      <c r="M201" s="159"/>
      <c r="O201" s="130"/>
      <c r="P201" s="160"/>
      <c r="Q201" s="160"/>
      <c r="R201" s="126"/>
      <c r="S201" s="126"/>
      <c r="T201" s="126"/>
      <c r="U201" s="125"/>
      <c r="V201" s="125"/>
    </row>
    <row r="202" spans="13:22" ht="20.100000000000001" customHeight="1">
      <c r="M202" s="159"/>
      <c r="O202" s="130"/>
      <c r="P202" s="160"/>
      <c r="Q202" s="160"/>
      <c r="R202" s="126"/>
      <c r="S202" s="126"/>
      <c r="T202" s="126"/>
      <c r="U202" s="125"/>
      <c r="V202" s="125"/>
    </row>
    <row r="203" spans="13:22" ht="20.100000000000001" customHeight="1">
      <c r="M203" s="159"/>
      <c r="O203" s="130"/>
      <c r="P203" s="160"/>
      <c r="Q203" s="160"/>
      <c r="R203" s="126"/>
      <c r="S203" s="126"/>
      <c r="T203" s="126"/>
      <c r="U203" s="125"/>
      <c r="V203" s="125"/>
    </row>
    <row r="204" spans="13:22" ht="20.100000000000001" customHeight="1">
      <c r="M204" s="159"/>
      <c r="O204" s="130"/>
      <c r="P204" s="160"/>
      <c r="Q204" s="160"/>
      <c r="R204" s="126"/>
      <c r="S204" s="126"/>
      <c r="T204" s="126"/>
      <c r="U204" s="125"/>
      <c r="V204" s="125"/>
    </row>
    <row r="205" spans="13:22" ht="20.100000000000001" customHeight="1">
      <c r="M205" s="159"/>
      <c r="O205" s="130"/>
      <c r="P205" s="160"/>
      <c r="Q205" s="160"/>
      <c r="R205" s="126"/>
      <c r="S205" s="126"/>
      <c r="T205" s="126"/>
      <c r="U205" s="125"/>
      <c r="V205" s="125"/>
    </row>
    <row r="206" spans="13:22" ht="20.100000000000001" customHeight="1">
      <c r="M206" s="159"/>
      <c r="O206" s="130"/>
      <c r="P206" s="160"/>
      <c r="Q206" s="160"/>
      <c r="R206" s="126"/>
      <c r="S206" s="126"/>
      <c r="T206" s="126"/>
      <c r="U206" s="125"/>
      <c r="V206" s="125"/>
    </row>
    <row r="207" spans="13:22" ht="20.100000000000001" customHeight="1">
      <c r="M207" s="159"/>
      <c r="O207" s="130"/>
      <c r="P207" s="160"/>
      <c r="Q207" s="160"/>
      <c r="R207" s="126"/>
      <c r="S207" s="126"/>
      <c r="T207" s="126"/>
      <c r="U207" s="125"/>
      <c r="V207" s="125"/>
    </row>
    <row r="208" spans="13:22" ht="20.100000000000001" customHeight="1">
      <c r="M208" s="159"/>
      <c r="O208" s="130"/>
      <c r="P208" s="160"/>
      <c r="Q208" s="160"/>
      <c r="R208" s="126"/>
      <c r="S208" s="126"/>
      <c r="T208" s="126"/>
      <c r="U208" s="125"/>
      <c r="V208" s="125"/>
    </row>
    <row r="209" spans="13:22" ht="20.100000000000001" customHeight="1">
      <c r="M209" s="159"/>
      <c r="O209" s="130"/>
      <c r="P209" s="160"/>
      <c r="Q209" s="160"/>
      <c r="R209" s="126"/>
      <c r="S209" s="126"/>
      <c r="T209" s="126"/>
      <c r="U209" s="125"/>
      <c r="V209" s="125"/>
    </row>
    <row r="210" spans="13:22" ht="20.100000000000001" customHeight="1">
      <c r="M210" s="159"/>
      <c r="O210" s="130"/>
      <c r="P210" s="160"/>
      <c r="Q210" s="160"/>
      <c r="R210" s="126"/>
      <c r="S210" s="126"/>
      <c r="T210" s="126"/>
      <c r="U210" s="125"/>
      <c r="V210" s="125"/>
    </row>
    <row r="211" spans="13:22" ht="20.100000000000001" customHeight="1">
      <c r="M211" s="159"/>
      <c r="O211" s="130"/>
      <c r="P211" s="160"/>
      <c r="Q211" s="160"/>
      <c r="R211" s="126"/>
      <c r="S211" s="126"/>
      <c r="T211" s="126"/>
      <c r="U211" s="125"/>
      <c r="V211" s="125"/>
    </row>
    <row r="212" spans="13:22" ht="20.100000000000001" customHeight="1">
      <c r="M212" s="159"/>
      <c r="O212" s="130"/>
      <c r="P212" s="160"/>
      <c r="Q212" s="160"/>
      <c r="R212" s="126"/>
      <c r="S212" s="126"/>
      <c r="T212" s="126"/>
      <c r="U212" s="125"/>
      <c r="V212" s="125"/>
    </row>
    <row r="213" spans="13:22" ht="20.100000000000001" customHeight="1">
      <c r="M213" s="159"/>
      <c r="O213" s="130"/>
      <c r="P213" s="160"/>
      <c r="Q213" s="160"/>
      <c r="R213" s="126"/>
      <c r="S213" s="126"/>
      <c r="T213" s="126"/>
      <c r="U213" s="125"/>
      <c r="V213" s="125"/>
    </row>
    <row r="214" spans="13:22" ht="20.100000000000001" customHeight="1">
      <c r="M214" s="159"/>
      <c r="O214" s="130"/>
      <c r="P214" s="160"/>
      <c r="Q214" s="160"/>
      <c r="R214" s="126"/>
      <c r="S214" s="126"/>
      <c r="T214" s="126"/>
      <c r="U214" s="125"/>
      <c r="V214" s="125"/>
    </row>
    <row r="215" spans="13:22" ht="20.100000000000001" customHeight="1">
      <c r="M215" s="159"/>
      <c r="O215" s="130"/>
      <c r="P215" s="160"/>
      <c r="Q215" s="160"/>
      <c r="R215" s="126"/>
      <c r="S215" s="126"/>
      <c r="T215" s="126"/>
      <c r="U215" s="125"/>
      <c r="V215" s="125"/>
    </row>
    <row r="216" spans="13:22" ht="20.100000000000001" customHeight="1">
      <c r="M216" s="159"/>
      <c r="O216" s="130"/>
      <c r="P216" s="160"/>
      <c r="Q216" s="160"/>
      <c r="R216" s="126"/>
      <c r="S216" s="126"/>
      <c r="T216" s="126"/>
      <c r="U216" s="125"/>
      <c r="V216" s="125"/>
    </row>
    <row r="217" spans="13:22" ht="20.100000000000001" customHeight="1">
      <c r="M217" s="159"/>
      <c r="O217" s="130"/>
      <c r="P217" s="160"/>
      <c r="Q217" s="160"/>
      <c r="R217" s="126"/>
      <c r="S217" s="126"/>
      <c r="T217" s="126"/>
      <c r="U217" s="125"/>
      <c r="V217" s="125"/>
    </row>
    <row r="218" spans="13:22" ht="20.100000000000001" customHeight="1">
      <c r="M218" s="159"/>
      <c r="O218" s="130"/>
      <c r="P218" s="160"/>
      <c r="Q218" s="160"/>
      <c r="R218" s="126"/>
      <c r="S218" s="126"/>
      <c r="T218" s="126"/>
      <c r="U218" s="125"/>
      <c r="V218" s="125"/>
    </row>
    <row r="219" spans="13:22" ht="20.100000000000001" customHeight="1">
      <c r="M219" s="159"/>
      <c r="O219" s="130"/>
      <c r="P219" s="160"/>
      <c r="Q219" s="160"/>
      <c r="R219" s="126"/>
      <c r="S219" s="126"/>
      <c r="T219" s="126"/>
      <c r="U219" s="125"/>
      <c r="V219" s="125"/>
    </row>
    <row r="220" spans="13:22" ht="20.100000000000001" customHeight="1">
      <c r="M220" s="159"/>
      <c r="O220" s="130"/>
      <c r="P220" s="160"/>
      <c r="Q220" s="160"/>
      <c r="R220" s="126"/>
      <c r="S220" s="126"/>
      <c r="T220" s="126"/>
      <c r="U220" s="125"/>
      <c r="V220" s="125"/>
    </row>
    <row r="221" spans="13:22" ht="20.100000000000001" customHeight="1">
      <c r="M221" s="159"/>
      <c r="O221" s="130"/>
      <c r="P221" s="160"/>
      <c r="Q221" s="160"/>
      <c r="R221" s="126"/>
      <c r="S221" s="126"/>
      <c r="T221" s="126"/>
      <c r="U221" s="125"/>
      <c r="V221" s="125"/>
    </row>
    <row r="222" spans="13:22" ht="20.100000000000001" customHeight="1">
      <c r="M222" s="159"/>
      <c r="O222" s="130"/>
      <c r="P222" s="160"/>
      <c r="Q222" s="160"/>
      <c r="R222" s="126"/>
      <c r="S222" s="126"/>
      <c r="T222" s="126"/>
      <c r="U222" s="125"/>
      <c r="V222" s="125"/>
    </row>
    <row r="223" spans="13:22" ht="20.100000000000001" customHeight="1">
      <c r="M223" s="159"/>
      <c r="O223" s="130"/>
      <c r="P223" s="160"/>
      <c r="Q223" s="160"/>
      <c r="R223" s="126"/>
      <c r="S223" s="126"/>
      <c r="T223" s="126"/>
      <c r="U223" s="125"/>
      <c r="V223" s="125"/>
    </row>
    <row r="224" spans="13:22" ht="20.100000000000001" customHeight="1">
      <c r="M224" s="159"/>
      <c r="O224" s="130"/>
      <c r="P224" s="160"/>
      <c r="Q224" s="160"/>
      <c r="R224" s="126"/>
      <c r="S224" s="126"/>
      <c r="T224" s="126"/>
      <c r="U224" s="125"/>
      <c r="V224" s="125"/>
    </row>
    <row r="225" spans="13:22" ht="20.100000000000001" customHeight="1">
      <c r="M225" s="159"/>
      <c r="O225" s="130"/>
      <c r="P225" s="160"/>
      <c r="Q225" s="160"/>
      <c r="R225" s="126"/>
      <c r="S225" s="126"/>
      <c r="T225" s="126"/>
      <c r="U225" s="125"/>
      <c r="V225" s="125"/>
    </row>
    <row r="226" spans="13:22" ht="20.100000000000001" customHeight="1">
      <c r="M226" s="159"/>
      <c r="O226" s="130"/>
      <c r="P226" s="160"/>
      <c r="Q226" s="160"/>
      <c r="R226" s="126"/>
      <c r="S226" s="126"/>
      <c r="T226" s="126"/>
      <c r="U226" s="125"/>
      <c r="V226" s="125"/>
    </row>
    <row r="227" spans="13:22" ht="20.100000000000001" customHeight="1">
      <c r="M227" s="159"/>
      <c r="O227" s="130"/>
      <c r="P227" s="160"/>
      <c r="Q227" s="160"/>
      <c r="R227" s="126"/>
      <c r="S227" s="126"/>
      <c r="T227" s="126"/>
      <c r="U227" s="125"/>
      <c r="V227" s="125"/>
    </row>
    <row r="228" spans="13:22" ht="20.100000000000001" customHeight="1">
      <c r="M228" s="159"/>
      <c r="O228" s="130"/>
      <c r="P228" s="160"/>
      <c r="Q228" s="160"/>
      <c r="R228" s="126"/>
      <c r="S228" s="126"/>
      <c r="T228" s="126"/>
      <c r="U228" s="125"/>
      <c r="V228" s="125"/>
    </row>
    <row r="229" spans="13:22" ht="20.100000000000001" customHeight="1">
      <c r="M229" s="159"/>
      <c r="O229" s="130"/>
      <c r="P229" s="160"/>
      <c r="Q229" s="160"/>
      <c r="R229" s="126"/>
      <c r="S229" s="126"/>
      <c r="T229" s="126"/>
      <c r="U229" s="125"/>
      <c r="V229" s="125"/>
    </row>
    <row r="230" spans="13:22" ht="20.100000000000001" customHeight="1">
      <c r="M230" s="159"/>
      <c r="O230" s="130"/>
      <c r="P230" s="160"/>
      <c r="Q230" s="160"/>
      <c r="R230" s="126"/>
      <c r="S230" s="126"/>
      <c r="T230" s="126"/>
      <c r="U230" s="125"/>
      <c r="V230" s="125"/>
    </row>
    <row r="231" spans="13:22" ht="20.100000000000001" customHeight="1">
      <c r="M231" s="159"/>
      <c r="O231" s="130"/>
      <c r="P231" s="160"/>
      <c r="Q231" s="160"/>
      <c r="R231" s="126"/>
      <c r="S231" s="126"/>
      <c r="T231" s="126"/>
      <c r="U231" s="125"/>
      <c r="V231" s="125"/>
    </row>
    <row r="232" spans="13:22" ht="20.100000000000001" customHeight="1">
      <c r="M232" s="159"/>
      <c r="O232" s="130"/>
      <c r="P232" s="160"/>
      <c r="Q232" s="160"/>
      <c r="R232" s="126"/>
      <c r="S232" s="126"/>
      <c r="T232" s="126"/>
      <c r="U232" s="125"/>
      <c r="V232" s="125"/>
    </row>
    <row r="233" spans="13:22" ht="20.100000000000001" customHeight="1">
      <c r="M233" s="159"/>
      <c r="O233" s="130"/>
      <c r="P233" s="160"/>
      <c r="Q233" s="160"/>
      <c r="R233" s="126"/>
      <c r="S233" s="126"/>
      <c r="T233" s="126"/>
      <c r="U233" s="125"/>
      <c r="V233" s="125"/>
    </row>
    <row r="234" spans="13:22" ht="20.100000000000001" customHeight="1">
      <c r="M234" s="159"/>
      <c r="O234" s="130"/>
      <c r="P234" s="160"/>
      <c r="Q234" s="160"/>
      <c r="R234" s="126"/>
      <c r="S234" s="126"/>
      <c r="T234" s="126"/>
      <c r="U234" s="125"/>
      <c r="V234" s="125"/>
    </row>
    <row r="235" spans="13:22" ht="20.100000000000001" customHeight="1">
      <c r="M235" s="159"/>
      <c r="O235" s="130"/>
      <c r="P235" s="160"/>
      <c r="Q235" s="160"/>
      <c r="R235" s="126"/>
      <c r="S235" s="126"/>
      <c r="T235" s="126"/>
      <c r="U235" s="125"/>
      <c r="V235" s="125"/>
    </row>
    <row r="236" spans="13:22" ht="20.100000000000001" customHeight="1">
      <c r="M236" s="159"/>
      <c r="O236" s="130"/>
      <c r="P236" s="160"/>
      <c r="Q236" s="160"/>
      <c r="R236" s="126"/>
      <c r="S236" s="126"/>
      <c r="T236" s="126"/>
      <c r="U236" s="125"/>
      <c r="V236" s="125"/>
    </row>
    <row r="237" spans="13:22" ht="20.100000000000001" customHeight="1">
      <c r="M237" s="159"/>
      <c r="O237" s="130"/>
      <c r="P237" s="160"/>
      <c r="Q237" s="160"/>
      <c r="R237" s="126"/>
      <c r="S237" s="126"/>
      <c r="T237" s="126"/>
      <c r="U237" s="125"/>
      <c r="V237" s="125"/>
    </row>
    <row r="238" spans="13:22" ht="20.100000000000001" customHeight="1">
      <c r="M238" s="159"/>
      <c r="O238" s="130"/>
      <c r="P238" s="160"/>
      <c r="Q238" s="160"/>
      <c r="R238" s="126"/>
      <c r="S238" s="126"/>
      <c r="T238" s="126"/>
      <c r="U238" s="125"/>
      <c r="V238" s="125"/>
    </row>
    <row r="239" spans="13:22" ht="20.100000000000001" customHeight="1">
      <c r="M239" s="159"/>
      <c r="O239" s="130"/>
      <c r="P239" s="160"/>
      <c r="Q239" s="160"/>
      <c r="R239" s="126"/>
      <c r="S239" s="126"/>
      <c r="T239" s="126"/>
      <c r="U239" s="125"/>
      <c r="V239" s="125"/>
    </row>
    <row r="240" spans="13:22" ht="20.100000000000001" customHeight="1">
      <c r="M240" s="159"/>
      <c r="O240" s="130"/>
      <c r="P240" s="160"/>
      <c r="Q240" s="160"/>
      <c r="R240" s="126"/>
      <c r="S240" s="126"/>
      <c r="T240" s="126"/>
      <c r="U240" s="125"/>
      <c r="V240" s="125"/>
    </row>
    <row r="241" spans="13:22" ht="20.100000000000001" customHeight="1">
      <c r="M241" s="159"/>
      <c r="O241" s="130"/>
      <c r="P241" s="160"/>
      <c r="Q241" s="160"/>
      <c r="R241" s="126"/>
      <c r="S241" s="126"/>
      <c r="T241" s="126"/>
      <c r="U241" s="125"/>
      <c r="V241" s="125"/>
    </row>
    <row r="242" spans="13:22" ht="20.100000000000001" customHeight="1">
      <c r="M242" s="159"/>
      <c r="O242" s="130"/>
      <c r="P242" s="160"/>
      <c r="Q242" s="160"/>
      <c r="R242" s="126"/>
      <c r="S242" s="126"/>
      <c r="T242" s="126"/>
      <c r="U242" s="125"/>
      <c r="V242" s="125"/>
    </row>
    <row r="243" spans="13:22" ht="20.100000000000001" customHeight="1">
      <c r="M243" s="159"/>
      <c r="O243" s="130"/>
      <c r="P243" s="160"/>
      <c r="Q243" s="160"/>
      <c r="R243" s="126"/>
      <c r="S243" s="126"/>
      <c r="T243" s="126"/>
      <c r="U243" s="125"/>
      <c r="V243" s="125"/>
    </row>
    <row r="244" spans="13:22" ht="20.100000000000001" customHeight="1">
      <c r="M244" s="159"/>
      <c r="O244" s="130"/>
      <c r="P244" s="160"/>
      <c r="Q244" s="160"/>
      <c r="R244" s="126"/>
      <c r="S244" s="126"/>
      <c r="T244" s="126"/>
      <c r="U244" s="125"/>
      <c r="V244" s="125"/>
    </row>
    <row r="245" spans="13:22" ht="20.100000000000001" customHeight="1">
      <c r="M245" s="159"/>
      <c r="O245" s="130"/>
      <c r="P245" s="160"/>
      <c r="Q245" s="160"/>
      <c r="R245" s="126"/>
      <c r="S245" s="126"/>
      <c r="T245" s="126"/>
      <c r="U245" s="125"/>
      <c r="V245" s="125"/>
    </row>
    <row r="246" spans="13:22" ht="20.100000000000001" customHeight="1">
      <c r="M246" s="159"/>
      <c r="O246" s="130"/>
      <c r="P246" s="160"/>
      <c r="Q246" s="160"/>
      <c r="R246" s="126"/>
      <c r="S246" s="126"/>
      <c r="T246" s="126"/>
      <c r="U246" s="125"/>
      <c r="V246" s="125"/>
    </row>
    <row r="247" spans="13:22" ht="20.100000000000001" customHeight="1">
      <c r="M247" s="159"/>
      <c r="O247" s="130"/>
      <c r="P247" s="160"/>
      <c r="Q247" s="160"/>
      <c r="R247" s="126"/>
      <c r="S247" s="126"/>
      <c r="T247" s="126"/>
      <c r="U247" s="125"/>
      <c r="V247" s="125"/>
    </row>
    <row r="248" spans="13:22" ht="20.100000000000001" customHeight="1">
      <c r="M248" s="159"/>
      <c r="O248" s="130"/>
      <c r="P248" s="160"/>
      <c r="Q248" s="160"/>
      <c r="R248" s="126"/>
      <c r="S248" s="126"/>
      <c r="T248" s="126"/>
      <c r="U248" s="125"/>
      <c r="V248" s="125"/>
    </row>
    <row r="249" spans="13:22" ht="20.100000000000001" customHeight="1">
      <c r="M249" s="159"/>
      <c r="O249" s="130"/>
      <c r="P249" s="160"/>
      <c r="Q249" s="160"/>
      <c r="R249" s="126"/>
      <c r="S249" s="126"/>
      <c r="T249" s="126"/>
      <c r="U249" s="125"/>
      <c r="V249" s="125"/>
    </row>
    <row r="250" spans="13:22" ht="20.100000000000001" customHeight="1">
      <c r="M250" s="159"/>
      <c r="O250" s="130"/>
      <c r="P250" s="160"/>
      <c r="Q250" s="160"/>
      <c r="R250" s="126"/>
      <c r="S250" s="126"/>
      <c r="T250" s="126"/>
      <c r="U250" s="125"/>
      <c r="V250" s="125"/>
    </row>
    <row r="251" spans="13:22" ht="20.100000000000001" customHeight="1">
      <c r="M251" s="159"/>
      <c r="O251" s="130"/>
      <c r="P251" s="160"/>
      <c r="Q251" s="160"/>
      <c r="R251" s="126"/>
      <c r="S251" s="126"/>
      <c r="T251" s="126"/>
      <c r="U251" s="125"/>
      <c r="V251" s="125"/>
    </row>
    <row r="252" spans="13:22" ht="20.100000000000001" customHeight="1">
      <c r="M252" s="159"/>
      <c r="O252" s="130"/>
      <c r="P252" s="160"/>
      <c r="Q252" s="160"/>
      <c r="R252" s="126"/>
      <c r="S252" s="126"/>
      <c r="T252" s="126"/>
      <c r="U252" s="125"/>
      <c r="V252" s="125"/>
    </row>
    <row r="253" spans="13:22" ht="20.100000000000001" customHeight="1">
      <c r="M253" s="159"/>
      <c r="O253" s="130"/>
      <c r="P253" s="160"/>
      <c r="Q253" s="160"/>
      <c r="R253" s="126"/>
      <c r="S253" s="126"/>
      <c r="T253" s="126"/>
      <c r="U253" s="125"/>
      <c r="V253" s="125"/>
    </row>
    <row r="254" spans="13:22" ht="20.100000000000001" customHeight="1">
      <c r="M254" s="159"/>
      <c r="O254" s="130"/>
      <c r="P254" s="160"/>
      <c r="Q254" s="160"/>
      <c r="R254" s="126"/>
      <c r="S254" s="126"/>
      <c r="T254" s="126"/>
      <c r="U254" s="125"/>
      <c r="V254" s="125"/>
    </row>
    <row r="255" spans="13:22" ht="20.100000000000001" customHeight="1">
      <c r="M255" s="159"/>
      <c r="O255" s="130"/>
      <c r="P255" s="160"/>
      <c r="Q255" s="160"/>
      <c r="R255" s="126"/>
      <c r="S255" s="126"/>
      <c r="T255" s="126"/>
      <c r="U255" s="125"/>
      <c r="V255" s="125"/>
    </row>
    <row r="256" spans="13:22" ht="20.100000000000001" customHeight="1">
      <c r="M256" s="159"/>
      <c r="O256" s="130"/>
      <c r="P256" s="160"/>
      <c r="Q256" s="160"/>
      <c r="R256" s="126"/>
      <c r="S256" s="126"/>
      <c r="T256" s="126"/>
      <c r="U256" s="125"/>
      <c r="V256" s="125"/>
    </row>
    <row r="257" spans="13:22" ht="20.100000000000001" customHeight="1">
      <c r="M257" s="159"/>
      <c r="O257" s="130"/>
      <c r="P257" s="160"/>
      <c r="Q257" s="160"/>
      <c r="R257" s="126"/>
      <c r="S257" s="126"/>
      <c r="T257" s="126"/>
      <c r="U257" s="125"/>
      <c r="V257" s="125"/>
    </row>
    <row r="258" spans="13:22" ht="20.100000000000001" customHeight="1">
      <c r="M258" s="159"/>
      <c r="O258" s="130"/>
      <c r="P258" s="160"/>
      <c r="Q258" s="160"/>
      <c r="R258" s="126"/>
      <c r="S258" s="126"/>
      <c r="T258" s="126"/>
      <c r="U258" s="125"/>
      <c r="V258" s="125"/>
    </row>
    <row r="259" spans="13:22" ht="20.100000000000001" customHeight="1">
      <c r="M259" s="159"/>
      <c r="O259" s="130"/>
      <c r="P259" s="160"/>
      <c r="Q259" s="160"/>
      <c r="R259" s="126"/>
      <c r="S259" s="126"/>
      <c r="T259" s="126"/>
      <c r="U259" s="125"/>
      <c r="V259" s="125"/>
    </row>
    <row r="260" spans="13:22" ht="20.100000000000001" customHeight="1">
      <c r="M260" s="159"/>
      <c r="O260" s="130"/>
      <c r="P260" s="160"/>
      <c r="Q260" s="160"/>
      <c r="R260" s="126"/>
      <c r="S260" s="126"/>
      <c r="T260" s="126"/>
      <c r="U260" s="125"/>
      <c r="V260" s="125"/>
    </row>
    <row r="261" spans="13:22" ht="20.100000000000001" customHeight="1">
      <c r="M261" s="159"/>
      <c r="O261" s="130"/>
      <c r="P261" s="160"/>
      <c r="Q261" s="160"/>
      <c r="R261" s="126"/>
      <c r="S261" s="126"/>
      <c r="T261" s="126"/>
      <c r="U261" s="125"/>
      <c r="V261" s="125"/>
    </row>
    <row r="262" spans="13:22" ht="20.100000000000001" customHeight="1">
      <c r="M262" s="159"/>
      <c r="O262" s="130"/>
      <c r="P262" s="160"/>
      <c r="Q262" s="160"/>
      <c r="R262" s="126"/>
      <c r="S262" s="126"/>
      <c r="T262" s="126"/>
      <c r="U262" s="125"/>
      <c r="V262" s="125"/>
    </row>
    <row r="263" spans="13:22" ht="20.100000000000001" customHeight="1">
      <c r="M263" s="159"/>
      <c r="O263" s="130"/>
      <c r="P263" s="160"/>
      <c r="Q263" s="160"/>
      <c r="R263" s="126"/>
      <c r="S263" s="126"/>
      <c r="T263" s="126"/>
      <c r="U263" s="125"/>
      <c r="V263" s="125"/>
    </row>
    <row r="264" spans="13:22" ht="20.100000000000001" customHeight="1">
      <c r="M264" s="159"/>
      <c r="O264" s="130"/>
      <c r="P264" s="160"/>
      <c r="Q264" s="160"/>
      <c r="R264" s="126"/>
      <c r="S264" s="126"/>
      <c r="T264" s="126"/>
      <c r="U264" s="125"/>
      <c r="V264" s="125"/>
    </row>
    <row r="265" spans="13:22" ht="20.100000000000001" customHeight="1">
      <c r="M265" s="159"/>
      <c r="O265" s="130"/>
      <c r="P265" s="160"/>
      <c r="Q265" s="160"/>
      <c r="R265" s="126"/>
      <c r="S265" s="126"/>
      <c r="T265" s="126"/>
      <c r="U265" s="125"/>
      <c r="V265" s="125"/>
    </row>
    <row r="266" spans="13:22" ht="20.100000000000001" customHeight="1">
      <c r="M266" s="159"/>
      <c r="O266" s="130"/>
      <c r="P266" s="160"/>
      <c r="Q266" s="160"/>
      <c r="R266" s="126"/>
      <c r="S266" s="126"/>
      <c r="T266" s="126"/>
      <c r="U266" s="125"/>
      <c r="V266" s="125"/>
    </row>
    <row r="267" spans="13:22" ht="20.100000000000001" customHeight="1">
      <c r="M267" s="159"/>
      <c r="O267" s="130"/>
      <c r="P267" s="160"/>
      <c r="Q267" s="160"/>
      <c r="R267" s="126"/>
      <c r="S267" s="126"/>
      <c r="T267" s="126"/>
      <c r="U267" s="125"/>
      <c r="V267" s="125"/>
    </row>
    <row r="268" spans="13:22" ht="20.100000000000001" customHeight="1">
      <c r="M268" s="159"/>
      <c r="O268" s="130"/>
      <c r="P268" s="160"/>
      <c r="Q268" s="160"/>
      <c r="R268" s="126"/>
      <c r="S268" s="126"/>
      <c r="T268" s="126"/>
      <c r="U268" s="125"/>
      <c r="V268" s="125"/>
    </row>
    <row r="269" spans="13:22" ht="20.100000000000001" customHeight="1">
      <c r="M269" s="159"/>
      <c r="O269" s="130"/>
      <c r="P269" s="160"/>
      <c r="Q269" s="160"/>
      <c r="R269" s="126"/>
      <c r="S269" s="126"/>
      <c r="T269" s="126"/>
      <c r="U269" s="125"/>
      <c r="V269" s="125"/>
    </row>
    <row r="270" spans="13:22" ht="20.100000000000001" customHeight="1">
      <c r="M270" s="159"/>
      <c r="O270" s="130"/>
      <c r="P270" s="160"/>
      <c r="Q270" s="160"/>
      <c r="R270" s="126"/>
      <c r="S270" s="126"/>
      <c r="T270" s="126"/>
      <c r="U270" s="125"/>
      <c r="V270" s="125"/>
    </row>
    <row r="271" spans="13:22" ht="20.100000000000001" customHeight="1">
      <c r="M271" s="159"/>
      <c r="O271" s="130"/>
      <c r="P271" s="160"/>
      <c r="Q271" s="160"/>
      <c r="R271" s="126"/>
      <c r="S271" s="126"/>
      <c r="T271" s="126"/>
      <c r="U271" s="125"/>
      <c r="V271" s="125"/>
    </row>
    <row r="272" spans="13:22" ht="20.100000000000001" customHeight="1">
      <c r="M272" s="159"/>
      <c r="O272" s="130"/>
      <c r="P272" s="160"/>
      <c r="Q272" s="160"/>
      <c r="R272" s="126"/>
      <c r="S272" s="126"/>
      <c r="T272" s="126"/>
      <c r="U272" s="125"/>
      <c r="V272" s="125"/>
    </row>
    <row r="273" spans="13:22" ht="20.100000000000001" customHeight="1">
      <c r="M273" s="159"/>
      <c r="O273" s="130"/>
      <c r="P273" s="160"/>
      <c r="Q273" s="160"/>
      <c r="R273" s="126"/>
      <c r="S273" s="126"/>
      <c r="T273" s="126"/>
      <c r="U273" s="125"/>
      <c r="V273" s="125"/>
    </row>
    <row r="274" spans="13:22" ht="20.100000000000001" customHeight="1">
      <c r="M274" s="159"/>
      <c r="O274" s="130"/>
      <c r="P274" s="160"/>
      <c r="Q274" s="160"/>
      <c r="R274" s="126"/>
      <c r="S274" s="126"/>
      <c r="T274" s="126"/>
      <c r="U274" s="125"/>
      <c r="V274" s="125"/>
    </row>
    <row r="275" spans="13:22" ht="20.100000000000001" customHeight="1">
      <c r="M275" s="159"/>
      <c r="O275" s="130"/>
      <c r="P275" s="160"/>
      <c r="Q275" s="160"/>
      <c r="R275" s="126"/>
      <c r="S275" s="126"/>
      <c r="T275" s="126"/>
      <c r="U275" s="125"/>
      <c r="V275" s="125"/>
    </row>
    <row r="276" spans="13:22" ht="20.100000000000001" customHeight="1">
      <c r="M276" s="159"/>
      <c r="O276" s="130"/>
      <c r="P276" s="160"/>
      <c r="Q276" s="160"/>
      <c r="R276" s="126"/>
      <c r="S276" s="126"/>
      <c r="T276" s="126"/>
      <c r="U276" s="125"/>
      <c r="V276" s="125"/>
    </row>
    <row r="277" spans="13:22" ht="20.100000000000001" customHeight="1">
      <c r="M277" s="159"/>
      <c r="O277" s="130"/>
      <c r="P277" s="160"/>
      <c r="Q277" s="160"/>
      <c r="R277" s="126"/>
      <c r="S277" s="126"/>
      <c r="T277" s="126"/>
      <c r="U277" s="125"/>
      <c r="V277" s="125"/>
    </row>
    <row r="278" spans="13:22" ht="20.100000000000001" customHeight="1">
      <c r="M278" s="159"/>
      <c r="O278" s="130"/>
      <c r="P278" s="160"/>
      <c r="Q278" s="160"/>
      <c r="R278" s="126"/>
      <c r="S278" s="126"/>
      <c r="T278" s="126"/>
      <c r="U278" s="125"/>
      <c r="V278" s="125"/>
    </row>
    <row r="279" spans="13:22" ht="20.100000000000001" customHeight="1">
      <c r="M279" s="159"/>
      <c r="O279" s="130"/>
      <c r="P279" s="160"/>
      <c r="Q279" s="160"/>
      <c r="R279" s="126"/>
      <c r="S279" s="126"/>
      <c r="T279" s="126"/>
      <c r="U279" s="125"/>
      <c r="V279" s="125"/>
    </row>
    <row r="280" spans="13:22" ht="20.100000000000001" customHeight="1">
      <c r="M280" s="159"/>
      <c r="O280" s="130"/>
      <c r="P280" s="160"/>
      <c r="Q280" s="160"/>
      <c r="R280" s="126"/>
      <c r="S280" s="126"/>
      <c r="T280" s="126"/>
      <c r="U280" s="125"/>
      <c r="V280" s="125"/>
    </row>
    <row r="281" spans="13:22" ht="20.100000000000001" customHeight="1">
      <c r="M281" s="159"/>
      <c r="O281" s="130"/>
      <c r="P281" s="160"/>
      <c r="Q281" s="160"/>
      <c r="R281" s="126"/>
      <c r="S281" s="126"/>
      <c r="T281" s="126"/>
      <c r="U281" s="125"/>
      <c r="V281" s="125"/>
    </row>
    <row r="282" spans="13:22" ht="20.100000000000001" customHeight="1">
      <c r="M282" s="159"/>
      <c r="O282" s="130"/>
      <c r="P282" s="160"/>
      <c r="Q282" s="160"/>
      <c r="R282" s="126"/>
      <c r="S282" s="126"/>
      <c r="T282" s="126"/>
      <c r="U282" s="125"/>
      <c r="V282" s="125"/>
    </row>
    <row r="283" spans="13:22" ht="20.100000000000001" customHeight="1">
      <c r="M283" s="159"/>
      <c r="O283" s="130"/>
      <c r="P283" s="160"/>
      <c r="Q283" s="160"/>
      <c r="R283" s="126"/>
      <c r="S283" s="126"/>
      <c r="T283" s="126"/>
      <c r="U283" s="125"/>
      <c r="V283" s="125"/>
    </row>
    <row r="284" spans="13:22" ht="20.100000000000001" customHeight="1">
      <c r="M284" s="159"/>
      <c r="O284" s="130"/>
      <c r="P284" s="160"/>
      <c r="Q284" s="160"/>
      <c r="R284" s="126"/>
      <c r="S284" s="126"/>
      <c r="T284" s="126"/>
      <c r="U284" s="125"/>
      <c r="V284" s="125"/>
    </row>
    <row r="285" spans="13:22" ht="20.100000000000001" customHeight="1">
      <c r="M285" s="159"/>
      <c r="O285" s="130"/>
      <c r="P285" s="160"/>
      <c r="Q285" s="160"/>
      <c r="R285" s="126"/>
      <c r="S285" s="126"/>
      <c r="T285" s="126"/>
      <c r="U285" s="125"/>
      <c r="V285" s="125"/>
    </row>
    <row r="286" spans="13:22" ht="20.100000000000001" customHeight="1">
      <c r="M286" s="159"/>
      <c r="O286" s="130"/>
      <c r="P286" s="160"/>
      <c r="Q286" s="160"/>
      <c r="R286" s="126"/>
      <c r="S286" s="126"/>
      <c r="T286" s="126"/>
      <c r="U286" s="125"/>
      <c r="V286" s="125"/>
    </row>
    <row r="287" spans="13:22" ht="20.100000000000001" customHeight="1">
      <c r="M287" s="159"/>
      <c r="O287" s="130"/>
      <c r="P287" s="160"/>
      <c r="Q287" s="160"/>
      <c r="R287" s="126"/>
      <c r="S287" s="126"/>
      <c r="T287" s="126"/>
      <c r="U287" s="125"/>
      <c r="V287" s="125"/>
    </row>
    <row r="288" spans="13:22" ht="20.100000000000001" customHeight="1">
      <c r="M288" s="159"/>
      <c r="O288" s="130"/>
      <c r="P288" s="160"/>
      <c r="Q288" s="160"/>
      <c r="R288" s="126"/>
      <c r="S288" s="126"/>
      <c r="T288" s="126"/>
      <c r="U288" s="125"/>
      <c r="V288" s="125"/>
    </row>
    <row r="289" spans="13:22" ht="20.100000000000001" customHeight="1">
      <c r="M289" s="159"/>
      <c r="O289" s="130"/>
      <c r="P289" s="160"/>
      <c r="Q289" s="160"/>
      <c r="R289" s="126"/>
      <c r="S289" s="126"/>
      <c r="T289" s="126"/>
      <c r="U289" s="125"/>
      <c r="V289" s="125"/>
    </row>
    <row r="290" spans="13:22" ht="20.100000000000001" customHeight="1">
      <c r="M290" s="159"/>
      <c r="O290" s="130"/>
      <c r="P290" s="160"/>
      <c r="Q290" s="160"/>
      <c r="R290" s="126"/>
      <c r="S290" s="126"/>
      <c r="T290" s="126"/>
      <c r="U290" s="125"/>
      <c r="V290" s="125"/>
    </row>
    <row r="291" spans="13:22" ht="20.100000000000001" customHeight="1">
      <c r="M291" s="159"/>
      <c r="O291" s="130"/>
      <c r="P291" s="160"/>
      <c r="Q291" s="160"/>
      <c r="R291" s="126"/>
      <c r="S291" s="126"/>
      <c r="T291" s="126"/>
      <c r="U291" s="125"/>
      <c r="V291" s="125"/>
    </row>
    <row r="292" spans="13:22" ht="20.100000000000001" customHeight="1">
      <c r="M292" s="159"/>
      <c r="O292" s="130"/>
      <c r="P292" s="160"/>
      <c r="Q292" s="160"/>
      <c r="R292" s="126"/>
      <c r="S292" s="126"/>
      <c r="T292" s="126"/>
      <c r="U292" s="125"/>
      <c r="V292" s="125"/>
    </row>
    <row r="293" spans="13:22" ht="20.100000000000001" customHeight="1">
      <c r="M293" s="159"/>
      <c r="O293" s="130"/>
      <c r="P293" s="160"/>
      <c r="Q293" s="160"/>
      <c r="R293" s="126"/>
      <c r="S293" s="126"/>
      <c r="T293" s="126"/>
      <c r="U293" s="125"/>
      <c r="V293" s="125"/>
    </row>
    <row r="294" spans="13:22" ht="20.100000000000001" customHeight="1">
      <c r="M294" s="159"/>
      <c r="O294" s="130"/>
      <c r="P294" s="160"/>
      <c r="Q294" s="160"/>
      <c r="R294" s="126"/>
      <c r="S294" s="126"/>
      <c r="T294" s="126"/>
      <c r="U294" s="125"/>
      <c r="V294" s="125"/>
    </row>
    <row r="295" spans="13:22" ht="20.100000000000001" customHeight="1">
      <c r="M295" s="159"/>
      <c r="O295" s="130"/>
      <c r="P295" s="160"/>
      <c r="Q295" s="160"/>
      <c r="R295" s="126"/>
      <c r="S295" s="126"/>
      <c r="T295" s="126"/>
      <c r="U295" s="125"/>
      <c r="V295" s="125"/>
    </row>
    <row r="296" spans="13:22" ht="20.100000000000001" customHeight="1">
      <c r="M296" s="159"/>
      <c r="O296" s="130"/>
      <c r="P296" s="160"/>
      <c r="Q296" s="160"/>
      <c r="R296" s="126"/>
      <c r="S296" s="126"/>
      <c r="T296" s="126"/>
      <c r="U296" s="125"/>
      <c r="V296" s="125"/>
    </row>
    <row r="297" spans="13:22" ht="20.100000000000001" customHeight="1">
      <c r="M297" s="159"/>
      <c r="O297" s="130"/>
      <c r="P297" s="160"/>
      <c r="Q297" s="160"/>
      <c r="R297" s="126"/>
      <c r="S297" s="126"/>
      <c r="T297" s="126"/>
      <c r="U297" s="125"/>
      <c r="V297" s="125"/>
    </row>
    <row r="298" spans="13:22" ht="20.100000000000001" customHeight="1">
      <c r="M298" s="159"/>
      <c r="O298" s="130"/>
      <c r="P298" s="160"/>
      <c r="Q298" s="160"/>
      <c r="R298" s="126"/>
      <c r="S298" s="126"/>
      <c r="T298" s="126"/>
      <c r="U298" s="125"/>
      <c r="V298" s="125"/>
    </row>
    <row r="299" spans="13:22" ht="20.100000000000001" customHeight="1">
      <c r="M299" s="159"/>
      <c r="O299" s="130"/>
      <c r="P299" s="160"/>
      <c r="Q299" s="160"/>
      <c r="R299" s="126"/>
      <c r="S299" s="126"/>
      <c r="T299" s="126"/>
      <c r="U299" s="125"/>
      <c r="V299" s="125"/>
    </row>
    <row r="300" spans="13:22" ht="20.100000000000001" customHeight="1">
      <c r="M300" s="159"/>
      <c r="O300" s="130"/>
      <c r="P300" s="160"/>
      <c r="Q300" s="160"/>
      <c r="R300" s="126"/>
      <c r="S300" s="126"/>
      <c r="T300" s="126"/>
      <c r="U300" s="125"/>
      <c r="V300" s="125"/>
    </row>
    <row r="301" spans="13:22" ht="20.100000000000001" customHeight="1">
      <c r="M301" s="159"/>
      <c r="O301" s="130"/>
      <c r="P301" s="160"/>
      <c r="Q301" s="160"/>
      <c r="R301" s="126"/>
      <c r="S301" s="126"/>
      <c r="T301" s="126"/>
      <c r="U301" s="125"/>
      <c r="V301" s="125"/>
    </row>
    <row r="302" spans="13:22" ht="20.100000000000001" customHeight="1">
      <c r="M302" s="159"/>
      <c r="O302" s="130"/>
      <c r="P302" s="160"/>
      <c r="Q302" s="160"/>
      <c r="R302" s="126"/>
      <c r="S302" s="126"/>
      <c r="T302" s="126"/>
      <c r="U302" s="125"/>
      <c r="V302" s="125"/>
    </row>
    <row r="303" spans="13:22" ht="20.100000000000001" customHeight="1">
      <c r="M303" s="159"/>
      <c r="O303" s="130"/>
      <c r="P303" s="160"/>
      <c r="Q303" s="160"/>
      <c r="R303" s="126"/>
      <c r="S303" s="126"/>
      <c r="T303" s="126"/>
      <c r="U303" s="125"/>
      <c r="V303" s="125"/>
    </row>
    <row r="304" spans="13:22" ht="20.100000000000001" customHeight="1">
      <c r="M304" s="159"/>
      <c r="O304" s="130"/>
      <c r="P304" s="160"/>
      <c r="Q304" s="160"/>
      <c r="R304" s="126"/>
      <c r="S304" s="126"/>
      <c r="T304" s="126"/>
      <c r="U304" s="125"/>
      <c r="V304" s="125"/>
    </row>
    <row r="305" spans="13:22" ht="20.100000000000001" customHeight="1">
      <c r="M305" s="159"/>
      <c r="O305" s="130"/>
      <c r="P305" s="160"/>
      <c r="Q305" s="160"/>
      <c r="R305" s="126"/>
      <c r="S305" s="126"/>
      <c r="T305" s="126"/>
      <c r="U305" s="125"/>
      <c r="V305" s="125"/>
    </row>
    <row r="306" spans="13:22" ht="20.100000000000001" customHeight="1">
      <c r="M306" s="159"/>
      <c r="O306" s="130"/>
      <c r="P306" s="160"/>
      <c r="Q306" s="160"/>
      <c r="R306" s="126"/>
      <c r="S306" s="126"/>
      <c r="T306" s="126"/>
      <c r="U306" s="125"/>
      <c r="V306" s="125"/>
    </row>
    <row r="307" spans="13:22" ht="20.100000000000001" customHeight="1">
      <c r="M307" s="159"/>
      <c r="O307" s="130"/>
      <c r="P307" s="160"/>
      <c r="Q307" s="160"/>
      <c r="R307" s="126"/>
      <c r="S307" s="126"/>
      <c r="T307" s="126"/>
      <c r="U307" s="125"/>
      <c r="V307" s="125"/>
    </row>
    <row r="308" spans="13:22" ht="20.100000000000001" customHeight="1">
      <c r="M308" s="159"/>
      <c r="O308" s="130"/>
      <c r="P308" s="160"/>
      <c r="Q308" s="160"/>
      <c r="R308" s="126"/>
      <c r="S308" s="126"/>
      <c r="T308" s="126"/>
      <c r="U308" s="125"/>
      <c r="V308" s="125"/>
    </row>
    <row r="309" spans="13:22" ht="20.100000000000001" customHeight="1">
      <c r="M309" s="159"/>
      <c r="O309" s="130"/>
      <c r="P309" s="160"/>
      <c r="Q309" s="160"/>
      <c r="R309" s="126"/>
      <c r="S309" s="126"/>
      <c r="T309" s="126"/>
      <c r="U309" s="125"/>
      <c r="V309" s="125"/>
    </row>
    <row r="310" spans="13:22" ht="20.100000000000001" customHeight="1">
      <c r="M310" s="159"/>
      <c r="O310" s="130"/>
      <c r="P310" s="160"/>
      <c r="Q310" s="160"/>
      <c r="R310" s="126"/>
      <c r="S310" s="126"/>
      <c r="T310" s="126"/>
      <c r="U310" s="125"/>
      <c r="V310" s="125"/>
    </row>
    <row r="311" spans="13:22" ht="20.100000000000001" customHeight="1">
      <c r="M311" s="159"/>
      <c r="O311" s="130"/>
      <c r="P311" s="160"/>
      <c r="Q311" s="160"/>
      <c r="R311" s="126"/>
      <c r="S311" s="126"/>
      <c r="T311" s="126"/>
      <c r="U311" s="125"/>
      <c r="V311" s="125"/>
    </row>
    <row r="312" spans="13:22" ht="20.100000000000001" customHeight="1">
      <c r="M312" s="159"/>
      <c r="O312" s="130"/>
      <c r="P312" s="160"/>
      <c r="Q312" s="160"/>
      <c r="R312" s="126"/>
      <c r="S312" s="126"/>
      <c r="T312" s="126"/>
      <c r="U312" s="125"/>
      <c r="V312" s="125"/>
    </row>
    <row r="313" spans="13:22" ht="20.100000000000001" customHeight="1">
      <c r="M313" s="159"/>
      <c r="O313" s="130"/>
      <c r="P313" s="160"/>
      <c r="Q313" s="160"/>
      <c r="R313" s="126"/>
      <c r="S313" s="126"/>
      <c r="T313" s="126"/>
      <c r="U313" s="125"/>
      <c r="V313" s="125"/>
    </row>
    <row r="314" spans="13:22" ht="20.100000000000001" customHeight="1">
      <c r="M314" s="159"/>
      <c r="O314" s="130"/>
      <c r="P314" s="160"/>
      <c r="Q314" s="160"/>
      <c r="R314" s="126"/>
      <c r="S314" s="126"/>
      <c r="T314" s="126"/>
      <c r="U314" s="125"/>
      <c r="V314" s="125"/>
    </row>
    <row r="315" spans="13:22" ht="20.100000000000001" customHeight="1">
      <c r="M315" s="159"/>
      <c r="O315" s="130"/>
      <c r="P315" s="160"/>
      <c r="Q315" s="160"/>
      <c r="R315" s="126"/>
      <c r="S315" s="126"/>
      <c r="T315" s="126"/>
      <c r="U315" s="125"/>
      <c r="V315" s="125"/>
    </row>
    <row r="316" spans="13:22" ht="20.100000000000001" customHeight="1">
      <c r="M316" s="159"/>
      <c r="O316" s="130"/>
      <c r="P316" s="160"/>
      <c r="Q316" s="160"/>
      <c r="R316" s="126"/>
      <c r="S316" s="126"/>
      <c r="T316" s="126"/>
      <c r="U316" s="125"/>
      <c r="V316" s="125"/>
    </row>
    <row r="317" spans="13:22" ht="20.100000000000001" customHeight="1">
      <c r="M317" s="159"/>
      <c r="O317" s="130"/>
      <c r="P317" s="160"/>
      <c r="Q317" s="160"/>
      <c r="R317" s="126"/>
      <c r="S317" s="126"/>
      <c r="T317" s="126"/>
      <c r="U317" s="125"/>
      <c r="V317" s="125"/>
    </row>
    <row r="318" spans="13:22" ht="20.100000000000001" customHeight="1">
      <c r="M318" s="159"/>
      <c r="O318" s="130"/>
      <c r="P318" s="160"/>
      <c r="Q318" s="160"/>
      <c r="R318" s="126"/>
      <c r="S318" s="126"/>
      <c r="T318" s="126"/>
      <c r="U318" s="125"/>
      <c r="V318" s="125"/>
    </row>
    <row r="319" spans="13:22" ht="20.100000000000001" customHeight="1">
      <c r="M319" s="159"/>
      <c r="O319" s="130"/>
      <c r="P319" s="160"/>
      <c r="Q319" s="160"/>
      <c r="R319" s="126"/>
      <c r="S319" s="126"/>
      <c r="T319" s="126"/>
      <c r="U319" s="125"/>
      <c r="V319" s="125"/>
    </row>
    <row r="320" spans="13:22" ht="20.100000000000001" customHeight="1">
      <c r="M320" s="159"/>
      <c r="O320" s="130"/>
      <c r="P320" s="160"/>
      <c r="Q320" s="160"/>
      <c r="R320" s="126"/>
      <c r="S320" s="126"/>
      <c r="T320" s="126"/>
      <c r="U320" s="125"/>
      <c r="V320" s="125"/>
    </row>
    <row r="321" spans="13:22" ht="20.100000000000001" customHeight="1">
      <c r="M321" s="159"/>
      <c r="O321" s="130"/>
      <c r="P321" s="160"/>
      <c r="Q321" s="160"/>
      <c r="R321" s="126"/>
      <c r="S321" s="126"/>
      <c r="T321" s="126"/>
      <c r="U321" s="125"/>
      <c r="V321" s="125"/>
    </row>
    <row r="322" spans="13:22" ht="20.100000000000001" customHeight="1">
      <c r="M322" s="159"/>
      <c r="O322" s="130"/>
      <c r="P322" s="160"/>
      <c r="Q322" s="160"/>
      <c r="R322" s="126"/>
      <c r="S322" s="126"/>
      <c r="T322" s="126"/>
      <c r="U322" s="125"/>
      <c r="V322" s="125"/>
    </row>
    <row r="323" spans="13:22" ht="20.100000000000001" customHeight="1">
      <c r="M323" s="159"/>
      <c r="O323" s="130"/>
      <c r="P323" s="160"/>
      <c r="Q323" s="160"/>
      <c r="R323" s="126"/>
      <c r="S323" s="126"/>
      <c r="T323" s="126"/>
      <c r="U323" s="125"/>
      <c r="V323" s="125"/>
    </row>
    <row r="324" spans="13:22" ht="20.100000000000001" customHeight="1">
      <c r="M324" s="159"/>
      <c r="O324" s="130"/>
      <c r="P324" s="160"/>
      <c r="Q324" s="160"/>
      <c r="R324" s="126"/>
      <c r="S324" s="126"/>
      <c r="T324" s="126"/>
      <c r="U324" s="125"/>
      <c r="V324" s="125"/>
    </row>
    <row r="325" spans="13:22" ht="20.100000000000001" customHeight="1">
      <c r="M325" s="159"/>
      <c r="O325" s="130"/>
      <c r="P325" s="160"/>
      <c r="Q325" s="160"/>
      <c r="R325" s="126"/>
      <c r="S325" s="126"/>
      <c r="T325" s="126"/>
      <c r="U325" s="125"/>
      <c r="V325" s="125"/>
    </row>
    <row r="326" spans="13:22" ht="20.100000000000001" customHeight="1">
      <c r="M326" s="159"/>
      <c r="O326" s="130"/>
      <c r="P326" s="160"/>
      <c r="Q326" s="160"/>
      <c r="R326" s="126"/>
      <c r="S326" s="126"/>
      <c r="T326" s="126"/>
      <c r="U326" s="125"/>
      <c r="V326" s="125"/>
    </row>
    <row r="327" spans="13:22" ht="20.100000000000001" customHeight="1">
      <c r="M327" s="159"/>
      <c r="O327" s="130"/>
      <c r="P327" s="160"/>
      <c r="Q327" s="160"/>
      <c r="R327" s="126"/>
      <c r="S327" s="126"/>
      <c r="T327" s="126"/>
      <c r="U327" s="125"/>
      <c r="V327" s="125"/>
    </row>
    <row r="328" spans="13:22" ht="20.100000000000001" customHeight="1">
      <c r="M328" s="159"/>
      <c r="O328" s="130"/>
      <c r="P328" s="160"/>
      <c r="Q328" s="160"/>
      <c r="R328" s="126"/>
      <c r="S328" s="126"/>
      <c r="T328" s="126"/>
      <c r="U328" s="125"/>
      <c r="V328" s="125"/>
    </row>
    <row r="329" spans="13:22" ht="20.100000000000001" customHeight="1">
      <c r="M329" s="159"/>
      <c r="O329" s="130"/>
      <c r="P329" s="160"/>
      <c r="Q329" s="160"/>
      <c r="R329" s="126"/>
      <c r="S329" s="126"/>
      <c r="T329" s="126"/>
      <c r="U329" s="125"/>
      <c r="V329" s="125"/>
    </row>
    <row r="330" spans="13:22" ht="20.100000000000001" customHeight="1">
      <c r="M330" s="159"/>
      <c r="O330" s="130"/>
      <c r="P330" s="160"/>
      <c r="Q330" s="160"/>
      <c r="R330" s="126"/>
      <c r="S330" s="126"/>
      <c r="T330" s="126"/>
      <c r="U330" s="125"/>
      <c r="V330" s="125"/>
    </row>
    <row r="331" spans="13:22" ht="20.100000000000001" customHeight="1">
      <c r="M331" s="159"/>
      <c r="O331" s="130"/>
      <c r="P331" s="160"/>
      <c r="Q331" s="160"/>
      <c r="R331" s="126"/>
      <c r="S331" s="126"/>
      <c r="T331" s="126"/>
      <c r="U331" s="125"/>
      <c r="V331" s="125"/>
    </row>
    <row r="332" spans="13:22" ht="20.100000000000001" customHeight="1">
      <c r="M332" s="159"/>
      <c r="O332" s="130"/>
      <c r="P332" s="160"/>
      <c r="Q332" s="160"/>
      <c r="R332" s="126"/>
      <c r="S332" s="126"/>
      <c r="T332" s="126"/>
      <c r="U332" s="125"/>
      <c r="V332" s="125"/>
    </row>
    <row r="333" spans="13:22" ht="20.100000000000001" customHeight="1">
      <c r="M333" s="159"/>
      <c r="O333" s="130"/>
      <c r="P333" s="160"/>
      <c r="Q333" s="160"/>
      <c r="R333" s="126"/>
      <c r="S333" s="126"/>
      <c r="T333" s="126"/>
      <c r="U333" s="125"/>
      <c r="V333" s="125"/>
    </row>
    <row r="334" spans="13:22" ht="20.100000000000001" customHeight="1">
      <c r="M334" s="159"/>
      <c r="O334" s="130"/>
      <c r="P334" s="160"/>
      <c r="Q334" s="160"/>
      <c r="R334" s="126"/>
      <c r="S334" s="126"/>
      <c r="T334" s="126"/>
      <c r="U334" s="125"/>
      <c r="V334" s="125"/>
    </row>
    <row r="335" spans="13:22" ht="20.100000000000001" customHeight="1">
      <c r="M335" s="159"/>
      <c r="O335" s="130"/>
      <c r="P335" s="160"/>
      <c r="Q335" s="160"/>
      <c r="R335" s="126"/>
      <c r="S335" s="126"/>
      <c r="T335" s="126"/>
      <c r="U335" s="125"/>
      <c r="V335" s="125"/>
    </row>
    <row r="336" spans="13:22" ht="20.100000000000001" customHeight="1">
      <c r="M336" s="159"/>
      <c r="O336" s="130"/>
      <c r="P336" s="160"/>
      <c r="Q336" s="160"/>
      <c r="R336" s="126"/>
      <c r="S336" s="126"/>
      <c r="T336" s="126"/>
      <c r="U336" s="125"/>
      <c r="V336" s="125"/>
    </row>
    <row r="337" spans="13:28" ht="20.100000000000001" customHeight="1">
      <c r="M337" s="159"/>
      <c r="O337" s="130"/>
      <c r="P337" s="160"/>
      <c r="Q337" s="160"/>
      <c r="R337" s="126"/>
      <c r="S337" s="126"/>
      <c r="T337" s="126"/>
      <c r="U337" s="125"/>
      <c r="V337" s="125"/>
    </row>
    <row r="338" spans="13:28" ht="20.100000000000001" customHeight="1">
      <c r="M338" s="159"/>
      <c r="O338" s="130"/>
      <c r="P338" s="160"/>
      <c r="Q338" s="160"/>
      <c r="R338" s="126"/>
      <c r="S338" s="126"/>
      <c r="T338" s="126"/>
      <c r="U338" s="125"/>
      <c r="V338" s="125"/>
    </row>
    <row r="339" spans="13:28" ht="20.100000000000001" customHeight="1">
      <c r="M339" s="159"/>
      <c r="O339" s="130"/>
      <c r="P339" s="160"/>
      <c r="Q339" s="160"/>
      <c r="R339" s="126"/>
      <c r="S339" s="126"/>
      <c r="T339" s="126"/>
      <c r="U339" s="125"/>
      <c r="V339" s="125"/>
    </row>
    <row r="340" spans="13:28" ht="20.100000000000001" customHeight="1">
      <c r="M340" s="159"/>
      <c r="O340" s="130"/>
      <c r="P340" s="160"/>
      <c r="Q340" s="160"/>
      <c r="R340" s="126"/>
      <c r="S340" s="126"/>
      <c r="T340" s="126"/>
      <c r="U340" s="125"/>
      <c r="V340" s="125"/>
    </row>
    <row r="341" spans="13:28" ht="20.100000000000001" customHeight="1">
      <c r="M341" s="159"/>
      <c r="O341" s="130"/>
      <c r="P341" s="160"/>
      <c r="Q341" s="160"/>
      <c r="R341" s="126"/>
      <c r="S341" s="126"/>
      <c r="T341" s="126"/>
      <c r="U341" s="125"/>
      <c r="V341" s="125"/>
    </row>
    <row r="342" spans="13:28" ht="20.100000000000001" customHeight="1">
      <c r="M342" s="159"/>
      <c r="O342" s="130"/>
      <c r="P342" s="160"/>
      <c r="Q342" s="160"/>
      <c r="R342" s="126"/>
      <c r="S342" s="126"/>
      <c r="T342" s="126"/>
      <c r="U342" s="125"/>
      <c r="V342" s="125"/>
    </row>
    <row r="343" spans="13:28" ht="20.100000000000001" customHeight="1">
      <c r="M343" s="159"/>
      <c r="O343" s="130"/>
      <c r="P343" s="160"/>
      <c r="Q343" s="160"/>
      <c r="R343" s="126"/>
      <c r="S343" s="126"/>
      <c r="T343" s="126"/>
      <c r="U343" s="125"/>
      <c r="V343" s="125"/>
    </row>
    <row r="344" spans="13:28" ht="20.100000000000001" customHeight="1">
      <c r="M344" s="159"/>
      <c r="O344" s="130"/>
      <c r="P344" s="160"/>
      <c r="Q344" s="160"/>
      <c r="R344" s="126"/>
      <c r="S344" s="126"/>
      <c r="T344" s="126"/>
      <c r="U344" s="125"/>
      <c r="V344" s="125"/>
    </row>
    <row r="345" spans="13:28" ht="20.100000000000001" customHeight="1">
      <c r="M345" s="159"/>
      <c r="O345" s="130"/>
      <c r="P345" s="160"/>
      <c r="Q345" s="160"/>
      <c r="R345" s="126"/>
      <c r="S345" s="126"/>
      <c r="T345" s="126"/>
      <c r="U345" s="125"/>
      <c r="V345" s="125"/>
    </row>
    <row r="346" spans="13:28" ht="20.100000000000001" customHeight="1">
      <c r="M346" s="159"/>
      <c r="O346" s="130"/>
      <c r="P346" s="160"/>
      <c r="Q346" s="160"/>
      <c r="R346" s="126"/>
      <c r="S346" s="126"/>
      <c r="T346" s="126"/>
      <c r="U346" s="125"/>
      <c r="V346" s="125"/>
    </row>
    <row r="347" spans="13:28" ht="20.100000000000001" customHeight="1">
      <c r="M347" s="159"/>
      <c r="O347" s="130"/>
      <c r="P347" s="237"/>
      <c r="Q347" s="237"/>
      <c r="R347" s="128"/>
      <c r="S347" s="128"/>
      <c r="T347" s="126"/>
      <c r="U347" s="125"/>
      <c r="V347" s="125"/>
    </row>
    <row r="348" spans="13:28" ht="20.100000000000001" customHeight="1">
      <c r="M348" s="159"/>
      <c r="O348" s="130"/>
      <c r="P348" s="237"/>
      <c r="Q348" s="237"/>
      <c r="R348" s="128"/>
      <c r="S348" s="128"/>
      <c r="T348" s="126"/>
      <c r="U348" s="125"/>
      <c r="V348" s="125"/>
    </row>
    <row r="349" spans="13:28" ht="20.100000000000001" customHeight="1">
      <c r="M349" s="159"/>
      <c r="O349" s="130"/>
      <c r="P349" s="160"/>
      <c r="Q349" s="160"/>
      <c r="R349" s="126"/>
      <c r="S349" s="126"/>
      <c r="T349" s="126"/>
      <c r="U349" s="125"/>
      <c r="V349" s="125"/>
    </row>
    <row r="350" spans="13:28" ht="20.100000000000001" customHeight="1">
      <c r="M350" s="159"/>
      <c r="O350" s="130"/>
      <c r="P350" s="160"/>
      <c r="Q350" s="160"/>
      <c r="R350" s="126"/>
      <c r="S350" s="126"/>
      <c r="T350" s="126"/>
      <c r="U350" s="125"/>
      <c r="V350" s="125"/>
    </row>
    <row r="351" spans="13:28" ht="20.100000000000001" customHeight="1">
      <c r="M351" s="159"/>
      <c r="O351" s="130"/>
      <c r="P351" s="160"/>
      <c r="Q351" s="160"/>
      <c r="R351" s="126"/>
      <c r="S351" s="126"/>
      <c r="T351" s="126"/>
      <c r="U351" s="125"/>
      <c r="V351" s="125"/>
      <c r="AA351" s="119"/>
      <c r="AB351" s="119"/>
    </row>
    <row r="352" spans="13:28" ht="20.100000000000001" customHeight="1">
      <c r="M352" s="159"/>
      <c r="O352" s="130"/>
      <c r="P352" s="160"/>
      <c r="Q352" s="160"/>
      <c r="R352" s="126"/>
      <c r="S352" s="126"/>
      <c r="T352" s="126"/>
      <c r="U352" s="125"/>
      <c r="V352" s="125"/>
      <c r="AA352" s="119"/>
      <c r="AB352" s="119"/>
    </row>
    <row r="353" spans="1:28" s="119" customFormat="1" ht="20.100000000000001" customHeight="1">
      <c r="A353" s="236"/>
      <c r="B353" s="97"/>
      <c r="C353" s="97"/>
      <c r="D353" s="97"/>
      <c r="E353" s="97"/>
      <c r="F353" s="97"/>
      <c r="G353" s="97"/>
      <c r="H353" s="97"/>
      <c r="I353" s="271"/>
      <c r="J353" s="97"/>
      <c r="K353" s="97"/>
      <c r="L353" s="97"/>
      <c r="M353" s="159"/>
      <c r="N353" s="124"/>
      <c r="O353" s="130"/>
      <c r="P353" s="160"/>
      <c r="Q353" s="160"/>
      <c r="R353" s="126"/>
      <c r="S353" s="126"/>
      <c r="T353" s="128"/>
      <c r="U353" s="29"/>
      <c r="V353" s="29"/>
      <c r="W353" s="124"/>
      <c r="Y353" s="124"/>
      <c r="Z353" s="124"/>
      <c r="AA353" s="124"/>
      <c r="AB353" s="124"/>
    </row>
    <row r="354" spans="1:28" s="119" customFormat="1" ht="20.100000000000001" customHeight="1">
      <c r="A354" s="236"/>
      <c r="B354" s="97"/>
      <c r="C354" s="97"/>
      <c r="D354" s="97"/>
      <c r="E354" s="97"/>
      <c r="F354" s="97"/>
      <c r="G354" s="97"/>
      <c r="H354" s="97"/>
      <c r="I354" s="271"/>
      <c r="J354" s="97"/>
      <c r="K354" s="97"/>
      <c r="L354" s="97"/>
      <c r="M354" s="159"/>
      <c r="O354" s="130"/>
      <c r="P354" s="160"/>
      <c r="Q354" s="160"/>
      <c r="R354" s="126"/>
      <c r="S354" s="126"/>
      <c r="T354" s="128"/>
      <c r="U354" s="29"/>
      <c r="V354" s="29"/>
      <c r="W354" s="124"/>
      <c r="Y354" s="124"/>
      <c r="AA354" s="124"/>
      <c r="AB354" s="124"/>
    </row>
    <row r="355" spans="1:28" ht="20.100000000000001" customHeight="1">
      <c r="M355" s="159"/>
      <c r="N355" s="119"/>
      <c r="O355" s="130"/>
      <c r="P355" s="160"/>
      <c r="Q355" s="160"/>
      <c r="R355" s="126"/>
      <c r="S355" s="126"/>
      <c r="T355" s="126"/>
      <c r="U355" s="125"/>
      <c r="V355" s="125"/>
      <c r="W355" s="119"/>
      <c r="X355" s="119"/>
      <c r="Y355" s="119"/>
      <c r="Z355" s="119"/>
    </row>
    <row r="356" spans="1:28" ht="20.100000000000001" customHeight="1">
      <c r="M356" s="159"/>
      <c r="O356" s="130"/>
      <c r="P356" s="160"/>
      <c r="Q356" s="160"/>
      <c r="R356" s="126"/>
      <c r="S356" s="126"/>
      <c r="T356" s="126"/>
      <c r="U356" s="125"/>
      <c r="V356" s="125"/>
      <c r="W356" s="119"/>
      <c r="X356" s="119"/>
      <c r="Y356" s="119"/>
    </row>
    <row r="357" spans="1:28" ht="20.100000000000001" customHeight="1">
      <c r="M357" s="159"/>
      <c r="O357" s="130"/>
      <c r="P357" s="160"/>
      <c r="Q357" s="160"/>
      <c r="R357" s="126"/>
      <c r="S357" s="126"/>
      <c r="T357" s="126"/>
      <c r="U357" s="125"/>
      <c r="V357" s="125"/>
      <c r="X357" s="119"/>
      <c r="Y357" s="119"/>
    </row>
    <row r="358" spans="1:28" ht="20.100000000000001" customHeight="1">
      <c r="M358" s="159"/>
      <c r="O358" s="130"/>
      <c r="P358" s="160"/>
      <c r="Q358" s="160"/>
      <c r="R358" s="126"/>
      <c r="S358" s="126"/>
      <c r="T358" s="126"/>
      <c r="U358" s="125"/>
      <c r="V358" s="125"/>
      <c r="X358" s="119"/>
      <c r="Y358" s="119"/>
    </row>
    <row r="359" spans="1:28" ht="20.100000000000001" customHeight="1">
      <c r="M359" s="159"/>
      <c r="O359" s="130"/>
      <c r="P359" s="160"/>
      <c r="Q359" s="160"/>
      <c r="R359" s="126"/>
      <c r="S359" s="126"/>
      <c r="T359" s="126"/>
      <c r="U359" s="125"/>
      <c r="V359" s="125"/>
      <c r="X359" s="119"/>
      <c r="Y359" s="119"/>
    </row>
    <row r="360" spans="1:28" ht="20.100000000000001" customHeight="1">
      <c r="M360" s="159"/>
      <c r="O360" s="130"/>
      <c r="P360" s="160"/>
      <c r="Q360" s="160"/>
      <c r="R360" s="126"/>
      <c r="S360" s="126"/>
      <c r="T360" s="126"/>
      <c r="U360" s="125"/>
      <c r="V360" s="125"/>
      <c r="X360" s="119"/>
      <c r="Y360" s="119"/>
    </row>
    <row r="361" spans="1:28" ht="20.100000000000001" customHeight="1">
      <c r="M361" s="159"/>
      <c r="O361" s="130"/>
      <c r="P361" s="160"/>
      <c r="Q361" s="160"/>
      <c r="R361" s="126"/>
      <c r="S361" s="126"/>
      <c r="T361" s="126"/>
      <c r="U361" s="125"/>
      <c r="V361" s="125"/>
      <c r="X361" s="119"/>
      <c r="Y361" s="119"/>
    </row>
    <row r="362" spans="1:28" ht="20.100000000000001" customHeight="1">
      <c r="M362" s="159"/>
      <c r="O362" s="130"/>
      <c r="P362" s="160"/>
      <c r="Q362" s="160"/>
      <c r="R362" s="126"/>
      <c r="S362" s="126"/>
      <c r="T362" s="126"/>
      <c r="U362" s="125"/>
      <c r="V362" s="125"/>
      <c r="Y362" s="119"/>
    </row>
    <row r="363" spans="1:28" ht="20.100000000000001" customHeight="1">
      <c r="M363" s="159"/>
      <c r="O363" s="130"/>
      <c r="P363" s="160"/>
      <c r="Q363" s="160"/>
      <c r="R363" s="126"/>
      <c r="S363" s="126"/>
      <c r="T363" s="126"/>
      <c r="U363" s="125"/>
      <c r="V363" s="125"/>
      <c r="Y363" s="119"/>
    </row>
    <row r="364" spans="1:28" ht="20.100000000000001" customHeight="1">
      <c r="M364" s="159"/>
      <c r="O364" s="130"/>
      <c r="P364" s="160"/>
      <c r="Q364" s="160"/>
      <c r="R364" s="126"/>
      <c r="S364" s="126"/>
      <c r="T364" s="126"/>
      <c r="U364" s="125"/>
      <c r="V364" s="125"/>
    </row>
    <row r="365" spans="1:28" ht="20.100000000000001" customHeight="1">
      <c r="M365" s="159"/>
      <c r="O365" s="130"/>
      <c r="P365" s="160"/>
      <c r="Q365" s="160"/>
      <c r="R365" s="126"/>
      <c r="S365" s="126"/>
      <c r="T365" s="126"/>
      <c r="U365" s="125"/>
      <c r="V365" s="125"/>
    </row>
    <row r="366" spans="1:28" ht="20.100000000000001" customHeight="1">
      <c r="M366" s="159"/>
      <c r="O366" s="130"/>
      <c r="P366" s="160"/>
      <c r="Q366" s="160"/>
      <c r="R366" s="126"/>
      <c r="S366" s="126"/>
      <c r="T366" s="126"/>
      <c r="U366" s="125"/>
      <c r="V366" s="125"/>
    </row>
    <row r="367" spans="1:28" ht="20.100000000000001" customHeight="1">
      <c r="M367" s="159"/>
      <c r="O367" s="130"/>
      <c r="P367" s="160"/>
      <c r="Q367" s="160"/>
      <c r="R367" s="126"/>
      <c r="S367" s="126"/>
      <c r="T367" s="126"/>
      <c r="U367" s="125"/>
      <c r="V367" s="125"/>
    </row>
    <row r="368" spans="1:28" ht="20.100000000000001" customHeight="1">
      <c r="M368" s="159"/>
      <c r="O368" s="130"/>
      <c r="P368" s="160"/>
      <c r="Q368" s="160"/>
      <c r="R368" s="126"/>
      <c r="S368" s="126"/>
      <c r="T368" s="126"/>
      <c r="U368" s="125"/>
      <c r="V368" s="125"/>
    </row>
    <row r="369" spans="13:22" ht="20.100000000000001" customHeight="1">
      <c r="M369" s="159"/>
      <c r="O369" s="130"/>
      <c r="P369" s="160"/>
      <c r="Q369" s="160"/>
      <c r="R369" s="126"/>
      <c r="S369" s="126"/>
      <c r="T369" s="126"/>
      <c r="U369" s="125"/>
      <c r="V369" s="125"/>
    </row>
    <row r="370" spans="13:22" ht="20.100000000000001" customHeight="1">
      <c r="M370" s="159"/>
      <c r="O370" s="130"/>
      <c r="P370" s="160"/>
      <c r="Q370" s="160"/>
      <c r="R370" s="126"/>
      <c r="S370" s="126"/>
      <c r="T370" s="126"/>
      <c r="U370" s="125"/>
      <c r="V370" s="125"/>
    </row>
    <row r="371" spans="13:22" ht="20.100000000000001" customHeight="1">
      <c r="M371" s="159"/>
      <c r="O371" s="130"/>
      <c r="P371" s="160"/>
      <c r="Q371" s="160"/>
      <c r="R371" s="126"/>
      <c r="S371" s="126"/>
      <c r="T371" s="126"/>
      <c r="U371" s="125"/>
      <c r="V371" s="125"/>
    </row>
    <row r="372" spans="13:22" ht="20.100000000000001" customHeight="1">
      <c r="M372" s="159"/>
      <c r="O372" s="130"/>
      <c r="P372" s="160"/>
      <c r="Q372" s="160"/>
      <c r="R372" s="126"/>
      <c r="S372" s="126"/>
      <c r="T372" s="126"/>
      <c r="U372" s="125"/>
      <c r="V372" s="125"/>
    </row>
    <row r="373" spans="13:22" ht="20.100000000000001" customHeight="1">
      <c r="M373" s="159"/>
      <c r="O373" s="130"/>
      <c r="P373" s="160"/>
      <c r="Q373" s="160"/>
      <c r="R373" s="126"/>
      <c r="S373" s="126"/>
      <c r="T373" s="126"/>
      <c r="U373" s="125"/>
      <c r="V373" s="125"/>
    </row>
    <row r="374" spans="13:22" ht="20.100000000000001" customHeight="1">
      <c r="M374" s="159"/>
      <c r="O374" s="130"/>
      <c r="P374" s="160"/>
      <c r="Q374" s="160"/>
      <c r="R374" s="126"/>
      <c r="S374" s="126"/>
      <c r="T374" s="126"/>
      <c r="U374" s="125"/>
      <c r="V374" s="125"/>
    </row>
    <row r="375" spans="13:22" ht="20.100000000000001" customHeight="1">
      <c r="M375" s="159"/>
      <c r="O375" s="130"/>
      <c r="P375" s="160"/>
      <c r="Q375" s="160"/>
      <c r="R375" s="126"/>
      <c r="S375" s="126"/>
      <c r="T375" s="126"/>
      <c r="U375" s="125"/>
      <c r="V375" s="125"/>
    </row>
    <row r="376" spans="13:22" ht="20.100000000000001" customHeight="1">
      <c r="M376" s="159"/>
      <c r="O376" s="130"/>
      <c r="P376" s="160"/>
      <c r="Q376" s="160"/>
      <c r="R376" s="126"/>
      <c r="S376" s="126"/>
      <c r="T376" s="126"/>
      <c r="U376" s="125"/>
      <c r="V376" s="125"/>
    </row>
    <row r="377" spans="13:22" ht="20.100000000000001" customHeight="1">
      <c r="M377" s="159"/>
      <c r="O377" s="130"/>
      <c r="P377" s="160"/>
      <c r="Q377" s="160"/>
      <c r="R377" s="126"/>
      <c r="S377" s="126"/>
      <c r="T377" s="126"/>
      <c r="U377" s="125"/>
      <c r="V377" s="125"/>
    </row>
    <row r="378" spans="13:22" ht="20.100000000000001" customHeight="1">
      <c r="M378" s="159"/>
      <c r="O378" s="130"/>
      <c r="P378" s="160"/>
      <c r="Q378" s="160"/>
      <c r="R378" s="126"/>
      <c r="S378" s="126"/>
      <c r="T378" s="126"/>
      <c r="U378" s="125"/>
      <c r="V378" s="125"/>
    </row>
    <row r="379" spans="13:22" ht="20.100000000000001" customHeight="1">
      <c r="M379" s="159"/>
      <c r="O379" s="130"/>
      <c r="P379" s="160"/>
      <c r="Q379" s="160"/>
      <c r="R379" s="126"/>
      <c r="S379" s="126"/>
      <c r="T379" s="126"/>
      <c r="U379" s="125"/>
      <c r="V379" s="125"/>
    </row>
    <row r="380" spans="13:22" ht="20.100000000000001" customHeight="1">
      <c r="M380" s="159"/>
      <c r="O380" s="130"/>
      <c r="P380" s="160"/>
      <c r="Q380" s="160"/>
      <c r="R380" s="126"/>
      <c r="S380" s="126"/>
      <c r="T380" s="126"/>
      <c r="U380" s="125"/>
      <c r="V380" s="125"/>
    </row>
    <row r="381" spans="13:22" ht="20.100000000000001" customHeight="1">
      <c r="M381" s="159"/>
      <c r="O381" s="130"/>
      <c r="P381" s="160"/>
      <c r="Q381" s="160"/>
      <c r="R381" s="126"/>
      <c r="S381" s="126"/>
      <c r="T381" s="126"/>
      <c r="U381" s="125"/>
      <c r="V381" s="125"/>
    </row>
    <row r="382" spans="13:22" ht="20.100000000000001" customHeight="1">
      <c r="M382" s="159"/>
      <c r="O382" s="130"/>
      <c r="P382" s="160"/>
      <c r="Q382" s="160"/>
      <c r="R382" s="126"/>
      <c r="S382" s="126"/>
      <c r="T382" s="126"/>
      <c r="U382" s="125"/>
      <c r="V382" s="125"/>
    </row>
    <row r="383" spans="13:22" ht="20.100000000000001" customHeight="1">
      <c r="M383" s="159"/>
      <c r="O383" s="130"/>
      <c r="P383" s="160"/>
      <c r="Q383" s="160"/>
      <c r="R383" s="126"/>
      <c r="S383" s="126"/>
      <c r="T383" s="126"/>
      <c r="U383" s="125"/>
      <c r="V383" s="125"/>
    </row>
    <row r="384" spans="13:22" ht="20.100000000000001" customHeight="1">
      <c r="M384" s="159"/>
      <c r="O384" s="130"/>
      <c r="P384" s="160"/>
      <c r="Q384" s="160"/>
      <c r="R384" s="126"/>
      <c r="S384" s="126"/>
      <c r="T384" s="126"/>
      <c r="U384" s="125"/>
      <c r="V384" s="125"/>
    </row>
    <row r="385" spans="13:22" ht="20.100000000000001" customHeight="1">
      <c r="M385" s="159"/>
      <c r="O385" s="130"/>
      <c r="P385" s="160"/>
      <c r="Q385" s="160"/>
      <c r="R385" s="126"/>
      <c r="S385" s="126"/>
      <c r="T385" s="126"/>
      <c r="U385" s="125"/>
      <c r="V385" s="125"/>
    </row>
    <row r="386" spans="13:22" ht="20.100000000000001" customHeight="1">
      <c r="M386" s="159"/>
      <c r="O386" s="130"/>
      <c r="P386" s="160"/>
      <c r="Q386" s="160"/>
      <c r="R386" s="126"/>
      <c r="S386" s="126"/>
      <c r="T386" s="126"/>
      <c r="U386" s="125"/>
      <c r="V386" s="125"/>
    </row>
    <row r="387" spans="13:22" ht="20.100000000000001" customHeight="1">
      <c r="M387" s="159"/>
      <c r="O387" s="130"/>
      <c r="P387" s="160"/>
      <c r="Q387" s="160"/>
      <c r="R387" s="126"/>
      <c r="S387" s="126"/>
      <c r="T387" s="126"/>
      <c r="U387" s="125"/>
      <c r="V387" s="125"/>
    </row>
    <row r="388" spans="13:22" ht="20.100000000000001" customHeight="1">
      <c r="M388" s="159"/>
      <c r="O388" s="130"/>
      <c r="P388" s="160"/>
      <c r="Q388" s="160"/>
      <c r="R388" s="126"/>
      <c r="S388" s="126"/>
      <c r="T388" s="126"/>
      <c r="U388" s="125"/>
      <c r="V388" s="125"/>
    </row>
    <row r="389" spans="13:22" ht="20.100000000000001" customHeight="1">
      <c r="M389" s="159"/>
      <c r="O389" s="130"/>
      <c r="P389" s="160"/>
      <c r="Q389" s="160"/>
      <c r="R389" s="126"/>
      <c r="S389" s="126"/>
      <c r="T389" s="126"/>
      <c r="U389" s="125"/>
      <c r="V389" s="125"/>
    </row>
    <row r="390" spans="13:22" ht="20.100000000000001" customHeight="1">
      <c r="M390" s="159"/>
      <c r="O390" s="130"/>
      <c r="P390" s="160"/>
      <c r="Q390" s="160"/>
      <c r="R390" s="126"/>
      <c r="S390" s="126"/>
      <c r="T390" s="126"/>
      <c r="U390" s="125"/>
      <c r="V390" s="125"/>
    </row>
    <row r="391" spans="13:22" ht="20.100000000000001" customHeight="1">
      <c r="M391" s="159"/>
      <c r="O391" s="130"/>
      <c r="P391" s="160"/>
      <c r="Q391" s="160"/>
      <c r="R391" s="126"/>
      <c r="S391" s="126"/>
      <c r="T391" s="126"/>
      <c r="U391" s="125"/>
      <c r="V391" s="125"/>
    </row>
    <row r="392" spans="13:22" ht="20.100000000000001" customHeight="1">
      <c r="M392" s="159"/>
      <c r="O392" s="130"/>
      <c r="P392" s="160"/>
      <c r="Q392" s="160"/>
      <c r="R392" s="126"/>
      <c r="S392" s="126"/>
      <c r="T392" s="126"/>
      <c r="U392" s="125"/>
      <c r="V392" s="125"/>
    </row>
    <row r="393" spans="13:22" ht="20.100000000000001" customHeight="1">
      <c r="M393" s="159"/>
      <c r="O393" s="130"/>
      <c r="P393" s="160"/>
      <c r="Q393" s="160"/>
      <c r="R393" s="126"/>
      <c r="S393" s="126"/>
      <c r="T393" s="126"/>
      <c r="U393" s="125"/>
      <c r="V393" s="125"/>
    </row>
    <row r="394" spans="13:22" ht="20.100000000000001" customHeight="1">
      <c r="M394" s="159"/>
      <c r="O394" s="130"/>
      <c r="P394" s="160"/>
      <c r="Q394" s="160"/>
      <c r="R394" s="126"/>
      <c r="S394" s="126"/>
      <c r="T394" s="126"/>
      <c r="U394" s="125"/>
      <c r="V394" s="125"/>
    </row>
    <row r="395" spans="13:22" ht="20.100000000000001" customHeight="1">
      <c r="M395" s="159"/>
      <c r="O395" s="130"/>
      <c r="P395" s="160"/>
      <c r="Q395" s="160"/>
      <c r="R395" s="126"/>
      <c r="S395" s="126"/>
      <c r="T395" s="126"/>
      <c r="U395" s="125"/>
      <c r="V395" s="125"/>
    </row>
    <row r="396" spans="13:22" ht="20.100000000000001" customHeight="1">
      <c r="M396" s="159"/>
      <c r="O396" s="130"/>
      <c r="P396" s="160"/>
      <c r="Q396" s="160"/>
      <c r="R396" s="126"/>
      <c r="S396" s="126"/>
      <c r="T396" s="126"/>
      <c r="U396" s="125"/>
      <c r="V396" s="125"/>
    </row>
    <row r="397" spans="13:22" ht="20.100000000000001" customHeight="1">
      <c r="M397" s="159"/>
      <c r="O397" s="130"/>
      <c r="P397" s="160"/>
      <c r="Q397" s="160"/>
      <c r="R397" s="126"/>
      <c r="S397" s="126"/>
      <c r="T397" s="126"/>
      <c r="U397" s="125"/>
      <c r="V397" s="125"/>
    </row>
    <row r="398" spans="13:22" ht="20.100000000000001" customHeight="1">
      <c r="M398" s="159"/>
      <c r="P398" s="12"/>
      <c r="Q398" s="12"/>
      <c r="R398" s="12"/>
      <c r="S398" s="12"/>
      <c r="T398" s="126"/>
      <c r="U398" s="125"/>
      <c r="V398" s="125"/>
    </row>
    <row r="399" spans="13:22" ht="20.100000000000001" customHeight="1">
      <c r="M399" s="159"/>
      <c r="P399" s="12"/>
      <c r="Q399" s="12"/>
      <c r="R399" s="12"/>
      <c r="S399" s="12"/>
      <c r="T399" s="126"/>
      <c r="U399" s="125"/>
      <c r="V399" s="125"/>
    </row>
    <row r="400" spans="13:22" ht="20.100000000000001" customHeight="1">
      <c r="M400" s="159"/>
      <c r="P400" s="12"/>
      <c r="Q400" s="12"/>
      <c r="R400" s="12"/>
      <c r="S400" s="12"/>
      <c r="T400" s="126"/>
      <c r="U400" s="125"/>
      <c r="V400" s="125"/>
    </row>
    <row r="401" spans="13:22" ht="20.100000000000001" customHeight="1">
      <c r="M401" s="159"/>
      <c r="P401" s="12"/>
      <c r="Q401" s="12"/>
      <c r="R401" s="12"/>
      <c r="S401" s="12"/>
      <c r="T401" s="126"/>
      <c r="U401" s="125"/>
      <c r="V401" s="125"/>
    </row>
    <row r="402" spans="13:22" ht="20.100000000000001" customHeight="1">
      <c r="M402" s="159"/>
      <c r="P402" s="12"/>
      <c r="Q402" s="12"/>
      <c r="R402" s="12"/>
      <c r="S402" s="12"/>
      <c r="T402" s="126"/>
      <c r="U402" s="125"/>
      <c r="V402" s="125"/>
    </row>
    <row r="403" spans="13:22" ht="20.100000000000001" customHeight="1">
      <c r="M403" s="159"/>
      <c r="P403" s="12"/>
      <c r="Q403" s="12"/>
      <c r="R403" s="12"/>
      <c r="S403" s="12"/>
      <c r="T403" s="126"/>
      <c r="U403" s="125"/>
      <c r="V403" s="125"/>
    </row>
    <row r="404" spans="13:22" ht="20.100000000000001" customHeight="1">
      <c r="M404" s="159"/>
      <c r="P404" s="12"/>
      <c r="Q404" s="12"/>
      <c r="R404" s="12"/>
      <c r="S404" s="12"/>
      <c r="T404" s="12"/>
    </row>
    <row r="405" spans="13:22" ht="20.100000000000001" customHeight="1">
      <c r="M405" s="159"/>
      <c r="P405" s="12"/>
      <c r="Q405" s="12"/>
      <c r="R405" s="12"/>
      <c r="S405" s="12"/>
      <c r="T405" s="12"/>
    </row>
    <row r="406" spans="13:22" ht="20.100000000000001" customHeight="1">
      <c r="M406" s="159"/>
      <c r="P406" s="12"/>
      <c r="Q406" s="12"/>
      <c r="R406" s="12"/>
      <c r="S406" s="12"/>
      <c r="T406" s="12"/>
    </row>
    <row r="407" spans="13:22" ht="20.100000000000001" customHeight="1">
      <c r="M407" s="159"/>
      <c r="P407" s="12"/>
      <c r="Q407" s="12"/>
      <c r="R407" s="12"/>
      <c r="S407" s="12"/>
      <c r="T407" s="12"/>
    </row>
    <row r="408" spans="13:22" ht="20.100000000000001" customHeight="1">
      <c r="M408" s="159"/>
      <c r="P408" s="12"/>
      <c r="Q408" s="12"/>
      <c r="R408" s="12"/>
      <c r="S408" s="12"/>
      <c r="T408" s="12"/>
    </row>
    <row r="409" spans="13:22" ht="20.100000000000001" customHeight="1">
      <c r="M409" s="159"/>
      <c r="P409" s="12"/>
      <c r="Q409" s="12"/>
      <c r="R409" s="12"/>
      <c r="S409" s="12"/>
      <c r="T409" s="12"/>
    </row>
    <row r="410" spans="13:22" ht="20.100000000000001" customHeight="1">
      <c r="M410" s="159"/>
      <c r="P410" s="12"/>
      <c r="Q410" s="12"/>
      <c r="R410" s="12"/>
      <c r="S410" s="12"/>
      <c r="T410" s="12"/>
    </row>
    <row r="411" spans="13:22" ht="20.100000000000001" customHeight="1">
      <c r="M411" s="159"/>
      <c r="P411" s="12"/>
      <c r="Q411" s="12"/>
      <c r="R411" s="12"/>
      <c r="S411" s="12"/>
      <c r="T411" s="12"/>
    </row>
    <row r="412" spans="13:22" ht="20.100000000000001" customHeight="1">
      <c r="M412" s="159"/>
      <c r="P412" s="12"/>
      <c r="Q412" s="12"/>
      <c r="R412" s="12"/>
      <c r="S412" s="12"/>
      <c r="T412" s="12"/>
    </row>
    <row r="413" spans="13:22" ht="20.100000000000001" customHeight="1">
      <c r="M413" s="159"/>
      <c r="P413" s="12"/>
      <c r="Q413" s="12"/>
      <c r="R413" s="12"/>
      <c r="S413" s="12"/>
      <c r="T413" s="12"/>
    </row>
    <row r="414" spans="13:22" ht="20.100000000000001" customHeight="1">
      <c r="M414" s="159"/>
      <c r="P414" s="12"/>
      <c r="Q414" s="12"/>
      <c r="R414" s="12"/>
      <c r="S414" s="12"/>
      <c r="T414" s="12"/>
    </row>
    <row r="415" spans="13:22" ht="20.100000000000001" customHeight="1">
      <c r="M415" s="159"/>
      <c r="P415" s="12"/>
      <c r="Q415" s="12"/>
      <c r="R415" s="12"/>
      <c r="S415" s="12"/>
      <c r="T415" s="12"/>
    </row>
    <row r="416" spans="13:22" ht="20.100000000000001" customHeight="1">
      <c r="M416" s="159"/>
      <c r="P416" s="12"/>
      <c r="Q416" s="12"/>
      <c r="R416" s="12"/>
      <c r="S416" s="12"/>
      <c r="T416" s="12"/>
    </row>
    <row r="417" spans="13:20" ht="20.100000000000001" customHeight="1">
      <c r="M417" s="159"/>
      <c r="P417" s="12"/>
      <c r="Q417" s="12"/>
      <c r="R417" s="12"/>
      <c r="S417" s="12"/>
      <c r="T417" s="12"/>
    </row>
    <row r="418" spans="13:20" ht="20.100000000000001" customHeight="1">
      <c r="M418" s="159"/>
      <c r="P418" s="12"/>
      <c r="Q418" s="12"/>
      <c r="R418" s="12"/>
      <c r="S418" s="12"/>
      <c r="T418" s="12"/>
    </row>
    <row r="419" spans="13:20" ht="20.100000000000001" customHeight="1">
      <c r="M419" s="159"/>
      <c r="P419" s="12"/>
      <c r="Q419" s="12"/>
      <c r="R419" s="12"/>
      <c r="S419" s="12"/>
      <c r="T419" s="12"/>
    </row>
    <row r="420" spans="13:20" ht="20.100000000000001" customHeight="1">
      <c r="M420" s="159"/>
      <c r="P420" s="12"/>
      <c r="Q420" s="12"/>
      <c r="R420" s="12"/>
      <c r="S420" s="12"/>
      <c r="T420" s="12"/>
    </row>
    <row r="421" spans="13:20" ht="20.100000000000001" customHeight="1">
      <c r="M421" s="159"/>
      <c r="P421" s="12"/>
      <c r="Q421" s="12"/>
      <c r="R421" s="12"/>
      <c r="S421" s="12"/>
      <c r="T421" s="12"/>
    </row>
    <row r="422" spans="13:20" ht="20.100000000000001" customHeight="1">
      <c r="M422" s="159"/>
      <c r="P422" s="12"/>
      <c r="Q422" s="12"/>
      <c r="R422" s="12"/>
      <c r="S422" s="12"/>
      <c r="T422" s="12"/>
    </row>
    <row r="423" spans="13:20" ht="20.100000000000001" customHeight="1">
      <c r="M423" s="159"/>
      <c r="P423" s="12"/>
      <c r="Q423" s="12"/>
      <c r="R423" s="12"/>
      <c r="S423" s="12"/>
      <c r="T423" s="12"/>
    </row>
    <row r="424" spans="13:20" ht="20.100000000000001" customHeight="1">
      <c r="M424" s="159"/>
      <c r="P424" s="12"/>
      <c r="Q424" s="12"/>
      <c r="R424" s="12"/>
      <c r="S424" s="12"/>
      <c r="T424" s="12"/>
    </row>
    <row r="425" spans="13:20" ht="20.100000000000001" customHeight="1">
      <c r="M425" s="159"/>
      <c r="P425" s="12"/>
      <c r="Q425" s="12"/>
      <c r="R425" s="12"/>
      <c r="S425" s="12"/>
      <c r="T425" s="12"/>
    </row>
    <row r="426" spans="13:20" ht="20.100000000000001" customHeight="1">
      <c r="M426" s="159"/>
      <c r="P426" s="12"/>
      <c r="Q426" s="12"/>
      <c r="R426" s="12"/>
      <c r="S426" s="12"/>
      <c r="T426" s="12"/>
    </row>
    <row r="427" spans="13:20" ht="20.100000000000001" customHeight="1">
      <c r="M427" s="159"/>
      <c r="P427" s="12"/>
      <c r="Q427" s="12"/>
      <c r="R427" s="12"/>
      <c r="S427" s="12"/>
      <c r="T427" s="12"/>
    </row>
    <row r="428" spans="13:20" ht="20.100000000000001" customHeight="1">
      <c r="M428" s="159"/>
      <c r="P428" s="12"/>
      <c r="Q428" s="12"/>
      <c r="R428" s="12"/>
      <c r="S428" s="12"/>
      <c r="T428" s="12"/>
    </row>
    <row r="429" spans="13:20" ht="20.100000000000001" customHeight="1">
      <c r="M429" s="159"/>
      <c r="P429" s="12"/>
      <c r="Q429" s="12"/>
      <c r="R429" s="12"/>
      <c r="S429" s="12"/>
      <c r="T429" s="12"/>
    </row>
    <row r="430" spans="13:20" ht="20.100000000000001" customHeight="1">
      <c r="M430" s="159"/>
      <c r="P430" s="12"/>
      <c r="Q430" s="12"/>
      <c r="R430" s="12"/>
      <c r="S430" s="12"/>
      <c r="T430" s="12"/>
    </row>
    <row r="431" spans="13:20" ht="20.100000000000001" customHeight="1">
      <c r="M431" s="159"/>
      <c r="P431" s="12"/>
      <c r="Q431" s="12"/>
      <c r="R431" s="12"/>
      <c r="S431" s="12"/>
      <c r="T431" s="12"/>
    </row>
    <row r="432" spans="13:20" ht="20.100000000000001" customHeight="1">
      <c r="M432" s="159"/>
      <c r="P432" s="12"/>
      <c r="Q432" s="12"/>
      <c r="R432" s="12"/>
      <c r="S432" s="12"/>
      <c r="T432" s="12"/>
    </row>
    <row r="433" spans="13:20" ht="20.100000000000001" customHeight="1">
      <c r="M433" s="159"/>
      <c r="P433" s="12"/>
      <c r="Q433" s="12"/>
      <c r="R433" s="12"/>
      <c r="S433" s="12"/>
      <c r="T433" s="12"/>
    </row>
    <row r="434" spans="13:20" ht="20.100000000000001" customHeight="1">
      <c r="M434" s="159"/>
      <c r="P434" s="12"/>
      <c r="Q434" s="12"/>
      <c r="R434" s="12"/>
      <c r="S434" s="12"/>
      <c r="T434" s="12"/>
    </row>
    <row r="435" spans="13:20" ht="20.100000000000001" customHeight="1">
      <c r="M435" s="159"/>
      <c r="P435" s="12"/>
      <c r="Q435" s="12"/>
      <c r="R435" s="12"/>
      <c r="S435" s="12"/>
      <c r="T435" s="12"/>
    </row>
    <row r="436" spans="13:20" ht="20.100000000000001" customHeight="1">
      <c r="M436" s="159"/>
      <c r="P436" s="12"/>
      <c r="Q436" s="12"/>
      <c r="R436" s="12"/>
      <c r="S436" s="12"/>
      <c r="T436" s="12"/>
    </row>
    <row r="437" spans="13:20" ht="20.100000000000001" customHeight="1">
      <c r="M437" s="159"/>
      <c r="P437" s="12"/>
      <c r="Q437" s="12"/>
      <c r="R437" s="12"/>
      <c r="S437" s="12"/>
      <c r="T437" s="12"/>
    </row>
    <row r="438" spans="13:20" ht="20.100000000000001" customHeight="1">
      <c r="M438" s="159"/>
      <c r="P438" s="12"/>
      <c r="Q438" s="12"/>
      <c r="R438" s="12"/>
      <c r="S438" s="12"/>
      <c r="T438" s="12"/>
    </row>
    <row r="439" spans="13:20" ht="20.100000000000001" customHeight="1">
      <c r="M439" s="159"/>
      <c r="P439" s="12"/>
      <c r="Q439" s="12"/>
      <c r="R439" s="12"/>
      <c r="S439" s="12"/>
      <c r="T439" s="12"/>
    </row>
    <row r="440" spans="13:20" ht="20.100000000000001" customHeight="1">
      <c r="M440" s="159"/>
      <c r="P440" s="12"/>
      <c r="Q440" s="12"/>
      <c r="R440" s="12"/>
      <c r="S440" s="12"/>
      <c r="T440" s="12"/>
    </row>
    <row r="441" spans="13:20" ht="20.100000000000001" customHeight="1">
      <c r="M441" s="159"/>
      <c r="P441" s="12"/>
      <c r="Q441" s="12"/>
      <c r="R441" s="12"/>
      <c r="S441" s="12"/>
      <c r="T441" s="12"/>
    </row>
    <row r="442" spans="13:20" ht="20.100000000000001" customHeight="1">
      <c r="M442" s="159"/>
      <c r="P442" s="12"/>
      <c r="Q442" s="12"/>
      <c r="R442" s="12"/>
      <c r="S442" s="12"/>
      <c r="T442" s="12"/>
    </row>
    <row r="443" spans="13:20" ht="20.100000000000001" customHeight="1">
      <c r="M443" s="159"/>
      <c r="P443" s="12"/>
      <c r="Q443" s="12"/>
      <c r="R443" s="12"/>
      <c r="S443" s="12"/>
      <c r="T443" s="12"/>
    </row>
    <row r="444" spans="13:20" ht="20.100000000000001" customHeight="1">
      <c r="M444" s="159"/>
      <c r="P444" s="12"/>
      <c r="Q444" s="12"/>
      <c r="R444" s="12"/>
      <c r="S444" s="12"/>
      <c r="T444" s="12"/>
    </row>
    <row r="445" spans="13:20" ht="20.100000000000001" customHeight="1">
      <c r="M445" s="159"/>
      <c r="P445" s="12"/>
      <c r="Q445" s="12"/>
      <c r="R445" s="12"/>
      <c r="S445" s="12"/>
      <c r="T445" s="12"/>
    </row>
    <row r="446" spans="13:20" ht="20.100000000000001" customHeight="1">
      <c r="M446" s="159"/>
      <c r="P446" s="12"/>
      <c r="Q446" s="12"/>
      <c r="R446" s="12"/>
      <c r="S446" s="12"/>
      <c r="T446" s="12"/>
    </row>
    <row r="447" spans="13:20" ht="20.100000000000001" customHeight="1">
      <c r="M447" s="159"/>
      <c r="P447" s="12"/>
      <c r="Q447" s="12"/>
      <c r="R447" s="12"/>
      <c r="S447" s="12"/>
      <c r="T447" s="12"/>
    </row>
    <row r="448" spans="13:20" ht="20.100000000000001" customHeight="1">
      <c r="M448" s="159"/>
      <c r="P448" s="12"/>
      <c r="Q448" s="12"/>
      <c r="R448" s="12"/>
      <c r="S448" s="12"/>
      <c r="T448" s="12"/>
    </row>
    <row r="449" spans="13:20" ht="20.100000000000001" customHeight="1">
      <c r="M449" s="159"/>
      <c r="P449" s="12"/>
      <c r="Q449" s="12"/>
      <c r="R449" s="12"/>
      <c r="S449" s="12"/>
      <c r="T449" s="12"/>
    </row>
    <row r="450" spans="13:20" ht="20.100000000000001" customHeight="1">
      <c r="M450" s="159"/>
      <c r="P450" s="12"/>
      <c r="Q450" s="12"/>
      <c r="R450" s="12"/>
      <c r="S450" s="12"/>
      <c r="T450" s="12"/>
    </row>
    <row r="451" spans="13:20" ht="20.100000000000001" customHeight="1">
      <c r="M451" s="159"/>
      <c r="P451" s="12"/>
      <c r="Q451" s="12"/>
      <c r="R451" s="12"/>
      <c r="S451" s="12"/>
      <c r="T451" s="12"/>
    </row>
    <row r="452" spans="13:20" ht="20.100000000000001" customHeight="1">
      <c r="M452" s="159"/>
      <c r="P452" s="12"/>
      <c r="Q452" s="12"/>
      <c r="R452" s="12"/>
      <c r="S452" s="12"/>
      <c r="T452" s="12"/>
    </row>
    <row r="453" spans="13:20" ht="20.100000000000001" customHeight="1">
      <c r="M453" s="159"/>
      <c r="P453" s="12"/>
      <c r="Q453" s="12"/>
      <c r="R453" s="12"/>
      <c r="S453" s="12"/>
      <c r="T453" s="12"/>
    </row>
    <row r="454" spans="13:20" ht="20.100000000000001" customHeight="1">
      <c r="M454" s="159"/>
      <c r="P454" s="12"/>
      <c r="Q454" s="12"/>
      <c r="R454" s="12"/>
      <c r="S454" s="12"/>
      <c r="T454" s="12"/>
    </row>
    <row r="455" spans="13:20" ht="20.100000000000001" customHeight="1">
      <c r="M455" s="159"/>
      <c r="P455" s="12"/>
      <c r="Q455" s="12"/>
      <c r="R455" s="12"/>
      <c r="S455" s="12"/>
      <c r="T455" s="12"/>
    </row>
    <row r="456" spans="13:20" ht="20.100000000000001" customHeight="1">
      <c r="M456" s="124"/>
      <c r="P456" s="12"/>
      <c r="Q456" s="12"/>
      <c r="R456" s="12"/>
      <c r="S456" s="12"/>
      <c r="T456" s="12"/>
    </row>
    <row r="457" spans="13:20" ht="20.100000000000001" customHeight="1">
      <c r="M457" s="124"/>
      <c r="P457" s="12"/>
      <c r="Q457" s="12"/>
      <c r="R457" s="12"/>
      <c r="S457" s="12"/>
      <c r="T457" s="12"/>
    </row>
    <row r="458" spans="13:20" ht="20.100000000000001" customHeight="1">
      <c r="M458" s="124"/>
      <c r="P458" s="12"/>
      <c r="Q458" s="12"/>
      <c r="R458" s="12"/>
      <c r="S458" s="12"/>
      <c r="T458" s="12"/>
    </row>
    <row r="459" spans="13:20" ht="20.100000000000001" customHeight="1">
      <c r="M459" s="124"/>
      <c r="P459" s="12"/>
      <c r="Q459" s="12"/>
      <c r="R459" s="12"/>
      <c r="S459" s="12"/>
      <c r="T459" s="12"/>
    </row>
    <row r="460" spans="13:20" ht="20.100000000000001" customHeight="1">
      <c r="M460" s="124"/>
      <c r="P460" s="12"/>
      <c r="Q460" s="12"/>
      <c r="R460" s="12"/>
      <c r="S460" s="12"/>
      <c r="T460" s="12"/>
    </row>
    <row r="461" spans="13:20" ht="20.100000000000001" customHeight="1">
      <c r="M461" s="124"/>
      <c r="P461" s="12"/>
      <c r="Q461" s="12"/>
      <c r="R461" s="12"/>
      <c r="S461" s="12"/>
      <c r="T461" s="12"/>
    </row>
    <row r="462" spans="13:20" ht="20.100000000000001" customHeight="1">
      <c r="M462" s="124"/>
      <c r="P462" s="12"/>
      <c r="Q462" s="12"/>
      <c r="R462" s="12"/>
      <c r="S462" s="12"/>
      <c r="T462" s="12"/>
    </row>
    <row r="463" spans="13:20" ht="20.100000000000001" customHeight="1">
      <c r="M463" s="124"/>
      <c r="P463" s="12"/>
      <c r="Q463" s="12"/>
      <c r="R463" s="12"/>
      <c r="S463" s="12"/>
      <c r="T463" s="12"/>
    </row>
    <row r="464" spans="13:20" ht="20.100000000000001" customHeight="1">
      <c r="M464" s="124"/>
      <c r="P464" s="12"/>
      <c r="Q464" s="12"/>
      <c r="R464" s="12"/>
      <c r="S464" s="12"/>
      <c r="T464" s="12"/>
    </row>
    <row r="465" spans="13:20" ht="20.100000000000001" customHeight="1">
      <c r="M465" s="124"/>
      <c r="P465" s="12"/>
      <c r="Q465" s="12"/>
      <c r="R465" s="12"/>
      <c r="S465" s="12"/>
      <c r="T465" s="12"/>
    </row>
    <row r="466" spans="13:20" ht="20.100000000000001" customHeight="1">
      <c r="M466" s="124"/>
      <c r="P466" s="12"/>
      <c r="Q466" s="12"/>
      <c r="R466" s="12"/>
      <c r="S466" s="12"/>
      <c r="T466" s="12"/>
    </row>
    <row r="467" spans="13:20" ht="20.100000000000001" customHeight="1">
      <c r="M467" s="124"/>
      <c r="P467" s="12"/>
      <c r="Q467" s="12"/>
      <c r="R467" s="12"/>
      <c r="S467" s="12"/>
      <c r="T467" s="12"/>
    </row>
    <row r="468" spans="13:20" ht="20.100000000000001" customHeight="1">
      <c r="M468" s="124"/>
      <c r="P468" s="12"/>
      <c r="Q468" s="12"/>
      <c r="R468" s="12"/>
      <c r="S468" s="12"/>
      <c r="T468" s="12"/>
    </row>
    <row r="469" spans="13:20" ht="20.100000000000001" customHeight="1">
      <c r="M469" s="124"/>
      <c r="P469" s="12"/>
      <c r="Q469" s="12"/>
      <c r="R469" s="12"/>
      <c r="S469" s="12"/>
      <c r="T469" s="12"/>
    </row>
    <row r="470" spans="13:20" ht="20.100000000000001" customHeight="1">
      <c r="M470" s="124"/>
      <c r="P470" s="12"/>
      <c r="Q470" s="12"/>
      <c r="R470" s="12"/>
      <c r="S470" s="12"/>
      <c r="T470" s="12"/>
    </row>
    <row r="471" spans="13:20" ht="20.100000000000001" customHeight="1">
      <c r="M471" s="124"/>
      <c r="P471" s="12"/>
      <c r="Q471" s="12"/>
      <c r="R471" s="12"/>
      <c r="S471" s="12"/>
      <c r="T471" s="12"/>
    </row>
    <row r="472" spans="13:20" ht="20.100000000000001" customHeight="1">
      <c r="M472" s="124"/>
      <c r="P472" s="12"/>
      <c r="Q472" s="12"/>
      <c r="R472" s="12"/>
      <c r="S472" s="12"/>
      <c r="T472" s="12"/>
    </row>
    <row r="473" spans="13:20" ht="20.100000000000001" customHeight="1">
      <c r="M473" s="124"/>
      <c r="P473" s="12"/>
      <c r="Q473" s="12"/>
      <c r="R473" s="12"/>
      <c r="S473" s="12"/>
      <c r="T473" s="12"/>
    </row>
    <row r="474" spans="13:20" ht="20.100000000000001" customHeight="1">
      <c r="M474" s="124"/>
      <c r="P474" s="12"/>
      <c r="Q474" s="12"/>
      <c r="R474" s="12"/>
      <c r="S474" s="12"/>
      <c r="T474" s="12"/>
    </row>
    <row r="475" spans="13:20" ht="20.100000000000001" customHeight="1">
      <c r="M475" s="124"/>
      <c r="P475" s="12"/>
      <c r="Q475" s="12"/>
      <c r="R475" s="12"/>
      <c r="S475" s="12"/>
      <c r="T475" s="12"/>
    </row>
    <row r="476" spans="13:20" ht="20.100000000000001" customHeight="1">
      <c r="M476" s="124"/>
      <c r="P476" s="12"/>
      <c r="Q476" s="12"/>
      <c r="R476" s="12"/>
      <c r="S476" s="12"/>
      <c r="T476" s="12"/>
    </row>
    <row r="477" spans="13:20" ht="20.100000000000001" customHeight="1">
      <c r="M477" s="124"/>
      <c r="P477" s="12"/>
      <c r="Q477" s="12"/>
      <c r="R477" s="12"/>
      <c r="S477" s="12"/>
      <c r="T477" s="12"/>
    </row>
    <row r="478" spans="13:20" ht="20.100000000000001" customHeight="1">
      <c r="M478" s="124"/>
      <c r="P478" s="12"/>
      <c r="Q478" s="12"/>
      <c r="R478" s="12"/>
      <c r="S478" s="12"/>
      <c r="T478" s="12"/>
    </row>
    <row r="479" spans="13:20" ht="20.100000000000001" customHeight="1">
      <c r="M479" s="124"/>
      <c r="P479" s="12"/>
      <c r="Q479" s="12"/>
      <c r="R479" s="12"/>
      <c r="S479" s="12"/>
      <c r="T479" s="12"/>
    </row>
    <row r="480" spans="13:20" ht="20.100000000000001" customHeight="1">
      <c r="M480" s="124"/>
      <c r="P480" s="12"/>
      <c r="Q480" s="12"/>
      <c r="R480" s="12"/>
      <c r="S480" s="12"/>
      <c r="T480" s="12"/>
    </row>
    <row r="481" spans="13:20" ht="20.100000000000001" customHeight="1">
      <c r="M481" s="124"/>
      <c r="P481" s="12"/>
      <c r="Q481" s="12"/>
      <c r="R481" s="12"/>
      <c r="S481" s="12"/>
      <c r="T481" s="12"/>
    </row>
    <row r="482" spans="13:20" ht="20.100000000000001" customHeight="1">
      <c r="M482" s="124"/>
      <c r="P482" s="12"/>
      <c r="Q482" s="12"/>
      <c r="R482" s="12"/>
      <c r="S482" s="12"/>
      <c r="T482" s="12"/>
    </row>
    <row r="483" spans="13:20" ht="20.100000000000001" customHeight="1">
      <c r="M483" s="124"/>
      <c r="P483" s="12"/>
      <c r="Q483" s="12"/>
      <c r="R483" s="12"/>
      <c r="S483" s="12"/>
      <c r="T483" s="12"/>
    </row>
    <row r="484" spans="13:20" ht="20.100000000000001" customHeight="1">
      <c r="M484" s="124"/>
      <c r="P484" s="12"/>
      <c r="Q484" s="12"/>
      <c r="R484" s="12"/>
      <c r="S484" s="12"/>
      <c r="T484" s="12"/>
    </row>
    <row r="485" spans="13:20" ht="20.100000000000001" customHeight="1">
      <c r="M485" s="124"/>
      <c r="P485" s="12"/>
      <c r="Q485" s="12"/>
      <c r="R485" s="12"/>
      <c r="S485" s="12"/>
      <c r="T485" s="12"/>
    </row>
    <row r="486" spans="13:20" ht="20.100000000000001" customHeight="1">
      <c r="M486" s="124"/>
      <c r="P486" s="12"/>
      <c r="Q486" s="12"/>
      <c r="R486" s="12"/>
      <c r="S486" s="12"/>
      <c r="T486" s="12"/>
    </row>
    <row r="487" spans="13:20" ht="20.100000000000001" customHeight="1">
      <c r="M487" s="124"/>
      <c r="P487" s="12"/>
      <c r="Q487" s="12"/>
      <c r="R487" s="12"/>
      <c r="S487" s="12"/>
      <c r="T487" s="12"/>
    </row>
    <row r="488" spans="13:20" ht="20.100000000000001" customHeight="1">
      <c r="M488" s="124"/>
      <c r="P488" s="12"/>
      <c r="Q488" s="12"/>
      <c r="R488" s="12"/>
      <c r="S488" s="12"/>
      <c r="T488" s="12"/>
    </row>
    <row r="489" spans="13:20" ht="20.100000000000001" customHeight="1">
      <c r="M489" s="124"/>
      <c r="P489" s="12"/>
      <c r="Q489" s="12"/>
      <c r="R489" s="12"/>
      <c r="S489" s="12"/>
      <c r="T489" s="12"/>
    </row>
    <row r="490" spans="13:20" ht="20.100000000000001" customHeight="1">
      <c r="M490" s="124"/>
      <c r="P490" s="12"/>
      <c r="Q490" s="12"/>
      <c r="R490" s="12"/>
      <c r="S490" s="12"/>
      <c r="T490" s="12"/>
    </row>
    <row r="491" spans="13:20" ht="20.100000000000001" customHeight="1">
      <c r="M491" s="124"/>
      <c r="P491" s="12"/>
      <c r="Q491" s="12"/>
      <c r="R491" s="12"/>
      <c r="S491" s="12"/>
      <c r="T491" s="12"/>
    </row>
    <row r="492" spans="13:20" ht="20.100000000000001" customHeight="1">
      <c r="M492" s="124"/>
      <c r="P492" s="12"/>
      <c r="Q492" s="12"/>
      <c r="R492" s="12"/>
      <c r="S492" s="12"/>
      <c r="T492" s="12"/>
    </row>
    <row r="493" spans="13:20" ht="20.100000000000001" customHeight="1">
      <c r="M493" s="124"/>
      <c r="P493" s="12"/>
      <c r="Q493" s="12"/>
      <c r="R493" s="12"/>
      <c r="S493" s="12"/>
      <c r="T493" s="12"/>
    </row>
    <row r="494" spans="13:20" ht="20.100000000000001" customHeight="1">
      <c r="M494" s="124"/>
      <c r="P494" s="12"/>
      <c r="Q494" s="12"/>
      <c r="R494" s="12"/>
      <c r="S494" s="12"/>
      <c r="T494" s="12"/>
    </row>
    <row r="495" spans="13:20" ht="20.100000000000001" customHeight="1">
      <c r="M495" s="124"/>
      <c r="P495" s="12"/>
      <c r="Q495" s="12"/>
      <c r="R495" s="12"/>
      <c r="S495" s="12"/>
      <c r="T495" s="12"/>
    </row>
    <row r="496" spans="13:20" ht="20.100000000000001" customHeight="1">
      <c r="M496" s="124"/>
      <c r="P496" s="12"/>
      <c r="Q496" s="12"/>
      <c r="R496" s="12"/>
      <c r="S496" s="12"/>
      <c r="T496" s="12"/>
    </row>
    <row r="497" spans="13:20" ht="20.100000000000001" customHeight="1">
      <c r="M497" s="124"/>
      <c r="P497" s="12"/>
      <c r="Q497" s="12"/>
      <c r="R497" s="12"/>
      <c r="S497" s="12"/>
      <c r="T497" s="12"/>
    </row>
    <row r="498" spans="13:20" ht="20.100000000000001" customHeight="1">
      <c r="M498" s="124"/>
      <c r="P498" s="12"/>
      <c r="Q498" s="12"/>
      <c r="R498" s="12"/>
      <c r="S498" s="12"/>
      <c r="T498" s="12"/>
    </row>
    <row r="499" spans="13:20" ht="20.100000000000001" customHeight="1">
      <c r="M499" s="124"/>
      <c r="P499" s="12"/>
      <c r="Q499" s="12"/>
      <c r="R499" s="12"/>
      <c r="S499" s="12"/>
      <c r="T499" s="12"/>
    </row>
    <row r="500" spans="13:20" ht="20.100000000000001" customHeight="1">
      <c r="M500" s="124"/>
      <c r="P500" s="12"/>
      <c r="Q500" s="12"/>
      <c r="R500" s="12"/>
      <c r="S500" s="12"/>
      <c r="T500" s="12"/>
    </row>
    <row r="501" spans="13:20" ht="20.100000000000001" customHeight="1">
      <c r="M501" s="124"/>
      <c r="P501" s="12"/>
      <c r="Q501" s="12"/>
      <c r="R501" s="12"/>
      <c r="S501" s="12"/>
      <c r="T501" s="12"/>
    </row>
    <row r="502" spans="13:20" ht="20.100000000000001" customHeight="1">
      <c r="M502" s="124"/>
      <c r="P502" s="12"/>
      <c r="Q502" s="12"/>
      <c r="R502" s="12"/>
      <c r="S502" s="12"/>
      <c r="T502" s="12"/>
    </row>
    <row r="503" spans="13:20" ht="20.100000000000001" customHeight="1">
      <c r="M503" s="124"/>
      <c r="P503" s="12"/>
      <c r="Q503" s="12"/>
      <c r="R503" s="12"/>
      <c r="S503" s="12"/>
      <c r="T503" s="12"/>
    </row>
    <row r="504" spans="13:20" ht="20.100000000000001" customHeight="1">
      <c r="M504" s="124"/>
      <c r="P504" s="12"/>
      <c r="Q504" s="12"/>
      <c r="R504" s="12"/>
      <c r="S504" s="12"/>
      <c r="T504" s="12"/>
    </row>
    <row r="505" spans="13:20" ht="20.100000000000001" customHeight="1">
      <c r="M505" s="124"/>
      <c r="P505" s="12"/>
      <c r="Q505" s="12"/>
      <c r="R505" s="12"/>
      <c r="S505" s="12"/>
      <c r="T505" s="12"/>
    </row>
    <row r="506" spans="13:20" ht="20.100000000000001" customHeight="1">
      <c r="M506" s="124"/>
      <c r="P506" s="12"/>
      <c r="Q506" s="12"/>
      <c r="R506" s="12"/>
      <c r="S506" s="12"/>
      <c r="T506" s="12"/>
    </row>
    <row r="507" spans="13:20" ht="20.100000000000001" customHeight="1">
      <c r="M507" s="124"/>
      <c r="P507" s="12"/>
      <c r="Q507" s="12"/>
      <c r="R507" s="12"/>
      <c r="S507" s="12"/>
      <c r="T507" s="12"/>
    </row>
    <row r="508" spans="13:20" ht="20.100000000000001" customHeight="1">
      <c r="M508" s="124"/>
      <c r="P508" s="12"/>
      <c r="Q508" s="12"/>
      <c r="R508" s="12"/>
      <c r="S508" s="12"/>
      <c r="T508" s="12"/>
    </row>
    <row r="509" spans="13:20" ht="20.100000000000001" customHeight="1">
      <c r="M509" s="124"/>
      <c r="P509" s="12"/>
      <c r="Q509" s="12"/>
      <c r="R509" s="12"/>
      <c r="S509" s="12"/>
      <c r="T509" s="12"/>
    </row>
    <row r="510" spans="13:20" ht="20.100000000000001" customHeight="1">
      <c r="M510" s="124"/>
      <c r="P510" s="12"/>
      <c r="Q510" s="12"/>
      <c r="R510" s="12"/>
      <c r="S510" s="12"/>
      <c r="T510" s="12"/>
    </row>
    <row r="511" spans="13:20" ht="20.100000000000001" customHeight="1">
      <c r="M511" s="124"/>
      <c r="P511" s="12"/>
      <c r="Q511" s="12"/>
      <c r="R511" s="12"/>
      <c r="S511" s="12"/>
      <c r="T511" s="12"/>
    </row>
    <row r="512" spans="13:20" ht="20.100000000000001" customHeight="1">
      <c r="M512" s="124"/>
      <c r="P512" s="12"/>
      <c r="Q512" s="12"/>
      <c r="R512" s="12"/>
      <c r="S512" s="12"/>
      <c r="T512" s="12"/>
    </row>
    <row r="513" spans="13:20" ht="20.100000000000001" customHeight="1">
      <c r="M513" s="124"/>
      <c r="P513" s="12"/>
      <c r="Q513" s="12"/>
      <c r="R513" s="12"/>
      <c r="S513" s="12"/>
      <c r="T513" s="12"/>
    </row>
    <row r="514" spans="13:20" ht="20.100000000000001" customHeight="1">
      <c r="M514" s="124"/>
      <c r="P514" s="12"/>
      <c r="Q514" s="12"/>
      <c r="R514" s="12"/>
      <c r="S514" s="12"/>
      <c r="T514" s="12"/>
    </row>
    <row r="515" spans="13:20" ht="20.100000000000001" customHeight="1">
      <c r="M515" s="124"/>
      <c r="P515" s="12"/>
      <c r="Q515" s="12"/>
      <c r="R515" s="12"/>
      <c r="S515" s="12"/>
      <c r="T515" s="12"/>
    </row>
    <row r="516" spans="13:20" ht="20.100000000000001" customHeight="1">
      <c r="M516" s="124"/>
      <c r="P516" s="12"/>
      <c r="Q516" s="12"/>
      <c r="R516" s="12"/>
      <c r="S516" s="12"/>
      <c r="T516" s="12"/>
    </row>
    <row r="517" spans="13:20" ht="20.100000000000001" customHeight="1">
      <c r="M517" s="124"/>
      <c r="P517" s="12"/>
      <c r="Q517" s="12"/>
      <c r="R517" s="12"/>
      <c r="S517" s="12"/>
      <c r="T517" s="12"/>
    </row>
    <row r="518" spans="13:20" ht="20.100000000000001" customHeight="1">
      <c r="M518" s="124"/>
      <c r="P518" s="12"/>
      <c r="Q518" s="12"/>
      <c r="R518" s="12"/>
      <c r="S518" s="12"/>
      <c r="T518" s="12"/>
    </row>
    <row r="519" spans="13:20" ht="20.100000000000001" customHeight="1">
      <c r="M519" s="124"/>
      <c r="P519" s="12"/>
      <c r="Q519" s="12"/>
      <c r="R519" s="12"/>
      <c r="S519" s="12"/>
      <c r="T519" s="12"/>
    </row>
    <row r="520" spans="13:20" ht="20.100000000000001" customHeight="1">
      <c r="M520" s="124"/>
      <c r="P520" s="12"/>
      <c r="Q520" s="12"/>
      <c r="R520" s="12"/>
      <c r="S520" s="12"/>
      <c r="T520" s="12"/>
    </row>
    <row r="521" spans="13:20" ht="20.100000000000001" customHeight="1">
      <c r="M521" s="124"/>
      <c r="P521" s="12"/>
      <c r="Q521" s="12"/>
      <c r="R521" s="12"/>
      <c r="S521" s="12"/>
      <c r="T521" s="12"/>
    </row>
    <row r="522" spans="13:20" ht="20.100000000000001" customHeight="1">
      <c r="M522" s="124"/>
      <c r="P522" s="12"/>
      <c r="Q522" s="12"/>
      <c r="R522" s="12"/>
      <c r="S522" s="12"/>
      <c r="T522" s="12"/>
    </row>
    <row r="523" spans="13:20" ht="20.100000000000001" customHeight="1">
      <c r="M523" s="124"/>
      <c r="P523" s="12"/>
      <c r="Q523" s="12"/>
      <c r="R523" s="12"/>
      <c r="S523" s="12"/>
      <c r="T523" s="12"/>
    </row>
    <row r="524" spans="13:20" ht="20.100000000000001" customHeight="1">
      <c r="M524" s="124"/>
      <c r="P524" s="12"/>
      <c r="Q524" s="12"/>
      <c r="R524" s="12"/>
      <c r="S524" s="12"/>
      <c r="T524" s="12"/>
    </row>
    <row r="525" spans="13:20" ht="20.100000000000001" customHeight="1">
      <c r="M525" s="124"/>
      <c r="P525" s="12"/>
      <c r="Q525" s="12"/>
      <c r="R525" s="12"/>
      <c r="S525" s="12"/>
      <c r="T525" s="12"/>
    </row>
    <row r="526" spans="13:20" ht="20.100000000000001" customHeight="1">
      <c r="M526" s="124"/>
      <c r="P526" s="12"/>
      <c r="Q526" s="12"/>
      <c r="R526" s="12"/>
      <c r="S526" s="12"/>
      <c r="T526" s="12"/>
    </row>
    <row r="527" spans="13:20" ht="20.100000000000001" customHeight="1">
      <c r="M527" s="124"/>
      <c r="P527" s="12"/>
      <c r="Q527" s="12"/>
      <c r="R527" s="12"/>
      <c r="S527" s="12"/>
      <c r="T527" s="12"/>
    </row>
    <row r="528" spans="13:20" ht="20.100000000000001" customHeight="1">
      <c r="M528" s="124"/>
      <c r="P528" s="12"/>
      <c r="Q528" s="12"/>
      <c r="R528" s="12"/>
      <c r="S528" s="12"/>
      <c r="T528" s="12"/>
    </row>
    <row r="529" spans="13:22" ht="20.100000000000001" customHeight="1">
      <c r="M529" s="124"/>
      <c r="P529" s="12"/>
      <c r="Q529" s="12"/>
      <c r="R529" s="12"/>
      <c r="S529" s="12"/>
      <c r="T529" s="12"/>
    </row>
    <row r="530" spans="13:22" ht="20.100000000000001" customHeight="1">
      <c r="M530" s="124"/>
      <c r="P530" s="12"/>
      <c r="Q530" s="12"/>
      <c r="R530" s="12"/>
      <c r="S530" s="12"/>
      <c r="T530" s="12"/>
    </row>
    <row r="531" spans="13:22" ht="20.100000000000001" customHeight="1">
      <c r="M531" s="124"/>
      <c r="T531" s="12"/>
    </row>
    <row r="532" spans="13:22" ht="20.100000000000001" customHeight="1">
      <c r="M532" s="124"/>
      <c r="T532" s="12"/>
    </row>
    <row r="533" spans="13:22" ht="20.100000000000001" customHeight="1">
      <c r="M533" s="124"/>
      <c r="T533" s="12"/>
    </row>
    <row r="534" spans="13:22" ht="20.100000000000001" customHeight="1">
      <c r="M534" s="124"/>
      <c r="T534" s="12"/>
    </row>
    <row r="535" spans="13:22" ht="20.100000000000001" customHeight="1">
      <c r="M535" s="124"/>
      <c r="T535" s="12"/>
    </row>
    <row r="536" spans="13:22" ht="20.100000000000001" customHeight="1">
      <c r="M536" s="124"/>
      <c r="T536" s="12"/>
    </row>
    <row r="537" spans="13:22" ht="20.100000000000001" customHeight="1">
      <c r="M537" s="124"/>
      <c r="U537" s="125"/>
      <c r="V537" s="125"/>
    </row>
    <row r="538" spans="13:22" ht="20.100000000000001" customHeight="1">
      <c r="M538" s="124"/>
      <c r="U538" s="125"/>
      <c r="V538" s="125"/>
    </row>
    <row r="539" spans="13:22" ht="20.100000000000001" customHeight="1">
      <c r="M539" s="124"/>
      <c r="U539" s="125"/>
      <c r="V539" s="125"/>
    </row>
    <row r="540" spans="13:22" ht="20.100000000000001" customHeight="1">
      <c r="M540" s="124"/>
      <c r="U540" s="125"/>
      <c r="V540" s="125"/>
    </row>
    <row r="541" spans="13:22" ht="20.100000000000001" customHeight="1">
      <c r="M541" s="124"/>
      <c r="U541" s="125"/>
      <c r="V541" s="125"/>
    </row>
    <row r="542" spans="13:22" ht="20.100000000000001" customHeight="1">
      <c r="M542" s="124"/>
      <c r="U542" s="125"/>
      <c r="V542" s="125"/>
    </row>
    <row r="543" spans="13:22" ht="20.100000000000001" customHeight="1">
      <c r="M543" s="124"/>
      <c r="U543" s="125"/>
      <c r="V543" s="125"/>
    </row>
    <row r="544" spans="13:22" ht="20.100000000000001" customHeight="1">
      <c r="M544" s="124"/>
      <c r="U544" s="125"/>
      <c r="V544" s="125"/>
    </row>
    <row r="545" spans="13:22" ht="20.100000000000001" customHeight="1">
      <c r="M545" s="124"/>
      <c r="U545" s="125"/>
      <c r="V545" s="125"/>
    </row>
    <row r="546" spans="13:22" ht="20.100000000000001" customHeight="1">
      <c r="M546" s="124"/>
      <c r="O546" s="129"/>
      <c r="P546" s="128"/>
      <c r="Q546" s="126"/>
      <c r="R546" s="126"/>
      <c r="S546" s="126"/>
      <c r="U546" s="125"/>
      <c r="V546" s="125"/>
    </row>
    <row r="547" spans="13:22" ht="20.100000000000001" customHeight="1">
      <c r="M547" s="124"/>
      <c r="O547" s="129"/>
      <c r="P547" s="128"/>
      <c r="Q547" s="126"/>
      <c r="R547" s="126"/>
      <c r="S547" s="126"/>
      <c r="U547" s="125"/>
      <c r="V547" s="125"/>
    </row>
    <row r="548" spans="13:22" ht="20.100000000000001" customHeight="1">
      <c r="M548" s="124"/>
      <c r="O548" s="129"/>
      <c r="P548" s="128"/>
      <c r="Q548" s="126"/>
      <c r="R548" s="126"/>
      <c r="S548" s="126"/>
      <c r="U548" s="125"/>
      <c r="V548" s="125"/>
    </row>
    <row r="549" spans="13:22" ht="20.100000000000001" customHeight="1">
      <c r="M549" s="124"/>
      <c r="O549" s="129"/>
      <c r="P549" s="128"/>
      <c r="Q549" s="126"/>
      <c r="R549" s="126"/>
      <c r="S549" s="126"/>
      <c r="U549" s="125"/>
      <c r="V549" s="125"/>
    </row>
    <row r="550" spans="13:22" ht="20.100000000000001" customHeight="1">
      <c r="M550" s="124"/>
      <c r="O550" s="129"/>
      <c r="P550" s="128"/>
      <c r="Q550" s="126"/>
      <c r="R550" s="126"/>
      <c r="S550" s="126"/>
      <c r="U550" s="125"/>
      <c r="V550" s="125"/>
    </row>
    <row r="551" spans="13:22" ht="20.100000000000001" customHeight="1">
      <c r="M551" s="124"/>
      <c r="O551" s="129"/>
      <c r="P551" s="128"/>
      <c r="Q551" s="126"/>
      <c r="R551" s="126"/>
      <c r="S551" s="126"/>
      <c r="U551" s="125"/>
      <c r="V551" s="125"/>
    </row>
    <row r="552" spans="13:22" ht="20.100000000000001" customHeight="1">
      <c r="M552" s="124"/>
      <c r="O552" s="129"/>
      <c r="P552" s="128"/>
      <c r="Q552" s="126"/>
      <c r="R552" s="126"/>
      <c r="S552" s="126"/>
      <c r="T552" s="127"/>
      <c r="U552" s="125"/>
      <c r="V552" s="125"/>
    </row>
    <row r="553" spans="13:22" ht="20.100000000000001" customHeight="1">
      <c r="M553" s="124"/>
      <c r="O553" s="129"/>
      <c r="P553" s="128"/>
      <c r="Q553" s="126"/>
      <c r="R553" s="126"/>
      <c r="S553" s="126"/>
      <c r="T553" s="127"/>
      <c r="U553" s="125"/>
      <c r="V553" s="125"/>
    </row>
    <row r="554" spans="13:22" ht="20.100000000000001" customHeight="1">
      <c r="M554" s="124"/>
      <c r="O554" s="129"/>
      <c r="P554" s="128"/>
      <c r="Q554" s="126"/>
      <c r="R554" s="126"/>
      <c r="S554" s="126"/>
      <c r="T554" s="127"/>
      <c r="U554" s="125"/>
      <c r="V554" s="125"/>
    </row>
    <row r="555" spans="13:22" ht="20.100000000000001" customHeight="1">
      <c r="M555" s="124"/>
      <c r="O555" s="129"/>
      <c r="P555" s="128"/>
      <c r="Q555" s="126"/>
      <c r="R555" s="126"/>
      <c r="S555" s="126"/>
      <c r="T555" s="127"/>
      <c r="U555" s="125"/>
      <c r="V555" s="125"/>
    </row>
    <row r="556" spans="13:22" ht="20.100000000000001" customHeight="1">
      <c r="M556" s="124"/>
      <c r="O556" s="129"/>
      <c r="P556" s="128"/>
      <c r="Q556" s="126"/>
      <c r="R556" s="126"/>
      <c r="S556" s="126"/>
      <c r="T556" s="127"/>
      <c r="U556" s="125"/>
      <c r="V556" s="125"/>
    </row>
    <row r="557" spans="13:22" ht="20.100000000000001" customHeight="1">
      <c r="M557" s="124"/>
      <c r="O557" s="129"/>
      <c r="P557" s="128"/>
      <c r="Q557" s="126"/>
      <c r="R557" s="126"/>
      <c r="S557" s="126"/>
      <c r="T557" s="127"/>
      <c r="U557" s="125"/>
      <c r="V557" s="125"/>
    </row>
    <row r="558" spans="13:22" ht="20.100000000000001" customHeight="1">
      <c r="M558" s="124"/>
      <c r="O558" s="129"/>
      <c r="P558" s="128"/>
      <c r="Q558" s="126"/>
      <c r="R558" s="126"/>
      <c r="S558" s="126"/>
      <c r="T558" s="127"/>
      <c r="U558" s="125"/>
      <c r="V558" s="125"/>
    </row>
    <row r="559" spans="13:22" ht="20.100000000000001" customHeight="1">
      <c r="M559" s="124"/>
      <c r="O559" s="129"/>
      <c r="P559" s="128"/>
      <c r="Q559" s="126"/>
      <c r="R559" s="126"/>
      <c r="S559" s="126"/>
      <c r="T559" s="127"/>
      <c r="U559" s="125"/>
      <c r="V559" s="125"/>
    </row>
    <row r="560" spans="13:22" ht="20.100000000000001" customHeight="1">
      <c r="M560" s="124"/>
      <c r="O560" s="129"/>
      <c r="P560" s="128"/>
      <c r="Q560" s="126"/>
      <c r="R560" s="126"/>
      <c r="S560" s="126"/>
      <c r="T560" s="127"/>
      <c r="U560" s="125"/>
      <c r="V560" s="125"/>
    </row>
    <row r="561" spans="13:22" ht="20.100000000000001" customHeight="1">
      <c r="M561" s="124"/>
      <c r="O561" s="129"/>
      <c r="P561" s="128"/>
      <c r="Q561" s="126"/>
      <c r="R561" s="126"/>
      <c r="S561" s="126"/>
      <c r="T561" s="127"/>
      <c r="U561" s="125"/>
      <c r="V561" s="125"/>
    </row>
    <row r="562" spans="13:22" ht="20.100000000000001" customHeight="1">
      <c r="M562" s="124"/>
      <c r="O562" s="129"/>
      <c r="P562" s="128"/>
      <c r="Q562" s="126"/>
      <c r="R562" s="126"/>
      <c r="S562" s="126"/>
      <c r="T562" s="127"/>
      <c r="U562" s="125"/>
      <c r="V562" s="125"/>
    </row>
    <row r="563" spans="13:22" ht="20.100000000000001" customHeight="1">
      <c r="M563" s="124"/>
      <c r="O563" s="129"/>
      <c r="P563" s="128"/>
      <c r="Q563" s="126"/>
      <c r="R563" s="126"/>
      <c r="S563" s="126"/>
      <c r="T563" s="127"/>
      <c r="U563" s="125"/>
      <c r="V563" s="125"/>
    </row>
    <row r="564" spans="13:22" ht="20.100000000000001" customHeight="1">
      <c r="M564" s="124"/>
      <c r="O564" s="129"/>
      <c r="P564" s="128"/>
      <c r="Q564" s="126"/>
      <c r="R564" s="126"/>
      <c r="S564" s="126"/>
      <c r="T564" s="127"/>
      <c r="U564" s="125"/>
      <c r="V564" s="125"/>
    </row>
    <row r="565" spans="13:22" ht="20.100000000000001" customHeight="1">
      <c r="M565" s="124"/>
      <c r="O565" s="129"/>
      <c r="P565" s="128"/>
      <c r="Q565" s="126"/>
      <c r="R565" s="126"/>
      <c r="S565" s="126"/>
      <c r="T565" s="127"/>
      <c r="U565" s="125"/>
      <c r="V565" s="125"/>
    </row>
    <row r="566" spans="13:22" ht="20.100000000000001" customHeight="1">
      <c r="M566" s="124"/>
      <c r="O566" s="129"/>
      <c r="P566" s="128"/>
      <c r="Q566" s="126"/>
      <c r="R566" s="126"/>
      <c r="S566" s="126"/>
      <c r="T566" s="127"/>
      <c r="U566" s="125"/>
      <c r="V566" s="125"/>
    </row>
    <row r="567" spans="13:22" ht="20.100000000000001" customHeight="1">
      <c r="M567" s="124"/>
      <c r="O567" s="129"/>
      <c r="P567" s="128"/>
      <c r="Q567" s="126"/>
      <c r="R567" s="126"/>
      <c r="S567" s="126"/>
      <c r="T567" s="127"/>
      <c r="U567" s="125"/>
      <c r="V567" s="125"/>
    </row>
    <row r="568" spans="13:22" ht="20.100000000000001" customHeight="1">
      <c r="M568" s="124"/>
      <c r="O568" s="129"/>
      <c r="P568" s="128"/>
      <c r="Q568" s="126"/>
      <c r="R568" s="126"/>
      <c r="S568" s="126"/>
      <c r="T568" s="127"/>
      <c r="U568" s="125"/>
      <c r="V568" s="125"/>
    </row>
    <row r="569" spans="13:22" ht="20.100000000000001" customHeight="1">
      <c r="M569" s="124"/>
      <c r="O569" s="129"/>
      <c r="P569" s="128"/>
      <c r="Q569" s="126"/>
      <c r="R569" s="126"/>
      <c r="S569" s="126"/>
      <c r="T569" s="127"/>
      <c r="U569" s="125"/>
      <c r="V569" s="125"/>
    </row>
    <row r="570" spans="13:22" ht="20.100000000000001" customHeight="1">
      <c r="M570" s="124"/>
      <c r="O570" s="129"/>
      <c r="P570" s="128"/>
      <c r="Q570" s="126"/>
      <c r="R570" s="126"/>
      <c r="S570" s="126"/>
      <c r="T570" s="127"/>
      <c r="U570" s="125"/>
      <c r="V570" s="125"/>
    </row>
    <row r="571" spans="13:22" ht="20.100000000000001" customHeight="1">
      <c r="M571" s="124"/>
      <c r="O571" s="129"/>
      <c r="P571" s="128"/>
      <c r="Q571" s="126"/>
      <c r="R571" s="126"/>
      <c r="S571" s="126"/>
      <c r="T571" s="127"/>
      <c r="U571" s="125"/>
      <c r="V571" s="125"/>
    </row>
    <row r="572" spans="13:22" ht="20.100000000000001" customHeight="1">
      <c r="M572" s="124"/>
      <c r="O572" s="129"/>
      <c r="P572" s="128"/>
      <c r="Q572" s="126"/>
      <c r="R572" s="126"/>
      <c r="S572" s="126"/>
      <c r="T572" s="127"/>
      <c r="U572" s="125"/>
      <c r="V572" s="125"/>
    </row>
    <row r="573" spans="13:22" ht="20.100000000000001" customHeight="1">
      <c r="M573" s="124"/>
      <c r="O573" s="129"/>
      <c r="P573" s="128"/>
      <c r="Q573" s="126"/>
      <c r="R573" s="126"/>
      <c r="S573" s="126"/>
      <c r="T573" s="127"/>
      <c r="U573" s="125"/>
      <c r="V573" s="125"/>
    </row>
    <row r="574" spans="13:22" ht="20.100000000000001" customHeight="1">
      <c r="M574" s="124"/>
      <c r="O574" s="129"/>
      <c r="P574" s="128"/>
      <c r="Q574" s="126"/>
      <c r="R574" s="126"/>
      <c r="S574" s="126"/>
      <c r="T574" s="127"/>
      <c r="U574" s="125"/>
      <c r="V574" s="125"/>
    </row>
    <row r="575" spans="13:22" ht="20.100000000000001" customHeight="1">
      <c r="M575" s="124"/>
      <c r="O575" s="129"/>
      <c r="P575" s="128"/>
      <c r="Q575" s="126"/>
      <c r="R575" s="126"/>
      <c r="S575" s="126"/>
      <c r="T575" s="127"/>
      <c r="U575" s="125"/>
      <c r="V575" s="125"/>
    </row>
    <row r="576" spans="13:22" ht="20.100000000000001" customHeight="1">
      <c r="M576" s="124"/>
      <c r="O576" s="129"/>
      <c r="P576" s="128"/>
      <c r="Q576" s="126"/>
      <c r="R576" s="126"/>
      <c r="S576" s="126"/>
      <c r="T576" s="127"/>
      <c r="U576" s="125"/>
      <c r="V576" s="125"/>
    </row>
    <row r="577" spans="13:22" ht="20.100000000000001" customHeight="1">
      <c r="M577" s="124"/>
      <c r="O577" s="129"/>
      <c r="P577" s="128"/>
      <c r="Q577" s="126"/>
      <c r="R577" s="126"/>
      <c r="S577" s="126"/>
      <c r="T577" s="127"/>
      <c r="U577" s="125"/>
      <c r="V577" s="125"/>
    </row>
    <row r="578" spans="13:22" ht="20.100000000000001" customHeight="1">
      <c r="M578" s="124"/>
      <c r="O578" s="129"/>
      <c r="P578" s="128"/>
      <c r="Q578" s="126"/>
      <c r="R578" s="126"/>
      <c r="S578" s="126"/>
      <c r="T578" s="127"/>
      <c r="U578" s="125"/>
      <c r="V578" s="125"/>
    </row>
    <row r="579" spans="13:22" ht="20.100000000000001" customHeight="1">
      <c r="M579" s="124"/>
      <c r="O579" s="129"/>
      <c r="P579" s="128"/>
      <c r="Q579" s="126"/>
      <c r="R579" s="126"/>
      <c r="S579" s="126"/>
      <c r="T579" s="127"/>
      <c r="U579" s="125"/>
      <c r="V579" s="125"/>
    </row>
    <row r="580" spans="13:22" ht="20.100000000000001" customHeight="1">
      <c r="M580" s="124"/>
      <c r="O580" s="129"/>
      <c r="P580" s="128"/>
      <c r="Q580" s="126"/>
      <c r="R580" s="126"/>
      <c r="S580" s="126"/>
      <c r="T580" s="127"/>
      <c r="U580" s="125"/>
      <c r="V580" s="125"/>
    </row>
    <row r="581" spans="13:22" ht="20.100000000000001" customHeight="1">
      <c r="M581" s="124"/>
      <c r="O581" s="129"/>
      <c r="P581" s="128"/>
      <c r="Q581" s="126"/>
      <c r="R581" s="126"/>
      <c r="S581" s="126"/>
      <c r="T581" s="127"/>
      <c r="U581" s="125"/>
      <c r="V581" s="125"/>
    </row>
    <row r="582" spans="13:22" ht="20.100000000000001" customHeight="1">
      <c r="M582" s="124"/>
      <c r="O582" s="129"/>
      <c r="P582" s="128"/>
      <c r="Q582" s="126"/>
      <c r="R582" s="126"/>
      <c r="S582" s="126"/>
      <c r="T582" s="127"/>
      <c r="U582" s="125"/>
      <c r="V582" s="125"/>
    </row>
    <row r="583" spans="13:22" ht="20.100000000000001" customHeight="1">
      <c r="M583" s="124"/>
      <c r="O583" s="129"/>
      <c r="P583" s="128"/>
      <c r="Q583" s="126"/>
      <c r="R583" s="126"/>
      <c r="S583" s="126"/>
      <c r="T583" s="127"/>
      <c r="U583" s="125"/>
      <c r="V583" s="125"/>
    </row>
    <row r="584" spans="13:22" ht="20.100000000000001" customHeight="1">
      <c r="M584" s="124"/>
      <c r="O584" s="129"/>
      <c r="P584" s="128"/>
      <c r="Q584" s="126"/>
      <c r="R584" s="126"/>
      <c r="S584" s="126"/>
      <c r="T584" s="127"/>
      <c r="U584" s="125"/>
      <c r="V584" s="125"/>
    </row>
    <row r="585" spans="13:22" ht="20.100000000000001" customHeight="1">
      <c r="M585" s="124"/>
      <c r="O585" s="129"/>
      <c r="P585" s="128"/>
      <c r="Q585" s="126"/>
      <c r="R585" s="126"/>
      <c r="S585" s="126"/>
      <c r="T585" s="127"/>
      <c r="U585" s="125"/>
      <c r="V585" s="125"/>
    </row>
    <row r="586" spans="13:22" ht="20.100000000000001" customHeight="1">
      <c r="M586" s="124"/>
      <c r="O586" s="129"/>
      <c r="P586" s="128"/>
      <c r="Q586" s="126"/>
      <c r="R586" s="126"/>
      <c r="S586" s="126"/>
      <c r="T586" s="127"/>
      <c r="U586" s="125"/>
      <c r="V586" s="125"/>
    </row>
    <row r="587" spans="13:22" ht="20.100000000000001" customHeight="1">
      <c r="M587" s="124"/>
      <c r="O587" s="129"/>
      <c r="P587" s="128"/>
      <c r="Q587" s="126"/>
      <c r="R587" s="126"/>
      <c r="S587" s="126"/>
      <c r="T587" s="127"/>
      <c r="U587" s="125"/>
      <c r="V587" s="125"/>
    </row>
    <row r="588" spans="13:22" ht="20.100000000000001" customHeight="1">
      <c r="M588" s="120"/>
      <c r="O588" s="129"/>
      <c r="P588" s="128"/>
      <c r="Q588" s="126"/>
      <c r="R588" s="126"/>
      <c r="S588" s="126"/>
      <c r="T588" s="127"/>
      <c r="U588" s="125"/>
      <c r="V588" s="125"/>
    </row>
    <row r="589" spans="13:22" ht="20.100000000000001" customHeight="1">
      <c r="M589" s="120"/>
      <c r="O589" s="129"/>
      <c r="P589" s="128"/>
      <c r="Q589" s="126"/>
      <c r="R589" s="126"/>
      <c r="S589" s="126"/>
      <c r="T589" s="127"/>
      <c r="U589" s="125"/>
      <c r="V589" s="125"/>
    </row>
    <row r="590" spans="13:22" ht="20.100000000000001" customHeight="1">
      <c r="M590" s="120"/>
      <c r="O590" s="129"/>
      <c r="P590" s="128"/>
      <c r="Q590" s="126"/>
      <c r="R590" s="126"/>
      <c r="S590" s="126"/>
      <c r="T590" s="127"/>
      <c r="U590" s="125"/>
      <c r="V590" s="125"/>
    </row>
    <row r="591" spans="13:22" ht="20.100000000000001" customHeight="1">
      <c r="M591" s="120"/>
      <c r="O591" s="129"/>
      <c r="P591" s="128"/>
      <c r="Q591" s="126"/>
      <c r="R591" s="126"/>
      <c r="S591" s="126"/>
      <c r="T591" s="127"/>
      <c r="U591" s="125"/>
      <c r="V591" s="125"/>
    </row>
    <row r="592" spans="13:22" ht="20.100000000000001" customHeight="1">
      <c r="M592" s="120"/>
      <c r="O592" s="129"/>
      <c r="P592" s="128"/>
      <c r="Q592" s="126"/>
      <c r="R592" s="126"/>
      <c r="S592" s="126"/>
      <c r="T592" s="127"/>
      <c r="U592" s="125"/>
      <c r="V592" s="125"/>
    </row>
    <row r="593" spans="13:22" ht="20.100000000000001" customHeight="1">
      <c r="M593" s="120"/>
      <c r="O593" s="129"/>
      <c r="P593" s="128"/>
      <c r="Q593" s="126"/>
      <c r="R593" s="126"/>
      <c r="S593" s="126"/>
      <c r="T593" s="127"/>
      <c r="U593" s="125"/>
      <c r="V593" s="125"/>
    </row>
    <row r="594" spans="13:22" ht="20.100000000000001" customHeight="1">
      <c r="M594" s="120"/>
      <c r="O594" s="129"/>
      <c r="P594" s="128"/>
      <c r="Q594" s="126"/>
      <c r="R594" s="126"/>
      <c r="S594" s="126"/>
      <c r="T594" s="127"/>
      <c r="U594" s="125"/>
      <c r="V594" s="125"/>
    </row>
    <row r="595" spans="13:22" ht="20.100000000000001" customHeight="1">
      <c r="M595" s="120"/>
      <c r="O595" s="129"/>
      <c r="P595" s="128"/>
      <c r="Q595" s="126"/>
      <c r="R595" s="126"/>
      <c r="S595" s="126"/>
      <c r="T595" s="127"/>
      <c r="U595" s="125"/>
      <c r="V595" s="125"/>
    </row>
    <row r="596" spans="13:22" ht="20.100000000000001" customHeight="1">
      <c r="M596" s="120"/>
      <c r="O596" s="129"/>
      <c r="P596" s="128"/>
      <c r="Q596" s="126"/>
      <c r="R596" s="126"/>
      <c r="S596" s="126"/>
      <c r="T596" s="127"/>
      <c r="U596" s="125"/>
      <c r="V596" s="125"/>
    </row>
    <row r="597" spans="13:22" ht="20.100000000000001" customHeight="1">
      <c r="M597" s="120"/>
      <c r="O597" s="129"/>
      <c r="P597" s="128"/>
      <c r="Q597" s="126"/>
      <c r="R597" s="126"/>
      <c r="S597" s="126"/>
      <c r="T597" s="127"/>
      <c r="U597" s="125"/>
      <c r="V597" s="125"/>
    </row>
    <row r="598" spans="13:22" ht="20.100000000000001" customHeight="1">
      <c r="M598" s="120"/>
      <c r="O598" s="129"/>
      <c r="P598" s="128"/>
      <c r="Q598" s="126"/>
      <c r="R598" s="126"/>
      <c r="S598" s="126"/>
      <c r="T598" s="127"/>
      <c r="U598" s="125"/>
      <c r="V598" s="125"/>
    </row>
    <row r="599" spans="13:22" ht="20.100000000000001" customHeight="1">
      <c r="M599" s="120"/>
      <c r="O599" s="129"/>
      <c r="P599" s="128"/>
      <c r="Q599" s="126"/>
      <c r="R599" s="126"/>
      <c r="S599" s="126"/>
      <c r="T599" s="127"/>
      <c r="U599" s="125"/>
      <c r="V599" s="125"/>
    </row>
    <row r="600" spans="13:22" ht="20.100000000000001" customHeight="1">
      <c r="M600" s="120"/>
      <c r="O600" s="129"/>
      <c r="P600" s="128"/>
      <c r="Q600" s="126"/>
      <c r="R600" s="126"/>
      <c r="S600" s="126"/>
      <c r="T600" s="127"/>
      <c r="U600" s="125"/>
      <c r="V600" s="125"/>
    </row>
    <row r="601" spans="13:22" ht="20.100000000000001" customHeight="1">
      <c r="M601" s="120"/>
      <c r="O601" s="129"/>
      <c r="P601" s="128"/>
      <c r="Q601" s="126"/>
      <c r="R601" s="126"/>
      <c r="S601" s="126"/>
      <c r="T601" s="127"/>
      <c r="U601" s="125"/>
      <c r="V601" s="125"/>
    </row>
    <row r="602" spans="13:22" ht="20.100000000000001" customHeight="1">
      <c r="M602" s="120"/>
      <c r="O602" s="129"/>
      <c r="P602" s="128"/>
      <c r="Q602" s="126"/>
      <c r="R602" s="126"/>
      <c r="S602" s="126"/>
      <c r="T602" s="127"/>
      <c r="U602" s="125"/>
      <c r="V602" s="125"/>
    </row>
    <row r="603" spans="13:22" ht="20.100000000000001" customHeight="1">
      <c r="M603" s="120"/>
      <c r="O603" s="129"/>
      <c r="P603" s="128"/>
      <c r="Q603" s="126"/>
      <c r="R603" s="126"/>
      <c r="S603" s="126"/>
      <c r="T603" s="127"/>
      <c r="U603" s="125"/>
      <c r="V603" s="125"/>
    </row>
    <row r="604" spans="13:22" ht="20.100000000000001" customHeight="1">
      <c r="M604" s="120"/>
      <c r="O604" s="129"/>
      <c r="P604" s="128"/>
      <c r="Q604" s="126"/>
      <c r="R604" s="126"/>
      <c r="S604" s="126"/>
      <c r="T604" s="127"/>
      <c r="U604" s="125"/>
      <c r="V604" s="125"/>
    </row>
    <row r="605" spans="13:22" ht="20.100000000000001" customHeight="1">
      <c r="M605" s="120"/>
      <c r="O605" s="129"/>
      <c r="P605" s="128"/>
      <c r="Q605" s="126"/>
      <c r="R605" s="126"/>
      <c r="S605" s="126"/>
      <c r="T605" s="127"/>
      <c r="U605" s="125"/>
      <c r="V605" s="125"/>
    </row>
    <row r="606" spans="13:22" ht="20.100000000000001" customHeight="1">
      <c r="M606" s="120"/>
      <c r="O606" s="129"/>
      <c r="P606" s="128"/>
      <c r="Q606" s="126"/>
      <c r="R606" s="126"/>
      <c r="S606" s="126"/>
      <c r="T606" s="127"/>
      <c r="U606" s="125"/>
      <c r="V606" s="125"/>
    </row>
    <row r="607" spans="13:22" ht="20.100000000000001" customHeight="1">
      <c r="M607" s="120"/>
      <c r="O607" s="129"/>
      <c r="P607" s="128"/>
      <c r="Q607" s="126"/>
      <c r="R607" s="126"/>
      <c r="S607" s="126"/>
      <c r="T607" s="127"/>
      <c r="U607" s="125"/>
      <c r="V607" s="125"/>
    </row>
    <row r="608" spans="13:22" ht="20.100000000000001" customHeight="1">
      <c r="M608" s="120"/>
      <c r="O608" s="129"/>
      <c r="P608" s="128"/>
      <c r="Q608" s="126"/>
      <c r="R608" s="126"/>
      <c r="S608" s="126"/>
      <c r="T608" s="127"/>
      <c r="U608" s="125"/>
      <c r="V608" s="125"/>
    </row>
    <row r="609" spans="13:22" ht="20.100000000000001" customHeight="1">
      <c r="M609" s="130"/>
      <c r="O609" s="129"/>
      <c r="P609" s="128"/>
      <c r="Q609" s="126"/>
      <c r="R609" s="126"/>
      <c r="S609" s="126"/>
      <c r="T609" s="127"/>
      <c r="U609" s="125"/>
      <c r="V609" s="125"/>
    </row>
    <row r="610" spans="13:22" ht="20.100000000000001" customHeight="1">
      <c r="M610" s="130"/>
      <c r="O610" s="129"/>
      <c r="P610" s="128"/>
      <c r="Q610" s="126"/>
      <c r="R610" s="126"/>
      <c r="S610" s="126"/>
      <c r="T610" s="127"/>
      <c r="U610" s="125"/>
      <c r="V610" s="125"/>
    </row>
    <row r="611" spans="13:22" ht="20.100000000000001" customHeight="1">
      <c r="M611" s="130"/>
      <c r="O611" s="129"/>
      <c r="P611" s="128"/>
      <c r="Q611" s="126"/>
      <c r="R611" s="126"/>
      <c r="S611" s="126"/>
      <c r="T611" s="127"/>
      <c r="U611" s="125"/>
      <c r="V611" s="125"/>
    </row>
    <row r="612" spans="13:22" ht="20.100000000000001" customHeight="1">
      <c r="M612" s="130"/>
      <c r="O612" s="129"/>
      <c r="P612" s="128"/>
      <c r="Q612" s="126"/>
      <c r="R612" s="126"/>
      <c r="S612" s="126"/>
      <c r="T612" s="127"/>
      <c r="U612" s="125"/>
      <c r="V612" s="125"/>
    </row>
    <row r="613" spans="13:22" ht="20.100000000000001" customHeight="1">
      <c r="M613" s="130"/>
      <c r="O613" s="129"/>
      <c r="P613" s="128"/>
      <c r="Q613" s="126"/>
      <c r="R613" s="126"/>
      <c r="S613" s="126"/>
      <c r="T613" s="127"/>
      <c r="U613" s="125"/>
      <c r="V613" s="125"/>
    </row>
    <row r="614" spans="13:22" ht="20.100000000000001" customHeight="1">
      <c r="M614" s="130"/>
      <c r="O614" s="129"/>
      <c r="P614" s="128"/>
      <c r="Q614" s="126"/>
      <c r="R614" s="126"/>
      <c r="S614" s="126"/>
      <c r="T614" s="127"/>
      <c r="U614" s="125"/>
      <c r="V614" s="125"/>
    </row>
    <row r="615" spans="13:22" ht="20.100000000000001" customHeight="1">
      <c r="M615" s="130"/>
      <c r="O615" s="129"/>
      <c r="P615" s="128"/>
      <c r="Q615" s="126"/>
      <c r="R615" s="126"/>
      <c r="S615" s="126"/>
      <c r="T615" s="127"/>
      <c r="U615" s="125"/>
      <c r="V615" s="125"/>
    </row>
    <row r="616" spans="13:22" ht="20.100000000000001" customHeight="1">
      <c r="M616" s="130"/>
      <c r="O616" s="129"/>
      <c r="P616" s="128"/>
      <c r="Q616" s="126"/>
      <c r="R616" s="126"/>
      <c r="S616" s="126"/>
      <c r="T616" s="127"/>
      <c r="U616" s="125"/>
      <c r="V616" s="125"/>
    </row>
    <row r="617" spans="13:22" ht="20.100000000000001" customHeight="1">
      <c r="M617" s="130"/>
      <c r="O617" s="129"/>
      <c r="P617" s="128"/>
      <c r="Q617" s="126"/>
      <c r="R617" s="126"/>
      <c r="S617" s="126"/>
      <c r="T617" s="127"/>
      <c r="U617" s="125"/>
      <c r="V617" s="125"/>
    </row>
    <row r="618" spans="13:22" ht="20.100000000000001" customHeight="1">
      <c r="M618" s="130"/>
      <c r="O618" s="129"/>
      <c r="P618" s="128"/>
      <c r="Q618" s="126"/>
      <c r="R618" s="126"/>
      <c r="S618" s="126"/>
      <c r="T618" s="127"/>
      <c r="U618" s="125"/>
      <c r="V618" s="125"/>
    </row>
    <row r="619" spans="13:22" ht="20.100000000000001" customHeight="1">
      <c r="M619" s="130"/>
      <c r="O619" s="129"/>
      <c r="P619" s="128"/>
      <c r="Q619" s="126"/>
      <c r="R619" s="126"/>
      <c r="S619" s="126"/>
      <c r="T619" s="127"/>
      <c r="U619" s="125"/>
      <c r="V619" s="125"/>
    </row>
    <row r="620" spans="13:22" ht="20.100000000000001" customHeight="1">
      <c r="M620" s="130"/>
      <c r="O620" s="129"/>
      <c r="P620" s="128"/>
      <c r="Q620" s="126"/>
      <c r="R620" s="126"/>
      <c r="S620" s="126"/>
      <c r="T620" s="127"/>
      <c r="U620" s="125"/>
      <c r="V620" s="125"/>
    </row>
    <row r="621" spans="13:22" ht="20.100000000000001" customHeight="1">
      <c r="M621" s="130"/>
      <c r="O621" s="129"/>
      <c r="P621" s="128"/>
      <c r="Q621" s="126"/>
      <c r="R621" s="126"/>
      <c r="S621" s="126"/>
      <c r="T621" s="127"/>
      <c r="U621" s="125"/>
      <c r="V621" s="125"/>
    </row>
    <row r="622" spans="13:22" ht="20.100000000000001" customHeight="1">
      <c r="M622" s="130"/>
      <c r="O622" s="129"/>
      <c r="P622" s="128"/>
      <c r="Q622" s="126"/>
      <c r="R622" s="126"/>
      <c r="S622" s="126"/>
      <c r="T622" s="127"/>
      <c r="U622" s="125"/>
      <c r="V622" s="125"/>
    </row>
    <row r="623" spans="13:22" ht="20.100000000000001" customHeight="1">
      <c r="M623" s="130"/>
      <c r="O623" s="129"/>
      <c r="P623" s="128"/>
      <c r="Q623" s="126"/>
      <c r="R623" s="126"/>
      <c r="S623" s="126"/>
      <c r="T623" s="127"/>
      <c r="U623" s="125"/>
      <c r="V623" s="125"/>
    </row>
    <row r="624" spans="13:22" ht="20.100000000000001" customHeight="1">
      <c r="M624" s="130"/>
      <c r="O624" s="129"/>
      <c r="P624" s="128"/>
      <c r="Q624" s="126"/>
      <c r="R624" s="126"/>
      <c r="S624" s="126"/>
      <c r="T624" s="127"/>
      <c r="U624" s="125"/>
      <c r="V624" s="125"/>
    </row>
    <row r="625" spans="13:22" ht="20.100000000000001" customHeight="1">
      <c r="M625" s="130"/>
      <c r="O625" s="129"/>
      <c r="P625" s="128"/>
      <c r="Q625" s="126"/>
      <c r="R625" s="126"/>
      <c r="S625" s="126"/>
      <c r="T625" s="127"/>
      <c r="U625" s="125"/>
      <c r="V625" s="125"/>
    </row>
    <row r="626" spans="13:22" ht="20.100000000000001" customHeight="1">
      <c r="M626" s="130"/>
      <c r="O626" s="129"/>
      <c r="P626" s="128"/>
      <c r="Q626" s="126"/>
      <c r="R626" s="126"/>
      <c r="S626" s="126"/>
      <c r="T626" s="127"/>
      <c r="U626" s="125"/>
      <c r="V626" s="125"/>
    </row>
    <row r="627" spans="13:22" ht="20.100000000000001" customHeight="1">
      <c r="M627" s="130"/>
      <c r="O627" s="129"/>
      <c r="P627" s="128"/>
      <c r="Q627" s="126"/>
      <c r="R627" s="126"/>
      <c r="S627" s="126"/>
      <c r="T627" s="127"/>
      <c r="U627" s="125"/>
      <c r="V627" s="125"/>
    </row>
    <row r="628" spans="13:22" ht="20.100000000000001" customHeight="1">
      <c r="M628" s="130"/>
      <c r="O628" s="129"/>
      <c r="P628" s="128"/>
      <c r="Q628" s="126"/>
      <c r="R628" s="126"/>
      <c r="S628" s="126"/>
      <c r="T628" s="127"/>
      <c r="U628" s="125"/>
      <c r="V628" s="125"/>
    </row>
    <row r="629" spans="13:22" ht="20.100000000000001" customHeight="1">
      <c r="M629" s="130"/>
      <c r="O629" s="129"/>
      <c r="P629" s="128"/>
      <c r="Q629" s="126"/>
      <c r="R629" s="126"/>
      <c r="S629" s="126"/>
      <c r="T629" s="127"/>
      <c r="U629" s="125"/>
      <c r="V629" s="125"/>
    </row>
    <row r="630" spans="13:22" ht="20.100000000000001" customHeight="1">
      <c r="M630" s="130"/>
      <c r="O630" s="129"/>
      <c r="P630" s="128"/>
      <c r="Q630" s="126"/>
      <c r="R630" s="126"/>
      <c r="S630" s="126"/>
      <c r="T630" s="127"/>
      <c r="U630" s="125"/>
      <c r="V630" s="125"/>
    </row>
    <row r="631" spans="13:22" ht="20.100000000000001" customHeight="1">
      <c r="M631" s="130"/>
      <c r="O631" s="129"/>
      <c r="P631" s="128"/>
      <c r="Q631" s="126"/>
      <c r="R631" s="126"/>
      <c r="S631" s="126"/>
      <c r="T631" s="127"/>
      <c r="U631" s="125"/>
      <c r="V631" s="125"/>
    </row>
    <row r="632" spans="13:22" ht="20.100000000000001" customHeight="1">
      <c r="M632" s="130"/>
      <c r="O632" s="129"/>
      <c r="P632" s="128"/>
      <c r="Q632" s="126"/>
      <c r="R632" s="126"/>
      <c r="S632" s="126"/>
      <c r="T632" s="127"/>
      <c r="U632" s="125"/>
      <c r="V632" s="125"/>
    </row>
    <row r="633" spans="13:22" ht="20.100000000000001" customHeight="1">
      <c r="M633" s="130"/>
      <c r="O633" s="129"/>
      <c r="P633" s="128"/>
      <c r="Q633" s="126"/>
      <c r="R633" s="126"/>
      <c r="S633" s="126"/>
      <c r="T633" s="127"/>
      <c r="U633" s="125"/>
      <c r="V633" s="125"/>
    </row>
    <row r="634" spans="13:22" ht="20.100000000000001" customHeight="1">
      <c r="M634" s="130"/>
      <c r="O634" s="129"/>
      <c r="P634" s="128"/>
      <c r="Q634" s="126"/>
      <c r="R634" s="126"/>
      <c r="S634" s="126"/>
      <c r="T634" s="127"/>
      <c r="U634" s="125"/>
      <c r="V634" s="125"/>
    </row>
    <row r="635" spans="13:22" ht="20.100000000000001" customHeight="1">
      <c r="M635" s="130"/>
      <c r="O635" s="129"/>
      <c r="P635" s="128"/>
      <c r="Q635" s="126"/>
      <c r="R635" s="126"/>
      <c r="S635" s="126"/>
      <c r="T635" s="127"/>
      <c r="U635" s="125"/>
      <c r="V635" s="125"/>
    </row>
    <row r="636" spans="13:22" ht="20.100000000000001" customHeight="1">
      <c r="M636" s="130"/>
      <c r="O636" s="129"/>
      <c r="P636" s="128"/>
      <c r="Q636" s="126"/>
      <c r="R636" s="126"/>
      <c r="S636" s="126"/>
      <c r="T636" s="127"/>
      <c r="U636" s="125"/>
      <c r="V636" s="125"/>
    </row>
    <row r="637" spans="13:22" ht="20.100000000000001" customHeight="1">
      <c r="M637" s="130"/>
      <c r="O637" s="129"/>
      <c r="P637" s="128"/>
      <c r="Q637" s="126"/>
      <c r="R637" s="126"/>
      <c r="S637" s="126"/>
      <c r="T637" s="127"/>
      <c r="U637" s="125"/>
      <c r="V637" s="125"/>
    </row>
    <row r="638" spans="13:22" ht="20.100000000000001" customHeight="1">
      <c r="M638" s="130"/>
      <c r="O638" s="129"/>
      <c r="P638" s="128"/>
      <c r="Q638" s="126"/>
      <c r="R638" s="126"/>
      <c r="S638" s="126"/>
      <c r="T638" s="127"/>
      <c r="U638" s="125"/>
      <c r="V638" s="125"/>
    </row>
    <row r="639" spans="13:22" ht="20.100000000000001" customHeight="1">
      <c r="M639" s="130"/>
      <c r="O639" s="129"/>
      <c r="P639" s="128"/>
      <c r="Q639" s="126"/>
      <c r="R639" s="126"/>
      <c r="S639" s="126"/>
      <c r="T639" s="127"/>
      <c r="U639" s="125"/>
      <c r="V639" s="125"/>
    </row>
    <row r="640" spans="13:22" ht="20.100000000000001" customHeight="1">
      <c r="M640" s="130"/>
      <c r="O640" s="129"/>
      <c r="P640" s="128"/>
      <c r="Q640" s="126"/>
      <c r="R640" s="126"/>
      <c r="S640" s="126"/>
      <c r="T640" s="127"/>
      <c r="U640" s="125"/>
      <c r="V640" s="125"/>
    </row>
    <row r="641" spans="13:22" ht="20.100000000000001" customHeight="1">
      <c r="M641" s="130"/>
      <c r="O641" s="129"/>
      <c r="P641" s="128"/>
      <c r="Q641" s="126"/>
      <c r="R641" s="126"/>
      <c r="S641" s="126"/>
      <c r="T641" s="127"/>
      <c r="U641" s="125"/>
      <c r="V641" s="125"/>
    </row>
    <row r="642" spans="13:22" ht="20.100000000000001" customHeight="1">
      <c r="M642" s="130"/>
      <c r="O642" s="129"/>
      <c r="P642" s="128"/>
      <c r="Q642" s="126"/>
      <c r="R642" s="126"/>
      <c r="S642" s="126"/>
      <c r="T642" s="127"/>
      <c r="U642" s="125"/>
      <c r="V642" s="125"/>
    </row>
    <row r="643" spans="13:22" ht="20.100000000000001" customHeight="1">
      <c r="M643" s="130"/>
      <c r="O643" s="129"/>
      <c r="P643" s="128"/>
      <c r="Q643" s="126"/>
      <c r="R643" s="126"/>
      <c r="S643" s="126"/>
      <c r="T643" s="127"/>
      <c r="U643" s="125"/>
      <c r="V643" s="125"/>
    </row>
    <row r="644" spans="13:22" ht="20.100000000000001" customHeight="1">
      <c r="M644" s="130"/>
      <c r="O644" s="129"/>
      <c r="P644" s="128"/>
      <c r="Q644" s="126"/>
      <c r="R644" s="126"/>
      <c r="S644" s="126"/>
      <c r="T644" s="127"/>
      <c r="U644" s="125"/>
      <c r="V644" s="125"/>
    </row>
    <row r="645" spans="13:22" ht="20.100000000000001" customHeight="1">
      <c r="M645" s="130"/>
      <c r="O645" s="129"/>
      <c r="P645" s="128"/>
      <c r="Q645" s="126"/>
      <c r="R645" s="126"/>
      <c r="S645" s="126"/>
      <c r="T645" s="127"/>
      <c r="U645" s="125"/>
      <c r="V645" s="125"/>
    </row>
    <row r="646" spans="13:22" ht="20.100000000000001" customHeight="1">
      <c r="M646" s="130"/>
      <c r="O646" s="129"/>
      <c r="P646" s="128"/>
      <c r="Q646" s="126"/>
      <c r="R646" s="126"/>
      <c r="S646" s="126"/>
      <c r="T646" s="127"/>
      <c r="U646" s="125"/>
      <c r="V646" s="125"/>
    </row>
    <row r="647" spans="13:22" ht="20.100000000000001" customHeight="1">
      <c r="M647" s="130"/>
      <c r="O647" s="129"/>
      <c r="P647" s="128"/>
      <c r="Q647" s="126"/>
      <c r="R647" s="126"/>
      <c r="S647" s="126"/>
      <c r="T647" s="127"/>
      <c r="U647" s="125"/>
      <c r="V647" s="125"/>
    </row>
    <row r="648" spans="13:22" ht="20.100000000000001" customHeight="1">
      <c r="M648" s="130"/>
      <c r="O648" s="129"/>
      <c r="P648" s="128"/>
      <c r="Q648" s="126"/>
      <c r="R648" s="126"/>
      <c r="S648" s="126"/>
      <c r="T648" s="127"/>
      <c r="U648" s="125"/>
      <c r="V648" s="125"/>
    </row>
    <row r="649" spans="13:22" ht="20.100000000000001" customHeight="1">
      <c r="M649" s="130"/>
      <c r="O649" s="129"/>
      <c r="P649" s="128"/>
      <c r="Q649" s="126"/>
      <c r="R649" s="126"/>
      <c r="S649" s="126"/>
      <c r="T649" s="127"/>
      <c r="U649" s="125"/>
      <c r="V649" s="125"/>
    </row>
    <row r="650" spans="13:22" ht="20.100000000000001" customHeight="1">
      <c r="M650" s="130"/>
      <c r="O650" s="129"/>
      <c r="P650" s="128"/>
      <c r="Q650" s="126"/>
      <c r="R650" s="126"/>
      <c r="S650" s="126"/>
      <c r="T650" s="127"/>
      <c r="U650" s="125"/>
      <c r="V650" s="125"/>
    </row>
    <row r="651" spans="13:22" ht="20.100000000000001" customHeight="1">
      <c r="M651" s="130"/>
      <c r="O651" s="129"/>
      <c r="P651" s="128"/>
      <c r="Q651" s="126"/>
      <c r="R651" s="126"/>
      <c r="S651" s="126"/>
      <c r="T651" s="127"/>
      <c r="U651" s="125"/>
      <c r="V651" s="125"/>
    </row>
    <row r="652" spans="13:22" ht="20.100000000000001" customHeight="1">
      <c r="M652" s="130"/>
      <c r="O652" s="129"/>
      <c r="P652" s="128"/>
      <c r="Q652" s="126"/>
      <c r="R652" s="126"/>
      <c r="S652" s="126"/>
      <c r="T652" s="127"/>
      <c r="U652" s="125"/>
      <c r="V652" s="125"/>
    </row>
    <row r="653" spans="13:22" ht="20.100000000000001" customHeight="1">
      <c r="M653" s="130"/>
      <c r="O653" s="129"/>
      <c r="P653" s="128"/>
      <c r="Q653" s="126"/>
      <c r="R653" s="126"/>
      <c r="S653" s="126"/>
      <c r="T653" s="127"/>
      <c r="U653" s="125"/>
      <c r="V653" s="125"/>
    </row>
    <row r="654" spans="13:22" ht="20.100000000000001" customHeight="1">
      <c r="M654" s="130"/>
      <c r="O654" s="129"/>
      <c r="P654" s="128"/>
      <c r="Q654" s="126"/>
      <c r="R654" s="126"/>
      <c r="S654" s="126"/>
      <c r="T654" s="127"/>
      <c r="U654" s="125"/>
      <c r="V654" s="125"/>
    </row>
    <row r="655" spans="13:22" ht="20.100000000000001" customHeight="1">
      <c r="M655" s="130"/>
      <c r="O655" s="129"/>
      <c r="P655" s="128"/>
      <c r="Q655" s="126"/>
      <c r="R655" s="126"/>
      <c r="S655" s="126"/>
      <c r="T655" s="127"/>
      <c r="U655" s="125"/>
      <c r="V655" s="125"/>
    </row>
    <row r="656" spans="13:22" ht="20.100000000000001" customHeight="1">
      <c r="M656" s="130"/>
      <c r="O656" s="129"/>
      <c r="P656" s="128"/>
      <c r="Q656" s="126"/>
      <c r="R656" s="126"/>
      <c r="S656" s="126"/>
      <c r="T656" s="127"/>
      <c r="U656" s="125"/>
      <c r="V656" s="125"/>
    </row>
    <row r="657" spans="13:22" ht="20.100000000000001" customHeight="1">
      <c r="M657" s="130"/>
      <c r="O657" s="129"/>
      <c r="P657" s="128"/>
      <c r="Q657" s="126"/>
      <c r="R657" s="126"/>
      <c r="S657" s="126"/>
      <c r="T657" s="127"/>
      <c r="U657" s="125"/>
      <c r="V657" s="125"/>
    </row>
    <row r="658" spans="13:22" ht="20.100000000000001" customHeight="1">
      <c r="M658" s="130"/>
      <c r="O658" s="129"/>
      <c r="P658" s="128"/>
      <c r="Q658" s="126"/>
      <c r="R658" s="126"/>
      <c r="S658" s="126"/>
      <c r="T658" s="127"/>
      <c r="U658" s="125"/>
      <c r="V658" s="125"/>
    </row>
    <row r="659" spans="13:22" ht="20.100000000000001" customHeight="1">
      <c r="M659" s="130"/>
      <c r="O659" s="129"/>
      <c r="P659" s="128"/>
      <c r="Q659" s="126"/>
      <c r="R659" s="126"/>
      <c r="S659" s="126"/>
      <c r="T659" s="127"/>
      <c r="U659" s="125"/>
      <c r="V659" s="125"/>
    </row>
    <row r="660" spans="13:22" ht="20.100000000000001" customHeight="1">
      <c r="M660" s="130"/>
      <c r="O660" s="129"/>
      <c r="P660" s="128"/>
      <c r="Q660" s="126"/>
      <c r="R660" s="126"/>
      <c r="S660" s="126"/>
      <c r="T660" s="127"/>
      <c r="U660" s="125"/>
      <c r="V660" s="125"/>
    </row>
    <row r="661" spans="13:22" ht="20.100000000000001" customHeight="1">
      <c r="M661" s="130"/>
      <c r="O661" s="129"/>
      <c r="P661" s="128"/>
      <c r="Q661" s="126"/>
      <c r="R661" s="126"/>
      <c r="S661" s="126"/>
      <c r="T661" s="127"/>
      <c r="U661" s="125"/>
      <c r="V661" s="125"/>
    </row>
    <row r="662" spans="13:22" ht="20.100000000000001" customHeight="1">
      <c r="M662" s="130"/>
      <c r="O662" s="129"/>
      <c r="P662" s="128"/>
      <c r="Q662" s="126"/>
      <c r="R662" s="126"/>
      <c r="S662" s="126"/>
      <c r="T662" s="127"/>
      <c r="U662" s="125"/>
      <c r="V662" s="125"/>
    </row>
    <row r="663" spans="13:22" ht="20.100000000000001" customHeight="1">
      <c r="M663" s="130"/>
      <c r="O663" s="129"/>
      <c r="P663" s="128"/>
      <c r="Q663" s="126"/>
      <c r="R663" s="126"/>
      <c r="S663" s="126"/>
      <c r="T663" s="127"/>
      <c r="U663" s="125"/>
      <c r="V663" s="125"/>
    </row>
    <row r="664" spans="13:22" ht="20.100000000000001" customHeight="1">
      <c r="M664" s="130"/>
      <c r="O664" s="129"/>
      <c r="P664" s="128"/>
      <c r="Q664" s="126"/>
      <c r="R664" s="126"/>
      <c r="S664" s="126"/>
      <c r="T664" s="127"/>
      <c r="U664" s="125"/>
      <c r="V664" s="125"/>
    </row>
    <row r="665" spans="13:22" ht="20.100000000000001" customHeight="1">
      <c r="M665" s="130"/>
      <c r="O665" s="129"/>
      <c r="P665" s="128"/>
      <c r="Q665" s="126"/>
      <c r="R665" s="126"/>
      <c r="S665" s="126"/>
      <c r="T665" s="127"/>
      <c r="U665" s="125"/>
      <c r="V665" s="125"/>
    </row>
    <row r="666" spans="13:22" ht="20.100000000000001" customHeight="1">
      <c r="M666" s="130"/>
      <c r="O666" s="129"/>
      <c r="P666" s="128"/>
      <c r="Q666" s="126"/>
      <c r="R666" s="126"/>
      <c r="S666" s="126"/>
      <c r="T666" s="127"/>
      <c r="U666" s="125"/>
      <c r="V666" s="125"/>
    </row>
    <row r="667" spans="13:22" ht="20.100000000000001" customHeight="1">
      <c r="M667" s="130"/>
      <c r="O667" s="129"/>
      <c r="P667" s="128"/>
      <c r="Q667" s="126"/>
      <c r="R667" s="126"/>
      <c r="S667" s="126"/>
      <c r="T667" s="127"/>
      <c r="U667" s="125"/>
      <c r="V667" s="125"/>
    </row>
    <row r="668" spans="13:22" ht="20.100000000000001" customHeight="1">
      <c r="M668" s="130"/>
      <c r="O668" s="129"/>
      <c r="P668" s="128"/>
      <c r="Q668" s="126"/>
      <c r="R668" s="126"/>
      <c r="S668" s="126"/>
      <c r="T668" s="127"/>
      <c r="U668" s="125"/>
      <c r="V668" s="125"/>
    </row>
    <row r="669" spans="13:22" ht="20.100000000000001" customHeight="1">
      <c r="M669" s="130"/>
      <c r="O669" s="129"/>
      <c r="P669" s="128"/>
      <c r="Q669" s="126"/>
      <c r="R669" s="126"/>
      <c r="S669" s="126"/>
      <c r="T669" s="127"/>
      <c r="U669" s="125"/>
      <c r="V669" s="125"/>
    </row>
    <row r="670" spans="13:22" ht="20.100000000000001" customHeight="1">
      <c r="M670" s="130"/>
      <c r="O670" s="129"/>
      <c r="P670" s="128"/>
      <c r="Q670" s="126"/>
      <c r="R670" s="126"/>
      <c r="S670" s="126"/>
      <c r="T670" s="127"/>
      <c r="U670" s="125"/>
      <c r="V670" s="125"/>
    </row>
    <row r="671" spans="13:22" ht="20.100000000000001" customHeight="1">
      <c r="M671" s="130"/>
      <c r="O671" s="129"/>
      <c r="P671" s="128"/>
      <c r="Q671" s="126"/>
      <c r="R671" s="126"/>
      <c r="S671" s="126"/>
      <c r="T671" s="127"/>
      <c r="U671" s="125"/>
      <c r="V671" s="125"/>
    </row>
    <row r="672" spans="13:22" ht="20.100000000000001" customHeight="1">
      <c r="M672" s="130"/>
      <c r="O672" s="129"/>
      <c r="P672" s="128"/>
      <c r="Q672" s="126"/>
      <c r="R672" s="126"/>
      <c r="S672" s="126"/>
      <c r="T672" s="127"/>
      <c r="U672" s="125"/>
      <c r="V672" s="125"/>
    </row>
    <row r="673" spans="13:22" ht="20.100000000000001" customHeight="1">
      <c r="M673" s="130"/>
      <c r="O673" s="129"/>
      <c r="P673" s="128"/>
      <c r="Q673" s="126"/>
      <c r="R673" s="126"/>
      <c r="S673" s="126"/>
      <c r="T673" s="127"/>
      <c r="U673" s="125"/>
      <c r="V673" s="125"/>
    </row>
    <row r="674" spans="13:22" ht="20.100000000000001" customHeight="1">
      <c r="M674" s="130"/>
      <c r="O674" s="129"/>
      <c r="P674" s="128"/>
      <c r="Q674" s="126"/>
      <c r="R674" s="126"/>
      <c r="S674" s="126"/>
      <c r="T674" s="127"/>
      <c r="U674" s="125"/>
      <c r="V674" s="125"/>
    </row>
    <row r="675" spans="13:22" ht="20.100000000000001" customHeight="1">
      <c r="M675" s="130"/>
      <c r="O675" s="129"/>
      <c r="P675" s="128"/>
      <c r="Q675" s="126"/>
      <c r="R675" s="126"/>
      <c r="S675" s="126"/>
      <c r="T675" s="127"/>
      <c r="U675" s="125"/>
      <c r="V675" s="125"/>
    </row>
    <row r="676" spans="13:22" ht="20.100000000000001" customHeight="1">
      <c r="M676" s="130"/>
      <c r="O676" s="129"/>
      <c r="P676" s="128"/>
      <c r="Q676" s="126"/>
      <c r="R676" s="126"/>
      <c r="S676" s="126"/>
      <c r="T676" s="127"/>
      <c r="U676" s="125"/>
      <c r="V676" s="125"/>
    </row>
    <row r="677" spans="13:22" ht="20.100000000000001" customHeight="1">
      <c r="M677" s="130"/>
      <c r="O677" s="129"/>
      <c r="P677" s="128"/>
      <c r="Q677" s="126"/>
      <c r="R677" s="126"/>
      <c r="S677" s="126"/>
      <c r="T677" s="127"/>
      <c r="U677" s="125"/>
      <c r="V677" s="125"/>
    </row>
    <row r="678" spans="13:22" ht="20.100000000000001" customHeight="1">
      <c r="M678" s="130"/>
      <c r="O678" s="129"/>
      <c r="P678" s="128"/>
      <c r="Q678" s="126"/>
      <c r="R678" s="126"/>
      <c r="S678" s="126"/>
      <c r="T678" s="127"/>
      <c r="U678" s="125"/>
      <c r="V678" s="125"/>
    </row>
    <row r="679" spans="13:22" ht="20.100000000000001" customHeight="1">
      <c r="M679" s="130"/>
      <c r="O679" s="129"/>
      <c r="P679" s="128"/>
      <c r="Q679" s="126"/>
      <c r="R679" s="126"/>
      <c r="S679" s="126"/>
      <c r="T679" s="127"/>
      <c r="U679" s="125"/>
      <c r="V679" s="125"/>
    </row>
    <row r="680" spans="13:22" ht="20.100000000000001" customHeight="1">
      <c r="M680" s="130"/>
      <c r="O680" s="129"/>
      <c r="P680" s="128"/>
      <c r="Q680" s="126"/>
      <c r="R680" s="126"/>
      <c r="S680" s="126"/>
      <c r="T680" s="127"/>
      <c r="U680" s="125"/>
      <c r="V680" s="125"/>
    </row>
    <row r="681" spans="13:22" ht="20.100000000000001" customHeight="1">
      <c r="M681" s="130"/>
      <c r="O681" s="129"/>
      <c r="P681" s="128"/>
      <c r="Q681" s="126"/>
      <c r="R681" s="126"/>
      <c r="S681" s="126"/>
      <c r="T681" s="127"/>
      <c r="U681" s="125"/>
      <c r="V681" s="125"/>
    </row>
    <row r="682" spans="13:22" ht="20.100000000000001" customHeight="1">
      <c r="M682" s="130"/>
      <c r="O682" s="129"/>
      <c r="P682" s="128"/>
      <c r="Q682" s="126"/>
      <c r="R682" s="126"/>
      <c r="S682" s="126"/>
      <c r="T682" s="127"/>
      <c r="U682" s="125"/>
      <c r="V682" s="125"/>
    </row>
    <row r="683" spans="13:22" ht="20.100000000000001" customHeight="1">
      <c r="M683" s="130"/>
      <c r="O683" s="129"/>
      <c r="P683" s="128"/>
      <c r="Q683" s="126"/>
      <c r="R683" s="126"/>
      <c r="S683" s="126"/>
      <c r="T683" s="127"/>
      <c r="U683" s="125"/>
      <c r="V683" s="125"/>
    </row>
    <row r="684" spans="13:22" ht="20.100000000000001" customHeight="1">
      <c r="M684" s="130"/>
      <c r="O684" s="129"/>
      <c r="P684" s="128"/>
      <c r="Q684" s="126"/>
      <c r="R684" s="126"/>
      <c r="S684" s="126"/>
      <c r="T684" s="127"/>
      <c r="U684" s="125"/>
      <c r="V684" s="125"/>
    </row>
    <row r="685" spans="13:22" ht="20.100000000000001" customHeight="1">
      <c r="M685" s="130"/>
      <c r="O685" s="129"/>
      <c r="P685" s="128"/>
      <c r="Q685" s="126"/>
      <c r="R685" s="126"/>
      <c r="S685" s="126"/>
      <c r="T685" s="127"/>
      <c r="U685" s="125"/>
      <c r="V685" s="125"/>
    </row>
    <row r="686" spans="13:22" ht="20.100000000000001" customHeight="1">
      <c r="M686" s="130"/>
      <c r="O686" s="129"/>
      <c r="P686" s="128"/>
      <c r="Q686" s="126"/>
      <c r="R686" s="126"/>
      <c r="S686" s="126"/>
      <c r="T686" s="127"/>
      <c r="U686" s="125"/>
      <c r="V686" s="125"/>
    </row>
    <row r="687" spans="13:22" ht="20.100000000000001" customHeight="1">
      <c r="M687" s="130"/>
      <c r="O687" s="129"/>
      <c r="P687" s="128"/>
      <c r="Q687" s="126"/>
      <c r="R687" s="126"/>
      <c r="S687" s="126"/>
      <c r="T687" s="127"/>
      <c r="U687" s="125"/>
      <c r="V687" s="125"/>
    </row>
    <row r="688" spans="13:22" ht="20.100000000000001" customHeight="1">
      <c r="M688" s="130"/>
      <c r="O688" s="129"/>
      <c r="P688" s="128"/>
      <c r="Q688" s="126"/>
      <c r="R688" s="126"/>
      <c r="S688" s="126"/>
      <c r="T688" s="127"/>
      <c r="U688" s="125"/>
      <c r="V688" s="125"/>
    </row>
    <row r="689" spans="13:22" ht="20.100000000000001" customHeight="1">
      <c r="M689" s="130"/>
      <c r="O689" s="129"/>
      <c r="P689" s="128"/>
      <c r="Q689" s="126"/>
      <c r="R689" s="126"/>
      <c r="S689" s="126"/>
      <c r="T689" s="127"/>
      <c r="U689" s="125"/>
      <c r="V689" s="125"/>
    </row>
    <row r="690" spans="13:22" ht="20.100000000000001" customHeight="1">
      <c r="M690" s="130"/>
      <c r="O690" s="129"/>
      <c r="P690" s="128"/>
      <c r="Q690" s="126"/>
      <c r="R690" s="126"/>
      <c r="S690" s="126"/>
      <c r="T690" s="127"/>
      <c r="U690" s="125"/>
      <c r="V690" s="125"/>
    </row>
    <row r="691" spans="13:22" ht="20.100000000000001" customHeight="1">
      <c r="M691" s="130"/>
      <c r="O691" s="129"/>
      <c r="P691" s="128"/>
      <c r="Q691" s="126"/>
      <c r="R691" s="126"/>
      <c r="S691" s="126"/>
      <c r="T691" s="127"/>
      <c r="U691" s="125"/>
      <c r="V691" s="125"/>
    </row>
    <row r="692" spans="13:22" ht="20.100000000000001" customHeight="1">
      <c r="M692" s="130"/>
      <c r="O692" s="129"/>
      <c r="P692" s="128"/>
      <c r="Q692" s="126"/>
      <c r="R692" s="126"/>
      <c r="S692" s="126"/>
      <c r="T692" s="127"/>
      <c r="U692" s="125"/>
      <c r="V692" s="125"/>
    </row>
    <row r="693" spans="13:22" ht="20.100000000000001" customHeight="1">
      <c r="M693" s="130"/>
      <c r="O693" s="129"/>
      <c r="P693" s="128"/>
      <c r="Q693" s="126"/>
      <c r="R693" s="126"/>
      <c r="S693" s="126"/>
      <c r="T693" s="127"/>
      <c r="U693" s="125"/>
      <c r="V693" s="125"/>
    </row>
    <row r="694" spans="13:22" ht="20.100000000000001" customHeight="1">
      <c r="M694" s="130"/>
      <c r="O694" s="129"/>
      <c r="P694" s="128"/>
      <c r="Q694" s="126"/>
      <c r="R694" s="126"/>
      <c r="S694" s="126"/>
      <c r="T694" s="127"/>
      <c r="U694" s="125"/>
      <c r="V694" s="125"/>
    </row>
    <row r="695" spans="13:22" ht="20.100000000000001" customHeight="1">
      <c r="M695" s="130"/>
      <c r="O695" s="129"/>
      <c r="P695" s="128"/>
      <c r="Q695" s="126"/>
      <c r="R695" s="126"/>
      <c r="S695" s="126"/>
      <c r="T695" s="127"/>
      <c r="U695" s="125"/>
      <c r="V695" s="125"/>
    </row>
    <row r="696" spans="13:22" ht="20.100000000000001" customHeight="1">
      <c r="M696" s="130"/>
      <c r="O696" s="129"/>
      <c r="P696" s="128"/>
      <c r="Q696" s="126"/>
      <c r="R696" s="126"/>
      <c r="S696" s="126"/>
      <c r="T696" s="127"/>
      <c r="U696" s="125"/>
      <c r="V696" s="125"/>
    </row>
    <row r="697" spans="13:22" ht="20.100000000000001" customHeight="1">
      <c r="M697" s="130"/>
      <c r="O697" s="129"/>
      <c r="P697" s="128"/>
      <c r="Q697" s="126"/>
      <c r="R697" s="126"/>
      <c r="S697" s="126"/>
      <c r="T697" s="127"/>
      <c r="U697" s="125"/>
      <c r="V697" s="125"/>
    </row>
    <row r="698" spans="13:22" ht="20.100000000000001" customHeight="1">
      <c r="M698" s="130"/>
      <c r="O698" s="129"/>
      <c r="P698" s="128"/>
      <c r="Q698" s="126"/>
      <c r="R698" s="126"/>
      <c r="S698" s="126"/>
      <c r="T698" s="127"/>
      <c r="U698" s="125"/>
      <c r="V698" s="125"/>
    </row>
    <row r="699" spans="13:22" ht="20.100000000000001" customHeight="1">
      <c r="M699" s="130"/>
      <c r="O699" s="129"/>
      <c r="P699" s="128"/>
      <c r="Q699" s="126"/>
      <c r="R699" s="126"/>
      <c r="S699" s="126"/>
      <c r="T699" s="127"/>
      <c r="U699" s="125"/>
      <c r="V699" s="125"/>
    </row>
    <row r="700" spans="13:22" ht="20.100000000000001" customHeight="1">
      <c r="M700" s="130"/>
      <c r="O700" s="129"/>
      <c r="P700" s="128"/>
      <c r="Q700" s="126"/>
      <c r="R700" s="126"/>
      <c r="S700" s="126"/>
      <c r="T700" s="127"/>
      <c r="U700" s="125"/>
      <c r="V700" s="125"/>
    </row>
    <row r="701" spans="13:22" ht="20.100000000000001" customHeight="1">
      <c r="M701" s="130"/>
      <c r="O701" s="129"/>
      <c r="P701" s="128"/>
      <c r="Q701" s="126"/>
      <c r="R701" s="126"/>
      <c r="S701" s="126"/>
      <c r="T701" s="127"/>
      <c r="U701" s="125"/>
      <c r="V701" s="125"/>
    </row>
    <row r="702" spans="13:22" ht="20.100000000000001" customHeight="1">
      <c r="M702" s="130"/>
      <c r="O702" s="129"/>
      <c r="P702" s="128"/>
      <c r="Q702" s="126"/>
      <c r="R702" s="126"/>
      <c r="S702" s="126"/>
      <c r="T702" s="127"/>
      <c r="U702" s="125"/>
      <c r="V702" s="125"/>
    </row>
    <row r="703" spans="13:22" ht="20.100000000000001" customHeight="1">
      <c r="M703" s="130"/>
      <c r="O703" s="129"/>
      <c r="P703" s="128"/>
      <c r="Q703" s="126"/>
      <c r="R703" s="126"/>
      <c r="S703" s="126"/>
      <c r="T703" s="127"/>
      <c r="U703" s="125"/>
      <c r="V703" s="125"/>
    </row>
    <row r="704" spans="13:22" ht="20.100000000000001" customHeight="1">
      <c r="M704" s="130"/>
      <c r="O704" s="129"/>
      <c r="P704" s="128"/>
      <c r="Q704" s="126"/>
      <c r="R704" s="126"/>
      <c r="S704" s="126"/>
      <c r="T704" s="127"/>
      <c r="U704" s="125"/>
      <c r="V704" s="125"/>
    </row>
    <row r="705" spans="13:22" ht="20.100000000000001" customHeight="1">
      <c r="M705" s="130"/>
      <c r="O705" s="129"/>
      <c r="P705" s="128"/>
      <c r="Q705" s="126"/>
      <c r="R705" s="126"/>
      <c r="S705" s="126"/>
      <c r="T705" s="127"/>
      <c r="U705" s="125"/>
      <c r="V705" s="125"/>
    </row>
    <row r="706" spans="13:22" ht="20.100000000000001" customHeight="1">
      <c r="M706" s="130"/>
      <c r="O706" s="129"/>
      <c r="P706" s="128"/>
      <c r="Q706" s="126"/>
      <c r="R706" s="126"/>
      <c r="S706" s="126"/>
      <c r="T706" s="127"/>
      <c r="U706" s="125"/>
      <c r="V706" s="125"/>
    </row>
    <row r="707" spans="13:22" ht="20.100000000000001" customHeight="1">
      <c r="M707" s="130"/>
      <c r="O707" s="129"/>
      <c r="P707" s="128"/>
      <c r="Q707" s="126"/>
      <c r="R707" s="126"/>
      <c r="S707" s="126"/>
      <c r="T707" s="127"/>
      <c r="U707" s="125"/>
      <c r="V707" s="125"/>
    </row>
    <row r="708" spans="13:22" ht="20.100000000000001" customHeight="1">
      <c r="M708" s="130"/>
      <c r="O708" s="129"/>
      <c r="P708" s="128"/>
      <c r="Q708" s="126"/>
      <c r="R708" s="126"/>
      <c r="S708" s="126"/>
      <c r="T708" s="127"/>
      <c r="U708" s="125"/>
      <c r="V708" s="125"/>
    </row>
    <row r="709" spans="13:22" ht="20.100000000000001" customHeight="1">
      <c r="M709" s="130"/>
      <c r="O709" s="129"/>
      <c r="P709" s="128"/>
      <c r="Q709" s="126"/>
      <c r="R709" s="126"/>
      <c r="S709" s="126"/>
      <c r="T709" s="127"/>
      <c r="U709" s="125"/>
      <c r="V709" s="125"/>
    </row>
    <row r="710" spans="13:22" ht="20.100000000000001" customHeight="1">
      <c r="M710" s="130"/>
      <c r="O710" s="129"/>
      <c r="P710" s="128"/>
      <c r="Q710" s="126"/>
      <c r="R710" s="126"/>
      <c r="S710" s="126"/>
      <c r="T710" s="127"/>
      <c r="U710" s="125"/>
      <c r="V710" s="125"/>
    </row>
    <row r="711" spans="13:22" ht="20.100000000000001" customHeight="1">
      <c r="M711" s="130"/>
      <c r="O711" s="129"/>
      <c r="P711" s="128"/>
      <c r="Q711" s="126"/>
      <c r="R711" s="126"/>
      <c r="S711" s="126"/>
      <c r="T711" s="127"/>
      <c r="U711" s="125"/>
      <c r="V711" s="125"/>
    </row>
    <row r="712" spans="13:22" ht="20.100000000000001" customHeight="1">
      <c r="M712" s="130"/>
      <c r="O712" s="129"/>
      <c r="P712" s="128"/>
      <c r="Q712" s="126"/>
      <c r="R712" s="126"/>
      <c r="S712" s="126"/>
      <c r="T712" s="127"/>
      <c r="U712" s="125"/>
      <c r="V712" s="125"/>
    </row>
    <row r="713" spans="13:22" ht="20.100000000000001" customHeight="1">
      <c r="M713" s="130"/>
      <c r="O713" s="129"/>
      <c r="P713" s="128"/>
      <c r="Q713" s="126"/>
      <c r="R713" s="126"/>
      <c r="S713" s="126"/>
      <c r="T713" s="127"/>
      <c r="U713" s="125"/>
      <c r="V713" s="125"/>
    </row>
    <row r="714" spans="13:22" ht="20.100000000000001" customHeight="1">
      <c r="M714" s="130"/>
      <c r="O714" s="129"/>
      <c r="P714" s="128"/>
      <c r="Q714" s="126"/>
      <c r="R714" s="126"/>
      <c r="S714" s="126"/>
      <c r="T714" s="127"/>
      <c r="U714" s="125"/>
      <c r="V714" s="125"/>
    </row>
    <row r="715" spans="13:22" ht="20.100000000000001" customHeight="1">
      <c r="M715" s="130"/>
      <c r="O715" s="129"/>
      <c r="P715" s="128"/>
      <c r="Q715" s="126"/>
      <c r="R715" s="126"/>
      <c r="S715" s="126"/>
      <c r="T715" s="127"/>
      <c r="U715" s="125"/>
      <c r="V715" s="125"/>
    </row>
    <row r="716" spans="13:22" ht="20.100000000000001" customHeight="1">
      <c r="M716" s="130"/>
      <c r="O716" s="129"/>
      <c r="P716" s="128"/>
      <c r="Q716" s="126"/>
      <c r="R716" s="126"/>
      <c r="S716" s="126"/>
      <c r="T716" s="127"/>
      <c r="U716" s="125"/>
      <c r="V716" s="125"/>
    </row>
    <row r="717" spans="13:22" ht="20.100000000000001" customHeight="1">
      <c r="M717" s="130"/>
      <c r="O717" s="129"/>
      <c r="P717" s="128"/>
      <c r="Q717" s="126"/>
      <c r="R717" s="126"/>
      <c r="S717" s="126"/>
      <c r="T717" s="127"/>
      <c r="U717" s="125"/>
      <c r="V717" s="125"/>
    </row>
    <row r="718" spans="13:22" ht="20.100000000000001" customHeight="1">
      <c r="M718" s="130"/>
      <c r="O718" s="129"/>
      <c r="P718" s="128"/>
      <c r="Q718" s="126"/>
      <c r="R718" s="126"/>
      <c r="S718" s="126"/>
      <c r="T718" s="127"/>
      <c r="U718" s="125"/>
      <c r="V718" s="125"/>
    </row>
    <row r="719" spans="13:22" ht="20.100000000000001" customHeight="1">
      <c r="M719" s="130"/>
      <c r="O719" s="129"/>
      <c r="P719" s="128"/>
      <c r="Q719" s="126"/>
      <c r="R719" s="126"/>
      <c r="S719" s="126"/>
      <c r="T719" s="127"/>
      <c r="U719" s="125"/>
      <c r="V719" s="125"/>
    </row>
    <row r="720" spans="13:22" ht="20.100000000000001" customHeight="1">
      <c r="M720" s="130"/>
      <c r="O720" s="129"/>
      <c r="P720" s="128"/>
      <c r="Q720" s="126"/>
      <c r="R720" s="126"/>
      <c r="S720" s="126"/>
      <c r="T720" s="127"/>
      <c r="U720" s="125"/>
      <c r="V720" s="125"/>
    </row>
    <row r="721" spans="13:22" ht="20.100000000000001" customHeight="1">
      <c r="M721" s="130"/>
      <c r="O721" s="129"/>
      <c r="P721" s="128"/>
      <c r="Q721" s="126"/>
      <c r="R721" s="126"/>
      <c r="S721" s="126"/>
      <c r="T721" s="127"/>
      <c r="U721" s="125"/>
      <c r="V721" s="125"/>
    </row>
    <row r="722" spans="13:22" ht="20.100000000000001" customHeight="1">
      <c r="M722" s="130"/>
      <c r="O722" s="129"/>
      <c r="P722" s="128"/>
      <c r="Q722" s="126"/>
      <c r="R722" s="126"/>
      <c r="S722" s="126"/>
      <c r="T722" s="127"/>
      <c r="U722" s="125"/>
      <c r="V722" s="125"/>
    </row>
    <row r="723" spans="13:22" ht="20.100000000000001" customHeight="1">
      <c r="M723" s="130"/>
      <c r="O723" s="129"/>
      <c r="P723" s="128"/>
      <c r="Q723" s="126"/>
      <c r="R723" s="126"/>
      <c r="S723" s="126"/>
      <c r="T723" s="127"/>
      <c r="U723" s="125"/>
      <c r="V723" s="125"/>
    </row>
    <row r="724" spans="13:22" ht="20.100000000000001" customHeight="1">
      <c r="M724" s="130"/>
      <c r="O724" s="129"/>
      <c r="P724" s="128"/>
      <c r="Q724" s="126"/>
      <c r="R724" s="126"/>
      <c r="S724" s="126"/>
      <c r="T724" s="127"/>
      <c r="U724" s="125"/>
      <c r="V724" s="125"/>
    </row>
    <row r="725" spans="13:22" ht="20.100000000000001" customHeight="1">
      <c r="M725" s="130"/>
      <c r="O725" s="129"/>
      <c r="P725" s="128"/>
      <c r="Q725" s="126"/>
      <c r="R725" s="126"/>
      <c r="S725" s="126"/>
      <c r="T725" s="127"/>
      <c r="U725" s="125"/>
      <c r="V725" s="125"/>
    </row>
    <row r="726" spans="13:22" ht="20.100000000000001" customHeight="1">
      <c r="M726" s="130"/>
      <c r="O726" s="129"/>
      <c r="P726" s="128"/>
      <c r="Q726" s="126"/>
      <c r="R726" s="126"/>
      <c r="S726" s="126"/>
      <c r="T726" s="127"/>
      <c r="U726" s="125"/>
      <c r="V726" s="125"/>
    </row>
    <row r="727" spans="13:22" ht="20.100000000000001" customHeight="1">
      <c r="M727" s="130"/>
      <c r="O727" s="129"/>
      <c r="P727" s="128"/>
      <c r="Q727" s="126"/>
      <c r="R727" s="126"/>
      <c r="S727" s="126"/>
      <c r="T727" s="127"/>
      <c r="U727" s="125"/>
      <c r="V727" s="125"/>
    </row>
    <row r="728" spans="13:22" ht="20.100000000000001" customHeight="1">
      <c r="M728" s="130"/>
      <c r="O728" s="129"/>
      <c r="P728" s="128"/>
      <c r="Q728" s="126"/>
      <c r="R728" s="126"/>
      <c r="S728" s="126"/>
      <c r="T728" s="127"/>
      <c r="U728" s="125"/>
      <c r="V728" s="125"/>
    </row>
    <row r="729" spans="13:22" ht="20.100000000000001" customHeight="1">
      <c r="M729" s="130"/>
      <c r="O729" s="129"/>
      <c r="P729" s="128"/>
      <c r="Q729" s="126"/>
      <c r="R729" s="126"/>
      <c r="S729" s="126"/>
      <c r="T729" s="127"/>
      <c r="U729" s="125"/>
      <c r="V729" s="125"/>
    </row>
    <row r="730" spans="13:22" ht="20.100000000000001" customHeight="1">
      <c r="M730" s="130"/>
      <c r="O730" s="129"/>
      <c r="P730" s="128"/>
      <c r="Q730" s="126"/>
      <c r="R730" s="126"/>
      <c r="S730" s="126"/>
      <c r="T730" s="127"/>
      <c r="U730" s="125"/>
      <c r="V730" s="125"/>
    </row>
    <row r="731" spans="13:22" ht="20.100000000000001" customHeight="1">
      <c r="M731" s="130"/>
      <c r="O731" s="129"/>
      <c r="P731" s="128"/>
      <c r="Q731" s="126"/>
      <c r="R731" s="126"/>
      <c r="S731" s="126"/>
      <c r="T731" s="127"/>
      <c r="U731" s="125"/>
      <c r="V731" s="125"/>
    </row>
    <row r="732" spans="13:22" ht="20.100000000000001" customHeight="1">
      <c r="M732" s="130"/>
      <c r="O732" s="129"/>
      <c r="P732" s="128"/>
      <c r="Q732" s="126"/>
      <c r="R732" s="126"/>
      <c r="S732" s="126"/>
      <c r="T732" s="127"/>
      <c r="U732" s="125"/>
      <c r="V732" s="125"/>
    </row>
    <row r="733" spans="13:22" ht="20.100000000000001" customHeight="1">
      <c r="M733" s="130"/>
      <c r="O733" s="129"/>
      <c r="P733" s="128"/>
      <c r="Q733" s="126"/>
      <c r="R733" s="126"/>
      <c r="S733" s="126"/>
      <c r="T733" s="127"/>
      <c r="U733" s="125"/>
      <c r="V733" s="125"/>
    </row>
    <row r="734" spans="13:22" ht="20.100000000000001" customHeight="1">
      <c r="M734" s="130"/>
      <c r="O734" s="129"/>
      <c r="P734" s="128"/>
      <c r="Q734" s="126"/>
      <c r="R734" s="126"/>
      <c r="S734" s="126"/>
      <c r="T734" s="127"/>
      <c r="U734" s="125"/>
      <c r="V734" s="125"/>
    </row>
    <row r="735" spans="13:22" ht="20.100000000000001" customHeight="1">
      <c r="M735" s="130"/>
      <c r="O735" s="129"/>
      <c r="P735" s="128"/>
      <c r="Q735" s="126"/>
      <c r="R735" s="126"/>
      <c r="S735" s="126"/>
      <c r="T735" s="127"/>
      <c r="U735" s="125"/>
      <c r="V735" s="125"/>
    </row>
    <row r="736" spans="13:22" ht="20.100000000000001" customHeight="1">
      <c r="M736" s="130"/>
      <c r="O736" s="129"/>
      <c r="P736" s="128"/>
      <c r="Q736" s="126"/>
      <c r="R736" s="126"/>
      <c r="S736" s="126"/>
      <c r="T736" s="127"/>
      <c r="U736" s="125"/>
      <c r="V736" s="125"/>
    </row>
    <row r="737" spans="13:22" ht="20.100000000000001" customHeight="1">
      <c r="M737" s="130"/>
      <c r="O737" s="129"/>
      <c r="P737" s="128"/>
      <c r="Q737" s="126"/>
      <c r="R737" s="126"/>
      <c r="S737" s="126"/>
      <c r="T737" s="127"/>
      <c r="U737" s="125"/>
      <c r="V737" s="125"/>
    </row>
    <row r="738" spans="13:22" ht="20.100000000000001" customHeight="1">
      <c r="M738" s="130"/>
      <c r="O738" s="129"/>
      <c r="P738" s="128"/>
      <c r="Q738" s="126"/>
      <c r="R738" s="126"/>
      <c r="S738" s="126"/>
      <c r="T738" s="127"/>
      <c r="U738" s="125"/>
      <c r="V738" s="125"/>
    </row>
    <row r="739" spans="13:22" ht="20.100000000000001" customHeight="1">
      <c r="M739" s="130"/>
      <c r="O739" s="129"/>
      <c r="P739" s="128"/>
      <c r="Q739" s="126"/>
      <c r="R739" s="126"/>
      <c r="S739" s="126"/>
      <c r="T739" s="127"/>
      <c r="U739" s="125"/>
      <c r="V739" s="125"/>
    </row>
    <row r="740" spans="13:22" ht="20.100000000000001" customHeight="1">
      <c r="M740" s="130"/>
      <c r="O740" s="129"/>
      <c r="P740" s="128"/>
      <c r="Q740" s="126"/>
      <c r="R740" s="126"/>
      <c r="S740" s="126"/>
      <c r="T740" s="127"/>
      <c r="U740" s="125"/>
      <c r="V740" s="125"/>
    </row>
    <row r="741" spans="13:22" ht="20.100000000000001" customHeight="1">
      <c r="M741" s="130"/>
      <c r="O741" s="129"/>
      <c r="P741" s="128"/>
      <c r="Q741" s="126"/>
      <c r="R741" s="126"/>
      <c r="S741" s="126"/>
      <c r="T741" s="127"/>
      <c r="U741" s="125"/>
      <c r="V741" s="125"/>
    </row>
    <row r="742" spans="13:22" ht="20.100000000000001" customHeight="1">
      <c r="M742" s="130"/>
      <c r="O742" s="129"/>
      <c r="P742" s="128"/>
      <c r="Q742" s="126"/>
      <c r="R742" s="126"/>
      <c r="S742" s="126"/>
      <c r="T742" s="127"/>
      <c r="U742" s="125"/>
      <c r="V742" s="125"/>
    </row>
    <row r="743" spans="13:22" ht="20.100000000000001" customHeight="1">
      <c r="M743" s="130"/>
      <c r="O743" s="129"/>
      <c r="P743" s="128"/>
      <c r="Q743" s="126"/>
      <c r="R743" s="126"/>
      <c r="S743" s="126"/>
      <c r="T743" s="127"/>
      <c r="U743" s="125"/>
      <c r="V743" s="125"/>
    </row>
    <row r="744" spans="13:22" ht="20.100000000000001" customHeight="1">
      <c r="M744" s="130"/>
      <c r="O744" s="129"/>
      <c r="P744" s="128"/>
      <c r="Q744" s="126"/>
      <c r="R744" s="126"/>
      <c r="S744" s="126"/>
      <c r="T744" s="127"/>
      <c r="U744" s="125"/>
      <c r="V744" s="125"/>
    </row>
    <row r="745" spans="13:22" ht="20.100000000000001" customHeight="1">
      <c r="M745" s="130"/>
      <c r="O745" s="129"/>
      <c r="P745" s="128"/>
      <c r="Q745" s="126"/>
      <c r="R745" s="126"/>
      <c r="S745" s="126"/>
      <c r="T745" s="127"/>
      <c r="U745" s="125"/>
      <c r="V745" s="125"/>
    </row>
    <row r="746" spans="13:22" ht="20.100000000000001" customHeight="1">
      <c r="M746" s="130"/>
      <c r="O746" s="129"/>
      <c r="P746" s="128"/>
      <c r="Q746" s="126"/>
      <c r="R746" s="126"/>
      <c r="S746" s="126"/>
      <c r="T746" s="127"/>
      <c r="U746" s="125"/>
      <c r="V746" s="125"/>
    </row>
    <row r="747" spans="13:22" ht="20.100000000000001" customHeight="1">
      <c r="M747" s="130"/>
      <c r="O747" s="129"/>
      <c r="P747" s="128"/>
      <c r="Q747" s="126"/>
      <c r="R747" s="126"/>
      <c r="S747" s="126"/>
      <c r="T747" s="127"/>
      <c r="U747" s="125"/>
      <c r="V747" s="125"/>
    </row>
    <row r="748" spans="13:22" ht="20.100000000000001" customHeight="1">
      <c r="M748" s="130"/>
      <c r="O748" s="129"/>
      <c r="P748" s="128"/>
      <c r="Q748" s="126"/>
      <c r="R748" s="126"/>
      <c r="S748" s="126"/>
      <c r="T748" s="127"/>
      <c r="U748" s="125"/>
      <c r="V748" s="125"/>
    </row>
    <row r="749" spans="13:22" ht="20.100000000000001" customHeight="1">
      <c r="M749" s="130"/>
      <c r="O749" s="129"/>
      <c r="P749" s="128"/>
      <c r="Q749" s="126"/>
      <c r="R749" s="126"/>
      <c r="S749" s="126"/>
      <c r="T749" s="127"/>
      <c r="U749" s="125"/>
      <c r="V749" s="125"/>
    </row>
    <row r="750" spans="13:22" ht="20.100000000000001" customHeight="1">
      <c r="M750" s="130"/>
      <c r="O750" s="129"/>
      <c r="P750" s="128"/>
      <c r="Q750" s="126"/>
      <c r="R750" s="126"/>
      <c r="S750" s="126"/>
      <c r="T750" s="127"/>
      <c r="U750" s="125"/>
      <c r="V750" s="125"/>
    </row>
    <row r="751" spans="13:22" ht="20.100000000000001" customHeight="1">
      <c r="M751" s="130"/>
      <c r="O751" s="129"/>
      <c r="P751" s="128"/>
      <c r="Q751" s="126"/>
      <c r="R751" s="126"/>
      <c r="S751" s="126"/>
      <c r="T751" s="127"/>
      <c r="U751" s="125"/>
      <c r="V751" s="125"/>
    </row>
    <row r="752" spans="13:22" ht="20.100000000000001" customHeight="1">
      <c r="M752" s="130"/>
      <c r="O752" s="129"/>
      <c r="P752" s="128"/>
      <c r="Q752" s="126"/>
      <c r="R752" s="126"/>
      <c r="S752" s="126"/>
      <c r="T752" s="127"/>
      <c r="U752" s="125"/>
      <c r="V752" s="125"/>
    </row>
    <row r="753" spans="13:22" ht="20.100000000000001" customHeight="1">
      <c r="M753" s="130"/>
      <c r="O753" s="129"/>
      <c r="P753" s="128"/>
      <c r="Q753" s="126"/>
      <c r="R753" s="126"/>
      <c r="S753" s="126"/>
      <c r="T753" s="127"/>
      <c r="U753" s="125"/>
      <c r="V753" s="125"/>
    </row>
    <row r="754" spans="13:22" ht="20.100000000000001" customHeight="1">
      <c r="M754" s="130"/>
      <c r="O754" s="129"/>
      <c r="P754" s="128"/>
      <c r="Q754" s="126"/>
      <c r="R754" s="126"/>
      <c r="S754" s="126"/>
      <c r="T754" s="127"/>
      <c r="U754" s="125"/>
      <c r="V754" s="125"/>
    </row>
    <row r="755" spans="13:22" ht="20.100000000000001" customHeight="1">
      <c r="M755" s="130"/>
      <c r="O755" s="129"/>
      <c r="P755" s="128"/>
      <c r="Q755" s="126"/>
      <c r="R755" s="126"/>
      <c r="S755" s="126"/>
      <c r="T755" s="127"/>
      <c r="U755" s="125"/>
      <c r="V755" s="125"/>
    </row>
    <row r="756" spans="13:22" ht="20.100000000000001" customHeight="1">
      <c r="M756" s="130"/>
      <c r="O756" s="129"/>
      <c r="P756" s="128"/>
      <c r="Q756" s="126"/>
      <c r="R756" s="126"/>
      <c r="S756" s="126"/>
      <c r="T756" s="127"/>
      <c r="U756" s="125"/>
      <c r="V756" s="125"/>
    </row>
    <row r="757" spans="13:22" ht="20.100000000000001" customHeight="1">
      <c r="M757" s="130"/>
      <c r="O757" s="129"/>
      <c r="P757" s="128"/>
      <c r="Q757" s="126"/>
      <c r="R757" s="126"/>
      <c r="S757" s="126"/>
      <c r="T757" s="127"/>
      <c r="U757" s="125"/>
      <c r="V757" s="125"/>
    </row>
    <row r="758" spans="13:22" ht="20.100000000000001" customHeight="1">
      <c r="M758" s="130"/>
      <c r="O758" s="129"/>
      <c r="P758" s="128"/>
      <c r="Q758" s="126"/>
      <c r="R758" s="126"/>
      <c r="S758" s="126"/>
      <c r="T758" s="127"/>
      <c r="U758" s="125"/>
      <c r="V758" s="125"/>
    </row>
    <row r="759" spans="13:22" ht="20.100000000000001" customHeight="1">
      <c r="M759" s="130"/>
      <c r="O759" s="129"/>
      <c r="P759" s="128"/>
      <c r="Q759" s="126"/>
      <c r="R759" s="126"/>
      <c r="S759" s="126"/>
      <c r="T759" s="127"/>
      <c r="U759" s="125"/>
      <c r="V759" s="125"/>
    </row>
    <row r="760" spans="13:22" ht="20.100000000000001" customHeight="1">
      <c r="M760" s="130"/>
      <c r="O760" s="129"/>
      <c r="P760" s="128"/>
      <c r="Q760" s="126"/>
      <c r="R760" s="126"/>
      <c r="S760" s="126"/>
      <c r="T760" s="127"/>
      <c r="U760" s="125"/>
      <c r="V760" s="125"/>
    </row>
    <row r="761" spans="13:22" ht="20.100000000000001" customHeight="1">
      <c r="M761" s="130"/>
      <c r="O761" s="129"/>
      <c r="P761" s="128"/>
      <c r="Q761" s="126"/>
      <c r="R761" s="126"/>
      <c r="S761" s="126"/>
      <c r="T761" s="127"/>
      <c r="U761" s="125"/>
      <c r="V761" s="125"/>
    </row>
    <row r="762" spans="13:22" ht="20.100000000000001" customHeight="1">
      <c r="M762" s="130"/>
      <c r="O762" s="129"/>
      <c r="P762" s="128"/>
      <c r="Q762" s="126"/>
      <c r="R762" s="126"/>
      <c r="S762" s="126"/>
      <c r="T762" s="127"/>
      <c r="U762" s="125"/>
      <c r="V762" s="125"/>
    </row>
    <row r="763" spans="13:22" ht="20.100000000000001" customHeight="1">
      <c r="M763" s="130"/>
      <c r="O763" s="129"/>
      <c r="P763" s="128"/>
      <c r="Q763" s="126"/>
      <c r="R763" s="126"/>
      <c r="S763" s="126"/>
      <c r="T763" s="127"/>
      <c r="U763" s="125"/>
      <c r="V763" s="125"/>
    </row>
    <row r="764" spans="13:22" ht="20.100000000000001" customHeight="1">
      <c r="M764" s="130"/>
      <c r="O764" s="129"/>
      <c r="P764" s="128"/>
      <c r="Q764" s="126"/>
      <c r="R764" s="126"/>
      <c r="S764" s="126"/>
      <c r="T764" s="127"/>
      <c r="U764" s="125"/>
      <c r="V764" s="125"/>
    </row>
    <row r="765" spans="13:22" ht="20.100000000000001" customHeight="1">
      <c r="M765" s="130"/>
      <c r="O765" s="129"/>
      <c r="P765" s="128"/>
      <c r="Q765" s="126"/>
      <c r="R765" s="126"/>
      <c r="S765" s="126"/>
      <c r="T765" s="127"/>
      <c r="U765" s="125"/>
      <c r="V765" s="125"/>
    </row>
    <row r="766" spans="13:22" ht="20.100000000000001" customHeight="1">
      <c r="M766" s="130"/>
      <c r="O766" s="129"/>
      <c r="P766" s="128"/>
      <c r="Q766" s="126"/>
      <c r="R766" s="126"/>
      <c r="S766" s="126"/>
      <c r="T766" s="127"/>
      <c r="U766" s="125"/>
      <c r="V766" s="125"/>
    </row>
    <row r="767" spans="13:22" ht="20.100000000000001" customHeight="1">
      <c r="M767" s="130"/>
      <c r="O767" s="129"/>
      <c r="P767" s="128"/>
      <c r="Q767" s="126"/>
      <c r="R767" s="126"/>
      <c r="S767" s="126"/>
      <c r="T767" s="127"/>
      <c r="U767" s="125"/>
      <c r="V767" s="125"/>
    </row>
    <row r="768" spans="13:22" ht="20.100000000000001" customHeight="1">
      <c r="M768" s="130"/>
      <c r="O768" s="129"/>
      <c r="P768" s="128"/>
      <c r="Q768" s="126"/>
      <c r="R768" s="126"/>
      <c r="S768" s="126"/>
      <c r="T768" s="127"/>
      <c r="U768" s="125"/>
      <c r="V768" s="125"/>
    </row>
    <row r="769" spans="13:22" ht="20.100000000000001" customHeight="1">
      <c r="M769" s="130"/>
      <c r="O769" s="129"/>
      <c r="P769" s="128"/>
      <c r="Q769" s="126"/>
      <c r="R769" s="126"/>
      <c r="S769" s="126"/>
      <c r="T769" s="127"/>
      <c r="U769" s="125"/>
      <c r="V769" s="125"/>
    </row>
    <row r="770" spans="13:22" ht="20.100000000000001" customHeight="1">
      <c r="M770" s="130"/>
      <c r="O770" s="129"/>
      <c r="P770" s="128"/>
      <c r="Q770" s="126"/>
      <c r="R770" s="126"/>
      <c r="S770" s="126"/>
      <c r="T770" s="127"/>
      <c r="U770" s="125"/>
      <c r="V770" s="125"/>
    </row>
    <row r="771" spans="13:22" ht="20.100000000000001" customHeight="1">
      <c r="M771" s="130"/>
      <c r="O771" s="129"/>
      <c r="P771" s="128"/>
      <c r="Q771" s="126"/>
      <c r="R771" s="126"/>
      <c r="S771" s="126"/>
      <c r="T771" s="127"/>
      <c r="U771" s="125"/>
      <c r="V771" s="125"/>
    </row>
    <row r="772" spans="13:22" ht="20.100000000000001" customHeight="1">
      <c r="M772" s="130"/>
      <c r="O772" s="129"/>
      <c r="P772" s="128"/>
      <c r="Q772" s="126"/>
      <c r="R772" s="126"/>
      <c r="S772" s="126"/>
      <c r="T772" s="127"/>
      <c r="U772" s="125"/>
      <c r="V772" s="125"/>
    </row>
    <row r="773" spans="13:22" ht="20.100000000000001" customHeight="1">
      <c r="M773" s="130"/>
      <c r="O773" s="129"/>
      <c r="P773" s="128"/>
      <c r="Q773" s="126"/>
      <c r="R773" s="126"/>
      <c r="S773" s="126"/>
      <c r="T773" s="127"/>
      <c r="U773" s="125"/>
      <c r="V773" s="125"/>
    </row>
    <row r="774" spans="13:22" ht="20.100000000000001" customHeight="1">
      <c r="M774" s="130"/>
      <c r="O774" s="129"/>
      <c r="P774" s="128"/>
      <c r="Q774" s="126"/>
      <c r="R774" s="126"/>
      <c r="S774" s="126"/>
      <c r="T774" s="127"/>
      <c r="U774" s="125"/>
      <c r="V774" s="125"/>
    </row>
    <row r="775" spans="13:22" ht="20.100000000000001" customHeight="1">
      <c r="M775" s="130"/>
      <c r="O775" s="129"/>
      <c r="P775" s="128"/>
      <c r="Q775" s="126"/>
      <c r="R775" s="126"/>
      <c r="S775" s="126"/>
      <c r="T775" s="127"/>
      <c r="U775" s="125"/>
      <c r="V775" s="125"/>
    </row>
    <row r="776" spans="13:22" ht="20.100000000000001" customHeight="1">
      <c r="M776" s="130"/>
      <c r="O776" s="129"/>
      <c r="P776" s="128"/>
      <c r="Q776" s="126"/>
      <c r="R776" s="126"/>
      <c r="S776" s="126"/>
      <c r="T776" s="127"/>
      <c r="U776" s="125"/>
      <c r="V776" s="125"/>
    </row>
    <row r="777" spans="13:22" ht="20.100000000000001" customHeight="1">
      <c r="M777" s="130"/>
      <c r="O777" s="129"/>
      <c r="P777" s="128"/>
      <c r="Q777" s="126"/>
      <c r="R777" s="126"/>
      <c r="S777" s="126"/>
      <c r="T777" s="127"/>
      <c r="U777" s="125"/>
      <c r="V777" s="125"/>
    </row>
    <row r="778" spans="13:22" ht="20.100000000000001" customHeight="1">
      <c r="M778" s="130"/>
      <c r="S778" s="126"/>
      <c r="T778" s="127"/>
      <c r="U778" s="125"/>
      <c r="V778" s="125"/>
    </row>
    <row r="779" spans="13:22" ht="20.100000000000001" customHeight="1">
      <c r="M779" s="130"/>
      <c r="T779" s="127"/>
      <c r="U779" s="125"/>
      <c r="V779" s="125"/>
    </row>
    <row r="780" spans="13:22" ht="20.100000000000001" customHeight="1">
      <c r="M780" s="130"/>
      <c r="T780" s="127"/>
      <c r="U780" s="125"/>
      <c r="V780" s="125"/>
    </row>
    <row r="781" spans="13:22" ht="20.100000000000001" customHeight="1">
      <c r="M781" s="130"/>
      <c r="T781" s="127"/>
      <c r="U781" s="125"/>
      <c r="V781" s="125"/>
    </row>
    <row r="782" spans="13:22" ht="20.100000000000001" customHeight="1">
      <c r="M782" s="130"/>
      <c r="T782" s="127"/>
      <c r="U782" s="125"/>
      <c r="V782" s="125"/>
    </row>
    <row r="783" spans="13:22" ht="20.100000000000001" customHeight="1">
      <c r="M783" s="130"/>
      <c r="T783" s="127"/>
      <c r="V783" s="125"/>
    </row>
    <row r="784" spans="13:22" ht="20.100000000000001" customHeight="1">
      <c r="M784" s="130"/>
      <c r="O784" s="119"/>
      <c r="P784" s="119"/>
      <c r="Q784" s="119"/>
      <c r="R784" s="119"/>
      <c r="T784" s="127"/>
      <c r="V784" s="125"/>
    </row>
    <row r="785" spans="1:28" ht="20.100000000000001" customHeight="1">
      <c r="M785" s="130"/>
      <c r="O785" s="119"/>
      <c r="P785" s="119"/>
      <c r="Q785" s="119"/>
      <c r="R785" s="119"/>
      <c r="V785" s="125"/>
      <c r="AA785" s="76"/>
      <c r="AB785" s="76"/>
    </row>
    <row r="786" spans="1:28" ht="20.100000000000001" customHeight="1">
      <c r="M786" s="130"/>
      <c r="O786" s="145"/>
      <c r="P786" s="146"/>
      <c r="Q786" s="146"/>
      <c r="R786" s="119"/>
      <c r="V786" s="125"/>
      <c r="AA786" s="76"/>
      <c r="AB786" s="76"/>
    </row>
    <row r="787" spans="1:28" ht="20.100000000000001" customHeight="1">
      <c r="M787" s="130"/>
      <c r="O787" s="145"/>
      <c r="P787" s="146"/>
      <c r="Q787" s="146"/>
      <c r="R787" s="119"/>
      <c r="V787" s="125"/>
      <c r="AA787" s="76"/>
      <c r="AB787" s="76"/>
    </row>
    <row r="788" spans="1:28" s="76" customFormat="1" ht="20.100000000000001" customHeight="1">
      <c r="A788" s="236"/>
      <c r="B788" s="97"/>
      <c r="C788" s="97"/>
      <c r="D788" s="97"/>
      <c r="E788" s="97"/>
      <c r="F788" s="97"/>
      <c r="G788" s="97"/>
      <c r="H788" s="97"/>
      <c r="I788" s="271"/>
      <c r="J788" s="97"/>
      <c r="K788" s="97"/>
      <c r="L788" s="97"/>
      <c r="M788" s="130"/>
      <c r="N788" s="124"/>
      <c r="O788" s="145"/>
      <c r="P788" s="146"/>
      <c r="Q788" s="146"/>
      <c r="R788" s="119"/>
      <c r="S788" s="124"/>
      <c r="T788" s="124"/>
      <c r="U788" s="124"/>
      <c r="V788" s="125"/>
      <c r="W788" s="124"/>
      <c r="X788" s="124"/>
      <c r="Y788" s="124"/>
      <c r="Z788" s="124"/>
    </row>
    <row r="789" spans="1:28" s="76" customFormat="1" ht="20.100000000000001" customHeight="1">
      <c r="A789" s="236"/>
      <c r="B789" s="97"/>
      <c r="C789" s="97"/>
      <c r="D789" s="97"/>
      <c r="E789" s="97"/>
      <c r="F789" s="97"/>
      <c r="G789" s="97"/>
      <c r="H789" s="97"/>
      <c r="I789" s="271"/>
      <c r="J789" s="97"/>
      <c r="K789" s="97"/>
      <c r="L789" s="97"/>
      <c r="M789" s="130"/>
      <c r="N789" s="124"/>
      <c r="O789" s="145"/>
      <c r="P789" s="146"/>
      <c r="Q789" s="146"/>
      <c r="R789" s="119"/>
      <c r="S789" s="124"/>
      <c r="T789" s="124"/>
      <c r="U789" s="124"/>
      <c r="V789" s="125"/>
      <c r="W789" s="124"/>
      <c r="X789" s="124"/>
      <c r="Y789" s="124"/>
      <c r="Z789" s="124"/>
    </row>
    <row r="790" spans="1:28" s="76" customFormat="1" ht="20.100000000000001" customHeight="1">
      <c r="A790" s="236"/>
      <c r="B790" s="97"/>
      <c r="C790" s="97"/>
      <c r="D790" s="97"/>
      <c r="E790" s="97"/>
      <c r="F790" s="97"/>
      <c r="G790" s="97"/>
      <c r="H790" s="97"/>
      <c r="I790" s="271"/>
      <c r="J790" s="97"/>
      <c r="K790" s="97"/>
      <c r="L790" s="97"/>
      <c r="M790" s="130"/>
      <c r="N790" s="124"/>
      <c r="O790" s="145"/>
      <c r="P790" s="146"/>
      <c r="Q790" s="146"/>
      <c r="R790" s="119"/>
      <c r="S790" s="124"/>
      <c r="T790" s="124"/>
      <c r="U790" s="124"/>
      <c r="V790" s="124"/>
      <c r="W790" s="124"/>
      <c r="X790" s="124"/>
      <c r="Y790" s="124"/>
      <c r="Z790" s="124"/>
    </row>
    <row r="791" spans="1:28" s="76" customFormat="1" ht="20.100000000000001" customHeight="1">
      <c r="A791" s="236"/>
      <c r="B791" s="97"/>
      <c r="C791" s="97"/>
      <c r="D791" s="97"/>
      <c r="E791" s="97"/>
      <c r="F791" s="97"/>
      <c r="G791" s="97"/>
      <c r="H791" s="97"/>
      <c r="I791" s="271"/>
      <c r="J791" s="97"/>
      <c r="K791" s="97"/>
      <c r="L791" s="97"/>
      <c r="M791" s="130"/>
      <c r="N791" s="124"/>
      <c r="O791" s="145"/>
      <c r="P791" s="146"/>
      <c r="Q791" s="146"/>
      <c r="R791" s="119"/>
      <c r="S791" s="124"/>
      <c r="T791" s="124"/>
      <c r="U791" s="124"/>
      <c r="V791" s="124"/>
      <c r="W791" s="124"/>
      <c r="X791" s="124"/>
      <c r="Y791" s="124"/>
      <c r="Z791" s="124"/>
    </row>
    <row r="792" spans="1:28" s="76" customFormat="1" ht="20.100000000000001" customHeight="1">
      <c r="A792" s="236"/>
      <c r="B792" s="97"/>
      <c r="C792" s="97"/>
      <c r="D792" s="97"/>
      <c r="E792" s="97"/>
      <c r="F792" s="97"/>
      <c r="G792" s="97"/>
      <c r="H792" s="97"/>
      <c r="I792" s="271"/>
      <c r="J792" s="97"/>
      <c r="K792" s="97"/>
      <c r="L792" s="97"/>
      <c r="M792" s="130"/>
      <c r="N792" s="124"/>
      <c r="O792" s="145"/>
      <c r="P792" s="146"/>
      <c r="Q792" s="146"/>
      <c r="R792" s="119"/>
      <c r="S792" s="124"/>
      <c r="T792" s="124"/>
      <c r="U792" s="124"/>
      <c r="V792" s="124"/>
      <c r="W792" s="124"/>
      <c r="X792" s="124"/>
      <c r="Y792" s="124"/>
      <c r="Z792" s="124"/>
    </row>
    <row r="793" spans="1:28" s="76" customFormat="1" ht="20.100000000000001" customHeight="1">
      <c r="A793" s="236"/>
      <c r="B793" s="97"/>
      <c r="C793" s="97"/>
      <c r="D793" s="97"/>
      <c r="E793" s="97"/>
      <c r="F793" s="97"/>
      <c r="G793" s="97"/>
      <c r="H793" s="97"/>
      <c r="I793" s="271"/>
      <c r="J793" s="97"/>
      <c r="K793" s="97"/>
      <c r="L793" s="97"/>
      <c r="M793" s="130"/>
      <c r="N793" s="124"/>
      <c r="O793" s="119"/>
      <c r="P793" s="119"/>
      <c r="Q793" s="119"/>
      <c r="R793" s="119"/>
      <c r="S793" s="124"/>
      <c r="T793" s="124"/>
      <c r="U793" s="124"/>
      <c r="V793" s="124"/>
      <c r="W793" s="124"/>
      <c r="X793" s="124"/>
      <c r="Y793" s="124"/>
      <c r="Z793" s="124"/>
    </row>
    <row r="794" spans="1:28" s="76" customFormat="1" ht="20.100000000000001" customHeight="1">
      <c r="A794" s="236"/>
      <c r="B794" s="97"/>
      <c r="C794" s="97"/>
      <c r="D794" s="97"/>
      <c r="E794" s="97"/>
      <c r="F794" s="97"/>
      <c r="G794" s="97"/>
      <c r="H794" s="97"/>
      <c r="I794" s="271"/>
      <c r="J794" s="97"/>
      <c r="K794" s="97"/>
      <c r="L794" s="97"/>
      <c r="M794" s="130"/>
      <c r="N794" s="124"/>
      <c r="O794" s="119"/>
      <c r="P794" s="119"/>
      <c r="Q794" s="119"/>
      <c r="R794" s="119"/>
      <c r="S794" s="124"/>
      <c r="T794" s="124"/>
      <c r="U794" s="124"/>
      <c r="V794" s="124"/>
      <c r="W794" s="124"/>
      <c r="X794" s="124"/>
      <c r="Y794" s="124"/>
      <c r="Z794" s="124"/>
    </row>
    <row r="795" spans="1:28" s="76" customFormat="1" ht="20.100000000000001" customHeight="1">
      <c r="A795" s="236"/>
      <c r="B795" s="97"/>
      <c r="C795" s="97"/>
      <c r="D795" s="97"/>
      <c r="E795" s="97"/>
      <c r="F795" s="97"/>
      <c r="G795" s="97"/>
      <c r="H795" s="97"/>
      <c r="I795" s="271"/>
      <c r="J795" s="97"/>
      <c r="K795" s="97"/>
      <c r="L795" s="97"/>
      <c r="M795" s="130"/>
      <c r="N795" s="119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spans="1:28" s="76" customFormat="1" ht="20.100000000000001" customHeight="1">
      <c r="A796" s="236"/>
      <c r="B796" s="97"/>
      <c r="C796" s="97"/>
      <c r="D796" s="97"/>
      <c r="E796" s="97"/>
      <c r="F796" s="97"/>
      <c r="G796" s="97"/>
      <c r="H796" s="97"/>
      <c r="I796" s="271"/>
      <c r="J796" s="97"/>
      <c r="K796" s="97"/>
      <c r="L796" s="97"/>
      <c r="M796" s="130"/>
      <c r="N796" s="119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  <c r="AA796" s="124"/>
      <c r="AB796" s="124"/>
    </row>
    <row r="797" spans="1:28" s="76" customFormat="1" ht="20.100000000000001" customHeight="1">
      <c r="A797" s="236"/>
      <c r="B797" s="97"/>
      <c r="C797" s="97"/>
      <c r="D797" s="97"/>
      <c r="E797" s="97"/>
      <c r="F797" s="97"/>
      <c r="G797" s="97"/>
      <c r="H797" s="97"/>
      <c r="I797" s="271"/>
      <c r="J797" s="97"/>
      <c r="K797" s="97"/>
      <c r="L797" s="97"/>
      <c r="M797" s="130"/>
      <c r="N797" s="145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spans="1:28" s="76" customFormat="1" ht="20.100000000000001" customHeight="1">
      <c r="A798" s="236"/>
      <c r="B798" s="97"/>
      <c r="C798" s="97"/>
      <c r="D798" s="97"/>
      <c r="E798" s="97"/>
      <c r="F798" s="97"/>
      <c r="G798" s="97"/>
      <c r="H798" s="97"/>
      <c r="I798" s="271"/>
      <c r="J798" s="97"/>
      <c r="K798" s="97"/>
      <c r="L798" s="97"/>
      <c r="M798" s="130"/>
      <c r="N798" s="145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spans="1:28" ht="20.100000000000001" customHeight="1">
      <c r="M799" s="130"/>
      <c r="N799" s="145"/>
      <c r="AA799" s="76"/>
      <c r="AB799" s="76"/>
    </row>
    <row r="800" spans="1:28" s="76" customFormat="1" ht="20.100000000000001" customHeight="1">
      <c r="A800" s="236"/>
      <c r="B800" s="97"/>
      <c r="C800" s="97"/>
      <c r="D800" s="97"/>
      <c r="E800" s="97"/>
      <c r="F800" s="97"/>
      <c r="G800" s="97"/>
      <c r="H800" s="97"/>
      <c r="I800" s="271"/>
      <c r="J800" s="97"/>
      <c r="K800" s="97"/>
      <c r="L800" s="97"/>
      <c r="M800" s="130"/>
      <c r="N800" s="145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spans="1:26" s="76" customFormat="1" ht="20.100000000000001" customHeight="1">
      <c r="A801" s="236"/>
      <c r="B801" s="97"/>
      <c r="C801" s="97"/>
      <c r="D801" s="97"/>
      <c r="E801" s="97"/>
      <c r="F801" s="97"/>
      <c r="G801" s="97"/>
      <c r="H801" s="97"/>
      <c r="I801" s="271"/>
      <c r="J801" s="97"/>
      <c r="K801" s="97"/>
      <c r="L801" s="97"/>
      <c r="M801" s="130"/>
      <c r="N801" s="145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spans="1:26" s="76" customFormat="1" ht="20.100000000000001" customHeight="1">
      <c r="A802" s="236"/>
      <c r="B802" s="97"/>
      <c r="C802" s="97"/>
      <c r="D802" s="97"/>
      <c r="E802" s="97"/>
      <c r="F802" s="97"/>
      <c r="G802" s="97"/>
      <c r="H802" s="97"/>
      <c r="I802" s="271"/>
      <c r="J802" s="97"/>
      <c r="K802" s="97"/>
      <c r="L802" s="97"/>
      <c r="M802" s="130"/>
      <c r="N802" s="145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spans="1:26" s="76" customFormat="1" ht="20.100000000000001" customHeight="1">
      <c r="A803" s="236"/>
      <c r="B803" s="97"/>
      <c r="C803" s="97"/>
      <c r="D803" s="97"/>
      <c r="E803" s="97"/>
      <c r="F803" s="97"/>
      <c r="G803" s="97"/>
      <c r="H803" s="97"/>
      <c r="I803" s="271"/>
      <c r="J803" s="97"/>
      <c r="K803" s="97"/>
      <c r="L803" s="97"/>
      <c r="M803" s="130"/>
      <c r="N803" s="145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spans="1:26" s="76" customFormat="1" ht="20.100000000000001" customHeight="1">
      <c r="A804" s="236"/>
      <c r="B804" s="97"/>
      <c r="C804" s="97"/>
      <c r="D804" s="97"/>
      <c r="E804" s="97"/>
      <c r="F804" s="97"/>
      <c r="G804" s="97"/>
      <c r="H804" s="97"/>
      <c r="I804" s="271"/>
      <c r="J804" s="97"/>
      <c r="K804" s="97"/>
      <c r="L804" s="97"/>
      <c r="M804" s="130"/>
      <c r="N804" s="119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spans="1:26" s="76" customFormat="1" ht="20.100000000000001" customHeight="1">
      <c r="A805" s="236"/>
      <c r="B805" s="97"/>
      <c r="C805" s="97"/>
      <c r="D805" s="97"/>
      <c r="E805" s="97"/>
      <c r="F805" s="97"/>
      <c r="G805" s="97"/>
      <c r="H805" s="97"/>
      <c r="I805" s="271"/>
      <c r="J805" s="97"/>
      <c r="K805" s="97"/>
      <c r="L805" s="97"/>
      <c r="M805" s="130"/>
      <c r="N805" s="119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spans="1:26" s="76" customFormat="1" ht="20.100000000000001" customHeight="1">
      <c r="A806" s="236"/>
      <c r="B806" s="97"/>
      <c r="C806" s="97"/>
      <c r="D806" s="97"/>
      <c r="E806" s="97"/>
      <c r="F806" s="97"/>
      <c r="G806" s="97"/>
      <c r="H806" s="97"/>
      <c r="I806" s="271"/>
      <c r="J806" s="97"/>
      <c r="K806" s="97"/>
      <c r="L806" s="97"/>
      <c r="M806" s="130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spans="1:26" s="76" customFormat="1" ht="20.100000000000001" customHeight="1">
      <c r="A807" s="236"/>
      <c r="B807" s="97"/>
      <c r="C807" s="97"/>
      <c r="D807" s="97"/>
      <c r="E807" s="97"/>
      <c r="F807" s="97"/>
      <c r="G807" s="97"/>
      <c r="H807" s="97"/>
      <c r="I807" s="271"/>
      <c r="J807" s="97"/>
      <c r="K807" s="97"/>
      <c r="L807" s="97"/>
      <c r="M807" s="130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6" s="76" customFormat="1" ht="20.100000000000001" customHeight="1">
      <c r="A808" s="236"/>
      <c r="B808" s="97"/>
      <c r="C808" s="97"/>
      <c r="D808" s="97"/>
      <c r="E808" s="97"/>
      <c r="F808" s="97"/>
      <c r="G808" s="97"/>
      <c r="H808" s="97"/>
      <c r="I808" s="271"/>
      <c r="J808" s="97"/>
      <c r="K808" s="97"/>
      <c r="L808" s="97"/>
      <c r="M808" s="130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spans="1:26" s="76" customFormat="1" ht="20.100000000000001" customHeight="1">
      <c r="A809" s="236"/>
      <c r="B809" s="97"/>
      <c r="C809" s="97"/>
      <c r="D809" s="97"/>
      <c r="E809" s="97"/>
      <c r="F809" s="97"/>
      <c r="G809" s="97"/>
      <c r="H809" s="97"/>
      <c r="I809" s="271"/>
      <c r="J809" s="97"/>
      <c r="K809" s="97"/>
      <c r="L809" s="97"/>
      <c r="M809" s="130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6" s="76" customFormat="1" ht="20.100000000000001" customHeight="1">
      <c r="A810" s="236"/>
      <c r="B810" s="97"/>
      <c r="C810" s="97"/>
      <c r="D810" s="97"/>
      <c r="E810" s="97"/>
      <c r="F810" s="97"/>
      <c r="G810" s="97"/>
      <c r="H810" s="97"/>
      <c r="I810" s="271"/>
      <c r="J810" s="97"/>
      <c r="K810" s="97"/>
      <c r="L810" s="97"/>
      <c r="M810" s="130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6" s="76" customFormat="1" ht="20.100000000000001" customHeight="1">
      <c r="A811" s="236"/>
      <c r="B811" s="97"/>
      <c r="C811" s="97"/>
      <c r="D811" s="97"/>
      <c r="E811" s="97"/>
      <c r="F811" s="97"/>
      <c r="G811" s="97"/>
      <c r="H811" s="97"/>
      <c r="I811" s="271"/>
      <c r="J811" s="97"/>
      <c r="K811" s="97"/>
      <c r="L811" s="97"/>
      <c r="M811" s="130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6" s="76" customFormat="1" ht="20.100000000000001" customHeight="1">
      <c r="A812" s="236"/>
      <c r="B812" s="97"/>
      <c r="C812" s="97"/>
      <c r="D812" s="97"/>
      <c r="E812" s="97"/>
      <c r="F812" s="97"/>
      <c r="G812" s="97"/>
      <c r="H812" s="97"/>
      <c r="I812" s="271"/>
      <c r="J812" s="97"/>
      <c r="K812" s="97"/>
      <c r="L812" s="97"/>
      <c r="M812" s="130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6" s="76" customFormat="1" ht="20.100000000000001" customHeight="1">
      <c r="A813" s="236"/>
      <c r="B813" s="97"/>
      <c r="C813" s="97"/>
      <c r="D813" s="97"/>
      <c r="E813" s="97"/>
      <c r="F813" s="97"/>
      <c r="G813" s="97"/>
      <c r="H813" s="97"/>
      <c r="I813" s="271"/>
      <c r="J813" s="97"/>
      <c r="K813" s="97"/>
      <c r="L813" s="97"/>
      <c r="M813" s="130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6" s="76" customFormat="1" ht="20.100000000000001" customHeight="1">
      <c r="A814" s="236"/>
      <c r="B814" s="97"/>
      <c r="C814" s="97"/>
      <c r="D814" s="97"/>
      <c r="E814" s="97"/>
      <c r="F814" s="97"/>
      <c r="G814" s="97"/>
      <c r="H814" s="97"/>
      <c r="I814" s="271"/>
      <c r="J814" s="97"/>
      <c r="K814" s="97"/>
      <c r="L814" s="97"/>
      <c r="M814" s="130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6" s="76" customFormat="1" ht="20.100000000000001" customHeight="1">
      <c r="A815" s="236"/>
      <c r="B815" s="97"/>
      <c r="C815" s="97"/>
      <c r="D815" s="97"/>
      <c r="E815" s="97"/>
      <c r="F815" s="97"/>
      <c r="G815" s="97"/>
      <c r="H815" s="97"/>
      <c r="I815" s="271"/>
      <c r="J815" s="97"/>
      <c r="K815" s="97"/>
      <c r="L815" s="97"/>
      <c r="M815" s="130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6" s="76" customFormat="1" ht="20.100000000000001" customHeight="1">
      <c r="A816" s="236"/>
      <c r="B816" s="97"/>
      <c r="C816" s="97"/>
      <c r="D816" s="97"/>
      <c r="E816" s="97"/>
      <c r="F816" s="97"/>
      <c r="G816" s="97"/>
      <c r="H816" s="97"/>
      <c r="I816" s="271"/>
      <c r="J816" s="97"/>
      <c r="K816" s="97"/>
      <c r="L816" s="97"/>
      <c r="M816" s="130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6" s="76" customFormat="1" ht="20.100000000000001" customHeight="1">
      <c r="A817" s="236"/>
      <c r="B817" s="97"/>
      <c r="C817" s="97"/>
      <c r="D817" s="97"/>
      <c r="E817" s="97"/>
      <c r="F817" s="97"/>
      <c r="G817" s="97"/>
      <c r="H817" s="97"/>
      <c r="I817" s="271"/>
      <c r="J817" s="97"/>
      <c r="K817" s="97"/>
      <c r="L817" s="97"/>
      <c r="M817" s="130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6" s="76" customFormat="1" ht="20.100000000000001" customHeight="1">
      <c r="A818" s="236"/>
      <c r="B818" s="97"/>
      <c r="C818" s="97"/>
      <c r="D818" s="97"/>
      <c r="E818" s="97"/>
      <c r="F818" s="97"/>
      <c r="G818" s="97"/>
      <c r="H818" s="97"/>
      <c r="I818" s="271"/>
      <c r="J818" s="97"/>
      <c r="K818" s="97"/>
      <c r="L818" s="97"/>
      <c r="M818" s="130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6" s="76" customFormat="1" ht="20.100000000000001" customHeight="1">
      <c r="A819" s="236"/>
      <c r="B819" s="97"/>
      <c r="C819" s="97"/>
      <c r="D819" s="97"/>
      <c r="E819" s="97"/>
      <c r="F819" s="97"/>
      <c r="G819" s="97"/>
      <c r="H819" s="97"/>
      <c r="I819" s="271"/>
      <c r="J819" s="97"/>
      <c r="K819" s="97"/>
      <c r="L819" s="97"/>
      <c r="M819" s="130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6" s="76" customFormat="1" ht="20.100000000000001" customHeight="1">
      <c r="A820" s="236"/>
      <c r="B820" s="97"/>
      <c r="C820" s="97"/>
      <c r="D820" s="97"/>
      <c r="E820" s="97"/>
      <c r="F820" s="97"/>
      <c r="G820" s="97"/>
      <c r="H820" s="97"/>
      <c r="I820" s="271"/>
      <c r="J820" s="97"/>
      <c r="K820" s="97"/>
      <c r="L820" s="97"/>
      <c r="M820" s="130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6" s="76" customFormat="1" ht="20.100000000000001" customHeight="1">
      <c r="A821" s="236"/>
      <c r="B821" s="97"/>
      <c r="C821" s="97"/>
      <c r="D821" s="97"/>
      <c r="E821" s="97"/>
      <c r="F821" s="97"/>
      <c r="G821" s="97"/>
      <c r="H821" s="97"/>
      <c r="I821" s="271"/>
      <c r="J821" s="97"/>
      <c r="K821" s="97"/>
      <c r="L821" s="97"/>
      <c r="M821" s="130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6" s="76" customFormat="1" ht="20.100000000000001" customHeight="1">
      <c r="A822" s="236"/>
      <c r="B822" s="97"/>
      <c r="C822" s="97"/>
      <c r="D822" s="97"/>
      <c r="E822" s="97"/>
      <c r="F822" s="97"/>
      <c r="G822" s="97"/>
      <c r="H822" s="97"/>
      <c r="I822" s="271"/>
      <c r="J822" s="97"/>
      <c r="K822" s="97"/>
      <c r="L822" s="97"/>
      <c r="M822" s="130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6" s="76" customFormat="1" ht="20.100000000000001" customHeight="1">
      <c r="A823" s="236"/>
      <c r="B823" s="97"/>
      <c r="C823" s="97"/>
      <c r="D823" s="97"/>
      <c r="E823" s="97"/>
      <c r="F823" s="97"/>
      <c r="G823" s="97"/>
      <c r="H823" s="97"/>
      <c r="I823" s="271"/>
      <c r="J823" s="97"/>
      <c r="K823" s="97"/>
      <c r="L823" s="97"/>
      <c r="M823" s="130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6" s="76" customFormat="1" ht="20.100000000000001" customHeight="1">
      <c r="A824" s="236"/>
      <c r="B824" s="97"/>
      <c r="C824" s="97"/>
      <c r="D824" s="97"/>
      <c r="E824" s="97"/>
      <c r="F824" s="97"/>
      <c r="G824" s="97"/>
      <c r="H824" s="97"/>
      <c r="I824" s="271"/>
      <c r="J824" s="97"/>
      <c r="K824" s="97"/>
      <c r="L824" s="97"/>
      <c r="M824" s="130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6" s="76" customFormat="1" ht="20.100000000000001" customHeight="1">
      <c r="A825" s="236"/>
      <c r="B825" s="97"/>
      <c r="C825" s="97"/>
      <c r="D825" s="97"/>
      <c r="E825" s="97"/>
      <c r="F825" s="97"/>
      <c r="G825" s="97"/>
      <c r="H825" s="97"/>
      <c r="I825" s="271"/>
      <c r="J825" s="97"/>
      <c r="K825" s="97"/>
      <c r="L825" s="97"/>
      <c r="M825" s="130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6" s="76" customFormat="1" ht="20.100000000000001" customHeight="1">
      <c r="A826" s="236"/>
      <c r="B826" s="97"/>
      <c r="C826" s="97"/>
      <c r="D826" s="97"/>
      <c r="E826" s="97"/>
      <c r="F826" s="97"/>
      <c r="G826" s="97"/>
      <c r="H826" s="97"/>
      <c r="I826" s="271"/>
      <c r="J826" s="97"/>
      <c r="K826" s="97"/>
      <c r="L826" s="97"/>
      <c r="M826" s="130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6" s="76" customFormat="1" ht="20.100000000000001" customHeight="1">
      <c r="A827" s="236"/>
      <c r="B827" s="97"/>
      <c r="C827" s="97"/>
      <c r="D827" s="97"/>
      <c r="E827" s="97"/>
      <c r="F827" s="97"/>
      <c r="G827" s="97"/>
      <c r="H827" s="97"/>
      <c r="I827" s="271"/>
      <c r="J827" s="97"/>
      <c r="K827" s="97"/>
      <c r="L827" s="97"/>
      <c r="M827" s="130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6" s="76" customFormat="1" ht="20.100000000000001" customHeight="1">
      <c r="A828" s="236"/>
      <c r="B828" s="97"/>
      <c r="C828" s="97"/>
      <c r="D828" s="97"/>
      <c r="E828" s="97"/>
      <c r="F828" s="97"/>
      <c r="G828" s="97"/>
      <c r="H828" s="97"/>
      <c r="I828" s="271"/>
      <c r="J828" s="97"/>
      <c r="K828" s="97"/>
      <c r="L828" s="97"/>
      <c r="M828" s="130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6" s="76" customFormat="1" ht="20.100000000000001" customHeight="1">
      <c r="A829" s="236"/>
      <c r="B829" s="97"/>
      <c r="C829" s="97"/>
      <c r="D829" s="97"/>
      <c r="E829" s="97"/>
      <c r="F829" s="97"/>
      <c r="G829" s="97"/>
      <c r="H829" s="97"/>
      <c r="I829" s="271"/>
      <c r="J829" s="97"/>
      <c r="K829" s="97"/>
      <c r="L829" s="97"/>
      <c r="M829" s="130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6" s="76" customFormat="1" ht="20.100000000000001" customHeight="1">
      <c r="A830" s="236"/>
      <c r="B830" s="97"/>
      <c r="C830" s="97"/>
      <c r="D830" s="97"/>
      <c r="E830" s="97"/>
      <c r="F830" s="97"/>
      <c r="G830" s="97"/>
      <c r="H830" s="97"/>
      <c r="I830" s="271"/>
      <c r="J830" s="97"/>
      <c r="K830" s="97"/>
      <c r="L830" s="97"/>
      <c r="M830" s="130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spans="1:26" s="76" customFormat="1" ht="20.100000000000001" customHeight="1">
      <c r="A831" s="236"/>
      <c r="B831" s="97"/>
      <c r="C831" s="97"/>
      <c r="D831" s="97"/>
      <c r="E831" s="97"/>
      <c r="F831" s="97"/>
      <c r="G831" s="97"/>
      <c r="H831" s="97"/>
      <c r="I831" s="271"/>
      <c r="J831" s="97"/>
      <c r="K831" s="97"/>
      <c r="L831" s="97"/>
      <c r="M831" s="130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spans="1:26" s="76" customFormat="1" ht="20.100000000000001" customHeight="1">
      <c r="A832" s="236"/>
      <c r="B832" s="97"/>
      <c r="C832" s="97"/>
      <c r="D832" s="97"/>
      <c r="E832" s="97"/>
      <c r="F832" s="97"/>
      <c r="G832" s="97"/>
      <c r="H832" s="97"/>
      <c r="I832" s="271"/>
      <c r="J832" s="97"/>
      <c r="K832" s="97"/>
      <c r="L832" s="97"/>
      <c r="M832" s="130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spans="1:28" s="76" customFormat="1" ht="20.100000000000001" customHeight="1">
      <c r="A833" s="236"/>
      <c r="B833" s="97"/>
      <c r="C833" s="97"/>
      <c r="D833" s="97"/>
      <c r="E833" s="97"/>
      <c r="F833" s="97"/>
      <c r="G833" s="97"/>
      <c r="H833" s="97"/>
      <c r="I833" s="271"/>
      <c r="J833" s="97"/>
      <c r="K833" s="97"/>
      <c r="L833" s="97"/>
      <c r="M833" s="130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spans="1:28" s="76" customFormat="1" ht="20.100000000000001" customHeight="1">
      <c r="A834" s="236"/>
      <c r="B834" s="97"/>
      <c r="C834" s="97"/>
      <c r="D834" s="97"/>
      <c r="E834" s="97"/>
      <c r="F834" s="97"/>
      <c r="G834" s="97"/>
      <c r="H834" s="97"/>
      <c r="I834" s="271"/>
      <c r="J834" s="97"/>
      <c r="K834" s="97"/>
      <c r="L834" s="97"/>
      <c r="M834" s="130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spans="1:28" s="76" customFormat="1" ht="20.100000000000001" customHeight="1">
      <c r="A835" s="236"/>
      <c r="B835" s="97"/>
      <c r="C835" s="97"/>
      <c r="D835" s="97"/>
      <c r="E835" s="97"/>
      <c r="F835" s="97"/>
      <c r="G835" s="97"/>
      <c r="H835" s="97"/>
      <c r="I835" s="271"/>
      <c r="J835" s="97"/>
      <c r="K835" s="97"/>
      <c r="L835" s="97"/>
      <c r="M835" s="130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spans="1:28" s="76" customFormat="1" ht="20.100000000000001" customHeight="1">
      <c r="A836" s="236"/>
      <c r="B836" s="97"/>
      <c r="C836" s="97"/>
      <c r="D836" s="97"/>
      <c r="E836" s="97"/>
      <c r="F836" s="97"/>
      <c r="G836" s="97"/>
      <c r="H836" s="97"/>
      <c r="I836" s="271"/>
      <c r="J836" s="97"/>
      <c r="K836" s="97"/>
      <c r="L836" s="97"/>
      <c r="M836" s="130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8" s="76" customFormat="1" ht="20.100000000000001" customHeight="1">
      <c r="A837" s="236"/>
      <c r="B837" s="97"/>
      <c r="C837" s="97"/>
      <c r="D837" s="97"/>
      <c r="E837" s="97"/>
      <c r="F837" s="97"/>
      <c r="G837" s="97"/>
      <c r="H837" s="97"/>
      <c r="I837" s="271"/>
      <c r="J837" s="97"/>
      <c r="K837" s="97"/>
      <c r="L837" s="97"/>
      <c r="M837" s="130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  <c r="AA837" s="124"/>
      <c r="AB837" s="124"/>
    </row>
    <row r="838" spans="1:28" s="76" customFormat="1" ht="20.100000000000001" customHeight="1">
      <c r="A838" s="236"/>
      <c r="B838" s="97"/>
      <c r="C838" s="97"/>
      <c r="D838" s="97"/>
      <c r="E838" s="97"/>
      <c r="F838" s="97"/>
      <c r="G838" s="97"/>
      <c r="H838" s="97"/>
      <c r="I838" s="271"/>
      <c r="J838" s="97"/>
      <c r="K838" s="97"/>
      <c r="L838" s="97"/>
      <c r="M838" s="130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  <c r="AA838" s="124"/>
      <c r="AB838" s="124"/>
    </row>
    <row r="839" spans="1:28" s="76" customFormat="1" ht="20.100000000000001" customHeight="1">
      <c r="A839" s="236"/>
      <c r="B839" s="97"/>
      <c r="C839" s="97"/>
      <c r="D839" s="97"/>
      <c r="E839" s="97"/>
      <c r="F839" s="97"/>
      <c r="G839" s="97"/>
      <c r="H839" s="97"/>
      <c r="I839" s="271"/>
      <c r="J839" s="97"/>
      <c r="K839" s="97"/>
      <c r="L839" s="97"/>
      <c r="M839" s="130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  <c r="AA839" s="124"/>
      <c r="AB839" s="124"/>
    </row>
    <row r="840" spans="1:28" ht="20.100000000000001" customHeight="1">
      <c r="M840" s="130"/>
      <c r="AA840" s="76"/>
      <c r="AB840" s="76"/>
    </row>
    <row r="841" spans="1:28" ht="20.100000000000001" customHeight="1">
      <c r="M841" s="130"/>
      <c r="AA841" s="76"/>
      <c r="AB841" s="76"/>
    </row>
    <row r="842" spans="1:28" ht="20.100000000000001" customHeight="1">
      <c r="M842" s="130"/>
      <c r="AA842" s="76"/>
      <c r="AB842" s="76"/>
    </row>
    <row r="843" spans="1:28" s="76" customFormat="1" ht="20.100000000000001" customHeight="1">
      <c r="A843" s="236"/>
      <c r="B843" s="97"/>
      <c r="C843" s="97"/>
      <c r="D843" s="97"/>
      <c r="E843" s="97"/>
      <c r="F843" s="97"/>
      <c r="G843" s="97"/>
      <c r="H843" s="97"/>
      <c r="I843" s="271"/>
      <c r="J843" s="97"/>
      <c r="K843" s="97"/>
      <c r="L843" s="97"/>
      <c r="M843" s="130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spans="1:28" s="76" customFormat="1" ht="20.100000000000001" customHeight="1">
      <c r="A844" s="236"/>
      <c r="B844" s="97"/>
      <c r="C844" s="97"/>
      <c r="D844" s="97"/>
      <c r="E844" s="97"/>
      <c r="F844" s="97"/>
      <c r="G844" s="97"/>
      <c r="H844" s="97"/>
      <c r="I844" s="271"/>
      <c r="J844" s="97"/>
      <c r="K844" s="97"/>
      <c r="L844" s="97"/>
      <c r="M844" s="130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spans="1:28" s="76" customFormat="1" ht="20.100000000000001" customHeight="1">
      <c r="A845" s="236"/>
      <c r="B845" s="97"/>
      <c r="C845" s="97"/>
      <c r="D845" s="97"/>
      <c r="E845" s="97"/>
      <c r="F845" s="97"/>
      <c r="G845" s="97"/>
      <c r="H845" s="97"/>
      <c r="I845" s="271"/>
      <c r="J845" s="97"/>
      <c r="K845" s="97"/>
      <c r="L845" s="97"/>
      <c r="M845" s="130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spans="1:28" s="76" customFormat="1" ht="20.100000000000001" customHeight="1">
      <c r="A846" s="236"/>
      <c r="B846" s="97"/>
      <c r="C846" s="97"/>
      <c r="D846" s="97"/>
      <c r="E846" s="97"/>
      <c r="F846" s="97"/>
      <c r="G846" s="97"/>
      <c r="H846" s="97"/>
      <c r="I846" s="271"/>
      <c r="J846" s="97"/>
      <c r="K846" s="97"/>
      <c r="L846" s="97"/>
      <c r="M846" s="130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spans="1:28" s="76" customFormat="1" ht="20.100000000000001" customHeight="1">
      <c r="A847" s="236"/>
      <c r="B847" s="97"/>
      <c r="C847" s="97"/>
      <c r="D847" s="97"/>
      <c r="E847" s="97"/>
      <c r="F847" s="97"/>
      <c r="G847" s="97"/>
      <c r="H847" s="97"/>
      <c r="I847" s="271"/>
      <c r="J847" s="97"/>
      <c r="K847" s="97"/>
      <c r="L847" s="97"/>
      <c r="M847" s="121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spans="1:28" s="76" customFormat="1" ht="20.100000000000001" customHeight="1">
      <c r="A848" s="236"/>
      <c r="B848" s="97"/>
      <c r="C848" s="97"/>
      <c r="D848" s="97"/>
      <c r="E848" s="97"/>
      <c r="F848" s="97"/>
      <c r="G848" s="97"/>
      <c r="H848" s="97"/>
      <c r="I848" s="271"/>
      <c r="J848" s="97"/>
      <c r="K848" s="97"/>
      <c r="L848" s="97"/>
      <c r="M848" s="121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spans="1:28" s="76" customFormat="1" ht="20.100000000000001" customHeight="1">
      <c r="A849" s="236"/>
      <c r="B849" s="97"/>
      <c r="C849" s="97"/>
      <c r="D849" s="97"/>
      <c r="E849" s="97"/>
      <c r="F849" s="97"/>
      <c r="G849" s="97"/>
      <c r="H849" s="97"/>
      <c r="I849" s="271"/>
      <c r="J849" s="97"/>
      <c r="K849" s="97"/>
      <c r="L849" s="97"/>
      <c r="M849" s="121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124"/>
      <c r="AB849" s="124"/>
    </row>
    <row r="850" spans="1:28" s="76" customFormat="1" ht="20.100000000000001" customHeight="1">
      <c r="A850" s="236"/>
      <c r="B850" s="97"/>
      <c r="C850" s="97"/>
      <c r="D850" s="97"/>
      <c r="E850" s="97"/>
      <c r="F850" s="97"/>
      <c r="G850" s="97"/>
      <c r="H850" s="97"/>
      <c r="I850" s="271"/>
      <c r="J850" s="97"/>
      <c r="K850" s="97"/>
      <c r="L850" s="97"/>
      <c r="M850" s="121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  <c r="AA850" s="124"/>
      <c r="AB850" s="124"/>
    </row>
    <row r="851" spans="1:28" s="76" customFormat="1" ht="20.100000000000001" customHeight="1">
      <c r="A851" s="236"/>
      <c r="B851" s="97"/>
      <c r="C851" s="97"/>
      <c r="D851" s="97"/>
      <c r="E851" s="97"/>
      <c r="F851" s="97"/>
      <c r="G851" s="97"/>
      <c r="H851" s="97"/>
      <c r="I851" s="271"/>
      <c r="J851" s="97"/>
      <c r="K851" s="97"/>
      <c r="L851" s="97"/>
      <c r="M851" s="121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4"/>
      <c r="AB851" s="124"/>
    </row>
  </sheetData>
  <autoFilter ref="A3:V729"/>
  <mergeCells count="13">
    <mergeCell ref="K160:L160"/>
    <mergeCell ref="V35:V36"/>
    <mergeCell ref="K86:L86"/>
    <mergeCell ref="K96:L96"/>
    <mergeCell ref="K112:L112"/>
    <mergeCell ref="K131:L131"/>
    <mergeCell ref="K141:L141"/>
    <mergeCell ref="K3:L3"/>
    <mergeCell ref="O12:P12"/>
    <mergeCell ref="T31:U31"/>
    <mergeCell ref="O35:O36"/>
    <mergeCell ref="T35:T36"/>
    <mergeCell ref="U35:U36"/>
  </mergeCells>
  <phoneticPr fontId="3" type="noConversion"/>
  <conditionalFormatting sqref="D122:H123 D142:H143 D152:H153 E113:H114 D97:H105 D4:H77 D87:H88">
    <cfRule type="cellIs" dxfId="57" priority="11" operator="greaterThan">
      <formula>0</formula>
    </cfRule>
  </conditionalFormatting>
  <conditionalFormatting sqref="D122:H123 D142:H143 D152:H153 D97:H105">
    <cfRule type="cellIs" dxfId="56" priority="9" operator="greaterThan">
      <formula>0</formula>
    </cfRule>
    <cfRule type="expression" dxfId="55" priority="10">
      <formula>"&gt;0"</formula>
    </cfRule>
  </conditionalFormatting>
  <conditionalFormatting sqref="D132:H133">
    <cfRule type="cellIs" dxfId="54" priority="1" operator="greaterThan">
      <formula>0</formula>
    </cfRule>
    <cfRule type="cellIs" dxfId="53" priority="2" operator="greaterThan">
      <formula>0</formula>
    </cfRule>
    <cfRule type="expression" dxfId="52" priority="6">
      <formula>"&gt;=1"</formula>
    </cfRule>
    <cfRule type="cellIs" dxfId="51" priority="7" operator="greaterThan">
      <formula>1</formula>
    </cfRule>
    <cfRule type="cellIs" dxfId="50" priority="8" operator="greaterThan">
      <formula>1</formula>
    </cfRule>
  </conditionalFormatting>
  <conditionalFormatting sqref="P786:Q792">
    <cfRule type="expression" dxfId="49" priority="3">
      <formula>"&gt;=1"</formula>
    </cfRule>
    <cfRule type="cellIs" dxfId="48" priority="4" operator="greaterThan">
      <formula>1</formula>
    </cfRule>
    <cfRule type="cellIs" dxfId="47" priority="5" operator="greaterThan">
      <formula>1</formula>
    </cfRule>
  </conditionalFormatting>
  <printOptions horizontalCentered="1"/>
  <pageMargins left="0.31496062992125984" right="0.31496062992125984" top="0.55118110236220474" bottom="0.55118110236220474" header="0.31496062992125984" footer="0.31496062992125984"/>
  <pageSetup paperSize="9" scale="76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44"/>
  <sheetViews>
    <sheetView tabSelected="1" zoomScaleNormal="100" workbookViewId="0">
      <pane ySplit="3" topLeftCell="A4" activePane="bottomLeft" state="frozen"/>
      <selection activeCell="A74" sqref="A74:L75"/>
      <selection pane="bottomLeft" activeCell="B5" sqref="B5"/>
    </sheetView>
  </sheetViews>
  <sheetFormatPr defaultColWidth="9" defaultRowHeight="20.100000000000001" customHeight="1"/>
  <cols>
    <col min="1" max="1" width="10.125" style="236" customWidth="1"/>
    <col min="2" max="2" width="18.625" style="97" customWidth="1"/>
    <col min="3" max="3" width="11.625" style="97" customWidth="1"/>
    <col min="4" max="8" width="8.125" style="97" customWidth="1"/>
    <col min="9" max="9" width="8.75" style="271" customWidth="1"/>
    <col min="10" max="12" width="8.75" style="97" customWidth="1"/>
    <col min="13" max="13" width="7.625" style="121" customWidth="1"/>
    <col min="14" max="14" width="7.625" style="124" customWidth="1"/>
    <col min="15" max="22" width="8.625" style="124" customWidth="1"/>
    <col min="23" max="16384" width="9" style="124"/>
  </cols>
  <sheetData>
    <row r="1" spans="1:22" ht="25.15" customHeight="1">
      <c r="A1" s="164" t="s">
        <v>99</v>
      </c>
      <c r="B1" s="165"/>
      <c r="C1" s="165"/>
      <c r="D1" s="100"/>
      <c r="E1" s="100"/>
      <c r="F1" s="100"/>
      <c r="G1" s="100"/>
      <c r="H1" s="100"/>
      <c r="I1" s="248"/>
      <c r="J1" s="100"/>
      <c r="K1" s="100"/>
      <c r="L1" s="100"/>
      <c r="M1" s="77"/>
      <c r="O1" s="14" t="s">
        <v>1710</v>
      </c>
      <c r="P1" s="18"/>
      <c r="Q1" s="18"/>
      <c r="R1" s="19"/>
      <c r="S1" s="19"/>
      <c r="T1" s="19"/>
      <c r="U1" s="19"/>
      <c r="V1" s="19"/>
    </row>
    <row r="2" spans="1:22" ht="20.100000000000001" customHeight="1" thickBot="1">
      <c r="A2" s="139"/>
      <c r="B2" s="131"/>
      <c r="C2" s="132"/>
      <c r="D2" s="166"/>
      <c r="E2" s="166"/>
      <c r="F2" s="166"/>
      <c r="G2" s="166"/>
      <c r="H2" s="166"/>
      <c r="I2" s="249"/>
      <c r="J2" s="101"/>
      <c r="K2" s="101"/>
      <c r="L2" s="101"/>
      <c r="M2" s="13"/>
      <c r="O2" s="14"/>
      <c r="P2" s="18"/>
      <c r="Q2" s="18"/>
      <c r="R2" s="19"/>
      <c r="S2" s="19"/>
      <c r="T2" s="19"/>
      <c r="U2" s="19"/>
      <c r="V2" s="19"/>
    </row>
    <row r="3" spans="1:22" s="74" customFormat="1" ht="20.100000000000001" customHeight="1" thickTop="1" thickBot="1">
      <c r="A3" s="161" t="s">
        <v>0</v>
      </c>
      <c r="B3" s="162" t="s">
        <v>1</v>
      </c>
      <c r="C3" s="162" t="s">
        <v>2</v>
      </c>
      <c r="D3" s="387" t="s">
        <v>3</v>
      </c>
      <c r="E3" s="387" t="s">
        <v>4</v>
      </c>
      <c r="F3" s="387" t="s">
        <v>5</v>
      </c>
      <c r="G3" s="387" t="s">
        <v>6</v>
      </c>
      <c r="H3" s="387" t="s">
        <v>1316</v>
      </c>
      <c r="I3" s="250" t="s">
        <v>8</v>
      </c>
      <c r="J3" s="387" t="s">
        <v>9</v>
      </c>
      <c r="K3" s="422" t="s">
        <v>10</v>
      </c>
      <c r="L3" s="423"/>
      <c r="M3" s="17"/>
      <c r="O3" s="81" t="s">
        <v>1711</v>
      </c>
      <c r="P3" s="82"/>
      <c r="Q3" s="83" t="s">
        <v>3</v>
      </c>
      <c r="R3" s="83" t="s">
        <v>4</v>
      </c>
      <c r="S3" s="83" t="s">
        <v>5</v>
      </c>
      <c r="T3" s="83" t="s">
        <v>6</v>
      </c>
      <c r="U3" s="114" t="s">
        <v>103</v>
      </c>
      <c r="V3" s="84" t="s">
        <v>1712</v>
      </c>
    </row>
    <row r="4" spans="1:22" ht="20.100000000000001" customHeight="1">
      <c r="A4" s="272">
        <v>44639</v>
      </c>
      <c r="B4" s="279" t="s">
        <v>1713</v>
      </c>
      <c r="C4" s="280" t="s">
        <v>1714</v>
      </c>
      <c r="D4" s="281">
        <v>64</v>
      </c>
      <c r="E4" s="281">
        <v>0</v>
      </c>
      <c r="F4" s="281">
        <v>0</v>
      </c>
      <c r="G4" s="281">
        <v>32</v>
      </c>
      <c r="H4" s="281">
        <v>0</v>
      </c>
      <c r="I4" s="282" t="s">
        <v>1715</v>
      </c>
      <c r="J4" s="283" t="s">
        <v>1716</v>
      </c>
      <c r="K4" s="283" t="s">
        <v>220</v>
      </c>
      <c r="L4" s="284"/>
      <c r="M4" s="75"/>
      <c r="O4" s="85" t="s">
        <v>1717</v>
      </c>
      <c r="P4" s="86"/>
      <c r="Q4" s="6">
        <f t="shared" ref="Q4:U6" si="0">D82</f>
        <v>64</v>
      </c>
      <c r="R4" s="6">
        <f t="shared" si="0"/>
        <v>0</v>
      </c>
      <c r="S4" s="6">
        <f t="shared" si="0"/>
        <v>0</v>
      </c>
      <c r="T4" s="6">
        <f t="shared" si="0"/>
        <v>33</v>
      </c>
      <c r="U4" s="6">
        <f t="shared" si="0"/>
        <v>0</v>
      </c>
      <c r="V4" s="87"/>
    </row>
    <row r="5" spans="1:22" ht="20.100000000000001" customHeight="1" thickBot="1">
      <c r="A5" s="278">
        <v>44639</v>
      </c>
      <c r="B5" s="285" t="s">
        <v>281</v>
      </c>
      <c r="C5" s="286" t="s">
        <v>97</v>
      </c>
      <c r="D5" s="287">
        <v>0</v>
      </c>
      <c r="E5" s="287">
        <v>0</v>
      </c>
      <c r="F5" s="287">
        <v>0</v>
      </c>
      <c r="G5" s="287">
        <v>1</v>
      </c>
      <c r="H5" s="287">
        <v>0</v>
      </c>
      <c r="I5" s="288" t="s">
        <v>172</v>
      </c>
      <c r="J5" s="289" t="s">
        <v>250</v>
      </c>
      <c r="K5" s="289"/>
      <c r="L5" s="290"/>
      <c r="M5" s="130"/>
      <c r="O5" s="88" t="s">
        <v>1718</v>
      </c>
      <c r="P5" s="89"/>
      <c r="Q5" s="7">
        <f t="shared" si="0"/>
        <v>3369</v>
      </c>
      <c r="R5" s="7">
        <f t="shared" si="0"/>
        <v>101</v>
      </c>
      <c r="S5" s="7">
        <f t="shared" si="0"/>
        <v>93</v>
      </c>
      <c r="T5" s="7">
        <f t="shared" si="0"/>
        <v>3432</v>
      </c>
      <c r="U5" s="7">
        <f t="shared" si="0"/>
        <v>0</v>
      </c>
      <c r="V5" s="90"/>
    </row>
    <row r="6" spans="1:22" ht="20.100000000000001" customHeight="1" thickBot="1">
      <c r="A6" s="167" t="s">
        <v>1719</v>
      </c>
      <c r="B6" s="168"/>
      <c r="C6" s="169"/>
      <c r="D6" s="170">
        <f>SUM(D4:D5)</f>
        <v>64</v>
      </c>
      <c r="E6" s="170">
        <f>SUM(E4:E5)</f>
        <v>0</v>
      </c>
      <c r="F6" s="170">
        <f>SUM(F4:F5)</f>
        <v>0</v>
      </c>
      <c r="G6" s="170">
        <f>SUM(G4:G5)</f>
        <v>33</v>
      </c>
      <c r="H6" s="170">
        <f>SUM(H4:H5)</f>
        <v>0</v>
      </c>
      <c r="I6" s="252"/>
      <c r="J6" s="123"/>
      <c r="K6" s="123"/>
      <c r="L6" s="171"/>
      <c r="M6" s="130"/>
      <c r="O6" s="20" t="s">
        <v>1720</v>
      </c>
      <c r="P6" s="21"/>
      <c r="Q6" s="2">
        <f t="shared" si="0"/>
        <v>3433</v>
      </c>
      <c r="R6" s="2">
        <f t="shared" si="0"/>
        <v>101</v>
      </c>
      <c r="S6" s="2">
        <f t="shared" si="0"/>
        <v>93</v>
      </c>
      <c r="T6" s="2">
        <f t="shared" si="0"/>
        <v>3465</v>
      </c>
      <c r="U6" s="2">
        <f t="shared" si="0"/>
        <v>0</v>
      </c>
      <c r="V6" s="22"/>
    </row>
    <row r="7" spans="1:22" ht="20.100000000000001" customHeight="1" thickTop="1">
      <c r="A7" s="196" t="s">
        <v>12</v>
      </c>
      <c r="B7" s="197"/>
      <c r="C7" s="89"/>
      <c r="D7" s="388">
        <v>3319</v>
      </c>
      <c r="E7" s="388">
        <v>0</v>
      </c>
      <c r="F7" s="388">
        <v>15</v>
      </c>
      <c r="G7" s="388">
        <v>3383</v>
      </c>
      <c r="H7" s="388">
        <v>0</v>
      </c>
      <c r="I7" s="259"/>
      <c r="J7" s="107"/>
      <c r="K7" s="107"/>
      <c r="L7" s="199"/>
      <c r="M7" s="130"/>
      <c r="O7" s="23" t="s">
        <v>1721</v>
      </c>
      <c r="P7" s="24"/>
      <c r="Q7" s="3">
        <f>D29</f>
        <v>76</v>
      </c>
      <c r="R7" s="3">
        <f>E29</f>
        <v>0</v>
      </c>
      <c r="S7" s="3">
        <f>F29</f>
        <v>0</v>
      </c>
      <c r="T7" s="3">
        <f>G29</f>
        <v>88</v>
      </c>
      <c r="U7" s="3">
        <f>H29</f>
        <v>0</v>
      </c>
      <c r="V7" s="25"/>
    </row>
    <row r="8" spans="1:22" ht="20.100000000000001" customHeight="1" thickBot="1">
      <c r="A8" s="177" t="s">
        <v>1722</v>
      </c>
      <c r="B8" s="178"/>
      <c r="C8" s="179"/>
      <c r="D8" s="180">
        <f>D6+D7</f>
        <v>3383</v>
      </c>
      <c r="E8" s="180">
        <f>E6+E7</f>
        <v>0</v>
      </c>
      <c r="F8" s="180">
        <f>F6+F7</f>
        <v>15</v>
      </c>
      <c r="G8" s="180">
        <f>G6+G7</f>
        <v>3416</v>
      </c>
      <c r="H8" s="180">
        <f>H6+H7</f>
        <v>0</v>
      </c>
      <c r="I8" s="254"/>
      <c r="J8" s="103"/>
      <c r="K8" s="103"/>
      <c r="L8" s="181"/>
      <c r="M8" s="130"/>
      <c r="O8" s="26" t="s">
        <v>90</v>
      </c>
      <c r="P8" s="27"/>
      <c r="Q8" s="4">
        <f>SUM(Q6:Q7)</f>
        <v>3509</v>
      </c>
      <c r="R8" s="4">
        <f>SUM(R6:R7)</f>
        <v>101</v>
      </c>
      <c r="S8" s="4">
        <f>SUM(S6:S7)</f>
        <v>93</v>
      </c>
      <c r="T8" s="4">
        <f>SUM(T6:T7)</f>
        <v>3553</v>
      </c>
      <c r="U8" s="4">
        <f>SUM(U6:U7)</f>
        <v>0</v>
      </c>
      <c r="V8" s="28"/>
    </row>
    <row r="9" spans="1:22" ht="20.100000000000001" customHeight="1">
      <c r="A9" s="182" t="s">
        <v>14</v>
      </c>
      <c r="B9" s="183">
        <f t="array" ref="B9">SUM(1/COUNTIF(B4:B5,B4:B5))</f>
        <v>1</v>
      </c>
      <c r="C9" s="184"/>
      <c r="D9" s="125"/>
      <c r="E9" s="125"/>
      <c r="F9" s="125"/>
      <c r="G9" s="125"/>
      <c r="H9" s="125"/>
      <c r="I9" s="255"/>
      <c r="J9" s="104"/>
      <c r="K9" s="104"/>
      <c r="L9" s="108"/>
      <c r="M9" s="130"/>
      <c r="O9" s="16"/>
      <c r="P9" s="16"/>
      <c r="Q9" s="5"/>
      <c r="R9" s="5"/>
      <c r="S9" s="5"/>
      <c r="T9" s="5"/>
      <c r="U9" s="5"/>
      <c r="V9" s="29"/>
    </row>
    <row r="10" spans="1:22" ht="20.100000000000001" customHeight="1">
      <c r="A10" s="182"/>
      <c r="B10" s="183"/>
      <c r="C10" s="184"/>
      <c r="D10" s="125"/>
      <c r="E10" s="125"/>
      <c r="F10" s="125"/>
      <c r="G10" s="125"/>
      <c r="H10" s="125"/>
      <c r="I10" s="255"/>
      <c r="J10" s="104"/>
      <c r="K10" s="13"/>
      <c r="L10" s="13"/>
      <c r="M10" s="130"/>
      <c r="O10" s="14" t="s">
        <v>49</v>
      </c>
      <c r="P10" s="19"/>
      <c r="Q10" s="19"/>
      <c r="R10" s="19"/>
      <c r="S10" s="19"/>
      <c r="T10" s="19"/>
      <c r="U10" s="19"/>
      <c r="V10" s="30"/>
    </row>
    <row r="11" spans="1:22" ht="20.100000000000001" customHeight="1" thickBot="1">
      <c r="A11" s="185" t="s">
        <v>1723</v>
      </c>
      <c r="B11" s="186"/>
      <c r="C11" s="186"/>
      <c r="D11" s="105"/>
      <c r="E11" s="105"/>
      <c r="F11" s="105"/>
      <c r="G11" s="105"/>
      <c r="H11" s="105"/>
      <c r="I11" s="256"/>
      <c r="J11" s="105"/>
      <c r="K11" s="122"/>
      <c r="L11" s="122"/>
      <c r="M11" s="130"/>
      <c r="O11" s="15"/>
      <c r="P11" s="19"/>
      <c r="Q11" s="19"/>
      <c r="R11" s="19"/>
      <c r="S11" s="19"/>
      <c r="T11" s="19"/>
      <c r="U11" s="19"/>
      <c r="V11" s="29"/>
    </row>
    <row r="12" spans="1:22" ht="20.100000000000001" customHeight="1" thickBot="1">
      <c r="A12" s="187" t="s">
        <v>126</v>
      </c>
      <c r="B12" s="186"/>
      <c r="C12" s="186"/>
      <c r="D12" s="105"/>
      <c r="E12" s="105"/>
      <c r="F12" s="105"/>
      <c r="G12" s="105"/>
      <c r="H12" s="105"/>
      <c r="I12" s="256"/>
      <c r="J12" s="105"/>
      <c r="K12" s="105"/>
      <c r="L12" s="122"/>
      <c r="M12" s="130"/>
      <c r="O12" s="424" t="s">
        <v>50</v>
      </c>
      <c r="P12" s="422"/>
      <c r="Q12" s="91">
        <f>T12+V12</f>
        <v>64</v>
      </c>
      <c r="R12" s="31"/>
      <c r="S12" s="32" t="s">
        <v>39</v>
      </c>
      <c r="T12" s="33">
        <f>SUM(P14:V14,P17:V17,P20:V20,P23:V23,P26:V26,V29,U29,T29)</f>
        <v>64</v>
      </c>
      <c r="U12" s="34" t="s">
        <v>40</v>
      </c>
      <c r="V12" s="35">
        <f>SUM(P29:S29)</f>
        <v>0</v>
      </c>
    </row>
    <row r="13" spans="1:22" ht="20.100000000000001" customHeight="1" thickBot="1">
      <c r="A13" s="188"/>
      <c r="B13" s="186"/>
      <c r="C13" s="189"/>
      <c r="D13" s="105"/>
      <c r="E13" s="105"/>
      <c r="F13" s="105"/>
      <c r="G13" s="105"/>
      <c r="H13" s="105"/>
      <c r="I13" s="257"/>
      <c r="J13" s="106"/>
      <c r="K13" s="106"/>
      <c r="L13" s="190"/>
      <c r="M13" s="130"/>
      <c r="O13" s="36" t="s">
        <v>51</v>
      </c>
      <c r="P13" s="37" t="s">
        <v>52</v>
      </c>
      <c r="Q13" s="37" t="s">
        <v>53</v>
      </c>
      <c r="R13" s="37" t="s">
        <v>54</v>
      </c>
      <c r="S13" s="37" t="s">
        <v>1724</v>
      </c>
      <c r="T13" s="37" t="s">
        <v>1725</v>
      </c>
      <c r="U13" s="37" t="s">
        <v>1726</v>
      </c>
      <c r="V13" s="38" t="s">
        <v>58</v>
      </c>
    </row>
    <row r="14" spans="1:22" ht="20.100000000000001" customHeight="1" thickBot="1">
      <c r="A14" s="147" t="s">
        <v>0</v>
      </c>
      <c r="B14" s="148" t="s">
        <v>1</v>
      </c>
      <c r="C14" s="148" t="s">
        <v>2</v>
      </c>
      <c r="D14" s="386" t="s">
        <v>16</v>
      </c>
      <c r="E14" s="191" t="s">
        <v>27</v>
      </c>
      <c r="F14" s="386" t="s">
        <v>18</v>
      </c>
      <c r="G14" s="386" t="s">
        <v>19</v>
      </c>
      <c r="H14" s="386" t="s">
        <v>1727</v>
      </c>
      <c r="I14" s="258" t="s">
        <v>8</v>
      </c>
      <c r="J14" s="386" t="s">
        <v>9</v>
      </c>
      <c r="K14" s="425" t="s">
        <v>10</v>
      </c>
      <c r="L14" s="426"/>
      <c r="M14" s="130"/>
      <c r="O14" s="92" t="s">
        <v>1728</v>
      </c>
      <c r="P14" s="93">
        <f t="shared" ref="P14:V14" si="1">SUMIF($C$4:$C$5,P13,$D$4:$D$5)+SUMIF($C$15:$C$16,P13,$D$15:$D$16)+SUMIF($C$34:$C$35,P13,$D$34:$D$35)</f>
        <v>0</v>
      </c>
      <c r="Q14" s="93">
        <f t="shared" si="1"/>
        <v>0</v>
      </c>
      <c r="R14" s="93">
        <f t="shared" si="1"/>
        <v>0</v>
      </c>
      <c r="S14" s="93">
        <f t="shared" si="1"/>
        <v>0</v>
      </c>
      <c r="T14" s="93">
        <f t="shared" si="1"/>
        <v>64</v>
      </c>
      <c r="U14" s="93">
        <f t="shared" si="1"/>
        <v>0</v>
      </c>
      <c r="V14" s="94">
        <f t="shared" si="1"/>
        <v>0</v>
      </c>
    </row>
    <row r="15" spans="1:22" ht="20.100000000000001" customHeight="1">
      <c r="A15" s="272"/>
      <c r="B15" s="389"/>
      <c r="C15" s="279"/>
      <c r="D15" s="281"/>
      <c r="E15" s="281"/>
      <c r="F15" s="281"/>
      <c r="G15" s="281"/>
      <c r="H15" s="281"/>
      <c r="I15" s="282"/>
      <c r="J15" s="283"/>
      <c r="K15" s="283"/>
      <c r="L15" s="284"/>
      <c r="M15" s="130"/>
      <c r="O15" s="39" t="s">
        <v>1729</v>
      </c>
      <c r="P15" s="40">
        <f t="shared" ref="P15:V15" si="2">SUMIF($C$4:$C$5,P13,$G$4:$G$5)+SUMIF($C$15:$C$16,P13,$G$15:$G$16)+SUMIF($C$34:$C$35,P13,$G$34:$G$35)</f>
        <v>0</v>
      </c>
      <c r="Q15" s="40">
        <f t="shared" si="2"/>
        <v>0</v>
      </c>
      <c r="R15" s="40">
        <f t="shared" si="2"/>
        <v>0</v>
      </c>
      <c r="S15" s="40">
        <f t="shared" si="2"/>
        <v>0</v>
      </c>
      <c r="T15" s="40">
        <f t="shared" si="2"/>
        <v>32</v>
      </c>
      <c r="U15" s="40">
        <f t="shared" si="2"/>
        <v>0</v>
      </c>
      <c r="V15" s="41">
        <f t="shared" si="2"/>
        <v>0</v>
      </c>
    </row>
    <row r="16" spans="1:22" ht="20.100000000000001" customHeight="1" thickBot="1">
      <c r="A16" s="314"/>
      <c r="B16" s="316"/>
      <c r="C16" s="316"/>
      <c r="D16" s="317"/>
      <c r="E16" s="317"/>
      <c r="F16" s="317"/>
      <c r="G16" s="317"/>
      <c r="H16" s="317"/>
      <c r="I16" s="318"/>
      <c r="J16" s="319"/>
      <c r="K16" s="319"/>
      <c r="L16" s="320"/>
      <c r="M16" s="130"/>
      <c r="O16" s="42"/>
      <c r="P16" s="43" t="s">
        <v>59</v>
      </c>
      <c r="Q16" s="43" t="s">
        <v>60</v>
      </c>
      <c r="R16" s="43" t="s">
        <v>61</v>
      </c>
      <c r="S16" s="43" t="s">
        <v>62</v>
      </c>
      <c r="T16" s="43" t="s">
        <v>100</v>
      </c>
      <c r="U16" s="44" t="s">
        <v>1730</v>
      </c>
      <c r="V16" s="45" t="s">
        <v>1731</v>
      </c>
    </row>
    <row r="17" spans="1:22" ht="20.100000000000001" customHeight="1">
      <c r="A17" s="167" t="s">
        <v>20</v>
      </c>
      <c r="B17" s="168"/>
      <c r="C17" s="169"/>
      <c r="D17" s="194">
        <f>SUM(D15:D16)</f>
        <v>0</v>
      </c>
      <c r="E17" s="194">
        <f>SUM(E15:E16)</f>
        <v>0</v>
      </c>
      <c r="F17" s="194">
        <f>SUM(F15:F16)</f>
        <v>0</v>
      </c>
      <c r="G17" s="194">
        <f>SUM(G15:G16)</f>
        <v>0</v>
      </c>
      <c r="H17" s="194">
        <f>SUM(H15:H16)</f>
        <v>0</v>
      </c>
      <c r="I17" s="252"/>
      <c r="J17" s="8"/>
      <c r="K17" s="8"/>
      <c r="L17" s="195"/>
      <c r="M17" s="130"/>
      <c r="O17" s="95" t="s">
        <v>1732</v>
      </c>
      <c r="P17" s="93">
        <f t="shared" ref="P17:V17" si="3">SUMIF($C$4:$C$5,P16,$D$4:$D$5)+SUMIF($C$15:$C$16,P16,$D$15:$D$16)+SUMIF($C$34:$C$35,P16,$D$34:$D$35)</f>
        <v>0</v>
      </c>
      <c r="Q17" s="93">
        <f t="shared" si="3"/>
        <v>0</v>
      </c>
      <c r="R17" s="93">
        <f t="shared" si="3"/>
        <v>0</v>
      </c>
      <c r="S17" s="93">
        <f t="shared" si="3"/>
        <v>0</v>
      </c>
      <c r="T17" s="93">
        <f t="shared" si="3"/>
        <v>0</v>
      </c>
      <c r="U17" s="93">
        <f t="shared" si="3"/>
        <v>0</v>
      </c>
      <c r="V17" s="94">
        <f t="shared" si="3"/>
        <v>0</v>
      </c>
    </row>
    <row r="18" spans="1:22" ht="20.100000000000001" customHeight="1">
      <c r="A18" s="196" t="s">
        <v>12</v>
      </c>
      <c r="B18" s="197"/>
      <c r="C18" s="89"/>
      <c r="D18" s="198">
        <v>50</v>
      </c>
      <c r="E18" s="198">
        <v>101</v>
      </c>
      <c r="F18" s="198">
        <v>78</v>
      </c>
      <c r="G18" s="198">
        <v>49</v>
      </c>
      <c r="H18" s="198">
        <v>0</v>
      </c>
      <c r="I18" s="259"/>
      <c r="J18" s="107"/>
      <c r="K18" s="107"/>
      <c r="L18" s="199"/>
      <c r="M18" s="130"/>
      <c r="O18" s="46" t="s">
        <v>25</v>
      </c>
      <c r="P18" s="47">
        <f t="shared" ref="P18:V18" si="4">SUMIF($C$4:$C$5,P16,$G$4:$G$5)+SUMIF($C$15:$C$16,P16,$G$15:$G$16)+SUMIF($C$34:$C$35,P16,$G$34:$G$35)</f>
        <v>0</v>
      </c>
      <c r="Q18" s="47">
        <f t="shared" si="4"/>
        <v>0</v>
      </c>
      <c r="R18" s="47">
        <f t="shared" si="4"/>
        <v>0</v>
      </c>
      <c r="S18" s="47">
        <f t="shared" si="4"/>
        <v>0</v>
      </c>
      <c r="T18" s="47">
        <f t="shared" si="4"/>
        <v>0</v>
      </c>
      <c r="U18" s="47">
        <f t="shared" si="4"/>
        <v>0</v>
      </c>
      <c r="V18" s="48">
        <f t="shared" si="4"/>
        <v>0</v>
      </c>
    </row>
    <row r="19" spans="1:22" ht="20.100000000000001" customHeight="1" thickBot="1">
      <c r="A19" s="177" t="s">
        <v>13</v>
      </c>
      <c r="B19" s="178"/>
      <c r="C19" s="179"/>
      <c r="D19" s="200">
        <f>SUM(D17:D18)</f>
        <v>50</v>
      </c>
      <c r="E19" s="200">
        <f>SUM(E17:E18)</f>
        <v>101</v>
      </c>
      <c r="F19" s="200">
        <f>SUM(F17:F18)</f>
        <v>78</v>
      </c>
      <c r="G19" s="200">
        <f>SUM(G17:G18)</f>
        <v>49</v>
      </c>
      <c r="H19" s="200">
        <f>SUM(H17:H18)</f>
        <v>0</v>
      </c>
      <c r="I19" s="254"/>
      <c r="J19" s="103"/>
      <c r="K19" s="103"/>
      <c r="L19" s="181"/>
      <c r="M19" s="130"/>
      <c r="O19" s="49"/>
      <c r="P19" s="98" t="s">
        <v>41</v>
      </c>
      <c r="Q19" s="50" t="s">
        <v>124</v>
      </c>
      <c r="R19" s="50" t="s">
        <v>42</v>
      </c>
      <c r="S19" s="50" t="s">
        <v>116</v>
      </c>
      <c r="T19" s="17" t="s">
        <v>128</v>
      </c>
      <c r="U19" s="50" t="s">
        <v>96</v>
      </c>
      <c r="V19" s="51" t="s">
        <v>117</v>
      </c>
    </row>
    <row r="20" spans="1:22" ht="20.100000000000001" customHeight="1">
      <c r="A20" s="182"/>
      <c r="B20" s="183"/>
      <c r="C20" s="201"/>
      <c r="D20" s="125"/>
      <c r="E20" s="125"/>
      <c r="F20" s="125"/>
      <c r="G20" s="125"/>
      <c r="H20" s="125"/>
      <c r="I20" s="255"/>
      <c r="J20" s="104"/>
      <c r="K20" s="104"/>
      <c r="L20" s="104"/>
      <c r="M20" s="130" t="s">
        <v>110</v>
      </c>
      <c r="O20" s="95" t="s">
        <v>22</v>
      </c>
      <c r="P20" s="93">
        <f t="shared" ref="P20:V20" si="5">SUMIF($C$4:$C$5,P19,$D$4:$D$5)+SUMIF($C$15:$C$16,P19,$D$15:$D$16)+SUMIF($C$34:$C$35,P19,$D$34:$D$35)</f>
        <v>0</v>
      </c>
      <c r="Q20" s="93">
        <f t="shared" si="5"/>
        <v>0</v>
      </c>
      <c r="R20" s="93">
        <f t="shared" si="5"/>
        <v>0</v>
      </c>
      <c r="S20" s="93">
        <f t="shared" si="5"/>
        <v>0</v>
      </c>
      <c r="T20" s="93">
        <f t="shared" si="5"/>
        <v>0</v>
      </c>
      <c r="U20" s="93">
        <f t="shared" si="5"/>
        <v>0</v>
      </c>
      <c r="V20" s="94">
        <f t="shared" si="5"/>
        <v>0</v>
      </c>
    </row>
    <row r="21" spans="1:22" ht="20.100000000000001" customHeight="1">
      <c r="A21" s="185" t="s">
        <v>21</v>
      </c>
      <c r="B21" s="186"/>
      <c r="C21" s="186"/>
      <c r="D21" s="105"/>
      <c r="E21" s="105"/>
      <c r="F21" s="105"/>
      <c r="G21" s="105"/>
      <c r="H21" s="105"/>
      <c r="I21" s="256"/>
      <c r="J21" s="105"/>
      <c r="K21" s="105"/>
      <c r="L21" s="105"/>
      <c r="M21" s="130"/>
      <c r="O21" s="52" t="s">
        <v>25</v>
      </c>
      <c r="P21" s="53">
        <f t="shared" ref="P21:V21" si="6">SUMIF($C$4:$C$5,P19,$G$4:$G$5)+SUMIF($C$15:$C$16,P19,$G$15:$G$16)+SUMIF($C$34:$C$35,P19,$G$34:$G$35)</f>
        <v>0</v>
      </c>
      <c r="Q21" s="53">
        <f t="shared" si="6"/>
        <v>0</v>
      </c>
      <c r="R21" s="53">
        <f t="shared" si="6"/>
        <v>0</v>
      </c>
      <c r="S21" s="53">
        <f t="shared" si="6"/>
        <v>0</v>
      </c>
      <c r="T21" s="53">
        <f t="shared" si="6"/>
        <v>0</v>
      </c>
      <c r="U21" s="53">
        <f t="shared" si="6"/>
        <v>0</v>
      </c>
      <c r="V21" s="54">
        <f t="shared" si="6"/>
        <v>0</v>
      </c>
    </row>
    <row r="22" spans="1:22" ht="20.100000000000001" customHeight="1">
      <c r="A22" s="185" t="s">
        <v>108</v>
      </c>
      <c r="B22" s="186"/>
      <c r="C22" s="186"/>
      <c r="D22" s="105"/>
      <c r="E22" s="105"/>
      <c r="F22" s="105"/>
      <c r="G22" s="105"/>
      <c r="H22" s="105"/>
      <c r="I22" s="256"/>
      <c r="J22" s="105"/>
      <c r="K22" s="105"/>
      <c r="L22" s="105"/>
      <c r="M22" s="130"/>
      <c r="O22" s="55"/>
      <c r="P22" s="43" t="s">
        <v>64</v>
      </c>
      <c r="Q22" s="43" t="s">
        <v>911</v>
      </c>
      <c r="R22" s="56" t="s">
        <v>66</v>
      </c>
      <c r="S22" s="43" t="s">
        <v>67</v>
      </c>
      <c r="T22" s="43" t="s">
        <v>68</v>
      </c>
      <c r="U22" s="43" t="s">
        <v>69</v>
      </c>
      <c r="V22" s="45" t="s">
        <v>70</v>
      </c>
    </row>
    <row r="23" spans="1:22" ht="20.100000000000001" customHeight="1" thickBot="1">
      <c r="A23" s="188"/>
      <c r="B23" s="186"/>
      <c r="C23" s="189"/>
      <c r="D23" s="105"/>
      <c r="E23" s="105"/>
      <c r="F23" s="105"/>
      <c r="G23" s="105"/>
      <c r="H23" s="105"/>
      <c r="I23" s="257"/>
      <c r="J23" s="106"/>
      <c r="K23" s="106"/>
      <c r="L23" s="190"/>
      <c r="M23" s="130"/>
      <c r="O23" s="95" t="s">
        <v>22</v>
      </c>
      <c r="P23" s="93">
        <f t="shared" ref="P23:V23" si="7">SUMIF($C$4:$C$5,P22,$D$4:$D$5)+SUMIF($C$15:$C$16,P22,$D$15:$D$16)+SUMIF($C$34:$C$35,P22,$D$34:$D$35)</f>
        <v>0</v>
      </c>
      <c r="Q23" s="93">
        <f t="shared" si="7"/>
        <v>0</v>
      </c>
      <c r="R23" s="93">
        <f t="shared" si="7"/>
        <v>0</v>
      </c>
      <c r="S23" s="93">
        <f t="shared" si="7"/>
        <v>0</v>
      </c>
      <c r="T23" s="93">
        <f t="shared" si="7"/>
        <v>0</v>
      </c>
      <c r="U23" s="93">
        <f t="shared" si="7"/>
        <v>0</v>
      </c>
      <c r="V23" s="94">
        <f t="shared" si="7"/>
        <v>0</v>
      </c>
    </row>
    <row r="24" spans="1:22" ht="20.100000000000001" customHeight="1" thickBot="1">
      <c r="A24" s="147" t="s">
        <v>0</v>
      </c>
      <c r="B24" s="148" t="s">
        <v>1</v>
      </c>
      <c r="C24" s="148" t="s">
        <v>2</v>
      </c>
      <c r="D24" s="386" t="s">
        <v>22</v>
      </c>
      <c r="E24" s="386" t="s">
        <v>1706</v>
      </c>
      <c r="F24" s="386" t="s">
        <v>24</v>
      </c>
      <c r="G24" s="386" t="s">
        <v>25</v>
      </c>
      <c r="H24" s="386" t="s">
        <v>7</v>
      </c>
      <c r="I24" s="258" t="s">
        <v>8</v>
      </c>
      <c r="J24" s="386" t="s">
        <v>9</v>
      </c>
      <c r="K24" s="425" t="s">
        <v>10</v>
      </c>
      <c r="L24" s="426"/>
      <c r="M24" s="130"/>
      <c r="O24" s="46" t="s">
        <v>25</v>
      </c>
      <c r="P24" s="47">
        <f t="shared" ref="P24:V24" si="8">SUMIF($C$4:$C$5,P22,$G$4:$G$5)+SUMIF($C$15:$C$16,P22,$G$15:$G$16)+SUMIF($C$34:$C$35,P22,$G$34:$G$35)</f>
        <v>0</v>
      </c>
      <c r="Q24" s="47">
        <f t="shared" si="8"/>
        <v>0</v>
      </c>
      <c r="R24" s="47">
        <f t="shared" si="8"/>
        <v>0</v>
      </c>
      <c r="S24" s="47">
        <f t="shared" si="8"/>
        <v>0</v>
      </c>
      <c r="T24" s="47">
        <f t="shared" si="8"/>
        <v>0</v>
      </c>
      <c r="U24" s="47">
        <f t="shared" si="8"/>
        <v>0</v>
      </c>
      <c r="V24" s="48">
        <f t="shared" si="8"/>
        <v>0</v>
      </c>
    </row>
    <row r="25" spans="1:22" ht="20.100000000000001" customHeight="1">
      <c r="A25" s="144"/>
      <c r="B25" s="117"/>
      <c r="C25" s="298"/>
      <c r="D25" s="136">
        <v>0</v>
      </c>
      <c r="E25" s="136">
        <v>0</v>
      </c>
      <c r="F25" s="136">
        <v>0</v>
      </c>
      <c r="G25" s="136">
        <v>0</v>
      </c>
      <c r="H25" s="136">
        <v>0</v>
      </c>
      <c r="I25" s="246"/>
      <c r="J25" s="142"/>
      <c r="K25" s="142"/>
      <c r="L25" s="118"/>
      <c r="M25" s="130"/>
      <c r="O25" s="55"/>
      <c r="P25" s="50" t="s">
        <v>71</v>
      </c>
      <c r="Q25" s="99" t="s">
        <v>72</v>
      </c>
      <c r="R25" s="50" t="s">
        <v>73</v>
      </c>
      <c r="S25" s="50" t="s">
        <v>74</v>
      </c>
      <c r="T25" s="50" t="s">
        <v>111</v>
      </c>
      <c r="U25" s="50" t="s">
        <v>112</v>
      </c>
      <c r="V25" s="51" t="s">
        <v>44</v>
      </c>
    </row>
    <row r="26" spans="1:22" ht="20.100000000000001" customHeight="1" thickBot="1">
      <c r="A26" s="144"/>
      <c r="B26" s="117"/>
      <c r="C26" s="298"/>
      <c r="D26" s="136">
        <v>0</v>
      </c>
      <c r="E26" s="136">
        <v>0</v>
      </c>
      <c r="F26" s="136">
        <v>0</v>
      </c>
      <c r="G26" s="136">
        <v>0</v>
      </c>
      <c r="H26" s="136">
        <v>0</v>
      </c>
      <c r="I26" s="246"/>
      <c r="J26" s="142"/>
      <c r="K26" s="142"/>
      <c r="L26" s="118"/>
      <c r="M26" s="130"/>
      <c r="O26" s="95" t="s">
        <v>22</v>
      </c>
      <c r="P26" s="93">
        <f t="shared" ref="P26:V26" si="9">SUMIF($C$4:$C$5,P25,$D$4:$D$5)+SUMIF($C$15:$C$16,P25,$D$15:$D$16)+SUMIF($C$34:$C$35,P25,$D$34:$D$35)</f>
        <v>0</v>
      </c>
      <c r="Q26" s="93">
        <f t="shared" si="9"/>
        <v>0</v>
      </c>
      <c r="R26" s="93">
        <f t="shared" si="9"/>
        <v>0</v>
      </c>
      <c r="S26" s="93">
        <f t="shared" si="9"/>
        <v>0</v>
      </c>
      <c r="T26" s="93">
        <f t="shared" si="9"/>
        <v>0</v>
      </c>
      <c r="U26" s="93">
        <f t="shared" si="9"/>
        <v>0</v>
      </c>
      <c r="V26" s="94">
        <f t="shared" si="9"/>
        <v>0</v>
      </c>
    </row>
    <row r="27" spans="1:22" ht="20.100000000000001" customHeight="1">
      <c r="A27" s="167" t="s">
        <v>20</v>
      </c>
      <c r="B27" s="168"/>
      <c r="C27" s="169"/>
      <c r="D27" s="194">
        <f>SUM(D25:D26)</f>
        <v>0</v>
      </c>
      <c r="E27" s="194">
        <f>SUM(E25:E26)</f>
        <v>0</v>
      </c>
      <c r="F27" s="194">
        <f>SUM(F25:F26)</f>
        <v>0</v>
      </c>
      <c r="G27" s="194">
        <f>SUM(G25:G26)</f>
        <v>0</v>
      </c>
      <c r="H27" s="194">
        <f>SUM(H25:H26)</f>
        <v>0</v>
      </c>
      <c r="I27" s="252"/>
      <c r="J27" s="8"/>
      <c r="K27" s="8"/>
      <c r="L27" s="195"/>
      <c r="M27" s="130"/>
      <c r="O27" s="52" t="s">
        <v>25</v>
      </c>
      <c r="P27" s="57">
        <f t="shared" ref="P27:V27" si="10">SUMIF($C$4:$C$5,P25,$G$4:$G$5)+SUMIF($C$15:$C$16,P25,$G$15:$G$16)+SUMIF($C$34:$C$35,P25,$G$34:$G$35)</f>
        <v>0</v>
      </c>
      <c r="Q27" s="57">
        <f t="shared" si="10"/>
        <v>0</v>
      </c>
      <c r="R27" s="57">
        <f t="shared" si="10"/>
        <v>0</v>
      </c>
      <c r="S27" s="57">
        <f t="shared" si="10"/>
        <v>0</v>
      </c>
      <c r="T27" s="57">
        <f t="shared" si="10"/>
        <v>0</v>
      </c>
      <c r="U27" s="57">
        <f t="shared" si="10"/>
        <v>0</v>
      </c>
      <c r="V27" s="58">
        <f t="shared" si="10"/>
        <v>0</v>
      </c>
    </row>
    <row r="28" spans="1:22" ht="20.100000000000001" customHeight="1">
      <c r="A28" s="196" t="s">
        <v>12</v>
      </c>
      <c r="B28" s="197"/>
      <c r="C28" s="89"/>
      <c r="D28" s="198">
        <v>76</v>
      </c>
      <c r="E28" s="198">
        <v>0</v>
      </c>
      <c r="F28" s="198">
        <v>0</v>
      </c>
      <c r="G28" s="198">
        <v>88</v>
      </c>
      <c r="H28" s="198">
        <v>0</v>
      </c>
      <c r="I28" s="259"/>
      <c r="J28" s="107"/>
      <c r="K28" s="107"/>
      <c r="L28" s="199"/>
      <c r="M28" s="130"/>
      <c r="O28" s="55"/>
      <c r="P28" s="43" t="s">
        <v>95</v>
      </c>
      <c r="Q28" s="43" t="s">
        <v>97</v>
      </c>
      <c r="R28" s="43" t="s">
        <v>98</v>
      </c>
      <c r="S28" s="43" t="s">
        <v>45</v>
      </c>
      <c r="T28" s="43" t="s">
        <v>113</v>
      </c>
      <c r="U28" s="43" t="s">
        <v>43</v>
      </c>
      <c r="V28" s="45" t="s">
        <v>114</v>
      </c>
    </row>
    <row r="29" spans="1:22" ht="20.100000000000001" customHeight="1" thickBot="1">
      <c r="A29" s="177" t="s">
        <v>13</v>
      </c>
      <c r="B29" s="178"/>
      <c r="C29" s="179"/>
      <c r="D29" s="200">
        <f>SUM(D27:D28)</f>
        <v>76</v>
      </c>
      <c r="E29" s="200">
        <f>SUM(E27:E28)</f>
        <v>0</v>
      </c>
      <c r="F29" s="200">
        <f>SUM(F27:F28)</f>
        <v>0</v>
      </c>
      <c r="G29" s="200">
        <f>SUM(G27:G28)</f>
        <v>88</v>
      </c>
      <c r="H29" s="200">
        <f>SUM(H27:H28)</f>
        <v>0</v>
      </c>
      <c r="I29" s="254"/>
      <c r="J29" s="103"/>
      <c r="K29" s="103"/>
      <c r="L29" s="181"/>
      <c r="M29" s="130"/>
      <c r="O29" s="95" t="s">
        <v>22</v>
      </c>
      <c r="P29" s="93">
        <f t="shared" ref="P29:V29" si="11">SUMIF($C$4:$C$5,P28,$D$4:$D$5)+SUMIF($C$15:$C$16,P28,$D$15:$D$16)+SUMIF($C$34:$C$35,P28,$D$34:$D$35)</f>
        <v>0</v>
      </c>
      <c r="Q29" s="93">
        <f t="shared" si="11"/>
        <v>0</v>
      </c>
      <c r="R29" s="93">
        <f t="shared" si="11"/>
        <v>0</v>
      </c>
      <c r="S29" s="93">
        <f t="shared" si="11"/>
        <v>0</v>
      </c>
      <c r="T29" s="93">
        <f t="shared" si="11"/>
        <v>0</v>
      </c>
      <c r="U29" s="93">
        <f t="shared" si="11"/>
        <v>0</v>
      </c>
      <c r="V29" s="94">
        <f t="shared" si="11"/>
        <v>0</v>
      </c>
    </row>
    <row r="30" spans="1:22" ht="20.100000000000001" customHeight="1" thickBot="1">
      <c r="A30" s="182"/>
      <c r="B30" s="183"/>
      <c r="C30" s="201"/>
      <c r="D30" s="125"/>
      <c r="E30" s="125"/>
      <c r="F30" s="125"/>
      <c r="G30" s="125"/>
      <c r="H30" s="125"/>
      <c r="I30" s="255"/>
      <c r="J30" s="104"/>
      <c r="K30" s="104"/>
      <c r="L30" s="104"/>
      <c r="M30" s="130"/>
      <c r="O30" s="59" t="s">
        <v>25</v>
      </c>
      <c r="P30" s="60">
        <f t="shared" ref="P30:V30" si="12">SUMIF($C$4:$C$5,P28,$G$4:$G$5)+SUMIF($C$15:$C$16,P28,$G$15:$G$16)+SUMIF($C$34:$C$35,P28,$G$34:$G$35)</f>
        <v>0</v>
      </c>
      <c r="Q30" s="60">
        <f t="shared" si="12"/>
        <v>1</v>
      </c>
      <c r="R30" s="60">
        <f t="shared" si="12"/>
        <v>0</v>
      </c>
      <c r="S30" s="60">
        <f t="shared" si="12"/>
        <v>0</v>
      </c>
      <c r="T30" s="60">
        <f t="shared" si="12"/>
        <v>0</v>
      </c>
      <c r="U30" s="60">
        <f t="shared" si="12"/>
        <v>0</v>
      </c>
      <c r="V30" s="61">
        <f t="shared" si="12"/>
        <v>0</v>
      </c>
    </row>
    <row r="31" spans="1:22" ht="20.100000000000001" customHeight="1" thickBot="1">
      <c r="A31" s="185" t="s">
        <v>1473</v>
      </c>
      <c r="B31" s="186"/>
      <c r="C31" s="186"/>
      <c r="D31" s="105"/>
      <c r="E31" s="105"/>
      <c r="F31" s="105"/>
      <c r="G31" s="105"/>
      <c r="H31" s="105"/>
      <c r="I31" s="256"/>
      <c r="J31" s="105"/>
      <c r="K31" s="105"/>
      <c r="L31" s="105"/>
      <c r="M31" s="130"/>
      <c r="O31" s="125"/>
      <c r="P31" s="125"/>
      <c r="Q31" s="125"/>
      <c r="R31" s="125"/>
      <c r="S31" s="125"/>
      <c r="T31" s="427" t="s">
        <v>75</v>
      </c>
      <c r="U31" s="428"/>
      <c r="V31" s="96">
        <f>SUM(P15:V15,P18:V18,P21:V21,P24:V24,P27:V27,P30:V30)</f>
        <v>33</v>
      </c>
    </row>
    <row r="32" spans="1:22" ht="20.100000000000001" customHeight="1" thickTop="1" thickBot="1">
      <c r="A32" s="188"/>
      <c r="B32" s="186"/>
      <c r="C32" s="189"/>
      <c r="D32" s="105"/>
      <c r="E32" s="105"/>
      <c r="F32" s="105"/>
      <c r="G32" s="105"/>
      <c r="H32" s="105"/>
      <c r="I32" s="257"/>
      <c r="J32" s="106"/>
      <c r="K32" s="106"/>
      <c r="L32" s="105"/>
      <c r="M32" s="130"/>
      <c r="O32" s="50"/>
      <c r="P32" s="125"/>
      <c r="Q32" s="125"/>
      <c r="R32" s="125"/>
      <c r="S32" s="125"/>
      <c r="T32" s="17"/>
      <c r="U32" s="17"/>
      <c r="V32" s="150"/>
    </row>
    <row r="33" spans="1:26" ht="20.100000000000001" customHeight="1" thickBot="1">
      <c r="A33" s="147" t="s">
        <v>0</v>
      </c>
      <c r="B33" s="148" t="s">
        <v>1</v>
      </c>
      <c r="C33" s="148" t="s">
        <v>2</v>
      </c>
      <c r="D33" s="386" t="s">
        <v>26</v>
      </c>
      <c r="E33" s="386" t="s">
        <v>27</v>
      </c>
      <c r="F33" s="386" t="s">
        <v>28</v>
      </c>
      <c r="G33" s="386" t="s">
        <v>25</v>
      </c>
      <c r="H33" s="386" t="s">
        <v>22</v>
      </c>
      <c r="I33" s="258" t="s">
        <v>8</v>
      </c>
      <c r="J33" s="386" t="s">
        <v>9</v>
      </c>
      <c r="K33" s="425" t="s">
        <v>10</v>
      </c>
      <c r="L33" s="426"/>
      <c r="M33" s="130"/>
      <c r="O33" s="62" t="s">
        <v>76</v>
      </c>
      <c r="P33" s="62"/>
      <c r="Q33" s="62"/>
      <c r="R33" s="62"/>
      <c r="S33" s="62"/>
      <c r="T33" s="62"/>
      <c r="U33" s="62"/>
      <c r="V33" s="19"/>
    </row>
    <row r="34" spans="1:26" ht="20.100000000000001" customHeight="1" thickBot="1">
      <c r="A34" s="143"/>
      <c r="B34" s="133"/>
      <c r="C34" s="133"/>
      <c r="D34" s="273"/>
      <c r="E34" s="273"/>
      <c r="F34" s="273"/>
      <c r="G34" s="273"/>
      <c r="H34" s="273"/>
      <c r="I34" s="260"/>
      <c r="J34" s="108"/>
      <c r="K34" s="108"/>
      <c r="L34" s="244"/>
      <c r="M34" s="130"/>
      <c r="O34" s="125"/>
      <c r="P34" s="125"/>
      <c r="Q34" s="125"/>
      <c r="R34" s="125"/>
      <c r="S34" s="125"/>
      <c r="T34" s="125"/>
      <c r="U34" s="125"/>
      <c r="V34" s="125"/>
    </row>
    <row r="35" spans="1:26" ht="20.100000000000001" customHeight="1" thickBot="1">
      <c r="A35" s="144"/>
      <c r="B35" s="135"/>
      <c r="C35" s="135"/>
      <c r="D35" s="274"/>
      <c r="E35" s="274"/>
      <c r="F35" s="274"/>
      <c r="G35" s="274"/>
      <c r="H35" s="274"/>
      <c r="I35" s="261"/>
      <c r="J35" s="13"/>
      <c r="K35" s="13"/>
      <c r="L35" s="149"/>
      <c r="M35" s="130"/>
      <c r="N35" s="238"/>
      <c r="O35" s="431"/>
      <c r="P35" s="63" t="s">
        <v>77</v>
      </c>
      <c r="Q35" s="63"/>
      <c r="R35" s="63" t="s">
        <v>78</v>
      </c>
      <c r="S35" s="63"/>
      <c r="T35" s="433" t="s">
        <v>79</v>
      </c>
      <c r="U35" s="435" t="s">
        <v>80</v>
      </c>
      <c r="V35" s="437" t="s">
        <v>81</v>
      </c>
    </row>
    <row r="36" spans="1:26" ht="20.100000000000001" customHeight="1">
      <c r="A36" s="167" t="s">
        <v>20</v>
      </c>
      <c r="B36" s="168"/>
      <c r="C36" s="169"/>
      <c r="D36" s="275">
        <f>SUM(D34:D35)</f>
        <v>0</v>
      </c>
      <c r="E36" s="275">
        <f>SUM(E34:E35)</f>
        <v>0</v>
      </c>
      <c r="F36" s="275">
        <f>SUM(F34:F35)</f>
        <v>0</v>
      </c>
      <c r="G36" s="275">
        <f>SUM(G34:G35)</f>
        <v>0</v>
      </c>
      <c r="H36" s="275">
        <f>SUM(H34:H35)</f>
        <v>0</v>
      </c>
      <c r="I36" s="252"/>
      <c r="J36" s="8"/>
      <c r="K36" s="8"/>
      <c r="L36" s="195"/>
      <c r="M36" s="78"/>
      <c r="N36" s="79"/>
      <c r="O36" s="432"/>
      <c r="P36" s="64" t="s">
        <v>82</v>
      </c>
      <c r="Q36" s="64" t="s">
        <v>83</v>
      </c>
      <c r="R36" s="64" t="s">
        <v>82</v>
      </c>
      <c r="S36" s="64" t="s">
        <v>83</v>
      </c>
      <c r="T36" s="434"/>
      <c r="U36" s="436"/>
      <c r="V36" s="438"/>
    </row>
    <row r="37" spans="1:26" ht="20.100000000000001" customHeight="1">
      <c r="A37" s="196" t="s">
        <v>12</v>
      </c>
      <c r="B37" s="197"/>
      <c r="C37" s="89"/>
      <c r="D37" s="276">
        <v>0</v>
      </c>
      <c r="E37" s="276">
        <v>0</v>
      </c>
      <c r="F37" s="276">
        <v>0</v>
      </c>
      <c r="G37" s="276">
        <v>0</v>
      </c>
      <c r="H37" s="276">
        <v>0</v>
      </c>
      <c r="I37" s="259"/>
      <c r="J37" s="107"/>
      <c r="K37" s="107"/>
      <c r="L37" s="199"/>
      <c r="M37" s="291"/>
      <c r="N37" s="158"/>
      <c r="O37" s="292">
        <v>6396</v>
      </c>
      <c r="P37" s="293">
        <v>0</v>
      </c>
      <c r="Q37" s="293">
        <v>0</v>
      </c>
      <c r="R37" s="293">
        <v>0</v>
      </c>
      <c r="S37" s="293">
        <v>0</v>
      </c>
      <c r="T37" s="294">
        <f>SUM(P37:S37)</f>
        <v>0</v>
      </c>
      <c r="U37" s="304"/>
      <c r="V37" s="295"/>
    </row>
    <row r="38" spans="1:26" s="97" customFormat="1" ht="20.100000000000001" customHeight="1" thickBot="1">
      <c r="A38" s="177" t="s">
        <v>13</v>
      </c>
      <c r="B38" s="178"/>
      <c r="C38" s="179"/>
      <c r="D38" s="277">
        <f>D36+D37</f>
        <v>0</v>
      </c>
      <c r="E38" s="277">
        <f>E36+E37</f>
        <v>0</v>
      </c>
      <c r="F38" s="277">
        <f>F36+F37</f>
        <v>0</v>
      </c>
      <c r="G38" s="277">
        <f>G36+G37</f>
        <v>0</v>
      </c>
      <c r="H38" s="277">
        <f>H36+H37</f>
        <v>0</v>
      </c>
      <c r="I38" s="254"/>
      <c r="J38" s="103"/>
      <c r="K38" s="103"/>
      <c r="L38" s="181"/>
      <c r="M38" s="291"/>
      <c r="N38" s="158"/>
      <c r="O38" s="292" t="s">
        <v>120</v>
      </c>
      <c r="P38" s="293">
        <v>0</v>
      </c>
      <c r="Q38" s="293">
        <v>0</v>
      </c>
      <c r="R38" s="293">
        <v>0</v>
      </c>
      <c r="S38" s="293">
        <v>0</v>
      </c>
      <c r="T38" s="294">
        <f t="shared" ref="T38:T43" si="13">SUM(P38:S38)</f>
        <v>0</v>
      </c>
      <c r="U38" s="305"/>
      <c r="V38" s="296"/>
      <c r="W38" s="238"/>
      <c r="X38" s="80"/>
      <c r="Z38" s="124"/>
    </row>
    <row r="39" spans="1:26" ht="20.100000000000001" customHeight="1">
      <c r="A39" s="203"/>
      <c r="B39" s="183"/>
      <c r="C39" s="184"/>
      <c r="D39" s="125"/>
      <c r="E39" s="125"/>
      <c r="F39" s="125"/>
      <c r="G39" s="125"/>
      <c r="H39" s="125"/>
      <c r="I39" s="255"/>
      <c r="J39" s="104"/>
      <c r="K39" s="104"/>
      <c r="L39" s="104"/>
      <c r="M39" s="291"/>
      <c r="N39" s="158"/>
      <c r="O39" s="292" t="s">
        <v>119</v>
      </c>
      <c r="P39" s="293">
        <v>0</v>
      </c>
      <c r="Q39" s="293">
        <v>0</v>
      </c>
      <c r="R39" s="293">
        <v>0</v>
      </c>
      <c r="S39" s="293">
        <v>0</v>
      </c>
      <c r="T39" s="294">
        <f t="shared" si="13"/>
        <v>0</v>
      </c>
      <c r="U39" s="305"/>
      <c r="V39" s="296"/>
      <c r="Z39" s="97"/>
    </row>
    <row r="40" spans="1:26" ht="20.100000000000001" customHeight="1">
      <c r="A40" s="185" t="s">
        <v>1476</v>
      </c>
      <c r="B40" s="186"/>
      <c r="C40" s="186"/>
      <c r="D40" s="105"/>
      <c r="E40" s="105"/>
      <c r="F40" s="105"/>
      <c r="G40" s="105"/>
      <c r="H40" s="105"/>
      <c r="I40" s="256"/>
      <c r="J40" s="105"/>
      <c r="K40" s="105"/>
      <c r="L40" s="105"/>
      <c r="M40" s="291"/>
      <c r="N40" s="158"/>
      <c r="O40" s="292" t="s">
        <v>127</v>
      </c>
      <c r="P40" s="293">
        <v>0</v>
      </c>
      <c r="Q40" s="293">
        <v>0</v>
      </c>
      <c r="R40" s="293">
        <v>0</v>
      </c>
      <c r="S40" s="293">
        <v>0</v>
      </c>
      <c r="T40" s="294">
        <f t="shared" si="13"/>
        <v>0</v>
      </c>
      <c r="U40" s="306"/>
      <c r="V40" s="296"/>
      <c r="W40" s="80"/>
    </row>
    <row r="41" spans="1:26" ht="20.100000000000001" customHeight="1" thickBot="1">
      <c r="A41" s="188"/>
      <c r="B41" s="186"/>
      <c r="C41" s="189"/>
      <c r="D41" s="105"/>
      <c r="E41" s="105"/>
      <c r="F41" s="105"/>
      <c r="G41" s="105"/>
      <c r="H41" s="105"/>
      <c r="I41" s="257"/>
      <c r="J41" s="106"/>
      <c r="K41" s="106"/>
      <c r="L41" s="105"/>
      <c r="M41" s="291"/>
      <c r="N41" s="158"/>
      <c r="O41" s="292" t="s">
        <v>122</v>
      </c>
      <c r="P41" s="293">
        <v>0</v>
      </c>
      <c r="Q41" s="293">
        <v>0</v>
      </c>
      <c r="R41" s="293">
        <v>0</v>
      </c>
      <c r="S41" s="293">
        <v>0</v>
      </c>
      <c r="T41" s="294">
        <f>SUM(P41:S41)</f>
        <v>0</v>
      </c>
      <c r="U41" s="306"/>
      <c r="V41" s="296"/>
      <c r="W41" s="80"/>
    </row>
    <row r="42" spans="1:26" ht="20.100000000000001" customHeight="1" thickBot="1">
      <c r="A42" s="147" t="s">
        <v>0</v>
      </c>
      <c r="B42" s="148" t="s">
        <v>1</v>
      </c>
      <c r="C42" s="148" t="s">
        <v>2</v>
      </c>
      <c r="D42" s="386" t="s">
        <v>29</v>
      </c>
      <c r="E42" s="386" t="s">
        <v>17</v>
      </c>
      <c r="F42" s="386" t="s">
        <v>30</v>
      </c>
      <c r="G42" s="386" t="s">
        <v>19</v>
      </c>
      <c r="H42" s="386" t="s">
        <v>7</v>
      </c>
      <c r="I42" s="258" t="s">
        <v>8</v>
      </c>
      <c r="J42" s="386" t="s">
        <v>9</v>
      </c>
      <c r="K42" s="302"/>
      <c r="L42" s="303" t="s">
        <v>10</v>
      </c>
      <c r="M42" s="291"/>
      <c r="N42" s="158"/>
      <c r="O42" s="292" t="s">
        <v>121</v>
      </c>
      <c r="P42" s="293">
        <v>0</v>
      </c>
      <c r="Q42" s="293">
        <v>0</v>
      </c>
      <c r="R42" s="293">
        <v>0</v>
      </c>
      <c r="S42" s="293">
        <v>0</v>
      </c>
      <c r="T42" s="294">
        <f t="shared" si="13"/>
        <v>0</v>
      </c>
      <c r="U42" s="305"/>
      <c r="V42" s="296"/>
      <c r="W42" s="80"/>
    </row>
    <row r="43" spans="1:26" ht="20.100000000000001" customHeight="1" thickBot="1">
      <c r="A43" s="143"/>
      <c r="B43" s="133"/>
      <c r="C43" s="133"/>
      <c r="D43" s="134"/>
      <c r="E43" s="134"/>
      <c r="F43" s="134"/>
      <c r="G43" s="134"/>
      <c r="H43" s="134"/>
      <c r="I43" s="245"/>
      <c r="J43" s="141"/>
      <c r="K43" s="141"/>
      <c r="L43" s="202"/>
      <c r="M43" s="291"/>
      <c r="N43" s="158"/>
      <c r="O43" s="292" t="s">
        <v>123</v>
      </c>
      <c r="P43" s="293">
        <v>0</v>
      </c>
      <c r="Q43" s="293">
        <v>0</v>
      </c>
      <c r="R43" s="293">
        <v>0</v>
      </c>
      <c r="S43" s="293">
        <v>0</v>
      </c>
      <c r="T43" s="294">
        <f t="shared" si="13"/>
        <v>0</v>
      </c>
      <c r="U43" s="305"/>
      <c r="V43" s="296"/>
      <c r="W43" s="80"/>
    </row>
    <row r="44" spans="1:26" ht="20.100000000000001" customHeight="1" thickTop="1" thickBot="1">
      <c r="A44" s="139"/>
      <c r="B44" s="132"/>
      <c r="C44" s="132"/>
      <c r="D44" s="137"/>
      <c r="E44" s="137"/>
      <c r="F44" s="137"/>
      <c r="G44" s="137"/>
      <c r="H44" s="137"/>
      <c r="I44" s="247"/>
      <c r="J44" s="138"/>
      <c r="K44" s="138"/>
      <c r="L44" s="204"/>
      <c r="M44" s="291"/>
      <c r="N44" s="158"/>
      <c r="O44" s="153" t="s">
        <v>109</v>
      </c>
      <c r="P44" s="154">
        <f>SUM(P37:P43)</f>
        <v>0</v>
      </c>
      <c r="Q44" s="154">
        <f>SUM(Q37:Q43)</f>
        <v>0</v>
      </c>
      <c r="R44" s="154">
        <f>SUM(R37:R43)</f>
        <v>0</v>
      </c>
      <c r="S44" s="154">
        <f>SUM(S37:S43)</f>
        <v>0</v>
      </c>
      <c r="T44" s="154">
        <f>SUM(T37:T43)</f>
        <v>0</v>
      </c>
      <c r="U44" s="155"/>
      <c r="V44" s="156"/>
      <c r="W44" s="80"/>
    </row>
    <row r="45" spans="1:26" ht="20.100000000000001" customHeight="1">
      <c r="A45" s="167" t="s">
        <v>20</v>
      </c>
      <c r="B45" s="169"/>
      <c r="C45" s="169"/>
      <c r="D45" s="194">
        <f>SUM(D43:D44)</f>
        <v>0</v>
      </c>
      <c r="E45" s="194">
        <f>SUM(E43:E44)</f>
        <v>0</v>
      </c>
      <c r="F45" s="194">
        <f>SUM(F43:F44)</f>
        <v>0</v>
      </c>
      <c r="G45" s="194">
        <f>SUM(G43:G44)</f>
        <v>0</v>
      </c>
      <c r="H45" s="194">
        <f>SUM(H43:H44)</f>
        <v>0</v>
      </c>
      <c r="I45" s="252"/>
      <c r="J45" s="8"/>
      <c r="K45" s="8"/>
      <c r="L45" s="195"/>
      <c r="M45" s="291"/>
      <c r="N45" s="158"/>
      <c r="O45" s="157"/>
      <c r="P45" s="151"/>
      <c r="Q45" s="151"/>
      <c r="R45" s="151"/>
      <c r="S45" s="151"/>
      <c r="T45" s="151">
        <f>SUM(P45:S45)</f>
        <v>0</v>
      </c>
      <c r="U45" s="152"/>
      <c r="V45" s="206"/>
    </row>
    <row r="46" spans="1:26" ht="20.100000000000001" customHeight="1">
      <c r="A46" s="196" t="s">
        <v>12</v>
      </c>
      <c r="B46" s="89"/>
      <c r="C46" s="89"/>
      <c r="D46" s="198">
        <v>0</v>
      </c>
      <c r="E46" s="198">
        <v>0</v>
      </c>
      <c r="F46" s="198">
        <v>0</v>
      </c>
      <c r="G46" s="198">
        <v>0</v>
      </c>
      <c r="H46" s="198">
        <v>0</v>
      </c>
      <c r="I46" s="259"/>
      <c r="J46" s="107"/>
      <c r="K46" s="107"/>
      <c r="L46" s="199"/>
      <c r="M46" s="291"/>
      <c r="N46" s="158"/>
      <c r="O46" s="157"/>
      <c r="P46" s="151"/>
      <c r="Q46" s="151"/>
      <c r="R46" s="151"/>
      <c r="S46" s="151"/>
      <c r="T46" s="151">
        <f>SUM(P46:S46)</f>
        <v>0</v>
      </c>
      <c r="U46" s="152"/>
      <c r="V46" s="149"/>
    </row>
    <row r="47" spans="1:26" ht="20.100000000000001" customHeight="1" thickBot="1">
      <c r="A47" s="177" t="s">
        <v>13</v>
      </c>
      <c r="B47" s="179"/>
      <c r="C47" s="179"/>
      <c r="D47" s="200">
        <f>SUM(D45:D46)</f>
        <v>0</v>
      </c>
      <c r="E47" s="200">
        <f>SUM(E45:E46)</f>
        <v>0</v>
      </c>
      <c r="F47" s="200">
        <f>SUM(F45:F46)</f>
        <v>0</v>
      </c>
      <c r="G47" s="200">
        <f>SUM(G45:G46)</f>
        <v>0</v>
      </c>
      <c r="H47" s="200">
        <f>SUM(H45:H46)</f>
        <v>0</v>
      </c>
      <c r="I47" s="254"/>
      <c r="J47" s="103"/>
      <c r="K47" s="103"/>
      <c r="L47" s="205"/>
      <c r="M47" s="291"/>
      <c r="N47" s="158"/>
      <c r="O47" s="157"/>
      <c r="P47" s="151"/>
      <c r="Q47" s="151"/>
      <c r="R47" s="151"/>
      <c r="S47" s="151"/>
      <c r="T47" s="151"/>
      <c r="U47" s="152"/>
      <c r="V47" s="149"/>
    </row>
    <row r="48" spans="1:26" ht="20.100000000000001" customHeight="1" thickBot="1">
      <c r="A48" s="182"/>
      <c r="B48" s="183"/>
      <c r="C48" s="184"/>
      <c r="D48" s="125"/>
      <c r="E48" s="125"/>
      <c r="F48" s="125"/>
      <c r="G48" s="125"/>
      <c r="H48" s="125"/>
      <c r="I48" s="255"/>
      <c r="J48" s="104"/>
      <c r="K48" s="104"/>
      <c r="L48" s="104"/>
      <c r="M48" s="291"/>
      <c r="N48" s="158"/>
      <c r="O48" s="157"/>
      <c r="P48" s="151"/>
      <c r="Q48" s="151"/>
      <c r="R48" s="151"/>
      <c r="S48" s="151"/>
      <c r="T48" s="151"/>
      <c r="U48" s="152"/>
      <c r="V48" s="149"/>
    </row>
    <row r="49" spans="1:22" ht="20.100000000000001" customHeight="1" thickTop="1" thickBot="1">
      <c r="A49" s="185" t="s">
        <v>31</v>
      </c>
      <c r="B49" s="186"/>
      <c r="C49" s="186"/>
      <c r="D49" s="105"/>
      <c r="E49" s="105"/>
      <c r="F49" s="105"/>
      <c r="G49" s="105"/>
      <c r="H49" s="105"/>
      <c r="I49" s="256"/>
      <c r="J49" s="105"/>
      <c r="K49" s="105"/>
      <c r="L49" s="105"/>
      <c r="M49" s="291"/>
      <c r="N49" s="158"/>
      <c r="O49" s="153" t="s">
        <v>84</v>
      </c>
      <c r="P49" s="154">
        <f>SUM(P45:P48)</f>
        <v>0</v>
      </c>
      <c r="Q49" s="65">
        <f>SUM(Q45:Q48)</f>
        <v>0</v>
      </c>
      <c r="R49" s="154">
        <f>SUM(R45:R48)</f>
        <v>0</v>
      </c>
      <c r="S49" s="65">
        <f>SUM(S45:S48)</f>
        <v>0</v>
      </c>
      <c r="T49" s="154">
        <f>SUM(T45:T48)</f>
        <v>0</v>
      </c>
      <c r="U49" s="66"/>
      <c r="V49" s="67"/>
    </row>
    <row r="50" spans="1:22" ht="20.100000000000001" customHeight="1" thickBot="1">
      <c r="A50" s="185" t="s">
        <v>32</v>
      </c>
      <c r="B50" s="186"/>
      <c r="C50" s="186"/>
      <c r="D50" s="105"/>
      <c r="E50" s="105"/>
      <c r="F50" s="105"/>
      <c r="G50" s="105"/>
      <c r="H50" s="105"/>
      <c r="I50" s="256"/>
      <c r="J50" s="105"/>
      <c r="K50" s="105"/>
      <c r="L50" s="105"/>
      <c r="M50" s="291"/>
      <c r="N50" s="158"/>
      <c r="O50" s="68" t="s">
        <v>962</v>
      </c>
      <c r="P50" s="70">
        <f>P44+P49</f>
        <v>0</v>
      </c>
      <c r="Q50" s="69">
        <f>Q44+Q49</f>
        <v>0</v>
      </c>
      <c r="R50" s="70">
        <f>R44+R49</f>
        <v>0</v>
      </c>
      <c r="S50" s="69">
        <f>S44+S49</f>
        <v>0</v>
      </c>
      <c r="T50" s="70">
        <f>T44+T49</f>
        <v>0</v>
      </c>
      <c r="U50" s="71">
        <f>SUM(U44:U45)</f>
        <v>0</v>
      </c>
      <c r="V50" s="72"/>
    </row>
    <row r="51" spans="1:22" ht="20.100000000000001" customHeight="1" thickBot="1">
      <c r="A51" s="188"/>
      <c r="B51" s="186"/>
      <c r="C51" s="189"/>
      <c r="D51" s="105"/>
      <c r="E51" s="105"/>
      <c r="F51" s="105"/>
      <c r="G51" s="105"/>
      <c r="H51" s="105"/>
      <c r="I51" s="257"/>
      <c r="J51" s="106"/>
      <c r="K51" s="106"/>
      <c r="L51" s="105"/>
      <c r="M51" s="291"/>
      <c r="N51" s="158"/>
      <c r="O51" s="142" t="s">
        <v>118</v>
      </c>
      <c r="P51" s="73"/>
      <c r="Q51" s="126"/>
      <c r="R51" s="126"/>
      <c r="S51" s="126"/>
      <c r="T51" s="126"/>
      <c r="U51" s="125"/>
      <c r="V51" s="125"/>
    </row>
    <row r="52" spans="1:22" ht="20.100000000000001" customHeight="1" thickBot="1">
      <c r="A52" s="147" t="s">
        <v>0</v>
      </c>
      <c r="B52" s="148" t="s">
        <v>1</v>
      </c>
      <c r="C52" s="148" t="s">
        <v>2</v>
      </c>
      <c r="D52" s="386" t="s">
        <v>33</v>
      </c>
      <c r="E52" s="386" t="s">
        <v>34</v>
      </c>
      <c r="F52" s="386" t="s">
        <v>1479</v>
      </c>
      <c r="G52" s="386" t="s">
        <v>36</v>
      </c>
      <c r="H52" s="386" t="s">
        <v>115</v>
      </c>
      <c r="I52" s="258" t="s">
        <v>8</v>
      </c>
      <c r="J52" s="386" t="s">
        <v>9</v>
      </c>
      <c r="K52" s="425" t="s">
        <v>10</v>
      </c>
      <c r="L52" s="426"/>
      <c r="M52" s="291"/>
      <c r="N52" s="158"/>
      <c r="O52" s="142" t="s">
        <v>1455</v>
      </c>
      <c r="P52" s="128"/>
      <c r="Q52" s="126"/>
      <c r="R52" s="126"/>
      <c r="S52" s="126"/>
      <c r="T52" s="126"/>
      <c r="U52" s="125"/>
      <c r="V52" s="125"/>
    </row>
    <row r="53" spans="1:22" ht="20.100000000000001" customHeight="1">
      <c r="A53" s="144"/>
      <c r="B53" s="135"/>
      <c r="C53" s="135"/>
      <c r="D53" s="136"/>
      <c r="E53" s="136"/>
      <c r="F53" s="136"/>
      <c r="G53" s="136"/>
      <c r="H53" s="136"/>
      <c r="I53" s="261"/>
      <c r="J53" s="142"/>
      <c r="K53" s="163"/>
      <c r="L53" s="206"/>
      <c r="M53" s="291"/>
      <c r="N53" s="158"/>
      <c r="O53" s="142" t="s">
        <v>1455</v>
      </c>
      <c r="P53" s="325"/>
      <c r="Q53" s="325"/>
      <c r="R53" s="126"/>
      <c r="S53" s="126"/>
      <c r="T53" s="126"/>
      <c r="U53" s="125"/>
      <c r="V53" s="125"/>
    </row>
    <row r="54" spans="1:22" ht="20.100000000000001" customHeight="1" thickBot="1">
      <c r="A54" s="144"/>
      <c r="B54" s="135"/>
      <c r="C54" s="135"/>
      <c r="D54" s="136"/>
      <c r="E54" s="136"/>
      <c r="F54" s="136"/>
      <c r="G54" s="136"/>
      <c r="H54" s="136"/>
      <c r="I54" s="261"/>
      <c r="J54" s="142"/>
      <c r="K54" s="163"/>
      <c r="L54" s="206"/>
      <c r="M54" s="291"/>
      <c r="N54" s="324"/>
      <c r="O54" s="130"/>
      <c r="P54" s="160"/>
      <c r="Q54" s="160"/>
      <c r="R54" s="126"/>
      <c r="S54" s="126"/>
      <c r="T54" s="126"/>
      <c r="U54" s="125"/>
      <c r="V54" s="125"/>
    </row>
    <row r="55" spans="1:22" ht="20.100000000000001" customHeight="1">
      <c r="A55" s="207" t="s">
        <v>20</v>
      </c>
      <c r="B55" s="208"/>
      <c r="C55" s="208"/>
      <c r="D55" s="209">
        <f>SUM(D53:D54)</f>
        <v>0</v>
      </c>
      <c r="E55" s="209">
        <f>SUM(E53:E54)</f>
        <v>0</v>
      </c>
      <c r="F55" s="209">
        <f>SUM(F53:F54)</f>
        <v>0</v>
      </c>
      <c r="G55" s="209">
        <f>SUM(G53:G54)</f>
        <v>0</v>
      </c>
      <c r="H55" s="209">
        <f>SUM(H53:H54)</f>
        <v>0</v>
      </c>
      <c r="I55" s="262"/>
      <c r="J55" s="9"/>
      <c r="K55" s="9"/>
      <c r="L55" s="210"/>
      <c r="M55" s="291"/>
      <c r="N55" s="80"/>
      <c r="O55" s="130"/>
      <c r="P55" s="160"/>
      <c r="Q55" s="160"/>
      <c r="R55" s="126"/>
      <c r="S55" s="126"/>
      <c r="T55" s="126"/>
      <c r="U55" s="125"/>
      <c r="V55" s="125"/>
    </row>
    <row r="56" spans="1:22" ht="20.100000000000001" customHeight="1">
      <c r="A56" s="211" t="s">
        <v>12</v>
      </c>
      <c r="B56" s="212"/>
      <c r="C56" s="212"/>
      <c r="D56" s="213">
        <v>89</v>
      </c>
      <c r="E56" s="213">
        <v>0</v>
      </c>
      <c r="F56" s="213">
        <v>42</v>
      </c>
      <c r="G56" s="213">
        <v>0</v>
      </c>
      <c r="H56" s="213">
        <v>0</v>
      </c>
      <c r="I56" s="263"/>
      <c r="J56" s="109"/>
      <c r="K56" s="109"/>
      <c r="L56" s="214"/>
      <c r="M56" s="291"/>
      <c r="N56" s="80"/>
      <c r="O56" s="130"/>
      <c r="P56" s="160"/>
      <c r="Q56" s="160"/>
      <c r="R56" s="126"/>
      <c r="S56" s="126"/>
      <c r="T56" s="126"/>
      <c r="U56" s="125"/>
      <c r="V56" s="125"/>
    </row>
    <row r="57" spans="1:22" ht="20.100000000000001" customHeight="1" thickBot="1">
      <c r="A57" s="215" t="s">
        <v>13</v>
      </c>
      <c r="B57" s="216"/>
      <c r="C57" s="216"/>
      <c r="D57" s="217">
        <f>D55+D56</f>
        <v>89</v>
      </c>
      <c r="E57" s="217">
        <f>E55+E56</f>
        <v>0</v>
      </c>
      <c r="F57" s="217">
        <f>F55+F56</f>
        <v>42</v>
      </c>
      <c r="G57" s="217">
        <f>G55+G56</f>
        <v>0</v>
      </c>
      <c r="H57" s="217">
        <f>H55+H56</f>
        <v>0</v>
      </c>
      <c r="I57" s="264"/>
      <c r="J57" s="110"/>
      <c r="K57" s="110"/>
      <c r="L57" s="218"/>
      <c r="M57" s="291"/>
      <c r="N57" s="80"/>
      <c r="O57" s="130"/>
      <c r="P57" s="160"/>
      <c r="Q57" s="160"/>
      <c r="R57" s="126"/>
      <c r="S57" s="126"/>
      <c r="T57" s="126"/>
      <c r="U57" s="125"/>
      <c r="V57" s="125"/>
    </row>
    <row r="58" spans="1:22" ht="20.100000000000001" customHeight="1">
      <c r="A58" s="219"/>
      <c r="B58" s="16"/>
      <c r="C58" s="98"/>
      <c r="D58" s="1"/>
      <c r="E58" s="1"/>
      <c r="F58" s="1"/>
      <c r="G58" s="1"/>
      <c r="H58" s="1"/>
      <c r="I58" s="265"/>
      <c r="J58" s="17"/>
      <c r="K58" s="17"/>
      <c r="L58" s="17"/>
      <c r="M58" s="291"/>
      <c r="N58" s="80"/>
      <c r="O58" s="130"/>
      <c r="P58" s="160"/>
      <c r="Q58" s="160"/>
      <c r="R58" s="126"/>
      <c r="S58" s="126"/>
      <c r="T58" s="126"/>
      <c r="U58" s="125"/>
      <c r="V58" s="125"/>
    </row>
    <row r="59" spans="1:22" ht="20.100000000000001" customHeight="1">
      <c r="A59" s="185" t="s">
        <v>37</v>
      </c>
      <c r="B59" s="186"/>
      <c r="C59" s="186"/>
      <c r="D59" s="105"/>
      <c r="E59" s="105"/>
      <c r="F59" s="105"/>
      <c r="G59" s="105"/>
      <c r="H59" s="105"/>
      <c r="I59" s="256"/>
      <c r="J59" s="105"/>
      <c r="K59" s="105"/>
      <c r="L59" s="105"/>
      <c r="M59" s="291"/>
      <c r="N59" s="80"/>
      <c r="O59" s="130"/>
      <c r="P59" s="160"/>
      <c r="Q59" s="160"/>
      <c r="R59" s="126"/>
      <c r="S59" s="126"/>
      <c r="T59" s="126"/>
      <c r="U59" s="125"/>
      <c r="V59" s="125"/>
    </row>
    <row r="60" spans="1:22" ht="20.100000000000001" customHeight="1">
      <c r="A60" s="185" t="s">
        <v>1492</v>
      </c>
      <c r="B60" s="186"/>
      <c r="C60" s="186"/>
      <c r="D60" s="105"/>
      <c r="E60" s="105"/>
      <c r="F60" s="105"/>
      <c r="G60" s="105"/>
      <c r="H60" s="105"/>
      <c r="I60" s="256"/>
      <c r="J60" s="105"/>
      <c r="K60" s="105"/>
      <c r="L60" s="105"/>
      <c r="M60" s="291"/>
      <c r="N60" s="80"/>
      <c r="O60" s="130"/>
      <c r="P60" s="160"/>
      <c r="Q60" s="160"/>
      <c r="R60" s="126"/>
      <c r="S60" s="126"/>
      <c r="T60" s="126"/>
      <c r="U60" s="125"/>
      <c r="V60" s="125"/>
    </row>
    <row r="61" spans="1:22" ht="20.100000000000001" customHeight="1" thickBot="1">
      <c r="A61" s="188"/>
      <c r="B61" s="186"/>
      <c r="C61" s="189"/>
      <c r="D61" s="105"/>
      <c r="E61" s="105"/>
      <c r="F61" s="105"/>
      <c r="G61" s="105"/>
      <c r="H61" s="105"/>
      <c r="I61" s="257"/>
      <c r="J61" s="106"/>
      <c r="K61" s="106"/>
      <c r="L61" s="105"/>
      <c r="M61" s="291"/>
      <c r="N61" s="80"/>
      <c r="O61" s="130"/>
      <c r="P61" s="160"/>
      <c r="Q61" s="160"/>
      <c r="R61" s="126"/>
      <c r="S61" s="126"/>
      <c r="T61" s="126"/>
      <c r="U61" s="125"/>
      <c r="V61" s="125"/>
    </row>
    <row r="62" spans="1:22" ht="20.100000000000001" customHeight="1" thickBot="1">
      <c r="A62" s="147" t="s">
        <v>0</v>
      </c>
      <c r="B62" s="148" t="s">
        <v>1</v>
      </c>
      <c r="C62" s="148" t="s">
        <v>2</v>
      </c>
      <c r="D62" s="386" t="s">
        <v>33</v>
      </c>
      <c r="E62" s="386" t="s">
        <v>27</v>
      </c>
      <c r="F62" s="386" t="s">
        <v>24</v>
      </c>
      <c r="G62" s="386" t="s">
        <v>25</v>
      </c>
      <c r="H62" s="386" t="s">
        <v>7</v>
      </c>
      <c r="I62" s="258" t="s">
        <v>8</v>
      </c>
      <c r="J62" s="386" t="s">
        <v>9</v>
      </c>
      <c r="K62" s="425" t="s">
        <v>10</v>
      </c>
      <c r="L62" s="426"/>
      <c r="M62" s="291"/>
      <c r="N62" s="80"/>
      <c r="O62" s="130"/>
      <c r="P62" s="160"/>
      <c r="Q62" s="160"/>
      <c r="R62" s="126"/>
      <c r="S62" s="126"/>
      <c r="T62" s="126"/>
      <c r="U62" s="125"/>
      <c r="V62" s="125"/>
    </row>
    <row r="63" spans="1:22" ht="20.100000000000001" customHeight="1">
      <c r="A63" s="143"/>
      <c r="B63" s="133"/>
      <c r="C63" s="133"/>
      <c r="D63" s="134"/>
      <c r="E63" s="134"/>
      <c r="F63" s="134"/>
      <c r="G63" s="134"/>
      <c r="H63" s="134"/>
      <c r="I63" s="245"/>
      <c r="J63" s="141"/>
      <c r="K63" s="141"/>
      <c r="L63" s="192"/>
      <c r="M63" s="291"/>
      <c r="N63" s="80"/>
      <c r="O63" s="130"/>
      <c r="P63" s="160"/>
      <c r="Q63" s="160"/>
      <c r="R63" s="126"/>
      <c r="S63" s="126"/>
      <c r="T63" s="126"/>
      <c r="U63" s="125"/>
      <c r="V63" s="125"/>
    </row>
    <row r="64" spans="1:22" ht="20.100000000000001" customHeight="1" thickBot="1">
      <c r="A64" s="144"/>
      <c r="B64" s="135"/>
      <c r="C64" s="135"/>
      <c r="D64" s="136"/>
      <c r="E64" s="136"/>
      <c r="F64" s="136"/>
      <c r="G64" s="136"/>
      <c r="H64" s="136"/>
      <c r="I64" s="246"/>
      <c r="J64" s="142"/>
      <c r="K64" s="142"/>
      <c r="L64" s="193"/>
      <c r="M64" s="291"/>
      <c r="N64" s="80"/>
      <c r="O64" s="130"/>
      <c r="P64" s="160"/>
      <c r="Q64" s="160"/>
      <c r="R64" s="126"/>
      <c r="S64" s="126"/>
      <c r="T64" s="126"/>
      <c r="U64" s="125"/>
      <c r="V64" s="125"/>
    </row>
    <row r="65" spans="1:22" ht="20.100000000000001" customHeight="1">
      <c r="A65" s="207" t="s">
        <v>20</v>
      </c>
      <c r="B65" s="208"/>
      <c r="C65" s="208"/>
      <c r="D65" s="209">
        <f>SUM(D63:D64)</f>
        <v>0</v>
      </c>
      <c r="E65" s="209">
        <f>SUM(E63:E64)</f>
        <v>0</v>
      </c>
      <c r="F65" s="209">
        <f>SUM(F63:F64)</f>
        <v>0</v>
      </c>
      <c r="G65" s="209">
        <f>SUM(G63:G64)</f>
        <v>0</v>
      </c>
      <c r="H65" s="209">
        <f>SUM(H63:H64)</f>
        <v>0</v>
      </c>
      <c r="I65" s="262"/>
      <c r="J65" s="9"/>
      <c r="K65" s="9"/>
      <c r="L65" s="210"/>
      <c r="M65" s="291"/>
      <c r="N65" s="80"/>
      <c r="O65" s="130"/>
      <c r="P65" s="160"/>
      <c r="Q65" s="160"/>
      <c r="R65" s="126"/>
      <c r="S65" s="126"/>
      <c r="T65" s="126"/>
      <c r="U65" s="125"/>
      <c r="V65" s="125"/>
    </row>
    <row r="66" spans="1:22" ht="20.100000000000001" customHeight="1">
      <c r="A66" s="211" t="s">
        <v>12</v>
      </c>
      <c r="B66" s="212"/>
      <c r="C66" s="212"/>
      <c r="D66" s="213">
        <v>0</v>
      </c>
      <c r="E66" s="213">
        <v>0</v>
      </c>
      <c r="F66" s="213">
        <v>0</v>
      </c>
      <c r="G66" s="213">
        <v>0</v>
      </c>
      <c r="H66" s="213">
        <v>0</v>
      </c>
      <c r="I66" s="263"/>
      <c r="J66" s="109"/>
      <c r="K66" s="109"/>
      <c r="L66" s="214"/>
      <c r="M66" s="291"/>
      <c r="N66" s="80"/>
      <c r="O66" s="130"/>
      <c r="P66" s="160"/>
      <c r="Q66" s="160"/>
      <c r="R66" s="126"/>
      <c r="S66" s="126"/>
      <c r="T66" s="126"/>
      <c r="U66" s="125"/>
      <c r="V66" s="125"/>
    </row>
    <row r="67" spans="1:22" ht="20.100000000000001" customHeight="1" thickBot="1">
      <c r="A67" s="215" t="s">
        <v>13</v>
      </c>
      <c r="B67" s="216"/>
      <c r="C67" s="216"/>
      <c r="D67" s="217">
        <f>D65+D66</f>
        <v>0</v>
      </c>
      <c r="E67" s="217">
        <f>E65+E66</f>
        <v>0</v>
      </c>
      <c r="F67" s="217">
        <f>F65+F66</f>
        <v>0</v>
      </c>
      <c r="G67" s="217">
        <f>G65+G66</f>
        <v>0</v>
      </c>
      <c r="H67" s="217">
        <f>H65+H66</f>
        <v>0</v>
      </c>
      <c r="I67" s="264"/>
      <c r="J67" s="110"/>
      <c r="K67" s="110"/>
      <c r="L67" s="218"/>
      <c r="M67" s="291"/>
      <c r="N67" s="80"/>
      <c r="O67" s="130"/>
      <c r="P67" s="160"/>
      <c r="Q67" s="160"/>
      <c r="R67" s="126"/>
      <c r="S67" s="126"/>
      <c r="T67" s="126"/>
      <c r="U67" s="125"/>
      <c r="V67" s="125"/>
    </row>
    <row r="68" spans="1:22" ht="20.100000000000001" customHeight="1">
      <c r="A68" s="219"/>
      <c r="B68" s="16"/>
      <c r="C68" s="98"/>
      <c r="D68" s="1"/>
      <c r="E68" s="1"/>
      <c r="F68" s="1"/>
      <c r="G68" s="1"/>
      <c r="H68" s="1"/>
      <c r="I68" s="265"/>
      <c r="J68" s="17"/>
      <c r="K68" s="17"/>
      <c r="L68" s="17"/>
      <c r="M68" s="291"/>
      <c r="N68" s="80"/>
      <c r="O68" s="130"/>
      <c r="P68" s="160"/>
      <c r="Q68" s="160"/>
      <c r="R68" s="126"/>
      <c r="S68" s="126"/>
      <c r="T68" s="126"/>
      <c r="U68" s="125"/>
      <c r="V68" s="125"/>
    </row>
    <row r="69" spans="1:22" ht="20.100000000000001" customHeight="1">
      <c r="A69" s="185" t="s">
        <v>106</v>
      </c>
      <c r="B69" s="186"/>
      <c r="C69" s="186"/>
      <c r="D69" s="105"/>
      <c r="E69" s="105"/>
      <c r="F69" s="105"/>
      <c r="G69" s="105"/>
      <c r="H69" s="105"/>
      <c r="I69" s="256"/>
      <c r="J69" s="105"/>
      <c r="K69" s="105"/>
      <c r="L69" s="105"/>
      <c r="M69" s="291"/>
      <c r="N69" s="80"/>
      <c r="O69" s="130"/>
      <c r="P69" s="160"/>
      <c r="Q69" s="160"/>
      <c r="R69" s="126"/>
      <c r="S69" s="126"/>
      <c r="T69" s="126"/>
      <c r="U69" s="125"/>
      <c r="V69" s="125"/>
    </row>
    <row r="70" spans="1:22" ht="20.100000000000001" customHeight="1">
      <c r="A70" s="185" t="s">
        <v>1495</v>
      </c>
      <c r="B70" s="186"/>
      <c r="C70" s="186"/>
      <c r="D70" s="105"/>
      <c r="E70" s="105"/>
      <c r="F70" s="105"/>
      <c r="G70" s="105"/>
      <c r="H70" s="105"/>
      <c r="I70" s="256"/>
      <c r="J70" s="105"/>
      <c r="K70" s="105"/>
      <c r="L70" s="105"/>
      <c r="M70" s="291"/>
      <c r="N70" s="80"/>
      <c r="O70" s="130"/>
      <c r="P70" s="160"/>
      <c r="Q70" s="160"/>
      <c r="R70" s="126"/>
      <c r="S70" s="126"/>
      <c r="T70" s="126"/>
      <c r="U70" s="125"/>
      <c r="V70" s="125"/>
    </row>
    <row r="71" spans="1:22" ht="20.100000000000001" customHeight="1" thickBot="1">
      <c r="A71" s="188"/>
      <c r="B71" s="186"/>
      <c r="C71" s="189"/>
      <c r="D71" s="105"/>
      <c r="E71" s="105"/>
      <c r="F71" s="105"/>
      <c r="G71" s="105"/>
      <c r="H71" s="105"/>
      <c r="I71" s="257"/>
      <c r="J71" s="106"/>
      <c r="K71" s="106"/>
      <c r="L71" s="105"/>
      <c r="M71" s="291"/>
      <c r="N71" s="80"/>
      <c r="O71" s="130"/>
      <c r="P71" s="160"/>
      <c r="Q71" s="160"/>
      <c r="R71" s="126"/>
      <c r="S71" s="126"/>
      <c r="T71" s="126"/>
      <c r="U71" s="125"/>
      <c r="V71" s="125"/>
    </row>
    <row r="72" spans="1:22" ht="20.100000000000001" customHeight="1" thickBot="1">
      <c r="A72" s="147" t="s">
        <v>0</v>
      </c>
      <c r="B72" s="148" t="s">
        <v>1</v>
      </c>
      <c r="C72" s="148" t="s">
        <v>2</v>
      </c>
      <c r="D72" s="386" t="s">
        <v>22</v>
      </c>
      <c r="E72" s="386" t="s">
        <v>27</v>
      </c>
      <c r="F72" s="386" t="s">
        <v>24</v>
      </c>
      <c r="G72" s="386" t="s">
        <v>25</v>
      </c>
      <c r="H72" s="386" t="s">
        <v>7</v>
      </c>
      <c r="I72" s="258" t="s">
        <v>8</v>
      </c>
      <c r="J72" s="386" t="s">
        <v>9</v>
      </c>
      <c r="K72" s="386"/>
      <c r="L72" s="303" t="s">
        <v>10</v>
      </c>
      <c r="M72" s="291"/>
      <c r="N72" s="80"/>
      <c r="O72" s="130"/>
      <c r="P72" s="160"/>
      <c r="Q72" s="160"/>
      <c r="R72" s="126"/>
      <c r="S72" s="126"/>
      <c r="T72" s="126"/>
      <c r="U72" s="125"/>
      <c r="V72" s="125"/>
    </row>
    <row r="73" spans="1:22" ht="20.100000000000001" customHeight="1">
      <c r="A73" s="143"/>
      <c r="B73" s="133"/>
      <c r="C73" s="133"/>
      <c r="D73" s="301"/>
      <c r="E73" s="134"/>
      <c r="F73" s="301"/>
      <c r="G73" s="301"/>
      <c r="H73" s="301"/>
      <c r="I73" s="245"/>
      <c r="J73" s="141"/>
      <c r="K73" s="141"/>
      <c r="L73" s="192"/>
      <c r="M73" s="291"/>
      <c r="N73" s="80"/>
      <c r="O73" s="130"/>
      <c r="P73" s="160"/>
      <c r="Q73" s="160"/>
      <c r="R73" s="126"/>
      <c r="S73" s="126"/>
      <c r="T73" s="126"/>
      <c r="U73" s="125"/>
      <c r="V73" s="125"/>
    </row>
    <row r="74" spans="1:22" ht="20.100000000000001" customHeight="1" thickBot="1">
      <c r="A74" s="144"/>
      <c r="B74" s="135"/>
      <c r="C74" s="135"/>
      <c r="D74" s="220"/>
      <c r="E74" s="136"/>
      <c r="F74" s="220"/>
      <c r="G74" s="220"/>
      <c r="H74" s="220"/>
      <c r="I74" s="246"/>
      <c r="J74" s="142"/>
      <c r="K74" s="142"/>
      <c r="L74" s="193"/>
      <c r="M74" s="291"/>
      <c r="N74" s="80"/>
      <c r="O74" s="130"/>
      <c r="P74" s="160"/>
      <c r="Q74" s="160"/>
      <c r="R74" s="126"/>
      <c r="S74" s="126"/>
      <c r="T74" s="126"/>
      <c r="U74" s="125"/>
      <c r="V74" s="125"/>
    </row>
    <row r="75" spans="1:22" ht="20.100000000000001" customHeight="1">
      <c r="A75" s="207" t="s">
        <v>20</v>
      </c>
      <c r="B75" s="208"/>
      <c r="C75" s="208"/>
      <c r="D75" s="209">
        <f>SUM(D73:D74)</f>
        <v>0</v>
      </c>
      <c r="E75" s="209">
        <f>SUM(E73:E74)</f>
        <v>0</v>
      </c>
      <c r="F75" s="209">
        <f>SUM(F73:F74)</f>
        <v>0</v>
      </c>
      <c r="G75" s="209">
        <f>SUM(G73:G74)</f>
        <v>0</v>
      </c>
      <c r="H75" s="209">
        <f>SUM(H73:H74)</f>
        <v>0</v>
      </c>
      <c r="I75" s="262"/>
      <c r="J75" s="9"/>
      <c r="K75" s="9"/>
      <c r="L75" s="210"/>
      <c r="M75" s="291"/>
      <c r="N75" s="80"/>
      <c r="O75" s="130"/>
      <c r="P75" s="160"/>
      <c r="Q75" s="160"/>
      <c r="R75" s="126"/>
      <c r="S75" s="126"/>
      <c r="T75" s="126"/>
      <c r="U75" s="125"/>
      <c r="V75" s="125"/>
    </row>
    <row r="76" spans="1:22" ht="20.100000000000001" customHeight="1">
      <c r="A76" s="211" t="s">
        <v>12</v>
      </c>
      <c r="B76" s="212"/>
      <c r="C76" s="212"/>
      <c r="D76" s="213">
        <v>0</v>
      </c>
      <c r="E76" s="213">
        <v>0</v>
      </c>
      <c r="F76" s="213">
        <v>0</v>
      </c>
      <c r="G76" s="213">
        <v>0</v>
      </c>
      <c r="H76" s="213">
        <v>0</v>
      </c>
      <c r="I76" s="263"/>
      <c r="J76" s="109"/>
      <c r="K76" s="109"/>
      <c r="L76" s="214"/>
      <c r="M76" s="291"/>
      <c r="N76" s="80"/>
      <c r="O76" s="130"/>
      <c r="P76" s="160"/>
      <c r="Q76" s="160"/>
      <c r="R76" s="126"/>
      <c r="S76" s="126"/>
      <c r="T76" s="126"/>
      <c r="U76" s="125"/>
      <c r="V76" s="125"/>
    </row>
    <row r="77" spans="1:22" ht="20.100000000000001" customHeight="1" thickBot="1">
      <c r="A77" s="215" t="s">
        <v>13</v>
      </c>
      <c r="B77" s="216"/>
      <c r="C77" s="216"/>
      <c r="D77" s="217">
        <f>D75+D76</f>
        <v>0</v>
      </c>
      <c r="E77" s="217">
        <f>E75+E76</f>
        <v>0</v>
      </c>
      <c r="F77" s="217">
        <f>F75+F76</f>
        <v>0</v>
      </c>
      <c r="G77" s="217">
        <f>G75+G76</f>
        <v>0</v>
      </c>
      <c r="H77" s="217">
        <f>H75+H76</f>
        <v>0</v>
      </c>
      <c r="I77" s="264"/>
      <c r="J77" s="110"/>
      <c r="K77" s="110"/>
      <c r="L77" s="218"/>
      <c r="M77" s="291"/>
      <c r="N77" s="80"/>
      <c r="O77" s="130"/>
      <c r="P77" s="160"/>
      <c r="Q77" s="160"/>
      <c r="R77" s="126"/>
      <c r="S77" s="126"/>
      <c r="T77" s="126"/>
      <c r="U77" s="125"/>
      <c r="V77" s="125"/>
    </row>
    <row r="78" spans="1:22" ht="20.100000000000001" customHeight="1">
      <c r="A78" s="221"/>
      <c r="B78" s="16"/>
      <c r="C78" s="16"/>
      <c r="D78" s="1"/>
      <c r="E78" s="1"/>
      <c r="F78" s="1"/>
      <c r="G78" s="1"/>
      <c r="H78" s="1"/>
      <c r="I78" s="265"/>
      <c r="J78" s="17"/>
      <c r="K78" s="17"/>
      <c r="L78" s="17"/>
      <c r="M78" s="291"/>
      <c r="N78" s="80"/>
      <c r="O78" s="130"/>
      <c r="P78" s="160"/>
      <c r="Q78" s="160"/>
      <c r="R78" s="126"/>
      <c r="S78" s="126"/>
      <c r="T78" s="126"/>
      <c r="U78" s="125"/>
      <c r="V78" s="125"/>
    </row>
    <row r="79" spans="1:22" ht="20.100000000000001" customHeight="1">
      <c r="A79" s="185" t="s">
        <v>38</v>
      </c>
      <c r="B79" s="18"/>
      <c r="C79" s="18"/>
      <c r="D79" s="19"/>
      <c r="E79" s="19"/>
      <c r="F79" s="19"/>
      <c r="G79" s="19"/>
      <c r="H79" s="19"/>
      <c r="I79" s="266"/>
      <c r="J79" s="19"/>
      <c r="K79" s="19"/>
      <c r="L79" s="19"/>
      <c r="M79" s="291"/>
      <c r="N79" s="80"/>
      <c r="O79" s="130"/>
      <c r="P79" s="160"/>
      <c r="Q79" s="160"/>
      <c r="R79" s="126"/>
      <c r="S79" s="126"/>
      <c r="T79" s="126"/>
      <c r="U79" s="125"/>
      <c r="V79" s="125"/>
    </row>
    <row r="80" spans="1:22" ht="20.100000000000001" customHeight="1" thickBot="1">
      <c r="A80" s="182"/>
      <c r="B80" s="183"/>
      <c r="C80" s="184"/>
      <c r="D80" s="125"/>
      <c r="E80" s="125"/>
      <c r="F80" s="125"/>
      <c r="G80" s="125"/>
      <c r="H80" s="125"/>
      <c r="I80" s="255"/>
      <c r="J80" s="104"/>
      <c r="K80" s="104"/>
      <c r="L80" s="104"/>
      <c r="M80" s="291"/>
      <c r="N80" s="80"/>
      <c r="O80" s="130"/>
      <c r="P80" s="160"/>
      <c r="Q80" s="160"/>
      <c r="R80" s="126"/>
      <c r="S80" s="126"/>
      <c r="T80" s="126"/>
      <c r="U80" s="125"/>
      <c r="V80" s="125"/>
    </row>
    <row r="81" spans="1:22" ht="20.100000000000001" customHeight="1" thickBot="1">
      <c r="A81" s="222" t="s">
        <v>0</v>
      </c>
      <c r="B81" s="223" t="s">
        <v>1</v>
      </c>
      <c r="C81" s="223" t="s">
        <v>2</v>
      </c>
      <c r="D81" s="111" t="s">
        <v>3</v>
      </c>
      <c r="E81" s="111" t="s">
        <v>4</v>
      </c>
      <c r="F81" s="111" t="s">
        <v>5</v>
      </c>
      <c r="G81" s="111" t="s">
        <v>6</v>
      </c>
      <c r="H81" s="111" t="s">
        <v>7</v>
      </c>
      <c r="I81" s="267" t="s">
        <v>8</v>
      </c>
      <c r="J81" s="111" t="s">
        <v>9</v>
      </c>
      <c r="K81" s="429" t="s">
        <v>10</v>
      </c>
      <c r="L81" s="430"/>
      <c r="M81" s="291"/>
      <c r="N81" s="80"/>
      <c r="O81" s="130"/>
      <c r="P81" s="160"/>
      <c r="Q81" s="160"/>
      <c r="R81" s="126"/>
      <c r="S81" s="126"/>
      <c r="T81" s="126"/>
      <c r="U81" s="125"/>
      <c r="V81" s="125"/>
    </row>
    <row r="82" spans="1:22" ht="20.100000000000001" customHeight="1">
      <c r="A82" s="224" t="s">
        <v>20</v>
      </c>
      <c r="B82" s="225"/>
      <c r="C82" s="225"/>
      <c r="D82" s="226">
        <f t="shared" ref="D82:H84" si="14">SUM(D6,D17,D36,D45)</f>
        <v>64</v>
      </c>
      <c r="E82" s="226">
        <f t="shared" si="14"/>
        <v>0</v>
      </c>
      <c r="F82" s="226">
        <f t="shared" si="14"/>
        <v>0</v>
      </c>
      <c r="G82" s="226">
        <f t="shared" si="14"/>
        <v>33</v>
      </c>
      <c r="H82" s="226">
        <f t="shared" si="14"/>
        <v>0</v>
      </c>
      <c r="I82" s="268"/>
      <c r="J82" s="10"/>
      <c r="K82" s="10"/>
      <c r="L82" s="227"/>
      <c r="M82" s="291"/>
      <c r="N82" s="80"/>
      <c r="O82" s="130"/>
      <c r="P82" s="160"/>
      <c r="Q82" s="160"/>
      <c r="R82" s="126"/>
      <c r="S82" s="126"/>
      <c r="T82" s="126"/>
      <c r="U82" s="125"/>
      <c r="V82" s="125"/>
    </row>
    <row r="83" spans="1:22" ht="20.100000000000001" customHeight="1">
      <c r="A83" s="228" t="s">
        <v>12</v>
      </c>
      <c r="B83" s="229"/>
      <c r="C83" s="229"/>
      <c r="D83" s="230">
        <f t="shared" si="14"/>
        <v>3369</v>
      </c>
      <c r="E83" s="230">
        <f t="shared" si="14"/>
        <v>101</v>
      </c>
      <c r="F83" s="230">
        <f t="shared" si="14"/>
        <v>93</v>
      </c>
      <c r="G83" s="230">
        <f t="shared" si="14"/>
        <v>3432</v>
      </c>
      <c r="H83" s="230">
        <f t="shared" si="14"/>
        <v>0</v>
      </c>
      <c r="I83" s="269"/>
      <c r="J83" s="112"/>
      <c r="K83" s="112"/>
      <c r="L83" s="231"/>
      <c r="M83" s="291"/>
      <c r="N83" s="80"/>
      <c r="O83" s="130"/>
      <c r="P83" s="160"/>
      <c r="Q83" s="160"/>
      <c r="R83" s="126"/>
      <c r="S83" s="126"/>
      <c r="T83" s="126"/>
      <c r="U83" s="125"/>
      <c r="V83" s="125"/>
    </row>
    <row r="84" spans="1:22" ht="20.100000000000001" customHeight="1" thickBot="1">
      <c r="A84" s="232" t="s">
        <v>13</v>
      </c>
      <c r="B84" s="233"/>
      <c r="C84" s="233"/>
      <c r="D84" s="234">
        <f t="shared" si="14"/>
        <v>3433</v>
      </c>
      <c r="E84" s="234">
        <f t="shared" si="14"/>
        <v>101</v>
      </c>
      <c r="F84" s="234">
        <f t="shared" si="14"/>
        <v>93</v>
      </c>
      <c r="G84" s="234">
        <f t="shared" si="14"/>
        <v>3465</v>
      </c>
      <c r="H84" s="234">
        <f t="shared" si="14"/>
        <v>0</v>
      </c>
      <c r="I84" s="270"/>
      <c r="J84" s="113"/>
      <c r="K84" s="113"/>
      <c r="L84" s="235"/>
      <c r="M84" s="291"/>
      <c r="N84" s="80"/>
      <c r="O84" s="130"/>
      <c r="P84" s="160"/>
      <c r="Q84" s="160"/>
      <c r="R84" s="126"/>
      <c r="S84" s="126"/>
      <c r="T84" s="126"/>
      <c r="U84" s="125"/>
      <c r="V84" s="125"/>
    </row>
    <row r="85" spans="1:22" ht="20.100000000000001" customHeight="1">
      <c r="M85" s="291"/>
      <c r="N85" s="80"/>
      <c r="O85" s="130"/>
      <c r="P85" s="160"/>
      <c r="Q85" s="160"/>
      <c r="R85" s="126"/>
      <c r="S85" s="126"/>
      <c r="T85" s="126"/>
      <c r="U85" s="125"/>
      <c r="V85" s="125"/>
    </row>
    <row r="86" spans="1:22" ht="20.100000000000001" customHeight="1">
      <c r="M86" s="291"/>
      <c r="N86" s="80"/>
      <c r="O86" s="130"/>
      <c r="P86" s="160"/>
      <c r="Q86" s="160"/>
      <c r="R86" s="126"/>
      <c r="S86" s="126"/>
      <c r="T86" s="126"/>
      <c r="U86" s="125"/>
      <c r="V86" s="125"/>
    </row>
    <row r="87" spans="1:22" ht="20.100000000000001" customHeight="1">
      <c r="M87" s="291"/>
      <c r="N87" s="80"/>
      <c r="O87" s="130"/>
      <c r="P87" s="160"/>
      <c r="Q87" s="160"/>
      <c r="R87" s="126"/>
      <c r="S87" s="126"/>
      <c r="T87" s="126"/>
      <c r="U87" s="125"/>
      <c r="V87" s="125"/>
    </row>
    <row r="88" spans="1:22" ht="20.100000000000001" customHeight="1">
      <c r="M88" s="291"/>
      <c r="N88" s="80"/>
      <c r="O88" s="130"/>
      <c r="P88" s="160"/>
      <c r="Q88" s="160"/>
      <c r="R88" s="126"/>
      <c r="S88" s="126"/>
      <c r="T88" s="126"/>
      <c r="U88" s="125"/>
      <c r="V88" s="125"/>
    </row>
    <row r="89" spans="1:22" ht="20.100000000000001" customHeight="1">
      <c r="M89" s="291"/>
      <c r="N89" s="80"/>
      <c r="O89" s="130"/>
      <c r="P89" s="160"/>
      <c r="Q89" s="160"/>
      <c r="R89" s="126"/>
      <c r="S89" s="126"/>
      <c r="T89" s="126"/>
      <c r="U89" s="125"/>
      <c r="V89" s="125"/>
    </row>
    <row r="90" spans="1:22" ht="20.100000000000001" customHeight="1">
      <c r="M90" s="291"/>
      <c r="N90" s="80"/>
      <c r="O90" s="130"/>
      <c r="P90" s="160"/>
      <c r="Q90" s="160"/>
      <c r="R90" s="126"/>
      <c r="S90" s="126"/>
      <c r="T90" s="126"/>
      <c r="U90" s="125"/>
      <c r="V90" s="125"/>
    </row>
    <row r="91" spans="1:22" ht="20.100000000000001" customHeight="1">
      <c r="M91" s="291"/>
      <c r="N91" s="80"/>
      <c r="O91" s="130"/>
      <c r="P91" s="160"/>
      <c r="Q91" s="160"/>
      <c r="R91" s="126"/>
      <c r="S91" s="126"/>
      <c r="T91" s="126"/>
      <c r="U91" s="125"/>
      <c r="V91" s="125"/>
    </row>
    <row r="92" spans="1:22" ht="20.100000000000001" customHeight="1">
      <c r="M92" s="291"/>
      <c r="N92" s="80"/>
      <c r="O92" s="130"/>
      <c r="P92" s="160"/>
      <c r="Q92" s="160"/>
      <c r="R92" s="126"/>
      <c r="S92" s="126"/>
      <c r="T92" s="126"/>
      <c r="U92" s="125"/>
      <c r="V92" s="125"/>
    </row>
    <row r="93" spans="1:22" ht="20.100000000000001" customHeight="1">
      <c r="M93" s="291"/>
      <c r="N93" s="80"/>
      <c r="O93" s="130"/>
      <c r="P93" s="160"/>
      <c r="Q93" s="160"/>
      <c r="R93" s="126"/>
      <c r="S93" s="126"/>
      <c r="T93" s="126"/>
      <c r="U93" s="125"/>
      <c r="V93" s="125"/>
    </row>
    <row r="94" spans="1:22" ht="19.5" customHeight="1">
      <c r="M94" s="291"/>
      <c r="N94" s="80"/>
      <c r="O94" s="130"/>
      <c r="P94" s="160"/>
      <c r="Q94" s="160"/>
      <c r="R94" s="126"/>
      <c r="S94" s="126"/>
      <c r="T94" s="126"/>
      <c r="U94" s="125"/>
      <c r="V94" s="125"/>
    </row>
    <row r="95" spans="1:22" ht="19.5" customHeight="1">
      <c r="M95" s="291"/>
      <c r="N95" s="239"/>
      <c r="O95" s="130"/>
      <c r="P95" s="160"/>
      <c r="Q95" s="160"/>
      <c r="R95" s="126"/>
      <c r="S95" s="126"/>
      <c r="T95" s="126"/>
      <c r="U95" s="125"/>
      <c r="V95" s="125"/>
    </row>
    <row r="96" spans="1:22" ht="19.5" customHeight="1">
      <c r="M96" s="291"/>
      <c r="N96" s="239"/>
      <c r="O96" s="130"/>
      <c r="P96" s="160"/>
      <c r="Q96" s="160"/>
      <c r="R96" s="126"/>
      <c r="S96" s="126"/>
      <c r="T96" s="126"/>
      <c r="U96" s="125"/>
      <c r="V96" s="125"/>
    </row>
    <row r="97" spans="13:22" ht="19.5" customHeight="1">
      <c r="M97" s="291"/>
      <c r="N97" s="239"/>
      <c r="O97" s="130"/>
      <c r="P97" s="160"/>
      <c r="Q97" s="160"/>
      <c r="R97" s="126"/>
      <c r="S97" s="126"/>
      <c r="T97" s="126"/>
      <c r="U97" s="125"/>
      <c r="V97" s="125"/>
    </row>
    <row r="98" spans="13:22" ht="19.5" customHeight="1">
      <c r="M98" s="291"/>
      <c r="N98" s="239"/>
      <c r="O98" s="130"/>
      <c r="P98" s="160"/>
      <c r="Q98" s="160"/>
      <c r="R98" s="126"/>
      <c r="S98" s="126"/>
      <c r="T98" s="126"/>
      <c r="U98" s="125"/>
      <c r="V98" s="125"/>
    </row>
    <row r="99" spans="13:22" ht="19.5" customHeight="1">
      <c r="M99" s="291"/>
      <c r="N99" s="239"/>
      <c r="O99" s="130"/>
      <c r="P99" s="160"/>
      <c r="Q99" s="160"/>
      <c r="R99" s="126"/>
      <c r="S99" s="126"/>
      <c r="T99" s="126"/>
      <c r="U99" s="125"/>
      <c r="V99" s="125"/>
    </row>
    <row r="100" spans="13:22" ht="19.5" customHeight="1">
      <c r="M100" s="291"/>
      <c r="N100" s="239"/>
      <c r="O100" s="130"/>
      <c r="P100" s="160"/>
      <c r="Q100" s="160"/>
      <c r="R100" s="126"/>
      <c r="S100" s="126"/>
      <c r="T100" s="126"/>
      <c r="U100" s="125"/>
      <c r="V100" s="125"/>
    </row>
    <row r="101" spans="13:22" ht="19.5" customHeight="1">
      <c r="M101" s="291"/>
      <c r="N101" s="239"/>
      <c r="O101" s="130"/>
      <c r="P101" s="160"/>
      <c r="Q101" s="160"/>
      <c r="R101" s="126"/>
      <c r="S101" s="126"/>
      <c r="T101" s="126"/>
      <c r="U101" s="125"/>
      <c r="V101" s="125"/>
    </row>
    <row r="102" spans="13:22" ht="19.5" customHeight="1">
      <c r="M102" s="291"/>
      <c r="N102" s="239"/>
      <c r="O102" s="130"/>
      <c r="P102" s="160"/>
      <c r="Q102" s="160"/>
      <c r="R102" s="126"/>
      <c r="S102" s="126"/>
      <c r="T102" s="126"/>
      <c r="U102" s="125"/>
      <c r="V102" s="125"/>
    </row>
    <row r="103" spans="13:22" ht="19.5" customHeight="1">
      <c r="M103" s="291"/>
      <c r="N103" s="239"/>
      <c r="O103" s="130"/>
      <c r="P103" s="160"/>
      <c r="Q103" s="160"/>
      <c r="R103" s="126"/>
      <c r="S103" s="126"/>
      <c r="T103" s="126"/>
      <c r="U103" s="125"/>
      <c r="V103" s="125"/>
    </row>
    <row r="104" spans="13:22" ht="19.5" customHeight="1">
      <c r="M104" s="159"/>
      <c r="N104" s="239"/>
      <c r="O104" s="130"/>
      <c r="P104" s="160"/>
      <c r="Q104" s="160"/>
      <c r="R104" s="126"/>
      <c r="S104" s="126"/>
      <c r="T104" s="126"/>
      <c r="U104" s="125"/>
      <c r="V104" s="125"/>
    </row>
    <row r="105" spans="13:22" ht="19.5" customHeight="1">
      <c r="M105" s="159"/>
      <c r="N105" s="239"/>
      <c r="O105" s="130"/>
      <c r="P105" s="160"/>
      <c r="Q105" s="160"/>
      <c r="R105" s="126"/>
      <c r="S105" s="126"/>
      <c r="T105" s="126"/>
      <c r="U105" s="125"/>
      <c r="V105" s="125"/>
    </row>
    <row r="106" spans="13:22" ht="19.5" customHeight="1">
      <c r="M106" s="159"/>
      <c r="N106" s="239"/>
      <c r="O106" s="130"/>
      <c r="P106" s="160"/>
      <c r="Q106" s="160"/>
      <c r="R106" s="126"/>
      <c r="S106" s="126"/>
      <c r="T106" s="126"/>
      <c r="U106" s="125"/>
      <c r="V106" s="125"/>
    </row>
    <row r="107" spans="13:22" ht="19.5" customHeight="1">
      <c r="M107" s="159"/>
      <c r="N107" s="239"/>
      <c r="O107" s="130"/>
      <c r="P107" s="160"/>
      <c r="Q107" s="160"/>
      <c r="R107" s="126"/>
      <c r="S107" s="126"/>
      <c r="T107" s="126"/>
      <c r="U107" s="125"/>
      <c r="V107" s="125"/>
    </row>
    <row r="108" spans="13:22" ht="19.5" customHeight="1">
      <c r="M108" s="159"/>
      <c r="N108" s="239"/>
      <c r="O108" s="130"/>
      <c r="P108" s="160"/>
      <c r="Q108" s="160"/>
      <c r="R108" s="126"/>
      <c r="S108" s="126"/>
      <c r="T108" s="126"/>
      <c r="U108" s="125"/>
      <c r="V108" s="125"/>
    </row>
    <row r="109" spans="13:22" ht="19.5" customHeight="1">
      <c r="M109" s="159"/>
      <c r="N109" s="239"/>
      <c r="O109" s="130"/>
      <c r="P109" s="160"/>
      <c r="Q109" s="160"/>
      <c r="R109" s="126"/>
      <c r="S109" s="126"/>
      <c r="T109" s="126"/>
      <c r="U109" s="125"/>
      <c r="V109" s="125"/>
    </row>
    <row r="110" spans="13:22" ht="19.5" customHeight="1">
      <c r="M110" s="159"/>
      <c r="N110" s="239"/>
      <c r="O110" s="130"/>
      <c r="P110" s="160"/>
      <c r="Q110" s="160"/>
      <c r="R110" s="126"/>
      <c r="S110" s="126"/>
      <c r="T110" s="126"/>
      <c r="U110" s="125"/>
      <c r="V110" s="125"/>
    </row>
    <row r="111" spans="13:22" ht="19.5" customHeight="1">
      <c r="M111" s="159"/>
      <c r="N111" s="239"/>
      <c r="O111" s="130"/>
      <c r="P111" s="160"/>
      <c r="Q111" s="160"/>
      <c r="R111" s="126"/>
      <c r="S111" s="126"/>
      <c r="T111" s="126"/>
      <c r="U111" s="125"/>
      <c r="V111" s="125"/>
    </row>
    <row r="112" spans="13:22" ht="19.5" customHeight="1">
      <c r="M112" s="159"/>
      <c r="N112" s="239"/>
      <c r="O112" s="130"/>
      <c r="P112" s="160"/>
      <c r="Q112" s="160"/>
      <c r="R112" s="126"/>
      <c r="S112" s="126"/>
      <c r="T112" s="126"/>
      <c r="U112" s="125"/>
      <c r="V112" s="125"/>
    </row>
    <row r="113" spans="13:22" ht="19.5" customHeight="1">
      <c r="M113" s="159"/>
      <c r="N113" s="239"/>
      <c r="O113" s="130"/>
      <c r="P113" s="160"/>
      <c r="Q113" s="160"/>
      <c r="R113" s="126"/>
      <c r="S113" s="126"/>
      <c r="T113" s="126"/>
      <c r="U113" s="125"/>
      <c r="V113" s="125"/>
    </row>
    <row r="114" spans="13:22" ht="19.5" customHeight="1">
      <c r="M114" s="159"/>
      <c r="N114" s="239"/>
      <c r="O114" s="130"/>
      <c r="P114" s="160"/>
      <c r="Q114" s="160"/>
      <c r="R114" s="126"/>
      <c r="S114" s="126"/>
      <c r="T114" s="126"/>
      <c r="U114" s="125"/>
      <c r="V114" s="125"/>
    </row>
    <row r="115" spans="13:22" ht="19.5" customHeight="1">
      <c r="M115" s="159"/>
      <c r="N115" s="239"/>
      <c r="O115" s="130"/>
      <c r="P115" s="160"/>
      <c r="Q115" s="160"/>
      <c r="R115" s="126"/>
      <c r="S115" s="126"/>
      <c r="T115" s="126"/>
      <c r="U115" s="125"/>
      <c r="V115" s="125"/>
    </row>
    <row r="116" spans="13:22" ht="19.5" customHeight="1">
      <c r="M116" s="159"/>
      <c r="N116" s="239"/>
      <c r="O116" s="130"/>
      <c r="P116" s="160"/>
      <c r="Q116" s="160"/>
      <c r="R116" s="126"/>
      <c r="S116" s="126"/>
      <c r="T116" s="126"/>
      <c r="U116" s="125"/>
      <c r="V116" s="125"/>
    </row>
    <row r="117" spans="13:22" ht="19.5" customHeight="1">
      <c r="M117" s="159"/>
      <c r="N117" s="239"/>
      <c r="O117" s="130"/>
      <c r="P117" s="160"/>
      <c r="Q117" s="160"/>
      <c r="R117" s="126"/>
      <c r="S117" s="126"/>
      <c r="T117" s="126"/>
      <c r="U117" s="125"/>
      <c r="V117" s="125"/>
    </row>
    <row r="118" spans="13:22" ht="19.5" customHeight="1">
      <c r="M118" s="159"/>
      <c r="N118" s="239"/>
      <c r="O118" s="130"/>
      <c r="P118" s="160"/>
      <c r="Q118" s="160"/>
      <c r="R118" s="126"/>
      <c r="S118" s="126"/>
      <c r="T118" s="126"/>
      <c r="U118" s="125"/>
      <c r="V118" s="125"/>
    </row>
    <row r="119" spans="13:22" ht="19.5" customHeight="1">
      <c r="M119" s="159"/>
      <c r="N119" s="239"/>
      <c r="O119" s="130"/>
      <c r="P119" s="160"/>
      <c r="Q119" s="160"/>
      <c r="R119" s="126"/>
      <c r="S119" s="126"/>
      <c r="T119" s="126"/>
      <c r="U119" s="125"/>
      <c r="V119" s="125"/>
    </row>
    <row r="120" spans="13:22" ht="19.5" customHeight="1">
      <c r="M120" s="159"/>
      <c r="N120" s="239"/>
      <c r="O120" s="130"/>
      <c r="P120" s="160"/>
      <c r="Q120" s="160"/>
      <c r="R120" s="126"/>
      <c r="S120" s="126"/>
      <c r="T120" s="126"/>
      <c r="U120" s="125"/>
      <c r="V120" s="125"/>
    </row>
    <row r="121" spans="13:22" ht="19.5" customHeight="1">
      <c r="M121" s="159"/>
      <c r="N121" s="239"/>
      <c r="O121" s="130"/>
      <c r="P121" s="160"/>
      <c r="Q121" s="160"/>
      <c r="R121" s="126"/>
      <c r="S121" s="126"/>
      <c r="T121" s="126"/>
      <c r="U121" s="125"/>
      <c r="V121" s="125"/>
    </row>
    <row r="122" spans="13:22" ht="19.5" customHeight="1">
      <c r="M122" s="159"/>
      <c r="N122" s="239"/>
      <c r="O122" s="130"/>
      <c r="P122" s="160"/>
      <c r="Q122" s="160"/>
      <c r="R122" s="126"/>
      <c r="S122" s="126"/>
      <c r="T122" s="126"/>
      <c r="U122" s="125"/>
      <c r="V122" s="125"/>
    </row>
    <row r="123" spans="13:22" ht="19.5" customHeight="1">
      <c r="M123" s="159"/>
      <c r="N123" s="239"/>
      <c r="O123" s="130"/>
      <c r="P123" s="160"/>
      <c r="Q123" s="160"/>
      <c r="R123" s="126"/>
      <c r="S123" s="126"/>
      <c r="T123" s="126"/>
      <c r="U123" s="125"/>
      <c r="V123" s="125"/>
    </row>
    <row r="124" spans="13:22" ht="19.5" customHeight="1">
      <c r="M124" s="159"/>
      <c r="N124" s="239"/>
      <c r="O124" s="130"/>
      <c r="P124" s="160"/>
      <c r="Q124" s="160"/>
      <c r="R124" s="126"/>
      <c r="S124" s="126"/>
      <c r="T124" s="126"/>
      <c r="U124" s="125"/>
      <c r="V124" s="125"/>
    </row>
    <row r="125" spans="13:22" ht="19.5" customHeight="1">
      <c r="M125" s="159"/>
      <c r="N125" s="239"/>
      <c r="O125" s="130"/>
      <c r="P125" s="160"/>
      <c r="Q125" s="160"/>
      <c r="R125" s="126"/>
      <c r="S125" s="126"/>
      <c r="T125" s="126"/>
      <c r="U125" s="125"/>
      <c r="V125" s="125"/>
    </row>
    <row r="126" spans="13:22" ht="19.5" customHeight="1">
      <c r="M126" s="159"/>
      <c r="N126" s="239"/>
      <c r="O126" s="130"/>
      <c r="P126" s="160"/>
      <c r="Q126" s="160"/>
      <c r="R126" s="126"/>
      <c r="S126" s="126"/>
      <c r="T126" s="126"/>
      <c r="U126" s="125"/>
      <c r="V126" s="125"/>
    </row>
    <row r="127" spans="13:22" ht="19.5" customHeight="1">
      <c r="M127" s="159"/>
      <c r="N127" s="239"/>
      <c r="O127" s="130"/>
      <c r="P127" s="160"/>
      <c r="Q127" s="160"/>
      <c r="R127" s="126"/>
      <c r="S127" s="126"/>
      <c r="T127" s="126"/>
      <c r="U127" s="125"/>
      <c r="V127" s="125"/>
    </row>
    <row r="128" spans="13:22" ht="19.5" customHeight="1">
      <c r="M128" s="159"/>
      <c r="N128" s="239"/>
      <c r="O128" s="130"/>
      <c r="P128" s="160"/>
      <c r="Q128" s="160"/>
      <c r="R128" s="126"/>
      <c r="S128" s="126"/>
      <c r="T128" s="126"/>
      <c r="U128" s="125"/>
      <c r="V128" s="125"/>
    </row>
    <row r="129" spans="13:22" ht="19.5" customHeight="1">
      <c r="M129" s="159"/>
      <c r="N129" s="239"/>
      <c r="O129" s="130"/>
      <c r="P129" s="160"/>
      <c r="Q129" s="160"/>
      <c r="R129" s="126"/>
      <c r="S129" s="126"/>
      <c r="T129" s="126"/>
      <c r="U129" s="125"/>
      <c r="V129" s="125"/>
    </row>
    <row r="130" spans="13:22" ht="19.5" customHeight="1">
      <c r="M130" s="159"/>
      <c r="N130" s="239"/>
      <c r="O130" s="130"/>
      <c r="P130" s="160"/>
      <c r="Q130" s="160"/>
      <c r="R130" s="126"/>
      <c r="S130" s="126"/>
      <c r="T130" s="126"/>
      <c r="U130" s="125"/>
      <c r="V130" s="125"/>
    </row>
    <row r="131" spans="13:22" ht="19.5" customHeight="1">
      <c r="M131" s="159"/>
      <c r="N131" s="239"/>
      <c r="O131" s="130"/>
      <c r="P131" s="160"/>
      <c r="Q131" s="160"/>
      <c r="R131" s="126"/>
      <c r="S131" s="126"/>
      <c r="T131" s="126"/>
      <c r="U131" s="125"/>
      <c r="V131" s="125"/>
    </row>
    <row r="132" spans="13:22" ht="19.5" customHeight="1">
      <c r="M132" s="159"/>
      <c r="N132" s="239"/>
      <c r="O132" s="130"/>
      <c r="P132" s="160"/>
      <c r="Q132" s="160"/>
      <c r="R132" s="126"/>
      <c r="S132" s="126"/>
      <c r="T132" s="126"/>
      <c r="U132" s="125"/>
      <c r="V132" s="125"/>
    </row>
    <row r="133" spans="13:22" ht="19.5" customHeight="1">
      <c r="M133" s="159"/>
      <c r="N133" s="239"/>
      <c r="O133" s="130"/>
      <c r="P133" s="160"/>
      <c r="Q133" s="160"/>
      <c r="R133" s="126"/>
      <c r="S133" s="126"/>
      <c r="T133" s="126"/>
      <c r="U133" s="125"/>
      <c r="V133" s="125"/>
    </row>
    <row r="134" spans="13:22" ht="19.5" customHeight="1">
      <c r="M134" s="159"/>
      <c r="N134" s="239"/>
      <c r="O134" s="130"/>
      <c r="P134" s="160"/>
      <c r="Q134" s="160"/>
      <c r="R134" s="126"/>
      <c r="S134" s="126"/>
      <c r="T134" s="126"/>
      <c r="U134" s="125"/>
      <c r="V134" s="125"/>
    </row>
    <row r="135" spans="13:22" ht="19.5" customHeight="1">
      <c r="M135" s="159"/>
      <c r="N135" s="239"/>
      <c r="O135" s="130"/>
      <c r="P135" s="160"/>
      <c r="Q135" s="160"/>
      <c r="R135" s="126"/>
      <c r="S135" s="126"/>
      <c r="T135" s="126"/>
      <c r="U135" s="125"/>
      <c r="V135" s="125"/>
    </row>
    <row r="136" spans="13:22" ht="19.5" customHeight="1">
      <c r="M136" s="159"/>
      <c r="N136" s="239"/>
      <c r="O136" s="130"/>
      <c r="P136" s="160"/>
      <c r="Q136" s="160"/>
      <c r="R136" s="126"/>
      <c r="S136" s="126"/>
      <c r="T136" s="126"/>
      <c r="U136" s="125"/>
      <c r="V136" s="125"/>
    </row>
    <row r="137" spans="13:22" ht="19.5" customHeight="1">
      <c r="M137" s="159"/>
      <c r="N137" s="239"/>
      <c r="O137" s="130"/>
      <c r="P137" s="160"/>
      <c r="Q137" s="160"/>
      <c r="R137" s="126"/>
      <c r="S137" s="126"/>
      <c r="T137" s="126"/>
      <c r="U137" s="125"/>
      <c r="V137" s="125"/>
    </row>
    <row r="138" spans="13:22" ht="19.5" customHeight="1">
      <c r="M138" s="159"/>
      <c r="N138" s="239"/>
      <c r="O138" s="130"/>
      <c r="P138" s="160"/>
      <c r="Q138" s="160"/>
      <c r="R138" s="126"/>
      <c r="S138" s="126"/>
      <c r="T138" s="126"/>
      <c r="U138" s="125"/>
      <c r="V138" s="125"/>
    </row>
    <row r="139" spans="13:22" ht="19.5" customHeight="1">
      <c r="M139" s="159"/>
      <c r="N139" s="239"/>
      <c r="O139" s="130"/>
      <c r="P139" s="160"/>
      <c r="Q139" s="160"/>
      <c r="R139" s="126"/>
      <c r="S139" s="126"/>
      <c r="T139" s="126"/>
      <c r="U139" s="125"/>
      <c r="V139" s="125"/>
    </row>
    <row r="140" spans="13:22" ht="19.5" customHeight="1">
      <c r="M140" s="159"/>
      <c r="N140" s="239"/>
      <c r="O140" s="130"/>
      <c r="P140" s="160"/>
      <c r="Q140" s="160"/>
      <c r="R140" s="126"/>
      <c r="S140" s="126"/>
      <c r="T140" s="126"/>
      <c r="U140" s="125"/>
      <c r="V140" s="125"/>
    </row>
    <row r="141" spans="13:22" ht="19.5" customHeight="1">
      <c r="M141" s="159"/>
      <c r="N141" s="239"/>
      <c r="O141" s="130"/>
      <c r="P141" s="160"/>
      <c r="Q141" s="160"/>
      <c r="R141" s="126"/>
      <c r="S141" s="126"/>
      <c r="T141" s="126"/>
      <c r="U141" s="125"/>
      <c r="V141" s="125"/>
    </row>
    <row r="142" spans="13:22" ht="19.5" customHeight="1">
      <c r="M142" s="159"/>
      <c r="N142" s="239"/>
      <c r="O142" s="130"/>
      <c r="P142" s="160"/>
      <c r="Q142" s="160"/>
      <c r="R142" s="126"/>
      <c r="S142" s="126"/>
      <c r="T142" s="126"/>
      <c r="U142" s="125"/>
      <c r="V142" s="125"/>
    </row>
    <row r="143" spans="13:22" ht="19.5" customHeight="1">
      <c r="M143" s="159"/>
      <c r="N143" s="239"/>
      <c r="O143" s="130"/>
      <c r="P143" s="160"/>
      <c r="Q143" s="160"/>
      <c r="R143" s="126"/>
      <c r="S143" s="126"/>
      <c r="T143" s="126"/>
      <c r="U143" s="125"/>
      <c r="V143" s="125"/>
    </row>
    <row r="144" spans="13:22" ht="19.5" customHeight="1">
      <c r="M144" s="159"/>
      <c r="N144" s="239"/>
      <c r="O144" s="130"/>
      <c r="P144" s="160"/>
      <c r="Q144" s="160"/>
      <c r="R144" s="126"/>
      <c r="S144" s="126"/>
      <c r="T144" s="126"/>
      <c r="U144" s="125"/>
      <c r="V144" s="125"/>
    </row>
    <row r="145" spans="13:22" ht="19.5" customHeight="1">
      <c r="M145" s="159"/>
      <c r="N145" s="239"/>
      <c r="O145" s="130"/>
      <c r="P145" s="160"/>
      <c r="Q145" s="160"/>
      <c r="R145" s="126"/>
      <c r="S145" s="126"/>
      <c r="T145" s="126"/>
      <c r="U145" s="125"/>
      <c r="V145" s="125"/>
    </row>
    <row r="146" spans="13:22" ht="19.5" customHeight="1">
      <c r="M146" s="159"/>
      <c r="N146" s="239"/>
      <c r="O146" s="130"/>
      <c r="P146" s="160"/>
      <c r="Q146" s="160"/>
      <c r="R146" s="126"/>
      <c r="S146" s="126"/>
      <c r="T146" s="126"/>
      <c r="U146" s="125"/>
      <c r="V146" s="125"/>
    </row>
    <row r="147" spans="13:22" ht="20.100000000000001" customHeight="1">
      <c r="M147" s="159"/>
      <c r="N147" s="239"/>
      <c r="O147" s="130"/>
      <c r="P147" s="160"/>
      <c r="Q147" s="160"/>
      <c r="R147" s="126"/>
      <c r="S147" s="126"/>
      <c r="T147" s="126"/>
      <c r="U147" s="125"/>
      <c r="V147" s="125"/>
    </row>
    <row r="148" spans="13:22" ht="20.100000000000001" customHeight="1">
      <c r="M148" s="159"/>
      <c r="N148" s="239"/>
      <c r="O148" s="130"/>
      <c r="P148" s="160"/>
      <c r="Q148" s="160"/>
      <c r="R148" s="126"/>
      <c r="S148" s="126"/>
      <c r="T148" s="126"/>
      <c r="U148" s="125"/>
      <c r="V148" s="125"/>
    </row>
    <row r="149" spans="13:22" ht="20.100000000000001" customHeight="1">
      <c r="M149" s="159"/>
      <c r="N149" s="239"/>
      <c r="O149" s="130"/>
      <c r="P149" s="160"/>
      <c r="Q149" s="160"/>
      <c r="R149" s="126"/>
      <c r="S149" s="126"/>
      <c r="T149" s="126"/>
      <c r="U149" s="125"/>
      <c r="V149" s="125"/>
    </row>
    <row r="150" spans="13:22" ht="20.100000000000001" customHeight="1">
      <c r="M150" s="159"/>
      <c r="N150" s="239"/>
      <c r="O150" s="130"/>
      <c r="P150" s="160"/>
      <c r="Q150" s="160"/>
      <c r="R150" s="126"/>
      <c r="S150" s="126"/>
      <c r="T150" s="126"/>
      <c r="U150" s="125"/>
      <c r="V150" s="125"/>
    </row>
    <row r="151" spans="13:22" ht="20.100000000000001" customHeight="1">
      <c r="M151" s="159"/>
      <c r="N151" s="239"/>
      <c r="O151" s="130"/>
      <c r="P151" s="160"/>
      <c r="Q151" s="160"/>
      <c r="R151" s="126"/>
      <c r="S151" s="126"/>
      <c r="T151" s="126"/>
      <c r="U151" s="125"/>
      <c r="V151" s="125"/>
    </row>
    <row r="152" spans="13:22" ht="20.100000000000001" customHeight="1">
      <c r="M152" s="159"/>
      <c r="N152" s="239"/>
      <c r="O152" s="130"/>
      <c r="P152" s="160"/>
      <c r="Q152" s="160"/>
      <c r="R152" s="126"/>
      <c r="S152" s="126"/>
      <c r="T152" s="126"/>
      <c r="U152" s="125"/>
      <c r="V152" s="125"/>
    </row>
    <row r="153" spans="13:22" ht="20.100000000000001" customHeight="1">
      <c r="M153" s="159"/>
      <c r="O153" s="130"/>
      <c r="P153" s="160"/>
      <c r="Q153" s="160"/>
      <c r="R153" s="126"/>
      <c r="S153" s="126"/>
      <c r="T153" s="126"/>
      <c r="U153" s="125"/>
      <c r="V153" s="125"/>
    </row>
    <row r="154" spans="13:22" ht="20.100000000000001" customHeight="1">
      <c r="M154" s="159"/>
      <c r="O154" s="130"/>
      <c r="P154" s="160"/>
      <c r="Q154" s="160"/>
      <c r="R154" s="126"/>
      <c r="S154" s="126"/>
      <c r="T154" s="126"/>
      <c r="U154" s="125"/>
      <c r="V154" s="125"/>
    </row>
    <row r="155" spans="13:22" ht="20.100000000000001" customHeight="1">
      <c r="M155" s="159"/>
      <c r="O155" s="130"/>
      <c r="P155" s="160"/>
      <c r="Q155" s="160"/>
      <c r="R155" s="126"/>
      <c r="S155" s="126"/>
      <c r="T155" s="126"/>
      <c r="U155" s="125"/>
      <c r="V155" s="125"/>
    </row>
    <row r="156" spans="13:22" ht="20.100000000000001" customHeight="1">
      <c r="M156" s="159"/>
      <c r="O156" s="130"/>
      <c r="P156" s="160"/>
      <c r="Q156" s="160"/>
      <c r="R156" s="126"/>
      <c r="S156" s="126"/>
      <c r="T156" s="126"/>
      <c r="U156" s="125"/>
      <c r="V156" s="125"/>
    </row>
    <row r="157" spans="13:22" ht="20.100000000000001" customHeight="1">
      <c r="M157" s="159"/>
      <c r="O157" s="130"/>
      <c r="P157" s="160"/>
      <c r="Q157" s="160"/>
      <c r="R157" s="126"/>
      <c r="S157" s="126"/>
      <c r="T157" s="126"/>
      <c r="U157" s="125"/>
      <c r="V157" s="125"/>
    </row>
    <row r="158" spans="13:22" ht="20.100000000000001" customHeight="1">
      <c r="M158" s="159"/>
      <c r="O158" s="130"/>
      <c r="P158" s="160"/>
      <c r="Q158" s="160"/>
      <c r="R158" s="126"/>
      <c r="S158" s="126"/>
      <c r="T158" s="126"/>
      <c r="U158" s="125"/>
      <c r="V158" s="125"/>
    </row>
    <row r="159" spans="13:22" ht="20.100000000000001" customHeight="1">
      <c r="M159" s="159"/>
      <c r="O159" s="130"/>
      <c r="P159" s="160"/>
      <c r="Q159" s="160"/>
      <c r="R159" s="126"/>
      <c r="S159" s="126"/>
      <c r="T159" s="126"/>
      <c r="U159" s="125"/>
      <c r="V159" s="125"/>
    </row>
    <row r="160" spans="13:22" ht="20.100000000000001" customHeight="1">
      <c r="M160" s="159"/>
      <c r="O160" s="130"/>
      <c r="P160" s="160"/>
      <c r="Q160" s="160"/>
      <c r="R160" s="126"/>
      <c r="S160" s="126"/>
      <c r="T160" s="126"/>
      <c r="U160" s="125"/>
      <c r="V160" s="125"/>
    </row>
    <row r="161" spans="13:22" ht="20.100000000000001" customHeight="1">
      <c r="M161" s="159"/>
      <c r="O161" s="130"/>
      <c r="P161" s="160"/>
      <c r="Q161" s="160"/>
      <c r="R161" s="126"/>
      <c r="S161" s="126"/>
      <c r="T161" s="126"/>
      <c r="U161" s="125"/>
      <c r="V161" s="125"/>
    </row>
    <row r="162" spans="13:22" ht="20.100000000000001" customHeight="1">
      <c r="M162" s="159"/>
      <c r="O162" s="130"/>
      <c r="P162" s="160"/>
      <c r="Q162" s="160"/>
      <c r="R162" s="126"/>
      <c r="S162" s="126"/>
      <c r="T162" s="126"/>
      <c r="U162" s="125"/>
      <c r="V162" s="125"/>
    </row>
    <row r="163" spans="13:22" ht="20.100000000000001" customHeight="1">
      <c r="M163" s="159"/>
      <c r="O163" s="130"/>
      <c r="P163" s="160"/>
      <c r="Q163" s="160"/>
      <c r="R163" s="126"/>
      <c r="S163" s="126"/>
      <c r="T163" s="126"/>
      <c r="U163" s="125"/>
      <c r="V163" s="125"/>
    </row>
    <row r="164" spans="13:22" ht="20.100000000000001" customHeight="1">
      <c r="M164" s="159"/>
      <c r="O164" s="130"/>
      <c r="P164" s="160"/>
      <c r="Q164" s="160"/>
      <c r="R164" s="126"/>
      <c r="S164" s="126"/>
      <c r="T164" s="126"/>
      <c r="U164" s="125"/>
      <c r="V164" s="125"/>
    </row>
    <row r="165" spans="13:22" ht="20.100000000000001" customHeight="1">
      <c r="M165" s="159"/>
      <c r="O165" s="130"/>
      <c r="P165" s="160"/>
      <c r="Q165" s="160"/>
      <c r="R165" s="126"/>
      <c r="S165" s="126"/>
      <c r="T165" s="126"/>
      <c r="U165" s="125"/>
      <c r="V165" s="125"/>
    </row>
    <row r="166" spans="13:22" ht="20.100000000000001" customHeight="1">
      <c r="M166" s="159"/>
      <c r="O166" s="130"/>
      <c r="P166" s="160"/>
      <c r="Q166" s="160"/>
      <c r="R166" s="126"/>
      <c r="S166" s="126"/>
      <c r="T166" s="126"/>
      <c r="U166" s="125"/>
      <c r="V166" s="125"/>
    </row>
    <row r="167" spans="13:22" ht="20.100000000000001" customHeight="1">
      <c r="M167" s="159"/>
      <c r="O167" s="130"/>
      <c r="P167" s="160"/>
      <c r="Q167" s="160"/>
      <c r="R167" s="126"/>
      <c r="S167" s="126"/>
      <c r="T167" s="126"/>
      <c r="U167" s="125"/>
      <c r="V167" s="125"/>
    </row>
    <row r="168" spans="13:22" ht="20.100000000000001" customHeight="1">
      <c r="M168" s="159"/>
      <c r="O168" s="130"/>
      <c r="P168" s="160"/>
      <c r="Q168" s="160"/>
      <c r="R168" s="126"/>
      <c r="S168" s="126"/>
      <c r="T168" s="126"/>
      <c r="U168" s="125"/>
      <c r="V168" s="125"/>
    </row>
    <row r="169" spans="13:22" ht="20.100000000000001" customHeight="1">
      <c r="M169" s="159"/>
      <c r="O169" s="130"/>
      <c r="P169" s="160"/>
      <c r="Q169" s="160"/>
      <c r="R169" s="126"/>
      <c r="S169" s="126"/>
      <c r="T169" s="126"/>
      <c r="U169" s="125"/>
      <c r="V169" s="125"/>
    </row>
    <row r="170" spans="13:22" ht="20.100000000000001" customHeight="1">
      <c r="M170" s="159"/>
      <c r="O170" s="130"/>
      <c r="P170" s="160"/>
      <c r="Q170" s="160"/>
      <c r="R170" s="126"/>
      <c r="S170" s="126"/>
      <c r="T170" s="126"/>
      <c r="U170" s="125"/>
      <c r="V170" s="125"/>
    </row>
    <row r="171" spans="13:22" ht="20.100000000000001" customHeight="1">
      <c r="M171" s="159"/>
      <c r="O171" s="130"/>
      <c r="P171" s="160"/>
      <c r="Q171" s="160"/>
      <c r="R171" s="126"/>
      <c r="S171" s="126"/>
      <c r="T171" s="126"/>
      <c r="U171" s="125"/>
      <c r="V171" s="125"/>
    </row>
    <row r="172" spans="13:22" ht="20.100000000000001" customHeight="1">
      <c r="M172" s="159"/>
      <c r="O172" s="130"/>
      <c r="P172" s="160"/>
      <c r="Q172" s="160"/>
      <c r="R172" s="126"/>
      <c r="S172" s="126"/>
      <c r="T172" s="126"/>
      <c r="U172" s="125"/>
      <c r="V172" s="125"/>
    </row>
    <row r="173" spans="13:22" ht="20.100000000000001" customHeight="1">
      <c r="M173" s="159"/>
      <c r="O173" s="130"/>
      <c r="P173" s="160"/>
      <c r="Q173" s="160"/>
      <c r="R173" s="126"/>
      <c r="S173" s="126"/>
      <c r="T173" s="126"/>
      <c r="U173" s="125"/>
      <c r="V173" s="125"/>
    </row>
    <row r="174" spans="13:22" ht="20.100000000000001" customHeight="1">
      <c r="M174" s="159"/>
      <c r="O174" s="130"/>
      <c r="P174" s="160"/>
      <c r="Q174" s="160"/>
      <c r="R174" s="126"/>
      <c r="S174" s="126"/>
      <c r="T174" s="126"/>
      <c r="U174" s="125"/>
      <c r="V174" s="125"/>
    </row>
    <row r="175" spans="13:22" ht="20.100000000000001" customHeight="1">
      <c r="M175" s="159"/>
      <c r="O175" s="130"/>
      <c r="P175" s="160"/>
      <c r="Q175" s="160"/>
      <c r="R175" s="126"/>
      <c r="S175" s="126"/>
      <c r="T175" s="126"/>
      <c r="U175" s="125"/>
      <c r="V175" s="125"/>
    </row>
    <row r="176" spans="13:22" ht="20.100000000000001" customHeight="1">
      <c r="M176" s="159"/>
      <c r="O176" s="130"/>
      <c r="P176" s="160"/>
      <c r="Q176" s="160"/>
      <c r="R176" s="126"/>
      <c r="S176" s="126"/>
      <c r="T176" s="126"/>
      <c r="U176" s="125"/>
      <c r="V176" s="125"/>
    </row>
    <row r="177" spans="13:22" ht="20.100000000000001" customHeight="1">
      <c r="M177" s="159"/>
      <c r="O177" s="130"/>
      <c r="P177" s="160"/>
      <c r="Q177" s="160"/>
      <c r="R177" s="126"/>
      <c r="S177" s="126"/>
      <c r="T177" s="126"/>
      <c r="U177" s="125"/>
      <c r="V177" s="125"/>
    </row>
    <row r="178" spans="13:22" ht="20.100000000000001" customHeight="1">
      <c r="M178" s="159"/>
      <c r="O178" s="130"/>
      <c r="P178" s="160"/>
      <c r="Q178" s="160"/>
      <c r="R178" s="126"/>
      <c r="S178" s="126"/>
      <c r="T178" s="126"/>
      <c r="U178" s="125"/>
      <c r="V178" s="125"/>
    </row>
    <row r="179" spans="13:22" ht="20.100000000000001" customHeight="1">
      <c r="M179" s="159"/>
      <c r="O179" s="130"/>
      <c r="P179" s="160"/>
      <c r="Q179" s="160"/>
      <c r="R179" s="126"/>
      <c r="S179" s="126"/>
      <c r="T179" s="126"/>
      <c r="U179" s="125"/>
      <c r="V179" s="125"/>
    </row>
    <row r="180" spans="13:22" ht="20.100000000000001" customHeight="1">
      <c r="M180" s="159"/>
      <c r="O180" s="130"/>
      <c r="P180" s="160"/>
      <c r="Q180" s="160"/>
      <c r="R180" s="126"/>
      <c r="S180" s="126"/>
      <c r="T180" s="126"/>
      <c r="U180" s="125"/>
      <c r="V180" s="125"/>
    </row>
    <row r="181" spans="13:22" ht="20.100000000000001" customHeight="1">
      <c r="M181" s="159"/>
      <c r="O181" s="130"/>
      <c r="P181" s="160"/>
      <c r="Q181" s="160"/>
      <c r="R181" s="126"/>
      <c r="S181" s="126"/>
      <c r="T181" s="126"/>
      <c r="U181" s="125"/>
      <c r="V181" s="125"/>
    </row>
    <row r="182" spans="13:22" ht="20.100000000000001" customHeight="1">
      <c r="M182" s="159"/>
      <c r="O182" s="130"/>
      <c r="P182" s="160"/>
      <c r="Q182" s="160"/>
      <c r="R182" s="126"/>
      <c r="S182" s="126"/>
      <c r="T182" s="126"/>
      <c r="U182" s="125"/>
      <c r="V182" s="125"/>
    </row>
    <row r="183" spans="13:22" ht="20.100000000000001" customHeight="1">
      <c r="M183" s="159"/>
      <c r="O183" s="130"/>
      <c r="P183" s="160"/>
      <c r="Q183" s="160"/>
      <c r="R183" s="126"/>
      <c r="S183" s="126"/>
      <c r="T183" s="126"/>
      <c r="U183" s="125"/>
      <c r="V183" s="125"/>
    </row>
    <row r="184" spans="13:22" ht="20.100000000000001" customHeight="1">
      <c r="M184" s="159"/>
      <c r="O184" s="130"/>
      <c r="P184" s="160"/>
      <c r="Q184" s="160"/>
      <c r="R184" s="126"/>
      <c r="S184" s="126"/>
      <c r="T184" s="126"/>
      <c r="U184" s="125"/>
      <c r="V184" s="125"/>
    </row>
    <row r="185" spans="13:22" ht="20.100000000000001" customHeight="1">
      <c r="M185" s="159"/>
      <c r="O185" s="130"/>
      <c r="P185" s="160"/>
      <c r="Q185" s="160"/>
      <c r="R185" s="126"/>
      <c r="S185" s="126"/>
      <c r="T185" s="126"/>
      <c r="U185" s="125"/>
      <c r="V185" s="125"/>
    </row>
    <row r="186" spans="13:22" ht="20.100000000000001" customHeight="1">
      <c r="M186" s="159"/>
      <c r="O186" s="130"/>
      <c r="P186" s="160"/>
      <c r="Q186" s="160"/>
      <c r="R186" s="126"/>
      <c r="S186" s="126"/>
      <c r="T186" s="126"/>
      <c r="U186" s="125"/>
      <c r="V186" s="125"/>
    </row>
    <row r="187" spans="13:22" ht="20.100000000000001" customHeight="1">
      <c r="M187" s="159"/>
      <c r="O187" s="130"/>
      <c r="P187" s="160"/>
      <c r="Q187" s="160"/>
      <c r="R187" s="126"/>
      <c r="S187" s="126"/>
      <c r="T187" s="126"/>
      <c r="U187" s="125"/>
      <c r="V187" s="125"/>
    </row>
    <row r="188" spans="13:22" ht="20.100000000000001" customHeight="1">
      <c r="M188" s="159"/>
      <c r="O188" s="130"/>
      <c r="P188" s="160"/>
      <c r="Q188" s="160"/>
      <c r="R188" s="126"/>
      <c r="S188" s="126"/>
      <c r="T188" s="126"/>
      <c r="U188" s="125"/>
      <c r="V188" s="125"/>
    </row>
    <row r="189" spans="13:22" ht="20.100000000000001" customHeight="1">
      <c r="M189" s="159"/>
      <c r="O189" s="130"/>
      <c r="P189" s="160"/>
      <c r="Q189" s="160"/>
      <c r="R189" s="126"/>
      <c r="S189" s="126"/>
      <c r="T189" s="126"/>
      <c r="U189" s="125"/>
      <c r="V189" s="125"/>
    </row>
    <row r="190" spans="13:22" ht="20.100000000000001" customHeight="1">
      <c r="M190" s="159"/>
      <c r="O190" s="130"/>
      <c r="P190" s="160"/>
      <c r="Q190" s="160"/>
      <c r="R190" s="126"/>
      <c r="S190" s="126"/>
      <c r="T190" s="126"/>
      <c r="U190" s="125"/>
      <c r="V190" s="125"/>
    </row>
    <row r="191" spans="13:22" ht="20.100000000000001" customHeight="1">
      <c r="M191" s="159"/>
      <c r="O191" s="130"/>
      <c r="P191" s="160"/>
      <c r="Q191" s="160"/>
      <c r="R191" s="126"/>
      <c r="S191" s="126"/>
      <c r="T191" s="126"/>
      <c r="U191" s="125"/>
      <c r="V191" s="125"/>
    </row>
    <row r="192" spans="13:22" ht="20.100000000000001" customHeight="1">
      <c r="M192" s="159"/>
      <c r="O192" s="130"/>
      <c r="P192" s="160"/>
      <c r="Q192" s="160"/>
      <c r="R192" s="126"/>
      <c r="S192" s="126"/>
      <c r="T192" s="126"/>
      <c r="U192" s="125"/>
      <c r="V192" s="125"/>
    </row>
    <row r="193" spans="13:22" ht="20.100000000000001" customHeight="1">
      <c r="M193" s="159"/>
      <c r="O193" s="130"/>
      <c r="P193" s="160"/>
      <c r="Q193" s="160"/>
      <c r="R193" s="126"/>
      <c r="S193" s="126"/>
      <c r="T193" s="126"/>
      <c r="U193" s="125"/>
      <c r="V193" s="125"/>
    </row>
    <row r="194" spans="13:22" ht="20.100000000000001" customHeight="1">
      <c r="M194" s="159"/>
      <c r="O194" s="130"/>
      <c r="P194" s="160"/>
      <c r="Q194" s="160"/>
      <c r="R194" s="126"/>
      <c r="S194" s="126"/>
      <c r="T194" s="126"/>
      <c r="U194" s="125"/>
      <c r="V194" s="125"/>
    </row>
    <row r="195" spans="13:22" ht="20.100000000000001" customHeight="1">
      <c r="M195" s="159"/>
      <c r="O195" s="130"/>
      <c r="P195" s="160"/>
      <c r="Q195" s="160"/>
      <c r="R195" s="126"/>
      <c r="S195" s="126"/>
      <c r="T195" s="126"/>
      <c r="U195" s="125"/>
      <c r="V195" s="125"/>
    </row>
    <row r="196" spans="13:22" ht="20.100000000000001" customHeight="1">
      <c r="M196" s="159"/>
      <c r="O196" s="130"/>
      <c r="P196" s="160"/>
      <c r="Q196" s="160"/>
      <c r="R196" s="126"/>
      <c r="S196" s="126"/>
      <c r="T196" s="126"/>
      <c r="U196" s="125"/>
      <c r="V196" s="125"/>
    </row>
    <row r="197" spans="13:22" ht="20.100000000000001" customHeight="1">
      <c r="M197" s="159"/>
      <c r="O197" s="130"/>
      <c r="P197" s="160"/>
      <c r="Q197" s="160"/>
      <c r="R197" s="126"/>
      <c r="S197" s="126"/>
      <c r="T197" s="126"/>
      <c r="U197" s="125"/>
      <c r="V197" s="125"/>
    </row>
    <row r="198" spans="13:22" ht="20.100000000000001" customHeight="1">
      <c r="M198" s="159"/>
      <c r="O198" s="130"/>
      <c r="P198" s="160"/>
      <c r="Q198" s="160"/>
      <c r="R198" s="126"/>
      <c r="S198" s="126"/>
      <c r="T198" s="126"/>
      <c r="U198" s="125"/>
      <c r="V198" s="125"/>
    </row>
    <row r="199" spans="13:22" ht="20.100000000000001" customHeight="1">
      <c r="M199" s="159"/>
      <c r="O199" s="130"/>
      <c r="P199" s="160"/>
      <c r="Q199" s="160"/>
      <c r="R199" s="126"/>
      <c r="S199" s="126"/>
      <c r="T199" s="126"/>
      <c r="U199" s="125"/>
      <c r="V199" s="125"/>
    </row>
    <row r="200" spans="13:22" ht="20.100000000000001" customHeight="1">
      <c r="M200" s="159"/>
      <c r="O200" s="130"/>
      <c r="P200" s="160"/>
      <c r="Q200" s="160"/>
      <c r="R200" s="126"/>
      <c r="S200" s="126"/>
      <c r="T200" s="126"/>
      <c r="U200" s="125"/>
      <c r="V200" s="125"/>
    </row>
    <row r="201" spans="13:22" ht="20.100000000000001" customHeight="1">
      <c r="M201" s="159"/>
      <c r="O201" s="130"/>
      <c r="P201" s="160"/>
      <c r="Q201" s="160"/>
      <c r="R201" s="126"/>
      <c r="S201" s="126"/>
      <c r="T201" s="126"/>
      <c r="U201" s="125"/>
      <c r="V201" s="125"/>
    </row>
    <row r="202" spans="13:22" ht="20.100000000000001" customHeight="1">
      <c r="M202" s="159"/>
      <c r="O202" s="130"/>
      <c r="P202" s="160"/>
      <c r="Q202" s="160"/>
      <c r="R202" s="126"/>
      <c r="S202" s="126"/>
      <c r="T202" s="126"/>
      <c r="U202" s="125"/>
      <c r="V202" s="125"/>
    </row>
    <row r="203" spans="13:22" ht="20.100000000000001" customHeight="1">
      <c r="M203" s="159"/>
      <c r="O203" s="130"/>
      <c r="P203" s="160"/>
      <c r="Q203" s="160"/>
      <c r="R203" s="126"/>
      <c r="S203" s="126"/>
      <c r="T203" s="126"/>
      <c r="U203" s="125"/>
      <c r="V203" s="125"/>
    </row>
    <row r="204" spans="13:22" ht="20.100000000000001" customHeight="1">
      <c r="M204" s="159"/>
      <c r="O204" s="130"/>
      <c r="P204" s="160"/>
      <c r="Q204" s="160"/>
      <c r="R204" s="126"/>
      <c r="S204" s="126"/>
      <c r="T204" s="126"/>
      <c r="U204" s="125"/>
      <c r="V204" s="125"/>
    </row>
    <row r="205" spans="13:22" ht="20.100000000000001" customHeight="1">
      <c r="M205" s="159"/>
      <c r="O205" s="130"/>
      <c r="P205" s="160"/>
      <c r="Q205" s="160"/>
      <c r="R205" s="126"/>
      <c r="S205" s="126"/>
      <c r="T205" s="126"/>
      <c r="U205" s="125"/>
      <c r="V205" s="125"/>
    </row>
    <row r="206" spans="13:22" ht="20.100000000000001" customHeight="1">
      <c r="M206" s="159"/>
      <c r="O206" s="130"/>
      <c r="P206" s="160"/>
      <c r="Q206" s="160"/>
      <c r="R206" s="126"/>
      <c r="S206" s="126"/>
      <c r="T206" s="126"/>
      <c r="U206" s="125"/>
      <c r="V206" s="125"/>
    </row>
    <row r="207" spans="13:22" ht="20.100000000000001" customHeight="1">
      <c r="M207" s="159"/>
      <c r="O207" s="130"/>
      <c r="P207" s="160"/>
      <c r="Q207" s="160"/>
      <c r="R207" s="126"/>
      <c r="S207" s="126"/>
      <c r="T207" s="126"/>
      <c r="U207" s="125"/>
      <c r="V207" s="125"/>
    </row>
    <row r="208" spans="13:22" ht="20.100000000000001" customHeight="1">
      <c r="M208" s="159"/>
      <c r="O208" s="130"/>
      <c r="P208" s="160"/>
      <c r="Q208" s="160"/>
      <c r="R208" s="126"/>
      <c r="S208" s="126"/>
      <c r="T208" s="126"/>
      <c r="U208" s="125"/>
      <c r="V208" s="125"/>
    </row>
    <row r="209" spans="13:22" ht="20.100000000000001" customHeight="1">
      <c r="M209" s="159"/>
      <c r="O209" s="130"/>
      <c r="P209" s="160"/>
      <c r="Q209" s="160"/>
      <c r="R209" s="126"/>
      <c r="S209" s="126"/>
      <c r="T209" s="126"/>
      <c r="U209" s="125"/>
      <c r="V209" s="125"/>
    </row>
    <row r="210" spans="13:22" ht="20.100000000000001" customHeight="1">
      <c r="M210" s="159"/>
      <c r="O210" s="130"/>
      <c r="P210" s="160"/>
      <c r="Q210" s="160"/>
      <c r="R210" s="126"/>
      <c r="S210" s="126"/>
      <c r="T210" s="126"/>
      <c r="U210" s="125"/>
      <c r="V210" s="125"/>
    </row>
    <row r="211" spans="13:22" ht="20.100000000000001" customHeight="1">
      <c r="M211" s="159"/>
      <c r="O211" s="130"/>
      <c r="P211" s="160"/>
      <c r="Q211" s="160"/>
      <c r="R211" s="126"/>
      <c r="S211" s="126"/>
      <c r="T211" s="126"/>
      <c r="U211" s="125"/>
      <c r="V211" s="125"/>
    </row>
    <row r="212" spans="13:22" ht="20.100000000000001" customHeight="1">
      <c r="M212" s="159"/>
      <c r="O212" s="130"/>
      <c r="P212" s="160"/>
      <c r="Q212" s="160"/>
      <c r="R212" s="126"/>
      <c r="S212" s="126"/>
      <c r="T212" s="126"/>
      <c r="U212" s="125"/>
      <c r="V212" s="125"/>
    </row>
    <row r="213" spans="13:22" ht="20.100000000000001" customHeight="1">
      <c r="M213" s="159"/>
      <c r="O213" s="130"/>
      <c r="P213" s="160"/>
      <c r="Q213" s="160"/>
      <c r="R213" s="126"/>
      <c r="S213" s="126"/>
      <c r="T213" s="126"/>
      <c r="U213" s="125"/>
      <c r="V213" s="125"/>
    </row>
    <row r="214" spans="13:22" ht="20.100000000000001" customHeight="1">
      <c r="M214" s="159"/>
      <c r="O214" s="130"/>
      <c r="P214" s="160"/>
      <c r="Q214" s="160"/>
      <c r="R214" s="126"/>
      <c r="S214" s="126"/>
      <c r="T214" s="126"/>
      <c r="U214" s="125"/>
      <c r="V214" s="125"/>
    </row>
    <row r="215" spans="13:22" ht="20.100000000000001" customHeight="1">
      <c r="M215" s="159"/>
      <c r="O215" s="130"/>
      <c r="P215" s="160"/>
      <c r="Q215" s="160"/>
      <c r="R215" s="126"/>
      <c r="S215" s="126"/>
      <c r="T215" s="126"/>
      <c r="U215" s="125"/>
      <c r="V215" s="125"/>
    </row>
    <row r="216" spans="13:22" ht="20.100000000000001" customHeight="1">
      <c r="M216" s="159"/>
      <c r="O216" s="130"/>
      <c r="P216" s="160"/>
      <c r="Q216" s="160"/>
      <c r="R216" s="126"/>
      <c r="S216" s="126"/>
      <c r="T216" s="126"/>
      <c r="U216" s="125"/>
      <c r="V216" s="125"/>
    </row>
    <row r="217" spans="13:22" ht="20.100000000000001" customHeight="1">
      <c r="M217" s="159"/>
      <c r="O217" s="130"/>
      <c r="P217" s="160"/>
      <c r="Q217" s="160"/>
      <c r="R217" s="126"/>
      <c r="S217" s="126"/>
      <c r="T217" s="126"/>
      <c r="U217" s="125"/>
      <c r="V217" s="125"/>
    </row>
    <row r="218" spans="13:22" ht="20.100000000000001" customHeight="1">
      <c r="M218" s="159"/>
      <c r="O218" s="130"/>
      <c r="P218" s="160"/>
      <c r="Q218" s="160"/>
      <c r="R218" s="126"/>
      <c r="S218" s="126"/>
      <c r="T218" s="126"/>
      <c r="U218" s="125"/>
      <c r="V218" s="125"/>
    </row>
    <row r="219" spans="13:22" ht="20.100000000000001" customHeight="1">
      <c r="M219" s="159"/>
      <c r="O219" s="130"/>
      <c r="P219" s="160"/>
      <c r="Q219" s="160"/>
      <c r="R219" s="126"/>
      <c r="S219" s="126"/>
      <c r="T219" s="126"/>
      <c r="U219" s="125"/>
      <c r="V219" s="125"/>
    </row>
    <row r="220" spans="13:22" ht="20.100000000000001" customHeight="1">
      <c r="M220" s="159"/>
      <c r="O220" s="130"/>
      <c r="P220" s="160"/>
      <c r="Q220" s="160"/>
      <c r="R220" s="126"/>
      <c r="S220" s="126"/>
      <c r="T220" s="126"/>
      <c r="U220" s="125"/>
      <c r="V220" s="125"/>
    </row>
    <row r="221" spans="13:22" ht="20.100000000000001" customHeight="1">
      <c r="M221" s="159"/>
      <c r="O221" s="130"/>
      <c r="P221" s="160"/>
      <c r="Q221" s="160"/>
      <c r="R221" s="126"/>
      <c r="S221" s="126"/>
      <c r="T221" s="126"/>
      <c r="U221" s="125"/>
      <c r="V221" s="125"/>
    </row>
    <row r="222" spans="13:22" ht="20.100000000000001" customHeight="1">
      <c r="M222" s="159"/>
      <c r="O222" s="130"/>
      <c r="P222" s="160"/>
      <c r="Q222" s="160"/>
      <c r="R222" s="126"/>
      <c r="S222" s="126"/>
      <c r="T222" s="126"/>
      <c r="U222" s="125"/>
      <c r="V222" s="125"/>
    </row>
    <row r="223" spans="13:22" ht="20.100000000000001" customHeight="1">
      <c r="M223" s="159"/>
      <c r="O223" s="130"/>
      <c r="P223" s="160"/>
      <c r="Q223" s="160"/>
      <c r="R223" s="126"/>
      <c r="S223" s="126"/>
      <c r="T223" s="126"/>
      <c r="U223" s="125"/>
      <c r="V223" s="125"/>
    </row>
    <row r="224" spans="13:22" ht="20.100000000000001" customHeight="1">
      <c r="M224" s="159"/>
      <c r="O224" s="130"/>
      <c r="P224" s="160"/>
      <c r="Q224" s="160"/>
      <c r="R224" s="126"/>
      <c r="S224" s="126"/>
      <c r="T224" s="126"/>
      <c r="U224" s="125"/>
      <c r="V224" s="125"/>
    </row>
    <row r="225" spans="13:22" ht="20.100000000000001" customHeight="1">
      <c r="M225" s="159"/>
      <c r="O225" s="130"/>
      <c r="P225" s="160"/>
      <c r="Q225" s="160"/>
      <c r="R225" s="126"/>
      <c r="S225" s="126"/>
      <c r="T225" s="126"/>
      <c r="U225" s="125"/>
      <c r="V225" s="125"/>
    </row>
    <row r="226" spans="13:22" ht="20.100000000000001" customHeight="1">
      <c r="M226" s="159"/>
      <c r="O226" s="130"/>
      <c r="P226" s="160"/>
      <c r="Q226" s="160"/>
      <c r="R226" s="126"/>
      <c r="S226" s="126"/>
      <c r="T226" s="126"/>
      <c r="U226" s="125"/>
      <c r="V226" s="125"/>
    </row>
    <row r="227" spans="13:22" ht="20.100000000000001" customHeight="1">
      <c r="M227" s="159"/>
      <c r="O227" s="130"/>
      <c r="P227" s="160"/>
      <c r="Q227" s="160"/>
      <c r="R227" s="126"/>
      <c r="S227" s="126"/>
      <c r="T227" s="126"/>
      <c r="U227" s="125"/>
      <c r="V227" s="125"/>
    </row>
    <row r="228" spans="13:22" ht="20.100000000000001" customHeight="1">
      <c r="M228" s="159"/>
      <c r="O228" s="130"/>
      <c r="P228" s="160"/>
      <c r="Q228" s="160"/>
      <c r="R228" s="126"/>
      <c r="S228" s="126"/>
      <c r="T228" s="126"/>
      <c r="U228" s="125"/>
      <c r="V228" s="125"/>
    </row>
    <row r="229" spans="13:22" ht="20.100000000000001" customHeight="1">
      <c r="M229" s="159"/>
      <c r="O229" s="130"/>
      <c r="P229" s="160"/>
      <c r="Q229" s="160"/>
      <c r="R229" s="126"/>
      <c r="S229" s="126"/>
      <c r="T229" s="126"/>
      <c r="U229" s="125"/>
      <c r="V229" s="125"/>
    </row>
    <row r="230" spans="13:22" ht="20.100000000000001" customHeight="1">
      <c r="M230" s="159"/>
      <c r="O230" s="130"/>
      <c r="P230" s="160"/>
      <c r="Q230" s="160"/>
      <c r="R230" s="126"/>
      <c r="S230" s="126"/>
      <c r="T230" s="126"/>
      <c r="U230" s="125"/>
      <c r="V230" s="125"/>
    </row>
    <row r="231" spans="13:22" ht="20.100000000000001" customHeight="1">
      <c r="M231" s="159"/>
      <c r="O231" s="130"/>
      <c r="P231" s="160"/>
      <c r="Q231" s="160"/>
      <c r="R231" s="126"/>
      <c r="S231" s="126"/>
      <c r="T231" s="126"/>
      <c r="U231" s="125"/>
      <c r="V231" s="125"/>
    </row>
    <row r="232" spans="13:22" ht="20.100000000000001" customHeight="1">
      <c r="M232" s="159"/>
      <c r="O232" s="130"/>
      <c r="P232" s="160"/>
      <c r="Q232" s="160"/>
      <c r="R232" s="126"/>
      <c r="S232" s="126"/>
      <c r="T232" s="126"/>
      <c r="U232" s="125"/>
      <c r="V232" s="125"/>
    </row>
    <row r="233" spans="13:22" ht="20.100000000000001" customHeight="1">
      <c r="M233" s="159"/>
      <c r="O233" s="130"/>
      <c r="P233" s="160"/>
      <c r="Q233" s="160"/>
      <c r="R233" s="126"/>
      <c r="S233" s="126"/>
      <c r="T233" s="126"/>
      <c r="U233" s="125"/>
      <c r="V233" s="125"/>
    </row>
    <row r="234" spans="13:22" ht="20.100000000000001" customHeight="1">
      <c r="M234" s="159"/>
      <c r="O234" s="130"/>
      <c r="P234" s="160"/>
      <c r="Q234" s="160"/>
      <c r="R234" s="126"/>
      <c r="S234" s="126"/>
      <c r="T234" s="126"/>
      <c r="U234" s="125"/>
      <c r="V234" s="125"/>
    </row>
    <row r="235" spans="13:22" ht="20.100000000000001" customHeight="1">
      <c r="M235" s="159"/>
      <c r="O235" s="130"/>
      <c r="P235" s="160"/>
      <c r="Q235" s="160"/>
      <c r="R235" s="126"/>
      <c r="S235" s="126"/>
      <c r="T235" s="126"/>
      <c r="U235" s="125"/>
      <c r="V235" s="125"/>
    </row>
    <row r="236" spans="13:22" ht="20.100000000000001" customHeight="1">
      <c r="M236" s="159"/>
      <c r="O236" s="130"/>
      <c r="P236" s="160"/>
      <c r="Q236" s="160"/>
      <c r="R236" s="126"/>
      <c r="S236" s="126"/>
      <c r="T236" s="126"/>
      <c r="U236" s="125"/>
      <c r="V236" s="125"/>
    </row>
    <row r="237" spans="13:22" ht="20.100000000000001" customHeight="1">
      <c r="M237" s="159"/>
      <c r="O237" s="130"/>
      <c r="P237" s="160"/>
      <c r="Q237" s="160"/>
      <c r="R237" s="126"/>
      <c r="S237" s="126"/>
      <c r="T237" s="126"/>
      <c r="U237" s="125"/>
      <c r="V237" s="125"/>
    </row>
    <row r="238" spans="13:22" ht="20.100000000000001" customHeight="1">
      <c r="M238" s="159"/>
      <c r="O238" s="130"/>
      <c r="P238" s="160"/>
      <c r="Q238" s="160"/>
      <c r="R238" s="126"/>
      <c r="S238" s="126"/>
      <c r="T238" s="126"/>
      <c r="U238" s="125"/>
      <c r="V238" s="125"/>
    </row>
    <row r="239" spans="13:22" ht="20.100000000000001" customHeight="1">
      <c r="M239" s="159"/>
      <c r="O239" s="130"/>
      <c r="P239" s="160"/>
      <c r="Q239" s="160"/>
      <c r="R239" s="126"/>
      <c r="S239" s="126"/>
      <c r="T239" s="126"/>
      <c r="U239" s="125"/>
      <c r="V239" s="125"/>
    </row>
    <row r="240" spans="13:22" ht="20.100000000000001" customHeight="1">
      <c r="M240" s="159"/>
      <c r="O240" s="130"/>
      <c r="P240" s="160"/>
      <c r="Q240" s="160"/>
      <c r="R240" s="126"/>
      <c r="S240" s="126"/>
      <c r="T240" s="126"/>
      <c r="U240" s="125"/>
      <c r="V240" s="125"/>
    </row>
    <row r="241" spans="13:22" ht="20.100000000000001" customHeight="1">
      <c r="M241" s="159"/>
      <c r="O241" s="130"/>
      <c r="P241" s="160"/>
      <c r="Q241" s="160"/>
      <c r="R241" s="126"/>
      <c r="S241" s="126"/>
      <c r="T241" s="126"/>
      <c r="U241" s="125"/>
      <c r="V241" s="125"/>
    </row>
    <row r="242" spans="13:22" ht="20.100000000000001" customHeight="1">
      <c r="M242" s="159"/>
      <c r="O242" s="130"/>
      <c r="P242" s="160"/>
      <c r="Q242" s="160"/>
      <c r="R242" s="126"/>
      <c r="S242" s="126"/>
      <c r="T242" s="126"/>
      <c r="U242" s="125"/>
      <c r="V242" s="125"/>
    </row>
    <row r="243" spans="13:22" ht="20.100000000000001" customHeight="1">
      <c r="M243" s="159"/>
      <c r="O243" s="130"/>
      <c r="P243" s="160"/>
      <c r="Q243" s="160"/>
      <c r="R243" s="126"/>
      <c r="S243" s="126"/>
      <c r="T243" s="126"/>
      <c r="U243" s="125"/>
      <c r="V243" s="125"/>
    </row>
    <row r="244" spans="13:22" ht="20.100000000000001" customHeight="1">
      <c r="M244" s="159"/>
      <c r="O244" s="130"/>
      <c r="P244" s="160"/>
      <c r="Q244" s="160"/>
      <c r="R244" s="126"/>
      <c r="S244" s="126"/>
      <c r="T244" s="126"/>
      <c r="U244" s="125"/>
      <c r="V244" s="125"/>
    </row>
    <row r="245" spans="13:22" ht="20.100000000000001" customHeight="1">
      <c r="M245" s="159"/>
      <c r="O245" s="130"/>
      <c r="P245" s="160"/>
      <c r="Q245" s="160"/>
      <c r="R245" s="126"/>
      <c r="S245" s="126"/>
      <c r="T245" s="126"/>
      <c r="U245" s="125"/>
      <c r="V245" s="125"/>
    </row>
    <row r="246" spans="13:22" ht="20.100000000000001" customHeight="1">
      <c r="M246" s="159"/>
      <c r="O246" s="130"/>
      <c r="P246" s="160"/>
      <c r="Q246" s="160"/>
      <c r="R246" s="126"/>
      <c r="S246" s="126"/>
      <c r="T246" s="126"/>
      <c r="U246" s="125"/>
      <c r="V246" s="125"/>
    </row>
    <row r="247" spans="13:22" ht="20.100000000000001" customHeight="1">
      <c r="M247" s="159"/>
      <c r="O247" s="130"/>
      <c r="P247" s="160"/>
      <c r="Q247" s="160"/>
      <c r="R247" s="126"/>
      <c r="S247" s="126"/>
      <c r="T247" s="126"/>
      <c r="U247" s="125"/>
      <c r="V247" s="125"/>
    </row>
    <row r="248" spans="13:22" ht="20.100000000000001" customHeight="1">
      <c r="M248" s="159"/>
      <c r="O248" s="130"/>
      <c r="P248" s="160"/>
      <c r="Q248" s="160"/>
      <c r="R248" s="126"/>
      <c r="S248" s="126"/>
      <c r="T248" s="126"/>
      <c r="U248" s="125"/>
      <c r="V248" s="125"/>
    </row>
    <row r="249" spans="13:22" ht="20.100000000000001" customHeight="1">
      <c r="M249" s="159"/>
      <c r="O249" s="130"/>
      <c r="P249" s="160"/>
      <c r="Q249" s="160"/>
      <c r="R249" s="126"/>
      <c r="S249" s="126"/>
      <c r="T249" s="126"/>
      <c r="U249" s="125"/>
      <c r="V249" s="125"/>
    </row>
    <row r="250" spans="13:22" ht="20.100000000000001" customHeight="1">
      <c r="M250" s="159"/>
      <c r="O250" s="130"/>
      <c r="P250" s="160"/>
      <c r="Q250" s="160"/>
      <c r="R250" s="126"/>
      <c r="S250" s="126"/>
      <c r="T250" s="126"/>
      <c r="U250" s="125"/>
      <c r="V250" s="125"/>
    </row>
    <row r="251" spans="13:22" ht="20.100000000000001" customHeight="1">
      <c r="M251" s="159"/>
      <c r="O251" s="130"/>
      <c r="P251" s="160"/>
      <c r="Q251" s="160"/>
      <c r="R251" s="126"/>
      <c r="S251" s="126"/>
      <c r="T251" s="126"/>
      <c r="U251" s="125"/>
      <c r="V251" s="125"/>
    </row>
    <row r="252" spans="13:22" ht="20.100000000000001" customHeight="1">
      <c r="M252" s="159"/>
      <c r="O252" s="130"/>
      <c r="P252" s="160"/>
      <c r="Q252" s="160"/>
      <c r="R252" s="126"/>
      <c r="S252" s="126"/>
      <c r="T252" s="126"/>
      <c r="U252" s="125"/>
      <c r="V252" s="125"/>
    </row>
    <row r="253" spans="13:22" ht="20.100000000000001" customHeight="1">
      <c r="M253" s="159"/>
      <c r="O253" s="130"/>
      <c r="P253" s="160"/>
      <c r="Q253" s="160"/>
      <c r="R253" s="126"/>
      <c r="S253" s="126"/>
      <c r="T253" s="126"/>
      <c r="U253" s="125"/>
      <c r="V253" s="125"/>
    </row>
    <row r="254" spans="13:22" ht="20.100000000000001" customHeight="1">
      <c r="M254" s="159"/>
      <c r="O254" s="130"/>
      <c r="P254" s="160"/>
      <c r="Q254" s="160"/>
      <c r="R254" s="126"/>
      <c r="S254" s="126"/>
      <c r="T254" s="126"/>
      <c r="U254" s="125"/>
      <c r="V254" s="125"/>
    </row>
    <row r="255" spans="13:22" ht="20.100000000000001" customHeight="1">
      <c r="M255" s="159"/>
      <c r="O255" s="130"/>
      <c r="P255" s="160"/>
      <c r="Q255" s="160"/>
      <c r="R255" s="126"/>
      <c r="S255" s="126"/>
      <c r="T255" s="126"/>
      <c r="U255" s="125"/>
      <c r="V255" s="125"/>
    </row>
    <row r="256" spans="13:22" ht="20.100000000000001" customHeight="1">
      <c r="M256" s="159"/>
      <c r="O256" s="130"/>
      <c r="P256" s="160"/>
      <c r="Q256" s="160"/>
      <c r="R256" s="126"/>
      <c r="S256" s="126"/>
      <c r="T256" s="126"/>
      <c r="U256" s="125"/>
      <c r="V256" s="125"/>
    </row>
    <row r="257" spans="13:22" ht="20.100000000000001" customHeight="1">
      <c r="M257" s="159"/>
      <c r="O257" s="130"/>
      <c r="P257" s="160"/>
      <c r="Q257" s="160"/>
      <c r="R257" s="126"/>
      <c r="S257" s="126"/>
      <c r="T257" s="126"/>
      <c r="U257" s="125"/>
      <c r="V257" s="125"/>
    </row>
    <row r="258" spans="13:22" ht="20.100000000000001" customHeight="1">
      <c r="M258" s="159"/>
      <c r="O258" s="130"/>
      <c r="P258" s="160"/>
      <c r="Q258" s="160"/>
      <c r="R258" s="126"/>
      <c r="S258" s="126"/>
      <c r="T258" s="126"/>
      <c r="U258" s="125"/>
      <c r="V258" s="125"/>
    </row>
    <row r="259" spans="13:22" ht="20.100000000000001" customHeight="1">
      <c r="M259" s="159"/>
      <c r="O259" s="130"/>
      <c r="P259" s="160"/>
      <c r="Q259" s="160"/>
      <c r="R259" s="126"/>
      <c r="S259" s="126"/>
      <c r="T259" s="126"/>
      <c r="U259" s="125"/>
      <c r="V259" s="125"/>
    </row>
    <row r="260" spans="13:22" ht="20.100000000000001" customHeight="1">
      <c r="M260" s="159"/>
      <c r="O260" s="130"/>
      <c r="P260" s="160"/>
      <c r="Q260" s="160"/>
      <c r="R260" s="126"/>
      <c r="S260" s="126"/>
      <c r="T260" s="126"/>
      <c r="U260" s="125"/>
      <c r="V260" s="125"/>
    </row>
    <row r="261" spans="13:22" ht="20.100000000000001" customHeight="1">
      <c r="M261" s="159"/>
      <c r="O261" s="130"/>
      <c r="P261" s="160"/>
      <c r="Q261" s="160"/>
      <c r="R261" s="126"/>
      <c r="S261" s="126"/>
      <c r="T261" s="126"/>
      <c r="U261" s="125"/>
      <c r="V261" s="125"/>
    </row>
    <row r="262" spans="13:22" ht="20.100000000000001" customHeight="1">
      <c r="M262" s="159"/>
      <c r="O262" s="130"/>
      <c r="P262" s="160"/>
      <c r="Q262" s="160"/>
      <c r="R262" s="126"/>
      <c r="S262" s="126"/>
      <c r="T262" s="126"/>
      <c r="U262" s="125"/>
      <c r="V262" s="125"/>
    </row>
    <row r="263" spans="13:22" ht="20.100000000000001" customHeight="1">
      <c r="M263" s="159"/>
      <c r="O263" s="130"/>
      <c r="P263" s="160"/>
      <c r="Q263" s="160"/>
      <c r="R263" s="126"/>
      <c r="S263" s="126"/>
      <c r="T263" s="126"/>
      <c r="U263" s="125"/>
      <c r="V263" s="125"/>
    </row>
    <row r="264" spans="13:22" ht="20.100000000000001" customHeight="1">
      <c r="M264" s="159"/>
      <c r="O264" s="130"/>
      <c r="P264" s="160"/>
      <c r="Q264" s="160"/>
      <c r="R264" s="126"/>
      <c r="S264" s="126"/>
      <c r="T264" s="126"/>
      <c r="U264" s="125"/>
      <c r="V264" s="125"/>
    </row>
    <row r="265" spans="13:22" ht="20.100000000000001" customHeight="1">
      <c r="M265" s="159"/>
      <c r="O265" s="130"/>
      <c r="P265" s="160"/>
      <c r="Q265" s="160"/>
      <c r="R265" s="126"/>
      <c r="S265" s="126"/>
      <c r="T265" s="126"/>
      <c r="U265" s="125"/>
      <c r="V265" s="125"/>
    </row>
    <row r="266" spans="13:22" ht="20.100000000000001" customHeight="1">
      <c r="M266" s="159"/>
      <c r="O266" s="130"/>
      <c r="P266" s="160"/>
      <c r="Q266" s="160"/>
      <c r="R266" s="126"/>
      <c r="S266" s="126"/>
      <c r="T266" s="126"/>
      <c r="U266" s="125"/>
      <c r="V266" s="125"/>
    </row>
    <row r="267" spans="13:22" ht="20.100000000000001" customHeight="1">
      <c r="M267" s="159"/>
      <c r="O267" s="130"/>
      <c r="P267" s="160"/>
      <c r="Q267" s="160"/>
      <c r="R267" s="126"/>
      <c r="S267" s="126"/>
      <c r="T267" s="126"/>
      <c r="U267" s="125"/>
      <c r="V267" s="125"/>
    </row>
    <row r="268" spans="13:22" ht="20.100000000000001" customHeight="1">
      <c r="M268" s="159"/>
      <c r="O268" s="130"/>
      <c r="P268" s="160"/>
      <c r="Q268" s="160"/>
      <c r="R268" s="126"/>
      <c r="S268" s="126"/>
      <c r="T268" s="126"/>
      <c r="U268" s="125"/>
      <c r="V268" s="125"/>
    </row>
    <row r="269" spans="13:22" ht="20.100000000000001" customHeight="1">
      <c r="M269" s="159"/>
      <c r="O269" s="130"/>
      <c r="P269" s="160"/>
      <c r="Q269" s="160"/>
      <c r="R269" s="126"/>
      <c r="S269" s="126"/>
      <c r="T269" s="126"/>
      <c r="U269" s="125"/>
      <c r="V269" s="125"/>
    </row>
    <row r="270" spans="13:22" ht="20.100000000000001" customHeight="1">
      <c r="M270" s="159"/>
      <c r="O270" s="130"/>
      <c r="P270" s="160"/>
      <c r="Q270" s="160"/>
      <c r="R270" s="126"/>
      <c r="S270" s="126"/>
      <c r="T270" s="126"/>
      <c r="U270" s="125"/>
      <c r="V270" s="125"/>
    </row>
    <row r="271" spans="13:22" ht="20.100000000000001" customHeight="1">
      <c r="M271" s="159"/>
      <c r="O271" s="130"/>
      <c r="P271" s="160"/>
      <c r="Q271" s="160"/>
      <c r="R271" s="126"/>
      <c r="S271" s="126"/>
      <c r="T271" s="126"/>
      <c r="U271" s="125"/>
      <c r="V271" s="125"/>
    </row>
    <row r="272" spans="13:22" ht="20.100000000000001" customHeight="1">
      <c r="M272" s="159"/>
      <c r="O272" s="130"/>
      <c r="P272" s="160"/>
      <c r="Q272" s="160"/>
      <c r="R272" s="126"/>
      <c r="S272" s="126"/>
      <c r="T272" s="126"/>
      <c r="U272" s="125"/>
      <c r="V272" s="125"/>
    </row>
    <row r="273" spans="13:22" ht="20.100000000000001" customHeight="1">
      <c r="M273" s="159"/>
      <c r="O273" s="130"/>
      <c r="P273" s="160"/>
      <c r="Q273" s="160"/>
      <c r="R273" s="126"/>
      <c r="S273" s="126"/>
      <c r="T273" s="126"/>
      <c r="U273" s="125"/>
      <c r="V273" s="125"/>
    </row>
    <row r="274" spans="13:22" ht="20.100000000000001" customHeight="1">
      <c r="M274" s="159"/>
      <c r="O274" s="130"/>
      <c r="P274" s="160"/>
      <c r="Q274" s="160"/>
      <c r="R274" s="126"/>
      <c r="S274" s="126"/>
      <c r="T274" s="126"/>
      <c r="U274" s="125"/>
      <c r="V274" s="125"/>
    </row>
    <row r="275" spans="13:22" ht="20.100000000000001" customHeight="1">
      <c r="M275" s="159"/>
      <c r="O275" s="130"/>
      <c r="P275" s="160"/>
      <c r="Q275" s="160"/>
      <c r="R275" s="126"/>
      <c r="S275" s="126"/>
      <c r="T275" s="126"/>
      <c r="U275" s="125"/>
      <c r="V275" s="125"/>
    </row>
    <row r="276" spans="13:22" ht="20.100000000000001" customHeight="1">
      <c r="M276" s="159"/>
      <c r="O276" s="130"/>
      <c r="P276" s="160"/>
      <c r="Q276" s="160"/>
      <c r="R276" s="126"/>
      <c r="S276" s="126"/>
      <c r="T276" s="126"/>
      <c r="U276" s="125"/>
      <c r="V276" s="125"/>
    </row>
    <row r="277" spans="13:22" ht="20.100000000000001" customHeight="1">
      <c r="M277" s="159"/>
      <c r="O277" s="130"/>
      <c r="P277" s="160"/>
      <c r="Q277" s="160"/>
      <c r="R277" s="126"/>
      <c r="S277" s="126"/>
      <c r="T277" s="126"/>
      <c r="U277" s="125"/>
      <c r="V277" s="125"/>
    </row>
    <row r="278" spans="13:22" ht="20.100000000000001" customHeight="1">
      <c r="M278" s="159"/>
      <c r="O278" s="130"/>
      <c r="P278" s="160"/>
      <c r="Q278" s="160"/>
      <c r="R278" s="126"/>
      <c r="S278" s="126"/>
      <c r="T278" s="126"/>
      <c r="U278" s="125"/>
      <c r="V278" s="125"/>
    </row>
    <row r="279" spans="13:22" ht="20.100000000000001" customHeight="1">
      <c r="M279" s="159"/>
      <c r="O279" s="130"/>
      <c r="P279" s="160"/>
      <c r="Q279" s="160"/>
      <c r="R279" s="126"/>
      <c r="S279" s="126"/>
      <c r="T279" s="126"/>
      <c r="U279" s="125"/>
      <c r="V279" s="125"/>
    </row>
    <row r="280" spans="13:22" ht="20.100000000000001" customHeight="1">
      <c r="M280" s="159"/>
      <c r="O280" s="130"/>
      <c r="P280" s="160"/>
      <c r="Q280" s="160"/>
      <c r="R280" s="126"/>
      <c r="S280" s="126"/>
      <c r="T280" s="126"/>
      <c r="U280" s="125"/>
      <c r="V280" s="125"/>
    </row>
    <row r="281" spans="13:22" ht="20.100000000000001" customHeight="1">
      <c r="M281" s="159"/>
      <c r="O281" s="130"/>
      <c r="P281" s="160"/>
      <c r="Q281" s="160"/>
      <c r="R281" s="126"/>
      <c r="S281" s="126"/>
      <c r="T281" s="126"/>
      <c r="U281" s="125"/>
      <c r="V281" s="125"/>
    </row>
    <row r="282" spans="13:22" ht="20.100000000000001" customHeight="1">
      <c r="M282" s="159"/>
      <c r="O282" s="130"/>
      <c r="P282" s="160"/>
      <c r="Q282" s="160"/>
      <c r="R282" s="126"/>
      <c r="S282" s="126"/>
      <c r="T282" s="126"/>
      <c r="U282" s="125"/>
      <c r="V282" s="125"/>
    </row>
    <row r="283" spans="13:22" ht="20.100000000000001" customHeight="1">
      <c r="M283" s="159"/>
      <c r="O283" s="130"/>
      <c r="P283" s="160"/>
      <c r="Q283" s="160"/>
      <c r="R283" s="126"/>
      <c r="S283" s="126"/>
      <c r="T283" s="126"/>
      <c r="U283" s="125"/>
      <c r="V283" s="125"/>
    </row>
    <row r="284" spans="13:22" ht="20.100000000000001" customHeight="1">
      <c r="M284" s="159"/>
      <c r="O284" s="130"/>
      <c r="P284" s="160"/>
      <c r="Q284" s="160"/>
      <c r="R284" s="126"/>
      <c r="S284" s="126"/>
      <c r="T284" s="126"/>
      <c r="U284" s="125"/>
      <c r="V284" s="125"/>
    </row>
    <row r="285" spans="13:22" ht="20.100000000000001" customHeight="1">
      <c r="M285" s="159"/>
      <c r="O285" s="130"/>
      <c r="P285" s="160"/>
      <c r="Q285" s="160"/>
      <c r="R285" s="126"/>
      <c r="S285" s="126"/>
      <c r="T285" s="126"/>
      <c r="U285" s="125"/>
      <c r="V285" s="125"/>
    </row>
    <row r="286" spans="13:22" ht="20.100000000000001" customHeight="1">
      <c r="M286" s="159"/>
      <c r="O286" s="130"/>
      <c r="P286" s="160"/>
      <c r="Q286" s="160"/>
      <c r="R286" s="126"/>
      <c r="S286" s="126"/>
      <c r="T286" s="126"/>
      <c r="U286" s="125"/>
      <c r="V286" s="125"/>
    </row>
    <row r="287" spans="13:22" ht="20.100000000000001" customHeight="1">
      <c r="M287" s="159"/>
      <c r="O287" s="130"/>
      <c r="P287" s="160"/>
      <c r="Q287" s="160"/>
      <c r="R287" s="126"/>
      <c r="S287" s="126"/>
      <c r="T287" s="126"/>
      <c r="U287" s="125"/>
      <c r="V287" s="125"/>
    </row>
    <row r="288" spans="13:22" ht="20.100000000000001" customHeight="1">
      <c r="M288" s="159"/>
      <c r="O288" s="130"/>
      <c r="P288" s="160"/>
      <c r="Q288" s="160"/>
      <c r="R288" s="126"/>
      <c r="S288" s="126"/>
      <c r="T288" s="126"/>
      <c r="U288" s="125"/>
      <c r="V288" s="125"/>
    </row>
    <row r="289" spans="13:22" ht="20.100000000000001" customHeight="1">
      <c r="M289" s="159"/>
      <c r="O289" s="130"/>
      <c r="P289" s="160"/>
      <c r="Q289" s="160"/>
      <c r="R289" s="126"/>
      <c r="S289" s="126"/>
      <c r="T289" s="126"/>
      <c r="U289" s="125"/>
      <c r="V289" s="125"/>
    </row>
    <row r="290" spans="13:22" ht="20.100000000000001" customHeight="1">
      <c r="M290" s="159"/>
      <c r="O290" s="130"/>
      <c r="P290" s="160"/>
      <c r="Q290" s="160"/>
      <c r="R290" s="126"/>
      <c r="S290" s="126"/>
      <c r="T290" s="126"/>
      <c r="U290" s="125"/>
      <c r="V290" s="125"/>
    </row>
    <row r="291" spans="13:22" ht="20.100000000000001" customHeight="1">
      <c r="M291" s="159"/>
      <c r="O291" s="130"/>
      <c r="P291" s="160"/>
      <c r="Q291" s="160"/>
      <c r="R291" s="126"/>
      <c r="S291" s="126"/>
      <c r="T291" s="126"/>
      <c r="U291" s="125"/>
      <c r="V291" s="125"/>
    </row>
    <row r="292" spans="13:22" ht="20.100000000000001" customHeight="1">
      <c r="M292" s="159"/>
      <c r="O292" s="130"/>
      <c r="P292" s="160"/>
      <c r="Q292" s="160"/>
      <c r="R292" s="126"/>
      <c r="S292" s="126"/>
      <c r="T292" s="126"/>
      <c r="U292" s="125"/>
      <c r="V292" s="125"/>
    </row>
    <row r="293" spans="13:22" ht="20.100000000000001" customHeight="1">
      <c r="M293" s="159"/>
      <c r="O293" s="130"/>
      <c r="P293" s="160"/>
      <c r="Q293" s="160"/>
      <c r="R293" s="126"/>
      <c r="S293" s="126"/>
      <c r="T293" s="126"/>
      <c r="U293" s="125"/>
      <c r="V293" s="125"/>
    </row>
    <row r="294" spans="13:22" ht="20.100000000000001" customHeight="1">
      <c r="M294" s="159"/>
      <c r="O294" s="130"/>
      <c r="P294" s="160"/>
      <c r="Q294" s="160"/>
      <c r="R294" s="126"/>
      <c r="S294" s="126"/>
      <c r="T294" s="126"/>
      <c r="U294" s="125"/>
      <c r="V294" s="125"/>
    </row>
    <row r="295" spans="13:22" ht="20.100000000000001" customHeight="1">
      <c r="M295" s="159"/>
      <c r="O295" s="130"/>
      <c r="P295" s="160"/>
      <c r="Q295" s="160"/>
      <c r="R295" s="126"/>
      <c r="S295" s="126"/>
      <c r="T295" s="126"/>
      <c r="U295" s="125"/>
      <c r="V295" s="125"/>
    </row>
    <row r="296" spans="13:22" ht="20.100000000000001" customHeight="1">
      <c r="M296" s="159"/>
      <c r="O296" s="130"/>
      <c r="P296" s="160"/>
      <c r="Q296" s="160"/>
      <c r="R296" s="126"/>
      <c r="S296" s="126"/>
      <c r="T296" s="126"/>
      <c r="U296" s="125"/>
      <c r="V296" s="125"/>
    </row>
    <row r="297" spans="13:22" ht="20.100000000000001" customHeight="1">
      <c r="M297" s="159"/>
      <c r="O297" s="130"/>
      <c r="P297" s="160"/>
      <c r="Q297" s="160"/>
      <c r="R297" s="126"/>
      <c r="S297" s="126"/>
      <c r="T297" s="126"/>
      <c r="U297" s="125"/>
      <c r="V297" s="125"/>
    </row>
    <row r="298" spans="13:22" ht="20.100000000000001" customHeight="1">
      <c r="M298" s="159"/>
      <c r="O298" s="130"/>
      <c r="P298" s="160"/>
      <c r="Q298" s="160"/>
      <c r="R298" s="126"/>
      <c r="S298" s="126"/>
      <c r="T298" s="126"/>
      <c r="U298" s="125"/>
      <c r="V298" s="125"/>
    </row>
    <row r="299" spans="13:22" ht="20.100000000000001" customHeight="1">
      <c r="M299" s="159"/>
      <c r="O299" s="130"/>
      <c r="P299" s="160"/>
      <c r="Q299" s="160"/>
      <c r="R299" s="126"/>
      <c r="S299" s="126"/>
      <c r="T299" s="126"/>
      <c r="U299" s="125"/>
      <c r="V299" s="125"/>
    </row>
    <row r="300" spans="13:22" ht="20.100000000000001" customHeight="1">
      <c r="M300" s="159"/>
      <c r="O300" s="130"/>
      <c r="P300" s="160"/>
      <c r="Q300" s="160"/>
      <c r="R300" s="126"/>
      <c r="S300" s="126"/>
      <c r="T300" s="126"/>
      <c r="U300" s="125"/>
      <c r="V300" s="125"/>
    </row>
    <row r="301" spans="13:22" ht="20.100000000000001" customHeight="1">
      <c r="M301" s="159"/>
      <c r="O301" s="130"/>
      <c r="P301" s="160"/>
      <c r="Q301" s="160"/>
      <c r="R301" s="126"/>
      <c r="S301" s="126"/>
      <c r="T301" s="126"/>
      <c r="U301" s="125"/>
      <c r="V301" s="125"/>
    </row>
    <row r="302" spans="13:22" ht="20.100000000000001" customHeight="1">
      <c r="M302" s="159"/>
      <c r="O302" s="130"/>
      <c r="P302" s="160"/>
      <c r="Q302" s="160"/>
      <c r="R302" s="126"/>
      <c r="S302" s="126"/>
      <c r="T302" s="126"/>
      <c r="U302" s="125"/>
      <c r="V302" s="125"/>
    </row>
    <row r="303" spans="13:22" ht="20.100000000000001" customHeight="1">
      <c r="M303" s="159"/>
      <c r="O303" s="130"/>
      <c r="P303" s="160"/>
      <c r="Q303" s="160"/>
      <c r="R303" s="126"/>
      <c r="S303" s="126"/>
      <c r="T303" s="126"/>
      <c r="U303" s="125"/>
      <c r="V303" s="125"/>
    </row>
    <row r="304" spans="13:22" ht="20.100000000000001" customHeight="1">
      <c r="M304" s="159"/>
      <c r="O304" s="130"/>
      <c r="P304" s="160"/>
      <c r="Q304" s="160"/>
      <c r="R304" s="126"/>
      <c r="S304" s="126"/>
      <c r="T304" s="126"/>
      <c r="U304" s="125"/>
      <c r="V304" s="125"/>
    </row>
    <row r="305" spans="13:22" ht="20.100000000000001" customHeight="1">
      <c r="M305" s="159"/>
      <c r="O305" s="130"/>
      <c r="P305" s="160"/>
      <c r="Q305" s="160"/>
      <c r="R305" s="126"/>
      <c r="S305" s="126"/>
      <c r="T305" s="126"/>
      <c r="U305" s="125"/>
      <c r="V305" s="125"/>
    </row>
    <row r="306" spans="13:22" ht="20.100000000000001" customHeight="1">
      <c r="M306" s="159"/>
      <c r="O306" s="130"/>
      <c r="P306" s="160"/>
      <c r="Q306" s="160"/>
      <c r="R306" s="126"/>
      <c r="S306" s="126"/>
      <c r="T306" s="126"/>
      <c r="U306" s="125"/>
      <c r="V306" s="125"/>
    </row>
    <row r="307" spans="13:22" ht="20.100000000000001" customHeight="1">
      <c r="M307" s="159"/>
      <c r="O307" s="130"/>
      <c r="P307" s="160"/>
      <c r="Q307" s="160"/>
      <c r="R307" s="126"/>
      <c r="S307" s="126"/>
      <c r="T307" s="126"/>
      <c r="U307" s="125"/>
      <c r="V307" s="125"/>
    </row>
    <row r="308" spans="13:22" ht="20.100000000000001" customHeight="1">
      <c r="M308" s="159"/>
      <c r="O308" s="130"/>
      <c r="P308" s="160"/>
      <c r="Q308" s="160"/>
      <c r="R308" s="126"/>
      <c r="S308" s="126"/>
      <c r="T308" s="126"/>
      <c r="U308" s="125"/>
      <c r="V308" s="125"/>
    </row>
    <row r="309" spans="13:22" ht="20.100000000000001" customHeight="1">
      <c r="M309" s="159"/>
      <c r="O309" s="130"/>
      <c r="P309" s="160"/>
      <c r="Q309" s="160"/>
      <c r="R309" s="126"/>
      <c r="S309" s="126"/>
      <c r="T309" s="126"/>
      <c r="U309" s="125"/>
      <c r="V309" s="125"/>
    </row>
    <row r="310" spans="13:22" ht="20.100000000000001" customHeight="1">
      <c r="M310" s="159"/>
      <c r="O310" s="130"/>
      <c r="P310" s="160"/>
      <c r="Q310" s="160"/>
      <c r="R310" s="126"/>
      <c r="S310" s="126"/>
      <c r="T310" s="126"/>
      <c r="U310" s="125"/>
      <c r="V310" s="125"/>
    </row>
    <row r="311" spans="13:22" ht="20.100000000000001" customHeight="1">
      <c r="M311" s="159"/>
      <c r="O311" s="130"/>
      <c r="P311" s="160"/>
      <c r="Q311" s="160"/>
      <c r="R311" s="126"/>
      <c r="S311" s="126"/>
      <c r="T311" s="126"/>
      <c r="U311" s="125"/>
      <c r="V311" s="125"/>
    </row>
    <row r="312" spans="13:22" ht="20.100000000000001" customHeight="1">
      <c r="M312" s="159"/>
      <c r="O312" s="130"/>
      <c r="P312" s="160"/>
      <c r="Q312" s="160"/>
      <c r="R312" s="126"/>
      <c r="S312" s="126"/>
      <c r="T312" s="126"/>
      <c r="U312" s="125"/>
      <c r="V312" s="125"/>
    </row>
    <row r="313" spans="13:22" ht="20.100000000000001" customHeight="1">
      <c r="M313" s="159"/>
      <c r="O313" s="130"/>
      <c r="P313" s="160"/>
      <c r="Q313" s="160"/>
      <c r="R313" s="126"/>
      <c r="S313" s="126"/>
      <c r="T313" s="126"/>
      <c r="U313" s="125"/>
      <c r="V313" s="125"/>
    </row>
    <row r="314" spans="13:22" ht="20.100000000000001" customHeight="1">
      <c r="M314" s="159"/>
      <c r="O314" s="130"/>
      <c r="P314" s="160"/>
      <c r="Q314" s="160"/>
      <c r="R314" s="126"/>
      <c r="S314" s="126"/>
      <c r="T314" s="126"/>
      <c r="U314" s="125"/>
      <c r="V314" s="125"/>
    </row>
    <row r="315" spans="13:22" ht="20.100000000000001" customHeight="1">
      <c r="M315" s="159"/>
      <c r="O315" s="130"/>
      <c r="P315" s="160"/>
      <c r="Q315" s="160"/>
      <c r="R315" s="126"/>
      <c r="S315" s="126"/>
      <c r="T315" s="126"/>
      <c r="U315" s="125"/>
      <c r="V315" s="125"/>
    </row>
    <row r="316" spans="13:22" ht="20.100000000000001" customHeight="1">
      <c r="M316" s="159"/>
      <c r="O316" s="130"/>
      <c r="P316" s="160"/>
      <c r="Q316" s="160"/>
      <c r="R316" s="126"/>
      <c r="S316" s="126"/>
      <c r="T316" s="126"/>
      <c r="U316" s="125"/>
      <c r="V316" s="125"/>
    </row>
    <row r="317" spans="13:22" ht="20.100000000000001" customHeight="1">
      <c r="M317" s="159"/>
      <c r="O317" s="130"/>
      <c r="P317" s="160"/>
      <c r="Q317" s="160"/>
      <c r="R317" s="126"/>
      <c r="S317" s="126"/>
      <c r="T317" s="126"/>
      <c r="U317" s="125"/>
      <c r="V317" s="125"/>
    </row>
    <row r="318" spans="13:22" ht="20.100000000000001" customHeight="1">
      <c r="M318" s="159"/>
      <c r="O318" s="130"/>
      <c r="P318" s="160"/>
      <c r="Q318" s="160"/>
      <c r="R318" s="126"/>
      <c r="S318" s="126"/>
      <c r="T318" s="126"/>
      <c r="U318" s="125"/>
      <c r="V318" s="125"/>
    </row>
    <row r="319" spans="13:22" ht="20.100000000000001" customHeight="1">
      <c r="M319" s="159"/>
      <c r="O319" s="130"/>
      <c r="P319" s="160"/>
      <c r="Q319" s="160"/>
      <c r="R319" s="126"/>
      <c r="S319" s="126"/>
      <c r="T319" s="126"/>
      <c r="U319" s="125"/>
      <c r="V319" s="125"/>
    </row>
    <row r="320" spans="13:22" ht="20.100000000000001" customHeight="1">
      <c r="M320" s="159"/>
      <c r="O320" s="130"/>
      <c r="P320" s="160"/>
      <c r="Q320" s="160"/>
      <c r="R320" s="126"/>
      <c r="S320" s="126"/>
      <c r="T320" s="126"/>
      <c r="U320" s="125"/>
      <c r="V320" s="125"/>
    </row>
    <row r="321" spans="13:22" ht="20.100000000000001" customHeight="1">
      <c r="M321" s="159"/>
      <c r="O321" s="130"/>
      <c r="P321" s="160"/>
      <c r="Q321" s="160"/>
      <c r="R321" s="126"/>
      <c r="S321" s="126"/>
      <c r="T321" s="126"/>
      <c r="U321" s="125"/>
      <c r="V321" s="125"/>
    </row>
    <row r="322" spans="13:22" ht="20.100000000000001" customHeight="1">
      <c r="M322" s="159"/>
      <c r="O322" s="130"/>
      <c r="P322" s="160"/>
      <c r="Q322" s="160"/>
      <c r="R322" s="126"/>
      <c r="S322" s="126"/>
      <c r="T322" s="126"/>
      <c r="U322" s="125"/>
      <c r="V322" s="125"/>
    </row>
    <row r="323" spans="13:22" ht="20.100000000000001" customHeight="1">
      <c r="M323" s="159"/>
      <c r="O323" s="130"/>
      <c r="P323" s="160"/>
      <c r="Q323" s="160"/>
      <c r="R323" s="126"/>
      <c r="S323" s="126"/>
      <c r="T323" s="126"/>
      <c r="U323" s="125"/>
      <c r="V323" s="125"/>
    </row>
    <row r="324" spans="13:22" ht="20.100000000000001" customHeight="1">
      <c r="M324" s="159"/>
      <c r="O324" s="130"/>
      <c r="P324" s="160"/>
      <c r="Q324" s="160"/>
      <c r="R324" s="126"/>
      <c r="S324" s="126"/>
      <c r="T324" s="126"/>
      <c r="U324" s="125"/>
      <c r="V324" s="125"/>
    </row>
    <row r="325" spans="13:22" ht="20.100000000000001" customHeight="1">
      <c r="M325" s="159"/>
      <c r="O325" s="130"/>
      <c r="P325" s="160"/>
      <c r="Q325" s="160"/>
      <c r="R325" s="126"/>
      <c r="S325" s="126"/>
      <c r="T325" s="126"/>
      <c r="U325" s="125"/>
      <c r="V325" s="125"/>
    </row>
    <row r="326" spans="13:22" ht="20.100000000000001" customHeight="1">
      <c r="M326" s="159"/>
      <c r="O326" s="130"/>
      <c r="P326" s="160"/>
      <c r="Q326" s="160"/>
      <c r="R326" s="126"/>
      <c r="S326" s="126"/>
      <c r="T326" s="126"/>
      <c r="U326" s="125"/>
      <c r="V326" s="125"/>
    </row>
    <row r="327" spans="13:22" ht="20.100000000000001" customHeight="1">
      <c r="M327" s="159"/>
      <c r="O327" s="130"/>
      <c r="P327" s="160"/>
      <c r="Q327" s="160"/>
      <c r="R327" s="126"/>
      <c r="S327" s="126"/>
      <c r="T327" s="126"/>
      <c r="U327" s="125"/>
      <c r="V327" s="125"/>
    </row>
    <row r="328" spans="13:22" ht="20.100000000000001" customHeight="1">
      <c r="M328" s="159"/>
      <c r="O328" s="130"/>
      <c r="P328" s="160"/>
      <c r="Q328" s="160"/>
      <c r="R328" s="126"/>
      <c r="S328" s="126"/>
      <c r="T328" s="126"/>
      <c r="U328" s="125"/>
      <c r="V328" s="125"/>
    </row>
    <row r="329" spans="13:22" ht="20.100000000000001" customHeight="1">
      <c r="M329" s="159"/>
      <c r="O329" s="130"/>
      <c r="P329" s="160"/>
      <c r="Q329" s="160"/>
      <c r="R329" s="126"/>
      <c r="S329" s="126"/>
      <c r="T329" s="126"/>
      <c r="U329" s="125"/>
      <c r="V329" s="125"/>
    </row>
    <row r="330" spans="13:22" ht="20.100000000000001" customHeight="1">
      <c r="M330" s="159"/>
      <c r="O330" s="130"/>
      <c r="P330" s="160"/>
      <c r="Q330" s="160"/>
      <c r="R330" s="126"/>
      <c r="S330" s="126"/>
      <c r="T330" s="126"/>
      <c r="U330" s="125"/>
      <c r="V330" s="125"/>
    </row>
    <row r="331" spans="13:22" ht="20.100000000000001" customHeight="1">
      <c r="M331" s="159"/>
      <c r="O331" s="130"/>
      <c r="P331" s="160"/>
      <c r="Q331" s="160"/>
      <c r="R331" s="126"/>
      <c r="S331" s="126"/>
      <c r="T331" s="126"/>
      <c r="U331" s="125"/>
      <c r="V331" s="125"/>
    </row>
    <row r="332" spans="13:22" ht="20.100000000000001" customHeight="1">
      <c r="M332" s="159"/>
      <c r="O332" s="130"/>
      <c r="P332" s="160"/>
      <c r="Q332" s="160"/>
      <c r="R332" s="126"/>
      <c r="S332" s="126"/>
      <c r="T332" s="126"/>
      <c r="U332" s="125"/>
      <c r="V332" s="125"/>
    </row>
    <row r="333" spans="13:22" ht="20.100000000000001" customHeight="1">
      <c r="M333" s="159"/>
      <c r="O333" s="130"/>
      <c r="P333" s="160"/>
      <c r="Q333" s="160"/>
      <c r="R333" s="126"/>
      <c r="S333" s="126"/>
      <c r="T333" s="126"/>
      <c r="U333" s="125"/>
      <c r="V333" s="125"/>
    </row>
    <row r="334" spans="13:22" ht="20.100000000000001" customHeight="1">
      <c r="M334" s="159"/>
      <c r="O334" s="130"/>
      <c r="P334" s="160"/>
      <c r="Q334" s="160"/>
      <c r="R334" s="126"/>
      <c r="S334" s="126"/>
      <c r="T334" s="126"/>
      <c r="U334" s="125"/>
      <c r="V334" s="125"/>
    </row>
    <row r="335" spans="13:22" ht="20.100000000000001" customHeight="1">
      <c r="M335" s="159"/>
      <c r="O335" s="130"/>
      <c r="P335" s="160"/>
      <c r="Q335" s="160"/>
      <c r="R335" s="126"/>
      <c r="S335" s="126"/>
      <c r="T335" s="126"/>
      <c r="U335" s="125"/>
      <c r="V335" s="125"/>
    </row>
    <row r="336" spans="13:22" ht="20.100000000000001" customHeight="1">
      <c r="M336" s="159"/>
      <c r="O336" s="130"/>
      <c r="P336" s="160"/>
      <c r="Q336" s="160"/>
      <c r="R336" s="126"/>
      <c r="S336" s="126"/>
      <c r="T336" s="126"/>
      <c r="U336" s="125"/>
      <c r="V336" s="125"/>
    </row>
    <row r="337" spans="1:28" ht="20.100000000000001" customHeight="1">
      <c r="M337" s="159"/>
      <c r="O337" s="130"/>
      <c r="P337" s="160"/>
      <c r="Q337" s="160"/>
      <c r="R337" s="126"/>
      <c r="S337" s="126"/>
      <c r="T337" s="126"/>
      <c r="U337" s="125"/>
      <c r="V337" s="125"/>
    </row>
    <row r="338" spans="1:28" ht="20.100000000000001" customHeight="1">
      <c r="M338" s="159"/>
      <c r="O338" s="130"/>
      <c r="P338" s="160"/>
      <c r="Q338" s="160"/>
      <c r="R338" s="126"/>
      <c r="S338" s="126"/>
      <c r="T338" s="126"/>
      <c r="U338" s="125"/>
      <c r="V338" s="125"/>
    </row>
    <row r="339" spans="1:28" ht="20.100000000000001" customHeight="1">
      <c r="M339" s="159"/>
      <c r="O339" s="130"/>
      <c r="P339" s="160"/>
      <c r="Q339" s="160"/>
      <c r="R339" s="126"/>
      <c r="S339" s="126"/>
      <c r="T339" s="126"/>
      <c r="U339" s="125"/>
      <c r="V339" s="125"/>
    </row>
    <row r="340" spans="1:28" ht="20.100000000000001" customHeight="1">
      <c r="M340" s="159"/>
      <c r="O340" s="130"/>
      <c r="P340" s="237"/>
      <c r="Q340" s="237"/>
      <c r="R340" s="128"/>
      <c r="S340" s="128"/>
      <c r="T340" s="126"/>
      <c r="U340" s="125"/>
      <c r="V340" s="125"/>
    </row>
    <row r="341" spans="1:28" ht="20.100000000000001" customHeight="1">
      <c r="M341" s="159"/>
      <c r="O341" s="130"/>
      <c r="P341" s="237"/>
      <c r="Q341" s="237"/>
      <c r="R341" s="128"/>
      <c r="S341" s="128"/>
      <c r="T341" s="126"/>
      <c r="U341" s="125"/>
      <c r="V341" s="125"/>
    </row>
    <row r="342" spans="1:28" ht="20.100000000000001" customHeight="1">
      <c r="M342" s="159"/>
      <c r="O342" s="130"/>
      <c r="P342" s="160"/>
      <c r="Q342" s="160"/>
      <c r="R342" s="126"/>
      <c r="S342" s="126"/>
      <c r="T342" s="126"/>
      <c r="U342" s="125"/>
      <c r="V342" s="125"/>
    </row>
    <row r="343" spans="1:28" ht="20.100000000000001" customHeight="1">
      <c r="M343" s="159"/>
      <c r="O343" s="130"/>
      <c r="P343" s="160"/>
      <c r="Q343" s="160"/>
      <c r="R343" s="126"/>
      <c r="S343" s="126"/>
      <c r="T343" s="126"/>
      <c r="U343" s="125"/>
      <c r="V343" s="125"/>
    </row>
    <row r="344" spans="1:28" ht="20.100000000000001" customHeight="1">
      <c r="M344" s="159"/>
      <c r="O344" s="130"/>
      <c r="P344" s="160"/>
      <c r="Q344" s="160"/>
      <c r="R344" s="126"/>
      <c r="S344" s="126"/>
      <c r="T344" s="126"/>
      <c r="U344" s="125"/>
      <c r="V344" s="125"/>
      <c r="AA344" s="119"/>
      <c r="AB344" s="119"/>
    </row>
    <row r="345" spans="1:28" ht="20.100000000000001" customHeight="1">
      <c r="M345" s="159"/>
      <c r="O345" s="130"/>
      <c r="P345" s="160"/>
      <c r="Q345" s="160"/>
      <c r="R345" s="126"/>
      <c r="S345" s="126"/>
      <c r="T345" s="126"/>
      <c r="U345" s="125"/>
      <c r="V345" s="125"/>
      <c r="AA345" s="119"/>
      <c r="AB345" s="119"/>
    </row>
    <row r="346" spans="1:28" s="119" customFormat="1" ht="20.100000000000001" customHeight="1">
      <c r="A346" s="236"/>
      <c r="B346" s="97"/>
      <c r="C346" s="97"/>
      <c r="D346" s="97"/>
      <c r="E346" s="97"/>
      <c r="F346" s="97"/>
      <c r="G346" s="97"/>
      <c r="H346" s="97"/>
      <c r="I346" s="271"/>
      <c r="J346" s="97"/>
      <c r="K346" s="97"/>
      <c r="L346" s="97"/>
      <c r="M346" s="159"/>
      <c r="N346" s="124"/>
      <c r="O346" s="130"/>
      <c r="P346" s="160"/>
      <c r="Q346" s="160"/>
      <c r="R346" s="126"/>
      <c r="S346" s="126"/>
      <c r="T346" s="128"/>
      <c r="U346" s="29"/>
      <c r="V346" s="29"/>
      <c r="W346" s="124"/>
      <c r="Y346" s="124"/>
      <c r="Z346" s="124"/>
      <c r="AA346" s="124"/>
      <c r="AB346" s="124"/>
    </row>
    <row r="347" spans="1:28" s="119" customFormat="1" ht="20.100000000000001" customHeight="1">
      <c r="A347" s="236"/>
      <c r="B347" s="97"/>
      <c r="C347" s="97"/>
      <c r="D347" s="97"/>
      <c r="E347" s="97"/>
      <c r="F347" s="97"/>
      <c r="G347" s="97"/>
      <c r="H347" s="97"/>
      <c r="I347" s="271"/>
      <c r="J347" s="97"/>
      <c r="K347" s="97"/>
      <c r="L347" s="97"/>
      <c r="M347" s="159"/>
      <c r="O347" s="130"/>
      <c r="P347" s="160"/>
      <c r="Q347" s="160"/>
      <c r="R347" s="126"/>
      <c r="S347" s="126"/>
      <c r="T347" s="128"/>
      <c r="U347" s="29"/>
      <c r="V347" s="29"/>
      <c r="W347" s="124"/>
      <c r="Y347" s="124"/>
      <c r="AA347" s="124"/>
      <c r="AB347" s="124"/>
    </row>
    <row r="348" spans="1:28" ht="20.100000000000001" customHeight="1">
      <c r="M348" s="159"/>
      <c r="N348" s="119"/>
      <c r="O348" s="130"/>
      <c r="P348" s="160"/>
      <c r="Q348" s="160"/>
      <c r="R348" s="126"/>
      <c r="S348" s="126"/>
      <c r="T348" s="126"/>
      <c r="U348" s="125"/>
      <c r="V348" s="125"/>
      <c r="W348" s="119"/>
      <c r="X348" s="119"/>
      <c r="Y348" s="119"/>
      <c r="Z348" s="119"/>
    </row>
    <row r="349" spans="1:28" ht="20.100000000000001" customHeight="1">
      <c r="M349" s="159"/>
      <c r="O349" s="130"/>
      <c r="P349" s="160"/>
      <c r="Q349" s="160"/>
      <c r="R349" s="126"/>
      <c r="S349" s="126"/>
      <c r="T349" s="126"/>
      <c r="U349" s="125"/>
      <c r="V349" s="125"/>
      <c r="W349" s="119"/>
      <c r="X349" s="119"/>
      <c r="Y349" s="119"/>
    </row>
    <row r="350" spans="1:28" ht="20.100000000000001" customHeight="1">
      <c r="M350" s="159"/>
      <c r="O350" s="130"/>
      <c r="P350" s="160"/>
      <c r="Q350" s="160"/>
      <c r="R350" s="126"/>
      <c r="S350" s="126"/>
      <c r="T350" s="126"/>
      <c r="U350" s="125"/>
      <c r="V350" s="125"/>
      <c r="X350" s="119"/>
      <c r="Y350" s="119"/>
    </row>
    <row r="351" spans="1:28" ht="20.100000000000001" customHeight="1">
      <c r="M351" s="159"/>
      <c r="O351" s="130"/>
      <c r="P351" s="160"/>
      <c r="Q351" s="160"/>
      <c r="R351" s="126"/>
      <c r="S351" s="126"/>
      <c r="T351" s="126"/>
      <c r="U351" s="125"/>
      <c r="V351" s="125"/>
      <c r="X351" s="119"/>
      <c r="Y351" s="119"/>
    </row>
    <row r="352" spans="1:28" ht="20.100000000000001" customHeight="1">
      <c r="M352" s="159"/>
      <c r="O352" s="130"/>
      <c r="P352" s="160"/>
      <c r="Q352" s="160"/>
      <c r="R352" s="126"/>
      <c r="S352" s="126"/>
      <c r="T352" s="126"/>
      <c r="U352" s="125"/>
      <c r="V352" s="125"/>
      <c r="X352" s="119"/>
      <c r="Y352" s="119"/>
    </row>
    <row r="353" spans="13:25" ht="20.100000000000001" customHeight="1">
      <c r="M353" s="159"/>
      <c r="O353" s="130"/>
      <c r="P353" s="160"/>
      <c r="Q353" s="160"/>
      <c r="R353" s="126"/>
      <c r="S353" s="126"/>
      <c r="T353" s="126"/>
      <c r="U353" s="125"/>
      <c r="V353" s="125"/>
      <c r="X353" s="119"/>
      <c r="Y353" s="119"/>
    </row>
    <row r="354" spans="13:25" ht="20.100000000000001" customHeight="1">
      <c r="M354" s="159"/>
      <c r="O354" s="130"/>
      <c r="P354" s="160"/>
      <c r="Q354" s="160"/>
      <c r="R354" s="126"/>
      <c r="S354" s="126"/>
      <c r="T354" s="126"/>
      <c r="U354" s="125"/>
      <c r="V354" s="125"/>
      <c r="X354" s="119"/>
      <c r="Y354" s="119"/>
    </row>
    <row r="355" spans="13:25" ht="20.100000000000001" customHeight="1">
      <c r="M355" s="159"/>
      <c r="O355" s="130"/>
      <c r="P355" s="160"/>
      <c r="Q355" s="160"/>
      <c r="R355" s="126"/>
      <c r="S355" s="126"/>
      <c r="T355" s="126"/>
      <c r="U355" s="125"/>
      <c r="V355" s="125"/>
      <c r="Y355" s="119"/>
    </row>
    <row r="356" spans="13:25" ht="20.100000000000001" customHeight="1">
      <c r="M356" s="159"/>
      <c r="O356" s="130"/>
      <c r="P356" s="160"/>
      <c r="Q356" s="160"/>
      <c r="R356" s="126"/>
      <c r="S356" s="126"/>
      <c r="T356" s="126"/>
      <c r="U356" s="125"/>
      <c r="V356" s="125"/>
      <c r="Y356" s="119"/>
    </row>
    <row r="357" spans="13:25" ht="20.100000000000001" customHeight="1">
      <c r="M357" s="159"/>
      <c r="O357" s="130"/>
      <c r="P357" s="160"/>
      <c r="Q357" s="160"/>
      <c r="R357" s="126"/>
      <c r="S357" s="126"/>
      <c r="T357" s="126"/>
      <c r="U357" s="125"/>
      <c r="V357" s="125"/>
    </row>
    <row r="358" spans="13:25" ht="20.100000000000001" customHeight="1">
      <c r="M358" s="159"/>
      <c r="O358" s="130"/>
      <c r="P358" s="160"/>
      <c r="Q358" s="160"/>
      <c r="R358" s="126"/>
      <c r="S358" s="126"/>
      <c r="T358" s="126"/>
      <c r="U358" s="125"/>
      <c r="V358" s="125"/>
    </row>
    <row r="359" spans="13:25" ht="20.100000000000001" customHeight="1">
      <c r="M359" s="159"/>
      <c r="O359" s="130"/>
      <c r="P359" s="160"/>
      <c r="Q359" s="160"/>
      <c r="R359" s="126"/>
      <c r="S359" s="126"/>
      <c r="T359" s="126"/>
      <c r="U359" s="125"/>
      <c r="V359" s="125"/>
    </row>
    <row r="360" spans="13:25" ht="20.100000000000001" customHeight="1">
      <c r="M360" s="159"/>
      <c r="O360" s="130"/>
      <c r="P360" s="160"/>
      <c r="Q360" s="160"/>
      <c r="R360" s="126"/>
      <c r="S360" s="126"/>
      <c r="T360" s="126"/>
      <c r="U360" s="125"/>
      <c r="V360" s="125"/>
    </row>
    <row r="361" spans="13:25" ht="20.100000000000001" customHeight="1">
      <c r="M361" s="159"/>
      <c r="O361" s="130"/>
      <c r="P361" s="160"/>
      <c r="Q361" s="160"/>
      <c r="R361" s="126"/>
      <c r="S361" s="126"/>
      <c r="T361" s="126"/>
      <c r="U361" s="125"/>
      <c r="V361" s="125"/>
    </row>
    <row r="362" spans="13:25" ht="20.100000000000001" customHeight="1">
      <c r="M362" s="159"/>
      <c r="O362" s="130"/>
      <c r="P362" s="160"/>
      <c r="Q362" s="160"/>
      <c r="R362" s="126"/>
      <c r="S362" s="126"/>
      <c r="T362" s="126"/>
      <c r="U362" s="125"/>
      <c r="V362" s="125"/>
    </row>
    <row r="363" spans="13:25" ht="20.100000000000001" customHeight="1">
      <c r="M363" s="159"/>
      <c r="O363" s="130"/>
      <c r="P363" s="160"/>
      <c r="Q363" s="160"/>
      <c r="R363" s="126"/>
      <c r="S363" s="126"/>
      <c r="T363" s="126"/>
      <c r="U363" s="125"/>
      <c r="V363" s="125"/>
    </row>
    <row r="364" spans="13:25" ht="20.100000000000001" customHeight="1">
      <c r="M364" s="159"/>
      <c r="O364" s="130"/>
      <c r="P364" s="160"/>
      <c r="Q364" s="160"/>
      <c r="R364" s="126"/>
      <c r="S364" s="126"/>
      <c r="T364" s="126"/>
      <c r="U364" s="125"/>
      <c r="V364" s="125"/>
    </row>
    <row r="365" spans="13:25" ht="20.100000000000001" customHeight="1">
      <c r="M365" s="159"/>
      <c r="O365" s="130"/>
      <c r="P365" s="160"/>
      <c r="Q365" s="160"/>
      <c r="R365" s="126"/>
      <c r="S365" s="126"/>
      <c r="T365" s="126"/>
      <c r="U365" s="125"/>
      <c r="V365" s="125"/>
    </row>
    <row r="366" spans="13:25" ht="20.100000000000001" customHeight="1">
      <c r="M366" s="159"/>
      <c r="O366" s="130"/>
      <c r="P366" s="160"/>
      <c r="Q366" s="160"/>
      <c r="R366" s="126"/>
      <c r="S366" s="126"/>
      <c r="T366" s="126"/>
      <c r="U366" s="125"/>
      <c r="V366" s="125"/>
    </row>
    <row r="367" spans="13:25" ht="20.100000000000001" customHeight="1">
      <c r="M367" s="159"/>
      <c r="O367" s="130"/>
      <c r="P367" s="160"/>
      <c r="Q367" s="160"/>
      <c r="R367" s="126"/>
      <c r="S367" s="126"/>
      <c r="T367" s="126"/>
      <c r="U367" s="125"/>
      <c r="V367" s="125"/>
    </row>
    <row r="368" spans="13:25" ht="20.100000000000001" customHeight="1">
      <c r="M368" s="159"/>
      <c r="O368" s="130"/>
      <c r="P368" s="160"/>
      <c r="Q368" s="160"/>
      <c r="R368" s="126"/>
      <c r="S368" s="126"/>
      <c r="T368" s="126"/>
      <c r="U368" s="125"/>
      <c r="V368" s="125"/>
    </row>
    <row r="369" spans="13:22" ht="20.100000000000001" customHeight="1">
      <c r="M369" s="159"/>
      <c r="O369" s="130"/>
      <c r="P369" s="160"/>
      <c r="Q369" s="160"/>
      <c r="R369" s="126"/>
      <c r="S369" s="126"/>
      <c r="T369" s="126"/>
      <c r="U369" s="125"/>
      <c r="V369" s="125"/>
    </row>
    <row r="370" spans="13:22" ht="20.100000000000001" customHeight="1">
      <c r="M370" s="159"/>
      <c r="O370" s="130"/>
      <c r="P370" s="160"/>
      <c r="Q370" s="160"/>
      <c r="R370" s="126"/>
      <c r="S370" s="126"/>
      <c r="T370" s="126"/>
      <c r="U370" s="125"/>
      <c r="V370" s="125"/>
    </row>
    <row r="371" spans="13:22" ht="20.100000000000001" customHeight="1">
      <c r="M371" s="159"/>
      <c r="O371" s="130"/>
      <c r="P371" s="160"/>
      <c r="Q371" s="160"/>
      <c r="R371" s="126"/>
      <c r="S371" s="126"/>
      <c r="T371" s="126"/>
      <c r="U371" s="125"/>
      <c r="V371" s="125"/>
    </row>
    <row r="372" spans="13:22" ht="20.100000000000001" customHeight="1">
      <c r="M372" s="159"/>
      <c r="O372" s="130"/>
      <c r="P372" s="160"/>
      <c r="Q372" s="160"/>
      <c r="R372" s="126"/>
      <c r="S372" s="126"/>
      <c r="T372" s="126"/>
      <c r="U372" s="125"/>
      <c r="V372" s="125"/>
    </row>
    <row r="373" spans="13:22" ht="20.100000000000001" customHeight="1">
      <c r="M373" s="159"/>
      <c r="O373" s="130"/>
      <c r="P373" s="160"/>
      <c r="Q373" s="160"/>
      <c r="R373" s="126"/>
      <c r="S373" s="126"/>
      <c r="T373" s="126"/>
      <c r="U373" s="125"/>
      <c r="V373" s="125"/>
    </row>
    <row r="374" spans="13:22" ht="20.100000000000001" customHeight="1">
      <c r="M374" s="159"/>
      <c r="O374" s="130"/>
      <c r="P374" s="160"/>
      <c r="Q374" s="160"/>
      <c r="R374" s="126"/>
      <c r="S374" s="126"/>
      <c r="T374" s="126"/>
      <c r="U374" s="125"/>
      <c r="V374" s="125"/>
    </row>
    <row r="375" spans="13:22" ht="20.100000000000001" customHeight="1">
      <c r="M375" s="159"/>
      <c r="O375" s="130"/>
      <c r="P375" s="160"/>
      <c r="Q375" s="160"/>
      <c r="R375" s="126"/>
      <c r="S375" s="126"/>
      <c r="T375" s="126"/>
      <c r="U375" s="125"/>
      <c r="V375" s="125"/>
    </row>
    <row r="376" spans="13:22" ht="20.100000000000001" customHeight="1">
      <c r="M376" s="159"/>
      <c r="O376" s="130"/>
      <c r="P376" s="160"/>
      <c r="Q376" s="160"/>
      <c r="R376" s="126"/>
      <c r="S376" s="126"/>
      <c r="T376" s="126"/>
      <c r="U376" s="125"/>
      <c r="V376" s="125"/>
    </row>
    <row r="377" spans="13:22" ht="20.100000000000001" customHeight="1">
      <c r="M377" s="159"/>
      <c r="O377" s="130"/>
      <c r="P377" s="160"/>
      <c r="Q377" s="160"/>
      <c r="R377" s="126"/>
      <c r="S377" s="126"/>
      <c r="T377" s="126"/>
      <c r="U377" s="125"/>
      <c r="V377" s="125"/>
    </row>
    <row r="378" spans="13:22" ht="20.100000000000001" customHeight="1">
      <c r="M378" s="159"/>
      <c r="O378" s="130"/>
      <c r="P378" s="160"/>
      <c r="Q378" s="160"/>
      <c r="R378" s="126"/>
      <c r="S378" s="126"/>
      <c r="T378" s="126"/>
      <c r="U378" s="125"/>
      <c r="V378" s="125"/>
    </row>
    <row r="379" spans="13:22" ht="20.100000000000001" customHeight="1">
      <c r="M379" s="159"/>
      <c r="O379" s="130"/>
      <c r="P379" s="160"/>
      <c r="Q379" s="160"/>
      <c r="R379" s="126"/>
      <c r="S379" s="126"/>
      <c r="T379" s="126"/>
      <c r="U379" s="125"/>
      <c r="V379" s="125"/>
    </row>
    <row r="380" spans="13:22" ht="20.100000000000001" customHeight="1">
      <c r="M380" s="159"/>
      <c r="O380" s="130"/>
      <c r="P380" s="160"/>
      <c r="Q380" s="160"/>
      <c r="R380" s="126"/>
      <c r="S380" s="126"/>
      <c r="T380" s="126"/>
      <c r="U380" s="125"/>
      <c r="V380" s="125"/>
    </row>
    <row r="381" spans="13:22" ht="20.100000000000001" customHeight="1">
      <c r="M381" s="159"/>
      <c r="O381" s="130"/>
      <c r="P381" s="160"/>
      <c r="Q381" s="160"/>
      <c r="R381" s="126"/>
      <c r="S381" s="126"/>
      <c r="T381" s="126"/>
      <c r="U381" s="125"/>
      <c r="V381" s="125"/>
    </row>
    <row r="382" spans="13:22" ht="20.100000000000001" customHeight="1">
      <c r="M382" s="159"/>
      <c r="O382" s="130"/>
      <c r="P382" s="160"/>
      <c r="Q382" s="160"/>
      <c r="R382" s="126"/>
      <c r="S382" s="126"/>
      <c r="T382" s="126"/>
      <c r="U382" s="125"/>
      <c r="V382" s="125"/>
    </row>
    <row r="383" spans="13:22" ht="20.100000000000001" customHeight="1">
      <c r="M383" s="159"/>
      <c r="O383" s="130"/>
      <c r="P383" s="160"/>
      <c r="Q383" s="160"/>
      <c r="R383" s="126"/>
      <c r="S383" s="126"/>
      <c r="T383" s="126"/>
      <c r="U383" s="125"/>
      <c r="V383" s="125"/>
    </row>
    <row r="384" spans="13:22" ht="20.100000000000001" customHeight="1">
      <c r="M384" s="159"/>
      <c r="O384" s="130"/>
      <c r="P384" s="160"/>
      <c r="Q384" s="160"/>
      <c r="R384" s="126"/>
      <c r="S384" s="126"/>
      <c r="T384" s="126"/>
      <c r="U384" s="125"/>
      <c r="V384" s="125"/>
    </row>
    <row r="385" spans="13:22" ht="20.100000000000001" customHeight="1">
      <c r="M385" s="159"/>
      <c r="O385" s="130"/>
      <c r="P385" s="160"/>
      <c r="Q385" s="160"/>
      <c r="R385" s="126"/>
      <c r="S385" s="126"/>
      <c r="T385" s="126"/>
      <c r="U385" s="125"/>
      <c r="V385" s="125"/>
    </row>
    <row r="386" spans="13:22" ht="20.100000000000001" customHeight="1">
      <c r="M386" s="159"/>
      <c r="O386" s="130"/>
      <c r="P386" s="160"/>
      <c r="Q386" s="160"/>
      <c r="R386" s="126"/>
      <c r="S386" s="126"/>
      <c r="T386" s="126"/>
      <c r="U386" s="125"/>
      <c r="V386" s="125"/>
    </row>
    <row r="387" spans="13:22" ht="20.100000000000001" customHeight="1">
      <c r="M387" s="159"/>
      <c r="O387" s="130"/>
      <c r="P387" s="160"/>
      <c r="Q387" s="160"/>
      <c r="R387" s="126"/>
      <c r="S387" s="126"/>
      <c r="T387" s="126"/>
      <c r="U387" s="125"/>
      <c r="V387" s="125"/>
    </row>
    <row r="388" spans="13:22" ht="20.100000000000001" customHeight="1">
      <c r="M388" s="159"/>
      <c r="O388" s="130"/>
      <c r="P388" s="160"/>
      <c r="Q388" s="160"/>
      <c r="R388" s="126"/>
      <c r="S388" s="126"/>
      <c r="T388" s="126"/>
      <c r="U388" s="125"/>
      <c r="V388" s="125"/>
    </row>
    <row r="389" spans="13:22" ht="20.100000000000001" customHeight="1">
      <c r="M389" s="159"/>
      <c r="O389" s="130"/>
      <c r="P389" s="160"/>
      <c r="Q389" s="160"/>
      <c r="R389" s="126"/>
      <c r="S389" s="126"/>
      <c r="T389" s="126"/>
      <c r="U389" s="125"/>
      <c r="V389" s="125"/>
    </row>
    <row r="390" spans="13:22" ht="20.100000000000001" customHeight="1">
      <c r="M390" s="159"/>
      <c r="O390" s="130"/>
      <c r="P390" s="160"/>
      <c r="Q390" s="160"/>
      <c r="R390" s="126"/>
      <c r="S390" s="126"/>
      <c r="T390" s="126"/>
      <c r="U390" s="125"/>
      <c r="V390" s="125"/>
    </row>
    <row r="391" spans="13:22" ht="20.100000000000001" customHeight="1">
      <c r="M391" s="159"/>
      <c r="P391" s="12"/>
      <c r="Q391" s="12"/>
      <c r="R391" s="12"/>
      <c r="S391" s="12"/>
      <c r="T391" s="126"/>
      <c r="U391" s="125"/>
      <c r="V391" s="125"/>
    </row>
    <row r="392" spans="13:22" ht="20.100000000000001" customHeight="1">
      <c r="M392" s="159"/>
      <c r="P392" s="12"/>
      <c r="Q392" s="12"/>
      <c r="R392" s="12"/>
      <c r="S392" s="12"/>
      <c r="T392" s="126"/>
      <c r="U392" s="125"/>
      <c r="V392" s="125"/>
    </row>
    <row r="393" spans="13:22" ht="20.100000000000001" customHeight="1">
      <c r="M393" s="159"/>
      <c r="P393" s="12"/>
      <c r="Q393" s="12"/>
      <c r="R393" s="12"/>
      <c r="S393" s="12"/>
      <c r="T393" s="126"/>
      <c r="U393" s="125"/>
      <c r="V393" s="125"/>
    </row>
    <row r="394" spans="13:22" ht="20.100000000000001" customHeight="1">
      <c r="M394" s="159"/>
      <c r="P394" s="12"/>
      <c r="Q394" s="12"/>
      <c r="R394" s="12"/>
      <c r="S394" s="12"/>
      <c r="T394" s="126"/>
      <c r="U394" s="125"/>
      <c r="V394" s="125"/>
    </row>
    <row r="395" spans="13:22" ht="20.100000000000001" customHeight="1">
      <c r="M395" s="159"/>
      <c r="P395" s="12"/>
      <c r="Q395" s="12"/>
      <c r="R395" s="12"/>
      <c r="S395" s="12"/>
      <c r="T395" s="126"/>
      <c r="U395" s="125"/>
      <c r="V395" s="125"/>
    </row>
    <row r="396" spans="13:22" ht="20.100000000000001" customHeight="1">
      <c r="M396" s="159"/>
      <c r="P396" s="12"/>
      <c r="Q396" s="12"/>
      <c r="R396" s="12"/>
      <c r="S396" s="12"/>
      <c r="T396" s="126"/>
      <c r="U396" s="125"/>
      <c r="V396" s="125"/>
    </row>
    <row r="397" spans="13:22" ht="20.100000000000001" customHeight="1">
      <c r="M397" s="159"/>
      <c r="P397" s="12"/>
      <c r="Q397" s="12"/>
      <c r="R397" s="12"/>
      <c r="S397" s="12"/>
      <c r="T397" s="12"/>
    </row>
    <row r="398" spans="13:22" ht="20.100000000000001" customHeight="1">
      <c r="M398" s="159"/>
      <c r="P398" s="12"/>
      <c r="Q398" s="12"/>
      <c r="R398" s="12"/>
      <c r="S398" s="12"/>
      <c r="T398" s="12"/>
    </row>
    <row r="399" spans="13:22" ht="20.100000000000001" customHeight="1">
      <c r="M399" s="159"/>
      <c r="P399" s="12"/>
      <c r="Q399" s="12"/>
      <c r="R399" s="12"/>
      <c r="S399" s="12"/>
      <c r="T399" s="12"/>
    </row>
    <row r="400" spans="13:22" ht="20.100000000000001" customHeight="1">
      <c r="M400" s="159"/>
      <c r="P400" s="12"/>
      <c r="Q400" s="12"/>
      <c r="R400" s="12"/>
      <c r="S400" s="12"/>
      <c r="T400" s="12"/>
    </row>
    <row r="401" spans="13:20" ht="20.100000000000001" customHeight="1">
      <c r="M401" s="159"/>
      <c r="P401" s="12"/>
      <c r="Q401" s="12"/>
      <c r="R401" s="12"/>
      <c r="S401" s="12"/>
      <c r="T401" s="12"/>
    </row>
    <row r="402" spans="13:20" ht="20.100000000000001" customHeight="1">
      <c r="M402" s="159"/>
      <c r="P402" s="12"/>
      <c r="Q402" s="12"/>
      <c r="R402" s="12"/>
      <c r="S402" s="12"/>
      <c r="T402" s="12"/>
    </row>
    <row r="403" spans="13:20" ht="20.100000000000001" customHeight="1">
      <c r="M403" s="159"/>
      <c r="P403" s="12"/>
      <c r="Q403" s="12"/>
      <c r="R403" s="12"/>
      <c r="S403" s="12"/>
      <c r="T403" s="12"/>
    </row>
    <row r="404" spans="13:20" ht="20.100000000000001" customHeight="1">
      <c r="M404" s="159"/>
      <c r="P404" s="12"/>
      <c r="Q404" s="12"/>
      <c r="R404" s="12"/>
      <c r="S404" s="12"/>
      <c r="T404" s="12"/>
    </row>
    <row r="405" spans="13:20" ht="20.100000000000001" customHeight="1">
      <c r="M405" s="159"/>
      <c r="P405" s="12"/>
      <c r="Q405" s="12"/>
      <c r="R405" s="12"/>
      <c r="S405" s="12"/>
      <c r="T405" s="12"/>
    </row>
    <row r="406" spans="13:20" ht="20.100000000000001" customHeight="1">
      <c r="M406" s="159"/>
      <c r="P406" s="12"/>
      <c r="Q406" s="12"/>
      <c r="R406" s="12"/>
      <c r="S406" s="12"/>
      <c r="T406" s="12"/>
    </row>
    <row r="407" spans="13:20" ht="20.100000000000001" customHeight="1">
      <c r="M407" s="159"/>
      <c r="P407" s="12"/>
      <c r="Q407" s="12"/>
      <c r="R407" s="12"/>
      <c r="S407" s="12"/>
      <c r="T407" s="12"/>
    </row>
    <row r="408" spans="13:20" ht="20.100000000000001" customHeight="1">
      <c r="M408" s="159"/>
      <c r="P408" s="12"/>
      <c r="Q408" s="12"/>
      <c r="R408" s="12"/>
      <c r="S408" s="12"/>
      <c r="T408" s="12"/>
    </row>
    <row r="409" spans="13:20" ht="20.100000000000001" customHeight="1">
      <c r="M409" s="159"/>
      <c r="P409" s="12"/>
      <c r="Q409" s="12"/>
      <c r="R409" s="12"/>
      <c r="S409" s="12"/>
      <c r="T409" s="12"/>
    </row>
    <row r="410" spans="13:20" ht="20.100000000000001" customHeight="1">
      <c r="M410" s="159"/>
      <c r="P410" s="12"/>
      <c r="Q410" s="12"/>
      <c r="R410" s="12"/>
      <c r="S410" s="12"/>
      <c r="T410" s="12"/>
    </row>
    <row r="411" spans="13:20" ht="20.100000000000001" customHeight="1">
      <c r="M411" s="159"/>
      <c r="P411" s="12"/>
      <c r="Q411" s="12"/>
      <c r="R411" s="12"/>
      <c r="S411" s="12"/>
      <c r="T411" s="12"/>
    </row>
    <row r="412" spans="13:20" ht="20.100000000000001" customHeight="1">
      <c r="M412" s="159"/>
      <c r="P412" s="12"/>
      <c r="Q412" s="12"/>
      <c r="R412" s="12"/>
      <c r="S412" s="12"/>
      <c r="T412" s="12"/>
    </row>
    <row r="413" spans="13:20" ht="20.100000000000001" customHeight="1">
      <c r="M413" s="159"/>
      <c r="P413" s="12"/>
      <c r="Q413" s="12"/>
      <c r="R413" s="12"/>
      <c r="S413" s="12"/>
      <c r="T413" s="12"/>
    </row>
    <row r="414" spans="13:20" ht="20.100000000000001" customHeight="1">
      <c r="M414" s="159"/>
      <c r="P414" s="12"/>
      <c r="Q414" s="12"/>
      <c r="R414" s="12"/>
      <c r="S414" s="12"/>
      <c r="T414" s="12"/>
    </row>
    <row r="415" spans="13:20" ht="20.100000000000001" customHeight="1">
      <c r="M415" s="159"/>
      <c r="P415" s="12"/>
      <c r="Q415" s="12"/>
      <c r="R415" s="12"/>
      <c r="S415" s="12"/>
      <c r="T415" s="12"/>
    </row>
    <row r="416" spans="13:20" ht="20.100000000000001" customHeight="1">
      <c r="M416" s="159"/>
      <c r="P416" s="12"/>
      <c r="Q416" s="12"/>
      <c r="R416" s="12"/>
      <c r="S416" s="12"/>
      <c r="T416" s="12"/>
    </row>
    <row r="417" spans="13:20" ht="20.100000000000001" customHeight="1">
      <c r="M417" s="159"/>
      <c r="P417" s="12"/>
      <c r="Q417" s="12"/>
      <c r="R417" s="12"/>
      <c r="S417" s="12"/>
      <c r="T417" s="12"/>
    </row>
    <row r="418" spans="13:20" ht="20.100000000000001" customHeight="1">
      <c r="M418" s="159"/>
      <c r="P418" s="12"/>
      <c r="Q418" s="12"/>
      <c r="R418" s="12"/>
      <c r="S418" s="12"/>
      <c r="T418" s="12"/>
    </row>
    <row r="419" spans="13:20" ht="20.100000000000001" customHeight="1">
      <c r="M419" s="159"/>
      <c r="P419" s="12"/>
      <c r="Q419" s="12"/>
      <c r="R419" s="12"/>
      <c r="S419" s="12"/>
      <c r="T419" s="12"/>
    </row>
    <row r="420" spans="13:20" ht="20.100000000000001" customHeight="1">
      <c r="M420" s="159"/>
      <c r="P420" s="12"/>
      <c r="Q420" s="12"/>
      <c r="R420" s="12"/>
      <c r="S420" s="12"/>
      <c r="T420" s="12"/>
    </row>
    <row r="421" spans="13:20" ht="20.100000000000001" customHeight="1">
      <c r="M421" s="159"/>
      <c r="P421" s="12"/>
      <c r="Q421" s="12"/>
      <c r="R421" s="12"/>
      <c r="S421" s="12"/>
      <c r="T421" s="12"/>
    </row>
    <row r="422" spans="13:20" ht="20.100000000000001" customHeight="1">
      <c r="M422" s="159"/>
      <c r="P422" s="12"/>
      <c r="Q422" s="12"/>
      <c r="R422" s="12"/>
      <c r="S422" s="12"/>
      <c r="T422" s="12"/>
    </row>
    <row r="423" spans="13:20" ht="20.100000000000001" customHeight="1">
      <c r="M423" s="159"/>
      <c r="P423" s="12"/>
      <c r="Q423" s="12"/>
      <c r="R423" s="12"/>
      <c r="S423" s="12"/>
      <c r="T423" s="12"/>
    </row>
    <row r="424" spans="13:20" ht="20.100000000000001" customHeight="1">
      <c r="M424" s="159"/>
      <c r="P424" s="12"/>
      <c r="Q424" s="12"/>
      <c r="R424" s="12"/>
      <c r="S424" s="12"/>
      <c r="T424" s="12"/>
    </row>
    <row r="425" spans="13:20" ht="20.100000000000001" customHeight="1">
      <c r="M425" s="159"/>
      <c r="P425" s="12"/>
      <c r="Q425" s="12"/>
      <c r="R425" s="12"/>
      <c r="S425" s="12"/>
      <c r="T425" s="12"/>
    </row>
    <row r="426" spans="13:20" ht="20.100000000000001" customHeight="1">
      <c r="M426" s="159"/>
      <c r="P426" s="12"/>
      <c r="Q426" s="12"/>
      <c r="R426" s="12"/>
      <c r="S426" s="12"/>
      <c r="T426" s="12"/>
    </row>
    <row r="427" spans="13:20" ht="20.100000000000001" customHeight="1">
      <c r="M427" s="159"/>
      <c r="P427" s="12"/>
      <c r="Q427" s="12"/>
      <c r="R427" s="12"/>
      <c r="S427" s="12"/>
      <c r="T427" s="12"/>
    </row>
    <row r="428" spans="13:20" ht="20.100000000000001" customHeight="1">
      <c r="M428" s="159"/>
      <c r="P428" s="12"/>
      <c r="Q428" s="12"/>
      <c r="R428" s="12"/>
      <c r="S428" s="12"/>
      <c r="T428" s="12"/>
    </row>
    <row r="429" spans="13:20" ht="20.100000000000001" customHeight="1">
      <c r="M429" s="159"/>
      <c r="P429" s="12"/>
      <c r="Q429" s="12"/>
      <c r="R429" s="12"/>
      <c r="S429" s="12"/>
      <c r="T429" s="12"/>
    </row>
    <row r="430" spans="13:20" ht="20.100000000000001" customHeight="1">
      <c r="M430" s="159"/>
      <c r="P430" s="12"/>
      <c r="Q430" s="12"/>
      <c r="R430" s="12"/>
      <c r="S430" s="12"/>
      <c r="T430" s="12"/>
    </row>
    <row r="431" spans="13:20" ht="20.100000000000001" customHeight="1">
      <c r="M431" s="159"/>
      <c r="P431" s="12"/>
      <c r="Q431" s="12"/>
      <c r="R431" s="12"/>
      <c r="S431" s="12"/>
      <c r="T431" s="12"/>
    </row>
    <row r="432" spans="13:20" ht="20.100000000000001" customHeight="1">
      <c r="M432" s="159"/>
      <c r="P432" s="12"/>
      <c r="Q432" s="12"/>
      <c r="R432" s="12"/>
      <c r="S432" s="12"/>
      <c r="T432" s="12"/>
    </row>
    <row r="433" spans="13:20" ht="20.100000000000001" customHeight="1">
      <c r="M433" s="159"/>
      <c r="P433" s="12"/>
      <c r="Q433" s="12"/>
      <c r="R433" s="12"/>
      <c r="S433" s="12"/>
      <c r="T433" s="12"/>
    </row>
    <row r="434" spans="13:20" ht="20.100000000000001" customHeight="1">
      <c r="M434" s="159"/>
      <c r="P434" s="12"/>
      <c r="Q434" s="12"/>
      <c r="R434" s="12"/>
      <c r="S434" s="12"/>
      <c r="T434" s="12"/>
    </row>
    <row r="435" spans="13:20" ht="20.100000000000001" customHeight="1">
      <c r="M435" s="159"/>
      <c r="P435" s="12"/>
      <c r="Q435" s="12"/>
      <c r="R435" s="12"/>
      <c r="S435" s="12"/>
      <c r="T435" s="12"/>
    </row>
    <row r="436" spans="13:20" ht="20.100000000000001" customHeight="1">
      <c r="M436" s="159"/>
      <c r="P436" s="12"/>
      <c r="Q436" s="12"/>
      <c r="R436" s="12"/>
      <c r="S436" s="12"/>
      <c r="T436" s="12"/>
    </row>
    <row r="437" spans="13:20" ht="20.100000000000001" customHeight="1">
      <c r="M437" s="159"/>
      <c r="P437" s="12"/>
      <c r="Q437" s="12"/>
      <c r="R437" s="12"/>
      <c r="S437" s="12"/>
      <c r="T437" s="12"/>
    </row>
    <row r="438" spans="13:20" ht="20.100000000000001" customHeight="1">
      <c r="M438" s="159"/>
      <c r="P438" s="12"/>
      <c r="Q438" s="12"/>
      <c r="R438" s="12"/>
      <c r="S438" s="12"/>
      <c r="T438" s="12"/>
    </row>
    <row r="439" spans="13:20" ht="20.100000000000001" customHeight="1">
      <c r="M439" s="159"/>
      <c r="P439" s="12"/>
      <c r="Q439" s="12"/>
      <c r="R439" s="12"/>
      <c r="S439" s="12"/>
      <c r="T439" s="12"/>
    </row>
    <row r="440" spans="13:20" ht="20.100000000000001" customHeight="1">
      <c r="M440" s="159"/>
      <c r="P440" s="12"/>
      <c r="Q440" s="12"/>
      <c r="R440" s="12"/>
      <c r="S440" s="12"/>
      <c r="T440" s="12"/>
    </row>
    <row r="441" spans="13:20" ht="20.100000000000001" customHeight="1">
      <c r="M441" s="159"/>
      <c r="P441" s="12"/>
      <c r="Q441" s="12"/>
      <c r="R441" s="12"/>
      <c r="S441" s="12"/>
      <c r="T441" s="12"/>
    </row>
    <row r="442" spans="13:20" ht="20.100000000000001" customHeight="1">
      <c r="M442" s="159"/>
      <c r="P442" s="12"/>
      <c r="Q442" s="12"/>
      <c r="R442" s="12"/>
      <c r="S442" s="12"/>
      <c r="T442" s="12"/>
    </row>
    <row r="443" spans="13:20" ht="20.100000000000001" customHeight="1">
      <c r="M443" s="159"/>
      <c r="P443" s="12"/>
      <c r="Q443" s="12"/>
      <c r="R443" s="12"/>
      <c r="S443" s="12"/>
      <c r="T443" s="12"/>
    </row>
    <row r="444" spans="13:20" ht="20.100000000000001" customHeight="1">
      <c r="M444" s="159"/>
      <c r="P444" s="12"/>
      <c r="Q444" s="12"/>
      <c r="R444" s="12"/>
      <c r="S444" s="12"/>
      <c r="T444" s="12"/>
    </row>
    <row r="445" spans="13:20" ht="20.100000000000001" customHeight="1">
      <c r="M445" s="159"/>
      <c r="P445" s="12"/>
      <c r="Q445" s="12"/>
      <c r="R445" s="12"/>
      <c r="S445" s="12"/>
      <c r="T445" s="12"/>
    </row>
    <row r="446" spans="13:20" ht="20.100000000000001" customHeight="1">
      <c r="M446" s="159"/>
      <c r="P446" s="12"/>
      <c r="Q446" s="12"/>
      <c r="R446" s="12"/>
      <c r="S446" s="12"/>
      <c r="T446" s="12"/>
    </row>
    <row r="447" spans="13:20" ht="20.100000000000001" customHeight="1">
      <c r="M447" s="159"/>
      <c r="P447" s="12"/>
      <c r="Q447" s="12"/>
      <c r="R447" s="12"/>
      <c r="S447" s="12"/>
      <c r="T447" s="12"/>
    </row>
    <row r="448" spans="13:20" ht="20.100000000000001" customHeight="1">
      <c r="M448" s="159"/>
      <c r="P448" s="12"/>
      <c r="Q448" s="12"/>
      <c r="R448" s="12"/>
      <c r="S448" s="12"/>
      <c r="T448" s="12"/>
    </row>
    <row r="449" spans="13:20" ht="20.100000000000001" customHeight="1">
      <c r="M449" s="124"/>
      <c r="P449" s="12"/>
      <c r="Q449" s="12"/>
      <c r="R449" s="12"/>
      <c r="S449" s="12"/>
      <c r="T449" s="12"/>
    </row>
    <row r="450" spans="13:20" ht="20.100000000000001" customHeight="1">
      <c r="M450" s="124"/>
      <c r="P450" s="12"/>
      <c r="Q450" s="12"/>
      <c r="R450" s="12"/>
      <c r="S450" s="12"/>
      <c r="T450" s="12"/>
    </row>
    <row r="451" spans="13:20" ht="20.100000000000001" customHeight="1">
      <c r="M451" s="124"/>
      <c r="P451" s="12"/>
      <c r="Q451" s="12"/>
      <c r="R451" s="12"/>
      <c r="S451" s="12"/>
      <c r="T451" s="12"/>
    </row>
    <row r="452" spans="13:20" ht="20.100000000000001" customHeight="1">
      <c r="M452" s="124"/>
      <c r="P452" s="12"/>
      <c r="Q452" s="12"/>
      <c r="R452" s="12"/>
      <c r="S452" s="12"/>
      <c r="T452" s="12"/>
    </row>
    <row r="453" spans="13:20" ht="20.100000000000001" customHeight="1">
      <c r="M453" s="124"/>
      <c r="P453" s="12"/>
      <c r="Q453" s="12"/>
      <c r="R453" s="12"/>
      <c r="S453" s="12"/>
      <c r="T453" s="12"/>
    </row>
    <row r="454" spans="13:20" ht="20.100000000000001" customHeight="1">
      <c r="M454" s="124"/>
      <c r="P454" s="12"/>
      <c r="Q454" s="12"/>
      <c r="R454" s="12"/>
      <c r="S454" s="12"/>
      <c r="T454" s="12"/>
    </row>
    <row r="455" spans="13:20" ht="20.100000000000001" customHeight="1">
      <c r="M455" s="124"/>
      <c r="P455" s="12"/>
      <c r="Q455" s="12"/>
      <c r="R455" s="12"/>
      <c r="S455" s="12"/>
      <c r="T455" s="12"/>
    </row>
    <row r="456" spans="13:20" ht="20.100000000000001" customHeight="1">
      <c r="M456" s="124"/>
      <c r="P456" s="12"/>
      <c r="Q456" s="12"/>
      <c r="R456" s="12"/>
      <c r="S456" s="12"/>
      <c r="T456" s="12"/>
    </row>
    <row r="457" spans="13:20" ht="20.100000000000001" customHeight="1">
      <c r="M457" s="124"/>
      <c r="P457" s="12"/>
      <c r="Q457" s="12"/>
      <c r="R457" s="12"/>
      <c r="S457" s="12"/>
      <c r="T457" s="12"/>
    </row>
    <row r="458" spans="13:20" ht="20.100000000000001" customHeight="1">
      <c r="M458" s="124"/>
      <c r="P458" s="12"/>
      <c r="Q458" s="12"/>
      <c r="R458" s="12"/>
      <c r="S458" s="12"/>
      <c r="T458" s="12"/>
    </row>
    <row r="459" spans="13:20" ht="20.100000000000001" customHeight="1">
      <c r="M459" s="124"/>
      <c r="P459" s="12"/>
      <c r="Q459" s="12"/>
      <c r="R459" s="12"/>
      <c r="S459" s="12"/>
      <c r="T459" s="12"/>
    </row>
    <row r="460" spans="13:20" ht="20.100000000000001" customHeight="1">
      <c r="M460" s="124"/>
      <c r="P460" s="12"/>
      <c r="Q460" s="12"/>
      <c r="R460" s="12"/>
      <c r="S460" s="12"/>
      <c r="T460" s="12"/>
    </row>
    <row r="461" spans="13:20" ht="20.100000000000001" customHeight="1">
      <c r="M461" s="124"/>
      <c r="P461" s="12"/>
      <c r="Q461" s="12"/>
      <c r="R461" s="12"/>
      <c r="S461" s="12"/>
      <c r="T461" s="12"/>
    </row>
    <row r="462" spans="13:20" ht="20.100000000000001" customHeight="1">
      <c r="M462" s="124"/>
      <c r="P462" s="12"/>
      <c r="Q462" s="12"/>
      <c r="R462" s="12"/>
      <c r="S462" s="12"/>
      <c r="T462" s="12"/>
    </row>
    <row r="463" spans="13:20" ht="20.100000000000001" customHeight="1">
      <c r="M463" s="124"/>
      <c r="P463" s="12"/>
      <c r="Q463" s="12"/>
      <c r="R463" s="12"/>
      <c r="S463" s="12"/>
      <c r="T463" s="12"/>
    </row>
    <row r="464" spans="13:20" ht="20.100000000000001" customHeight="1">
      <c r="M464" s="124"/>
      <c r="P464" s="12"/>
      <c r="Q464" s="12"/>
      <c r="R464" s="12"/>
      <c r="S464" s="12"/>
      <c r="T464" s="12"/>
    </row>
    <row r="465" spans="13:20" ht="20.100000000000001" customHeight="1">
      <c r="M465" s="124"/>
      <c r="P465" s="12"/>
      <c r="Q465" s="12"/>
      <c r="R465" s="12"/>
      <c r="S465" s="12"/>
      <c r="T465" s="12"/>
    </row>
    <row r="466" spans="13:20" ht="20.100000000000001" customHeight="1">
      <c r="M466" s="124"/>
      <c r="P466" s="12"/>
      <c r="Q466" s="12"/>
      <c r="R466" s="12"/>
      <c r="S466" s="12"/>
      <c r="T466" s="12"/>
    </row>
    <row r="467" spans="13:20" ht="20.100000000000001" customHeight="1">
      <c r="M467" s="124"/>
      <c r="P467" s="12"/>
      <c r="Q467" s="12"/>
      <c r="R467" s="12"/>
      <c r="S467" s="12"/>
      <c r="T467" s="12"/>
    </row>
    <row r="468" spans="13:20" ht="20.100000000000001" customHeight="1">
      <c r="M468" s="124"/>
      <c r="P468" s="12"/>
      <c r="Q468" s="12"/>
      <c r="R468" s="12"/>
      <c r="S468" s="12"/>
      <c r="T468" s="12"/>
    </row>
    <row r="469" spans="13:20" ht="20.100000000000001" customHeight="1">
      <c r="M469" s="124"/>
      <c r="P469" s="12"/>
      <c r="Q469" s="12"/>
      <c r="R469" s="12"/>
      <c r="S469" s="12"/>
      <c r="T469" s="12"/>
    </row>
    <row r="470" spans="13:20" ht="20.100000000000001" customHeight="1">
      <c r="M470" s="124"/>
      <c r="P470" s="12"/>
      <c r="Q470" s="12"/>
      <c r="R470" s="12"/>
      <c r="S470" s="12"/>
      <c r="T470" s="12"/>
    </row>
    <row r="471" spans="13:20" ht="20.100000000000001" customHeight="1">
      <c r="M471" s="124"/>
      <c r="P471" s="12"/>
      <c r="Q471" s="12"/>
      <c r="R471" s="12"/>
      <c r="S471" s="12"/>
      <c r="T471" s="12"/>
    </row>
    <row r="472" spans="13:20" ht="20.100000000000001" customHeight="1">
      <c r="M472" s="124"/>
      <c r="P472" s="12"/>
      <c r="Q472" s="12"/>
      <c r="R472" s="12"/>
      <c r="S472" s="12"/>
      <c r="T472" s="12"/>
    </row>
    <row r="473" spans="13:20" ht="20.100000000000001" customHeight="1">
      <c r="M473" s="124"/>
      <c r="P473" s="12"/>
      <c r="Q473" s="12"/>
      <c r="R473" s="12"/>
      <c r="S473" s="12"/>
      <c r="T473" s="12"/>
    </row>
    <row r="474" spans="13:20" ht="20.100000000000001" customHeight="1">
      <c r="M474" s="124"/>
      <c r="P474" s="12"/>
      <c r="Q474" s="12"/>
      <c r="R474" s="12"/>
      <c r="S474" s="12"/>
      <c r="T474" s="12"/>
    </row>
    <row r="475" spans="13:20" ht="20.100000000000001" customHeight="1">
      <c r="M475" s="124"/>
      <c r="P475" s="12"/>
      <c r="Q475" s="12"/>
      <c r="R475" s="12"/>
      <c r="S475" s="12"/>
      <c r="T475" s="12"/>
    </row>
    <row r="476" spans="13:20" ht="20.100000000000001" customHeight="1">
      <c r="M476" s="124"/>
      <c r="P476" s="12"/>
      <c r="Q476" s="12"/>
      <c r="R476" s="12"/>
      <c r="S476" s="12"/>
      <c r="T476" s="12"/>
    </row>
    <row r="477" spans="13:20" ht="20.100000000000001" customHeight="1">
      <c r="M477" s="124"/>
      <c r="P477" s="12"/>
      <c r="Q477" s="12"/>
      <c r="R477" s="12"/>
      <c r="S477" s="12"/>
      <c r="T477" s="12"/>
    </row>
    <row r="478" spans="13:20" ht="20.100000000000001" customHeight="1">
      <c r="M478" s="124"/>
      <c r="P478" s="12"/>
      <c r="Q478" s="12"/>
      <c r="R478" s="12"/>
      <c r="S478" s="12"/>
      <c r="T478" s="12"/>
    </row>
    <row r="479" spans="13:20" ht="20.100000000000001" customHeight="1">
      <c r="M479" s="124"/>
      <c r="P479" s="12"/>
      <c r="Q479" s="12"/>
      <c r="R479" s="12"/>
      <c r="S479" s="12"/>
      <c r="T479" s="12"/>
    </row>
    <row r="480" spans="13:20" ht="20.100000000000001" customHeight="1">
      <c r="M480" s="124"/>
      <c r="P480" s="12"/>
      <c r="Q480" s="12"/>
      <c r="R480" s="12"/>
      <c r="S480" s="12"/>
      <c r="T480" s="12"/>
    </row>
    <row r="481" spans="13:20" ht="20.100000000000001" customHeight="1">
      <c r="M481" s="124"/>
      <c r="P481" s="12"/>
      <c r="Q481" s="12"/>
      <c r="R481" s="12"/>
      <c r="S481" s="12"/>
      <c r="T481" s="12"/>
    </row>
    <row r="482" spans="13:20" ht="20.100000000000001" customHeight="1">
      <c r="M482" s="124"/>
      <c r="P482" s="12"/>
      <c r="Q482" s="12"/>
      <c r="R482" s="12"/>
      <c r="S482" s="12"/>
      <c r="T482" s="12"/>
    </row>
    <row r="483" spans="13:20" ht="20.100000000000001" customHeight="1">
      <c r="M483" s="124"/>
      <c r="P483" s="12"/>
      <c r="Q483" s="12"/>
      <c r="R483" s="12"/>
      <c r="S483" s="12"/>
      <c r="T483" s="12"/>
    </row>
    <row r="484" spans="13:20" ht="20.100000000000001" customHeight="1">
      <c r="M484" s="124"/>
      <c r="P484" s="12"/>
      <c r="Q484" s="12"/>
      <c r="R484" s="12"/>
      <c r="S484" s="12"/>
      <c r="T484" s="12"/>
    </row>
    <row r="485" spans="13:20" ht="20.100000000000001" customHeight="1">
      <c r="M485" s="124"/>
      <c r="P485" s="12"/>
      <c r="Q485" s="12"/>
      <c r="R485" s="12"/>
      <c r="S485" s="12"/>
      <c r="T485" s="12"/>
    </row>
    <row r="486" spans="13:20" ht="20.100000000000001" customHeight="1">
      <c r="M486" s="124"/>
      <c r="P486" s="12"/>
      <c r="Q486" s="12"/>
      <c r="R486" s="12"/>
      <c r="S486" s="12"/>
      <c r="T486" s="12"/>
    </row>
    <row r="487" spans="13:20" ht="20.100000000000001" customHeight="1">
      <c r="M487" s="124"/>
      <c r="P487" s="12"/>
      <c r="Q487" s="12"/>
      <c r="R487" s="12"/>
      <c r="S487" s="12"/>
      <c r="T487" s="12"/>
    </row>
    <row r="488" spans="13:20" ht="20.100000000000001" customHeight="1">
      <c r="M488" s="124"/>
      <c r="P488" s="12"/>
      <c r="Q488" s="12"/>
      <c r="R488" s="12"/>
      <c r="S488" s="12"/>
      <c r="T488" s="12"/>
    </row>
    <row r="489" spans="13:20" ht="20.100000000000001" customHeight="1">
      <c r="M489" s="124"/>
      <c r="P489" s="12"/>
      <c r="Q489" s="12"/>
      <c r="R489" s="12"/>
      <c r="S489" s="12"/>
      <c r="T489" s="12"/>
    </row>
    <row r="490" spans="13:20" ht="20.100000000000001" customHeight="1">
      <c r="M490" s="124"/>
      <c r="P490" s="12"/>
      <c r="Q490" s="12"/>
      <c r="R490" s="12"/>
      <c r="S490" s="12"/>
      <c r="T490" s="12"/>
    </row>
    <row r="491" spans="13:20" ht="20.100000000000001" customHeight="1">
      <c r="M491" s="124"/>
      <c r="P491" s="12"/>
      <c r="Q491" s="12"/>
      <c r="R491" s="12"/>
      <c r="S491" s="12"/>
      <c r="T491" s="12"/>
    </row>
    <row r="492" spans="13:20" ht="20.100000000000001" customHeight="1">
      <c r="M492" s="124"/>
      <c r="P492" s="12"/>
      <c r="Q492" s="12"/>
      <c r="R492" s="12"/>
      <c r="S492" s="12"/>
      <c r="T492" s="12"/>
    </row>
    <row r="493" spans="13:20" ht="20.100000000000001" customHeight="1">
      <c r="M493" s="124"/>
      <c r="P493" s="12"/>
      <c r="Q493" s="12"/>
      <c r="R493" s="12"/>
      <c r="S493" s="12"/>
      <c r="T493" s="12"/>
    </row>
    <row r="494" spans="13:20" ht="20.100000000000001" customHeight="1">
      <c r="M494" s="124"/>
      <c r="P494" s="12"/>
      <c r="Q494" s="12"/>
      <c r="R494" s="12"/>
      <c r="S494" s="12"/>
      <c r="T494" s="12"/>
    </row>
    <row r="495" spans="13:20" ht="20.100000000000001" customHeight="1">
      <c r="M495" s="124"/>
      <c r="P495" s="12"/>
      <c r="Q495" s="12"/>
      <c r="R495" s="12"/>
      <c r="S495" s="12"/>
      <c r="T495" s="12"/>
    </row>
    <row r="496" spans="13:20" ht="20.100000000000001" customHeight="1">
      <c r="M496" s="124"/>
      <c r="P496" s="12"/>
      <c r="Q496" s="12"/>
      <c r="R496" s="12"/>
      <c r="S496" s="12"/>
      <c r="T496" s="12"/>
    </row>
    <row r="497" spans="13:20" ht="20.100000000000001" customHeight="1">
      <c r="M497" s="124"/>
      <c r="P497" s="12"/>
      <c r="Q497" s="12"/>
      <c r="R497" s="12"/>
      <c r="S497" s="12"/>
      <c r="T497" s="12"/>
    </row>
    <row r="498" spans="13:20" ht="20.100000000000001" customHeight="1">
      <c r="M498" s="124"/>
      <c r="P498" s="12"/>
      <c r="Q498" s="12"/>
      <c r="R498" s="12"/>
      <c r="S498" s="12"/>
      <c r="T498" s="12"/>
    </row>
    <row r="499" spans="13:20" ht="20.100000000000001" customHeight="1">
      <c r="M499" s="124"/>
      <c r="P499" s="12"/>
      <c r="Q499" s="12"/>
      <c r="R499" s="12"/>
      <c r="S499" s="12"/>
      <c r="T499" s="12"/>
    </row>
    <row r="500" spans="13:20" ht="20.100000000000001" customHeight="1">
      <c r="M500" s="124"/>
      <c r="P500" s="12"/>
      <c r="Q500" s="12"/>
      <c r="R500" s="12"/>
      <c r="S500" s="12"/>
      <c r="T500" s="12"/>
    </row>
    <row r="501" spans="13:20" ht="20.100000000000001" customHeight="1">
      <c r="M501" s="124"/>
      <c r="P501" s="12"/>
      <c r="Q501" s="12"/>
      <c r="R501" s="12"/>
      <c r="S501" s="12"/>
      <c r="T501" s="12"/>
    </row>
    <row r="502" spans="13:20" ht="20.100000000000001" customHeight="1">
      <c r="M502" s="124"/>
      <c r="P502" s="12"/>
      <c r="Q502" s="12"/>
      <c r="R502" s="12"/>
      <c r="S502" s="12"/>
      <c r="T502" s="12"/>
    </row>
    <row r="503" spans="13:20" ht="20.100000000000001" customHeight="1">
      <c r="M503" s="124"/>
      <c r="P503" s="12"/>
      <c r="Q503" s="12"/>
      <c r="R503" s="12"/>
      <c r="S503" s="12"/>
      <c r="T503" s="12"/>
    </row>
    <row r="504" spans="13:20" ht="20.100000000000001" customHeight="1">
      <c r="M504" s="124"/>
      <c r="P504" s="12"/>
      <c r="Q504" s="12"/>
      <c r="R504" s="12"/>
      <c r="S504" s="12"/>
      <c r="T504" s="12"/>
    </row>
    <row r="505" spans="13:20" ht="20.100000000000001" customHeight="1">
      <c r="M505" s="124"/>
      <c r="P505" s="12"/>
      <c r="Q505" s="12"/>
      <c r="R505" s="12"/>
      <c r="S505" s="12"/>
      <c r="T505" s="12"/>
    </row>
    <row r="506" spans="13:20" ht="20.100000000000001" customHeight="1">
      <c r="M506" s="124"/>
      <c r="P506" s="12"/>
      <c r="Q506" s="12"/>
      <c r="R506" s="12"/>
      <c r="S506" s="12"/>
      <c r="T506" s="12"/>
    </row>
    <row r="507" spans="13:20" ht="20.100000000000001" customHeight="1">
      <c r="M507" s="124"/>
      <c r="P507" s="12"/>
      <c r="Q507" s="12"/>
      <c r="R507" s="12"/>
      <c r="S507" s="12"/>
      <c r="T507" s="12"/>
    </row>
    <row r="508" spans="13:20" ht="20.100000000000001" customHeight="1">
      <c r="M508" s="124"/>
      <c r="P508" s="12"/>
      <c r="Q508" s="12"/>
      <c r="R508" s="12"/>
      <c r="S508" s="12"/>
      <c r="T508" s="12"/>
    </row>
    <row r="509" spans="13:20" ht="20.100000000000001" customHeight="1">
      <c r="M509" s="124"/>
      <c r="P509" s="12"/>
      <c r="Q509" s="12"/>
      <c r="R509" s="12"/>
      <c r="S509" s="12"/>
      <c r="T509" s="12"/>
    </row>
    <row r="510" spans="13:20" ht="20.100000000000001" customHeight="1">
      <c r="M510" s="124"/>
      <c r="P510" s="12"/>
      <c r="Q510" s="12"/>
      <c r="R510" s="12"/>
      <c r="S510" s="12"/>
      <c r="T510" s="12"/>
    </row>
    <row r="511" spans="13:20" ht="20.100000000000001" customHeight="1">
      <c r="M511" s="124"/>
      <c r="P511" s="12"/>
      <c r="Q511" s="12"/>
      <c r="R511" s="12"/>
      <c r="S511" s="12"/>
      <c r="T511" s="12"/>
    </row>
    <row r="512" spans="13:20" ht="20.100000000000001" customHeight="1">
      <c r="M512" s="124"/>
      <c r="P512" s="12"/>
      <c r="Q512" s="12"/>
      <c r="R512" s="12"/>
      <c r="S512" s="12"/>
      <c r="T512" s="12"/>
    </row>
    <row r="513" spans="13:20" ht="20.100000000000001" customHeight="1">
      <c r="M513" s="124"/>
      <c r="P513" s="12"/>
      <c r="Q513" s="12"/>
      <c r="R513" s="12"/>
      <c r="S513" s="12"/>
      <c r="T513" s="12"/>
    </row>
    <row r="514" spans="13:20" ht="20.100000000000001" customHeight="1">
      <c r="M514" s="124"/>
      <c r="P514" s="12"/>
      <c r="Q514" s="12"/>
      <c r="R514" s="12"/>
      <c r="S514" s="12"/>
      <c r="T514" s="12"/>
    </row>
    <row r="515" spans="13:20" ht="20.100000000000001" customHeight="1">
      <c r="M515" s="124"/>
      <c r="P515" s="12"/>
      <c r="Q515" s="12"/>
      <c r="R515" s="12"/>
      <c r="S515" s="12"/>
      <c r="T515" s="12"/>
    </row>
    <row r="516" spans="13:20" ht="20.100000000000001" customHeight="1">
      <c r="M516" s="124"/>
      <c r="P516" s="12"/>
      <c r="Q516" s="12"/>
      <c r="R516" s="12"/>
      <c r="S516" s="12"/>
      <c r="T516" s="12"/>
    </row>
    <row r="517" spans="13:20" ht="20.100000000000001" customHeight="1">
      <c r="M517" s="124"/>
      <c r="P517" s="12"/>
      <c r="Q517" s="12"/>
      <c r="R517" s="12"/>
      <c r="S517" s="12"/>
      <c r="T517" s="12"/>
    </row>
    <row r="518" spans="13:20" ht="20.100000000000001" customHeight="1">
      <c r="M518" s="124"/>
      <c r="P518" s="12"/>
      <c r="Q518" s="12"/>
      <c r="R518" s="12"/>
      <c r="S518" s="12"/>
      <c r="T518" s="12"/>
    </row>
    <row r="519" spans="13:20" ht="20.100000000000001" customHeight="1">
      <c r="M519" s="124"/>
      <c r="P519" s="12"/>
      <c r="Q519" s="12"/>
      <c r="R519" s="12"/>
      <c r="S519" s="12"/>
      <c r="T519" s="12"/>
    </row>
    <row r="520" spans="13:20" ht="20.100000000000001" customHeight="1">
      <c r="M520" s="124"/>
      <c r="P520" s="12"/>
      <c r="Q520" s="12"/>
      <c r="R520" s="12"/>
      <c r="S520" s="12"/>
      <c r="T520" s="12"/>
    </row>
    <row r="521" spans="13:20" ht="20.100000000000001" customHeight="1">
      <c r="M521" s="124"/>
      <c r="P521" s="12"/>
      <c r="Q521" s="12"/>
      <c r="R521" s="12"/>
      <c r="S521" s="12"/>
      <c r="T521" s="12"/>
    </row>
    <row r="522" spans="13:20" ht="20.100000000000001" customHeight="1">
      <c r="M522" s="124"/>
      <c r="P522" s="12"/>
      <c r="Q522" s="12"/>
      <c r="R522" s="12"/>
      <c r="S522" s="12"/>
      <c r="T522" s="12"/>
    </row>
    <row r="523" spans="13:20" ht="20.100000000000001" customHeight="1">
      <c r="M523" s="124"/>
      <c r="P523" s="12"/>
      <c r="Q523" s="12"/>
      <c r="R523" s="12"/>
      <c r="S523" s="12"/>
      <c r="T523" s="12"/>
    </row>
    <row r="524" spans="13:20" ht="20.100000000000001" customHeight="1">
      <c r="M524" s="124"/>
      <c r="T524" s="12"/>
    </row>
    <row r="525" spans="13:20" ht="20.100000000000001" customHeight="1">
      <c r="M525" s="124"/>
      <c r="T525" s="12"/>
    </row>
    <row r="526" spans="13:20" ht="20.100000000000001" customHeight="1">
      <c r="M526" s="124"/>
      <c r="T526" s="12"/>
    </row>
    <row r="527" spans="13:20" ht="20.100000000000001" customHeight="1">
      <c r="M527" s="124"/>
      <c r="T527" s="12"/>
    </row>
    <row r="528" spans="13:20" ht="20.100000000000001" customHeight="1">
      <c r="M528" s="124"/>
      <c r="T528" s="12"/>
    </row>
    <row r="529" spans="13:22" ht="20.100000000000001" customHeight="1">
      <c r="M529" s="124"/>
      <c r="T529" s="12"/>
    </row>
    <row r="530" spans="13:22" ht="20.100000000000001" customHeight="1">
      <c r="M530" s="124"/>
      <c r="U530" s="125"/>
      <c r="V530" s="125"/>
    </row>
    <row r="531" spans="13:22" ht="20.100000000000001" customHeight="1">
      <c r="M531" s="124"/>
      <c r="U531" s="125"/>
      <c r="V531" s="125"/>
    </row>
    <row r="532" spans="13:22" ht="20.100000000000001" customHeight="1">
      <c r="M532" s="124"/>
      <c r="U532" s="125"/>
      <c r="V532" s="125"/>
    </row>
    <row r="533" spans="13:22" ht="20.100000000000001" customHeight="1">
      <c r="M533" s="124"/>
      <c r="U533" s="125"/>
      <c r="V533" s="125"/>
    </row>
    <row r="534" spans="13:22" ht="20.100000000000001" customHeight="1">
      <c r="M534" s="124"/>
      <c r="U534" s="125"/>
      <c r="V534" s="125"/>
    </row>
    <row r="535" spans="13:22" ht="20.100000000000001" customHeight="1">
      <c r="M535" s="124"/>
      <c r="U535" s="125"/>
      <c r="V535" s="125"/>
    </row>
    <row r="536" spans="13:22" ht="20.100000000000001" customHeight="1">
      <c r="M536" s="124"/>
      <c r="U536" s="125"/>
      <c r="V536" s="125"/>
    </row>
    <row r="537" spans="13:22" ht="20.100000000000001" customHeight="1">
      <c r="M537" s="124"/>
      <c r="U537" s="125"/>
      <c r="V537" s="125"/>
    </row>
    <row r="538" spans="13:22" ht="20.100000000000001" customHeight="1">
      <c r="M538" s="124"/>
      <c r="U538" s="125"/>
      <c r="V538" s="125"/>
    </row>
    <row r="539" spans="13:22" ht="20.100000000000001" customHeight="1">
      <c r="M539" s="124"/>
      <c r="O539" s="129"/>
      <c r="P539" s="128"/>
      <c r="Q539" s="126"/>
      <c r="R539" s="126"/>
      <c r="S539" s="126"/>
      <c r="U539" s="125"/>
      <c r="V539" s="125"/>
    </row>
    <row r="540" spans="13:22" ht="20.100000000000001" customHeight="1">
      <c r="M540" s="124"/>
      <c r="O540" s="129"/>
      <c r="P540" s="128"/>
      <c r="Q540" s="126"/>
      <c r="R540" s="126"/>
      <c r="S540" s="126"/>
      <c r="U540" s="125"/>
      <c r="V540" s="125"/>
    </row>
    <row r="541" spans="13:22" ht="20.100000000000001" customHeight="1">
      <c r="M541" s="124"/>
      <c r="O541" s="129"/>
      <c r="P541" s="128"/>
      <c r="Q541" s="126"/>
      <c r="R541" s="126"/>
      <c r="S541" s="126"/>
      <c r="U541" s="125"/>
      <c r="V541" s="125"/>
    </row>
    <row r="542" spans="13:22" ht="20.100000000000001" customHeight="1">
      <c r="M542" s="124"/>
      <c r="O542" s="129"/>
      <c r="P542" s="128"/>
      <c r="Q542" s="126"/>
      <c r="R542" s="126"/>
      <c r="S542" s="126"/>
      <c r="U542" s="125"/>
      <c r="V542" s="125"/>
    </row>
    <row r="543" spans="13:22" ht="20.100000000000001" customHeight="1">
      <c r="M543" s="124"/>
      <c r="O543" s="129"/>
      <c r="P543" s="128"/>
      <c r="Q543" s="126"/>
      <c r="R543" s="126"/>
      <c r="S543" s="126"/>
      <c r="U543" s="125"/>
      <c r="V543" s="125"/>
    </row>
    <row r="544" spans="13:22" ht="20.100000000000001" customHeight="1">
      <c r="M544" s="124"/>
      <c r="O544" s="129"/>
      <c r="P544" s="128"/>
      <c r="Q544" s="126"/>
      <c r="R544" s="126"/>
      <c r="S544" s="126"/>
      <c r="U544" s="125"/>
      <c r="V544" s="125"/>
    </row>
    <row r="545" spans="13:22" ht="20.100000000000001" customHeight="1">
      <c r="M545" s="124"/>
      <c r="O545" s="129"/>
      <c r="P545" s="128"/>
      <c r="Q545" s="126"/>
      <c r="R545" s="126"/>
      <c r="S545" s="126"/>
      <c r="T545" s="127"/>
      <c r="U545" s="125"/>
      <c r="V545" s="125"/>
    </row>
    <row r="546" spans="13:22" ht="20.100000000000001" customHeight="1">
      <c r="M546" s="124"/>
      <c r="O546" s="129"/>
      <c r="P546" s="128"/>
      <c r="Q546" s="126"/>
      <c r="R546" s="126"/>
      <c r="S546" s="126"/>
      <c r="T546" s="127"/>
      <c r="U546" s="125"/>
      <c r="V546" s="125"/>
    </row>
    <row r="547" spans="13:22" ht="20.100000000000001" customHeight="1">
      <c r="M547" s="124"/>
      <c r="O547" s="129"/>
      <c r="P547" s="128"/>
      <c r="Q547" s="126"/>
      <c r="R547" s="126"/>
      <c r="S547" s="126"/>
      <c r="T547" s="127"/>
      <c r="U547" s="125"/>
      <c r="V547" s="125"/>
    </row>
    <row r="548" spans="13:22" ht="20.100000000000001" customHeight="1">
      <c r="M548" s="124"/>
      <c r="O548" s="129"/>
      <c r="P548" s="128"/>
      <c r="Q548" s="126"/>
      <c r="R548" s="126"/>
      <c r="S548" s="126"/>
      <c r="T548" s="127"/>
      <c r="U548" s="125"/>
      <c r="V548" s="125"/>
    </row>
    <row r="549" spans="13:22" ht="20.100000000000001" customHeight="1">
      <c r="M549" s="124"/>
      <c r="O549" s="129"/>
      <c r="P549" s="128"/>
      <c r="Q549" s="126"/>
      <c r="R549" s="126"/>
      <c r="S549" s="126"/>
      <c r="T549" s="127"/>
      <c r="U549" s="125"/>
      <c r="V549" s="125"/>
    </row>
    <row r="550" spans="13:22" ht="20.100000000000001" customHeight="1">
      <c r="M550" s="124"/>
      <c r="O550" s="129"/>
      <c r="P550" s="128"/>
      <c r="Q550" s="126"/>
      <c r="R550" s="126"/>
      <c r="S550" s="126"/>
      <c r="T550" s="127"/>
      <c r="U550" s="125"/>
      <c r="V550" s="125"/>
    </row>
    <row r="551" spans="13:22" ht="20.100000000000001" customHeight="1">
      <c r="M551" s="124"/>
      <c r="O551" s="129"/>
      <c r="P551" s="128"/>
      <c r="Q551" s="126"/>
      <c r="R551" s="126"/>
      <c r="S551" s="126"/>
      <c r="T551" s="127"/>
      <c r="U551" s="125"/>
      <c r="V551" s="125"/>
    </row>
    <row r="552" spans="13:22" ht="20.100000000000001" customHeight="1">
      <c r="M552" s="124"/>
      <c r="O552" s="129"/>
      <c r="P552" s="128"/>
      <c r="Q552" s="126"/>
      <c r="R552" s="126"/>
      <c r="S552" s="126"/>
      <c r="T552" s="127"/>
      <c r="U552" s="125"/>
      <c r="V552" s="125"/>
    </row>
    <row r="553" spans="13:22" ht="20.100000000000001" customHeight="1">
      <c r="M553" s="124"/>
      <c r="O553" s="129"/>
      <c r="P553" s="128"/>
      <c r="Q553" s="126"/>
      <c r="R553" s="126"/>
      <c r="S553" s="126"/>
      <c r="T553" s="127"/>
      <c r="U553" s="125"/>
      <c r="V553" s="125"/>
    </row>
    <row r="554" spans="13:22" ht="20.100000000000001" customHeight="1">
      <c r="M554" s="124"/>
      <c r="O554" s="129"/>
      <c r="P554" s="128"/>
      <c r="Q554" s="126"/>
      <c r="R554" s="126"/>
      <c r="S554" s="126"/>
      <c r="T554" s="127"/>
      <c r="U554" s="125"/>
      <c r="V554" s="125"/>
    </row>
    <row r="555" spans="13:22" ht="20.100000000000001" customHeight="1">
      <c r="M555" s="124"/>
      <c r="O555" s="129"/>
      <c r="P555" s="128"/>
      <c r="Q555" s="126"/>
      <c r="R555" s="126"/>
      <c r="S555" s="126"/>
      <c r="T555" s="127"/>
      <c r="U555" s="125"/>
      <c r="V555" s="125"/>
    </row>
    <row r="556" spans="13:22" ht="20.100000000000001" customHeight="1">
      <c r="M556" s="124"/>
      <c r="O556" s="129"/>
      <c r="P556" s="128"/>
      <c r="Q556" s="126"/>
      <c r="R556" s="126"/>
      <c r="S556" s="126"/>
      <c r="T556" s="127"/>
      <c r="U556" s="125"/>
      <c r="V556" s="125"/>
    </row>
    <row r="557" spans="13:22" ht="20.100000000000001" customHeight="1">
      <c r="M557" s="124"/>
      <c r="O557" s="129"/>
      <c r="P557" s="128"/>
      <c r="Q557" s="126"/>
      <c r="R557" s="126"/>
      <c r="S557" s="126"/>
      <c r="T557" s="127"/>
      <c r="U557" s="125"/>
      <c r="V557" s="125"/>
    </row>
    <row r="558" spans="13:22" ht="20.100000000000001" customHeight="1">
      <c r="M558" s="124"/>
      <c r="O558" s="129"/>
      <c r="P558" s="128"/>
      <c r="Q558" s="126"/>
      <c r="R558" s="126"/>
      <c r="S558" s="126"/>
      <c r="T558" s="127"/>
      <c r="U558" s="125"/>
      <c r="V558" s="125"/>
    </row>
    <row r="559" spans="13:22" ht="20.100000000000001" customHeight="1">
      <c r="M559" s="124"/>
      <c r="O559" s="129"/>
      <c r="P559" s="128"/>
      <c r="Q559" s="126"/>
      <c r="R559" s="126"/>
      <c r="S559" s="126"/>
      <c r="T559" s="127"/>
      <c r="U559" s="125"/>
      <c r="V559" s="125"/>
    </row>
    <row r="560" spans="13:22" ht="20.100000000000001" customHeight="1">
      <c r="M560" s="124"/>
      <c r="O560" s="129"/>
      <c r="P560" s="128"/>
      <c r="Q560" s="126"/>
      <c r="R560" s="126"/>
      <c r="S560" s="126"/>
      <c r="T560" s="127"/>
      <c r="U560" s="125"/>
      <c r="V560" s="125"/>
    </row>
    <row r="561" spans="13:22" ht="20.100000000000001" customHeight="1">
      <c r="M561" s="124"/>
      <c r="O561" s="129"/>
      <c r="P561" s="128"/>
      <c r="Q561" s="126"/>
      <c r="R561" s="126"/>
      <c r="S561" s="126"/>
      <c r="T561" s="127"/>
      <c r="U561" s="125"/>
      <c r="V561" s="125"/>
    </row>
    <row r="562" spans="13:22" ht="20.100000000000001" customHeight="1">
      <c r="M562" s="124"/>
      <c r="O562" s="129"/>
      <c r="P562" s="128"/>
      <c r="Q562" s="126"/>
      <c r="R562" s="126"/>
      <c r="S562" s="126"/>
      <c r="T562" s="127"/>
      <c r="U562" s="125"/>
      <c r="V562" s="125"/>
    </row>
    <row r="563" spans="13:22" ht="20.100000000000001" customHeight="1">
      <c r="M563" s="124"/>
      <c r="O563" s="129"/>
      <c r="P563" s="128"/>
      <c r="Q563" s="126"/>
      <c r="R563" s="126"/>
      <c r="S563" s="126"/>
      <c r="T563" s="127"/>
      <c r="U563" s="125"/>
      <c r="V563" s="125"/>
    </row>
    <row r="564" spans="13:22" ht="20.100000000000001" customHeight="1">
      <c r="M564" s="124"/>
      <c r="O564" s="129"/>
      <c r="P564" s="128"/>
      <c r="Q564" s="126"/>
      <c r="R564" s="126"/>
      <c r="S564" s="126"/>
      <c r="T564" s="127"/>
      <c r="U564" s="125"/>
      <c r="V564" s="125"/>
    </row>
    <row r="565" spans="13:22" ht="20.100000000000001" customHeight="1">
      <c r="M565" s="124"/>
      <c r="O565" s="129"/>
      <c r="P565" s="128"/>
      <c r="Q565" s="126"/>
      <c r="R565" s="126"/>
      <c r="S565" s="126"/>
      <c r="T565" s="127"/>
      <c r="U565" s="125"/>
      <c r="V565" s="125"/>
    </row>
    <row r="566" spans="13:22" ht="20.100000000000001" customHeight="1">
      <c r="M566" s="124"/>
      <c r="O566" s="129"/>
      <c r="P566" s="128"/>
      <c r="Q566" s="126"/>
      <c r="R566" s="126"/>
      <c r="S566" s="126"/>
      <c r="T566" s="127"/>
      <c r="U566" s="125"/>
      <c r="V566" s="125"/>
    </row>
    <row r="567" spans="13:22" ht="20.100000000000001" customHeight="1">
      <c r="M567" s="124"/>
      <c r="O567" s="129"/>
      <c r="P567" s="128"/>
      <c r="Q567" s="126"/>
      <c r="R567" s="126"/>
      <c r="S567" s="126"/>
      <c r="T567" s="127"/>
      <c r="U567" s="125"/>
      <c r="V567" s="125"/>
    </row>
    <row r="568" spans="13:22" ht="20.100000000000001" customHeight="1">
      <c r="M568" s="124"/>
      <c r="O568" s="129"/>
      <c r="P568" s="128"/>
      <c r="Q568" s="126"/>
      <c r="R568" s="126"/>
      <c r="S568" s="126"/>
      <c r="T568" s="127"/>
      <c r="U568" s="125"/>
      <c r="V568" s="125"/>
    </row>
    <row r="569" spans="13:22" ht="20.100000000000001" customHeight="1">
      <c r="M569" s="124"/>
      <c r="O569" s="129"/>
      <c r="P569" s="128"/>
      <c r="Q569" s="126"/>
      <c r="R569" s="126"/>
      <c r="S569" s="126"/>
      <c r="T569" s="127"/>
      <c r="U569" s="125"/>
      <c r="V569" s="125"/>
    </row>
    <row r="570" spans="13:22" ht="20.100000000000001" customHeight="1">
      <c r="M570" s="124"/>
      <c r="O570" s="129"/>
      <c r="P570" s="128"/>
      <c r="Q570" s="126"/>
      <c r="R570" s="126"/>
      <c r="S570" s="126"/>
      <c r="T570" s="127"/>
      <c r="U570" s="125"/>
      <c r="V570" s="125"/>
    </row>
    <row r="571" spans="13:22" ht="20.100000000000001" customHeight="1">
      <c r="M571" s="124"/>
      <c r="O571" s="129"/>
      <c r="P571" s="128"/>
      <c r="Q571" s="126"/>
      <c r="R571" s="126"/>
      <c r="S571" s="126"/>
      <c r="T571" s="127"/>
      <c r="U571" s="125"/>
      <c r="V571" s="125"/>
    </row>
    <row r="572" spans="13:22" ht="20.100000000000001" customHeight="1">
      <c r="M572" s="124"/>
      <c r="O572" s="129"/>
      <c r="P572" s="128"/>
      <c r="Q572" s="126"/>
      <c r="R572" s="126"/>
      <c r="S572" s="126"/>
      <c r="T572" s="127"/>
      <c r="U572" s="125"/>
      <c r="V572" s="125"/>
    </row>
    <row r="573" spans="13:22" ht="20.100000000000001" customHeight="1">
      <c r="M573" s="124"/>
      <c r="O573" s="129"/>
      <c r="P573" s="128"/>
      <c r="Q573" s="126"/>
      <c r="R573" s="126"/>
      <c r="S573" s="126"/>
      <c r="T573" s="127"/>
      <c r="U573" s="125"/>
      <c r="V573" s="125"/>
    </row>
    <row r="574" spans="13:22" ht="20.100000000000001" customHeight="1">
      <c r="M574" s="124"/>
      <c r="O574" s="129"/>
      <c r="P574" s="128"/>
      <c r="Q574" s="126"/>
      <c r="R574" s="126"/>
      <c r="S574" s="126"/>
      <c r="T574" s="127"/>
      <c r="U574" s="125"/>
      <c r="V574" s="125"/>
    </row>
    <row r="575" spans="13:22" ht="20.100000000000001" customHeight="1">
      <c r="M575" s="124"/>
      <c r="O575" s="129"/>
      <c r="P575" s="128"/>
      <c r="Q575" s="126"/>
      <c r="R575" s="126"/>
      <c r="S575" s="126"/>
      <c r="T575" s="127"/>
      <c r="U575" s="125"/>
      <c r="V575" s="125"/>
    </row>
    <row r="576" spans="13:22" ht="20.100000000000001" customHeight="1">
      <c r="M576" s="124"/>
      <c r="O576" s="129"/>
      <c r="P576" s="128"/>
      <c r="Q576" s="126"/>
      <c r="R576" s="126"/>
      <c r="S576" s="126"/>
      <c r="T576" s="127"/>
      <c r="U576" s="125"/>
      <c r="V576" s="125"/>
    </row>
    <row r="577" spans="13:22" ht="20.100000000000001" customHeight="1">
      <c r="M577" s="124"/>
      <c r="O577" s="129"/>
      <c r="P577" s="128"/>
      <c r="Q577" s="126"/>
      <c r="R577" s="126"/>
      <c r="S577" s="126"/>
      <c r="T577" s="127"/>
      <c r="U577" s="125"/>
      <c r="V577" s="125"/>
    </row>
    <row r="578" spans="13:22" ht="20.100000000000001" customHeight="1">
      <c r="M578" s="124"/>
      <c r="O578" s="129"/>
      <c r="P578" s="128"/>
      <c r="Q578" s="126"/>
      <c r="R578" s="126"/>
      <c r="S578" s="126"/>
      <c r="T578" s="127"/>
      <c r="U578" s="125"/>
      <c r="V578" s="125"/>
    </row>
    <row r="579" spans="13:22" ht="20.100000000000001" customHeight="1">
      <c r="M579" s="124"/>
      <c r="O579" s="129"/>
      <c r="P579" s="128"/>
      <c r="Q579" s="126"/>
      <c r="R579" s="126"/>
      <c r="S579" s="126"/>
      <c r="T579" s="127"/>
      <c r="U579" s="125"/>
      <c r="V579" s="125"/>
    </row>
    <row r="580" spans="13:22" ht="20.100000000000001" customHeight="1">
      <c r="M580" s="124"/>
      <c r="O580" s="129"/>
      <c r="P580" s="128"/>
      <c r="Q580" s="126"/>
      <c r="R580" s="126"/>
      <c r="S580" s="126"/>
      <c r="T580" s="127"/>
      <c r="U580" s="125"/>
      <c r="V580" s="125"/>
    </row>
    <row r="581" spans="13:22" ht="20.100000000000001" customHeight="1">
      <c r="M581" s="120"/>
      <c r="O581" s="129"/>
      <c r="P581" s="128"/>
      <c r="Q581" s="126"/>
      <c r="R581" s="126"/>
      <c r="S581" s="126"/>
      <c r="T581" s="127"/>
      <c r="U581" s="125"/>
      <c r="V581" s="125"/>
    </row>
    <row r="582" spans="13:22" ht="20.100000000000001" customHeight="1">
      <c r="M582" s="120"/>
      <c r="O582" s="129"/>
      <c r="P582" s="128"/>
      <c r="Q582" s="126"/>
      <c r="R582" s="126"/>
      <c r="S582" s="126"/>
      <c r="T582" s="127"/>
      <c r="U582" s="125"/>
      <c r="V582" s="125"/>
    </row>
    <row r="583" spans="13:22" ht="20.100000000000001" customHeight="1">
      <c r="M583" s="120"/>
      <c r="O583" s="129"/>
      <c r="P583" s="128"/>
      <c r="Q583" s="126"/>
      <c r="R583" s="126"/>
      <c r="S583" s="126"/>
      <c r="T583" s="127"/>
      <c r="U583" s="125"/>
      <c r="V583" s="125"/>
    </row>
    <row r="584" spans="13:22" ht="20.100000000000001" customHeight="1">
      <c r="M584" s="120"/>
      <c r="O584" s="129"/>
      <c r="P584" s="128"/>
      <c r="Q584" s="126"/>
      <c r="R584" s="126"/>
      <c r="S584" s="126"/>
      <c r="T584" s="127"/>
      <c r="U584" s="125"/>
      <c r="V584" s="125"/>
    </row>
    <row r="585" spans="13:22" ht="20.100000000000001" customHeight="1">
      <c r="M585" s="120"/>
      <c r="O585" s="129"/>
      <c r="P585" s="128"/>
      <c r="Q585" s="126"/>
      <c r="R585" s="126"/>
      <c r="S585" s="126"/>
      <c r="T585" s="127"/>
      <c r="U585" s="125"/>
      <c r="V585" s="125"/>
    </row>
    <row r="586" spans="13:22" ht="20.100000000000001" customHeight="1">
      <c r="M586" s="120"/>
      <c r="O586" s="129"/>
      <c r="P586" s="128"/>
      <c r="Q586" s="126"/>
      <c r="R586" s="126"/>
      <c r="S586" s="126"/>
      <c r="T586" s="127"/>
      <c r="U586" s="125"/>
      <c r="V586" s="125"/>
    </row>
    <row r="587" spans="13:22" ht="20.100000000000001" customHeight="1">
      <c r="M587" s="120"/>
      <c r="O587" s="129"/>
      <c r="P587" s="128"/>
      <c r="Q587" s="126"/>
      <c r="R587" s="126"/>
      <c r="S587" s="126"/>
      <c r="T587" s="127"/>
      <c r="U587" s="125"/>
      <c r="V587" s="125"/>
    </row>
    <row r="588" spans="13:22" ht="20.100000000000001" customHeight="1">
      <c r="M588" s="120"/>
      <c r="O588" s="129"/>
      <c r="P588" s="128"/>
      <c r="Q588" s="126"/>
      <c r="R588" s="126"/>
      <c r="S588" s="126"/>
      <c r="T588" s="127"/>
      <c r="U588" s="125"/>
      <c r="V588" s="125"/>
    </row>
    <row r="589" spans="13:22" ht="20.100000000000001" customHeight="1">
      <c r="M589" s="120"/>
      <c r="O589" s="129"/>
      <c r="P589" s="128"/>
      <c r="Q589" s="126"/>
      <c r="R589" s="126"/>
      <c r="S589" s="126"/>
      <c r="T589" s="127"/>
      <c r="U589" s="125"/>
      <c r="V589" s="125"/>
    </row>
    <row r="590" spans="13:22" ht="20.100000000000001" customHeight="1">
      <c r="M590" s="120"/>
      <c r="O590" s="129"/>
      <c r="P590" s="128"/>
      <c r="Q590" s="126"/>
      <c r="R590" s="126"/>
      <c r="S590" s="126"/>
      <c r="T590" s="127"/>
      <c r="U590" s="125"/>
      <c r="V590" s="125"/>
    </row>
    <row r="591" spans="13:22" ht="20.100000000000001" customHeight="1">
      <c r="M591" s="120"/>
      <c r="O591" s="129"/>
      <c r="P591" s="128"/>
      <c r="Q591" s="126"/>
      <c r="R591" s="126"/>
      <c r="S591" s="126"/>
      <c r="T591" s="127"/>
      <c r="U591" s="125"/>
      <c r="V591" s="125"/>
    </row>
    <row r="592" spans="13:22" ht="20.100000000000001" customHeight="1">
      <c r="M592" s="120"/>
      <c r="O592" s="129"/>
      <c r="P592" s="128"/>
      <c r="Q592" s="126"/>
      <c r="R592" s="126"/>
      <c r="S592" s="126"/>
      <c r="T592" s="127"/>
      <c r="U592" s="125"/>
      <c r="V592" s="125"/>
    </row>
    <row r="593" spans="13:22" ht="20.100000000000001" customHeight="1">
      <c r="M593" s="120"/>
      <c r="O593" s="129"/>
      <c r="P593" s="128"/>
      <c r="Q593" s="126"/>
      <c r="R593" s="126"/>
      <c r="S593" s="126"/>
      <c r="T593" s="127"/>
      <c r="U593" s="125"/>
      <c r="V593" s="125"/>
    </row>
    <row r="594" spans="13:22" ht="20.100000000000001" customHeight="1">
      <c r="M594" s="120"/>
      <c r="O594" s="129"/>
      <c r="P594" s="128"/>
      <c r="Q594" s="126"/>
      <c r="R594" s="126"/>
      <c r="S594" s="126"/>
      <c r="T594" s="127"/>
      <c r="U594" s="125"/>
      <c r="V594" s="125"/>
    </row>
    <row r="595" spans="13:22" ht="20.100000000000001" customHeight="1">
      <c r="M595" s="120"/>
      <c r="O595" s="129"/>
      <c r="P595" s="128"/>
      <c r="Q595" s="126"/>
      <c r="R595" s="126"/>
      <c r="S595" s="126"/>
      <c r="T595" s="127"/>
      <c r="U595" s="125"/>
      <c r="V595" s="125"/>
    </row>
    <row r="596" spans="13:22" ht="20.100000000000001" customHeight="1">
      <c r="M596" s="120"/>
      <c r="O596" s="129"/>
      <c r="P596" s="128"/>
      <c r="Q596" s="126"/>
      <c r="R596" s="126"/>
      <c r="S596" s="126"/>
      <c r="T596" s="127"/>
      <c r="U596" s="125"/>
      <c r="V596" s="125"/>
    </row>
    <row r="597" spans="13:22" ht="20.100000000000001" customHeight="1">
      <c r="M597" s="120"/>
      <c r="O597" s="129"/>
      <c r="P597" s="128"/>
      <c r="Q597" s="126"/>
      <c r="R597" s="126"/>
      <c r="S597" s="126"/>
      <c r="T597" s="127"/>
      <c r="U597" s="125"/>
      <c r="V597" s="125"/>
    </row>
    <row r="598" spans="13:22" ht="20.100000000000001" customHeight="1">
      <c r="M598" s="120"/>
      <c r="O598" s="129"/>
      <c r="P598" s="128"/>
      <c r="Q598" s="126"/>
      <c r="R598" s="126"/>
      <c r="S598" s="126"/>
      <c r="T598" s="127"/>
      <c r="U598" s="125"/>
      <c r="V598" s="125"/>
    </row>
    <row r="599" spans="13:22" ht="20.100000000000001" customHeight="1">
      <c r="M599" s="120"/>
      <c r="O599" s="129"/>
      <c r="P599" s="128"/>
      <c r="Q599" s="126"/>
      <c r="R599" s="126"/>
      <c r="S599" s="126"/>
      <c r="T599" s="127"/>
      <c r="U599" s="125"/>
      <c r="V599" s="125"/>
    </row>
    <row r="600" spans="13:22" ht="20.100000000000001" customHeight="1">
      <c r="M600" s="120"/>
      <c r="O600" s="129"/>
      <c r="P600" s="128"/>
      <c r="Q600" s="126"/>
      <c r="R600" s="126"/>
      <c r="S600" s="126"/>
      <c r="T600" s="127"/>
      <c r="U600" s="125"/>
      <c r="V600" s="125"/>
    </row>
    <row r="601" spans="13:22" ht="20.100000000000001" customHeight="1">
      <c r="M601" s="120"/>
      <c r="O601" s="129"/>
      <c r="P601" s="128"/>
      <c r="Q601" s="126"/>
      <c r="R601" s="126"/>
      <c r="S601" s="126"/>
      <c r="T601" s="127"/>
      <c r="U601" s="125"/>
      <c r="V601" s="125"/>
    </row>
    <row r="602" spans="13:22" ht="20.100000000000001" customHeight="1">
      <c r="M602" s="130"/>
      <c r="O602" s="129"/>
      <c r="P602" s="128"/>
      <c r="Q602" s="126"/>
      <c r="R602" s="126"/>
      <c r="S602" s="126"/>
      <c r="T602" s="127"/>
      <c r="U602" s="125"/>
      <c r="V602" s="125"/>
    </row>
    <row r="603" spans="13:22" ht="20.100000000000001" customHeight="1">
      <c r="M603" s="130"/>
      <c r="O603" s="129"/>
      <c r="P603" s="128"/>
      <c r="Q603" s="126"/>
      <c r="R603" s="126"/>
      <c r="S603" s="126"/>
      <c r="T603" s="127"/>
      <c r="U603" s="125"/>
      <c r="V603" s="125"/>
    </row>
    <row r="604" spans="13:22" ht="20.100000000000001" customHeight="1">
      <c r="M604" s="130"/>
      <c r="O604" s="129"/>
      <c r="P604" s="128"/>
      <c r="Q604" s="126"/>
      <c r="R604" s="126"/>
      <c r="S604" s="126"/>
      <c r="T604" s="127"/>
      <c r="U604" s="125"/>
      <c r="V604" s="125"/>
    </row>
    <row r="605" spans="13:22" ht="20.100000000000001" customHeight="1">
      <c r="M605" s="130"/>
      <c r="O605" s="129"/>
      <c r="P605" s="128"/>
      <c r="Q605" s="126"/>
      <c r="R605" s="126"/>
      <c r="S605" s="126"/>
      <c r="T605" s="127"/>
      <c r="U605" s="125"/>
      <c r="V605" s="125"/>
    </row>
    <row r="606" spans="13:22" ht="20.100000000000001" customHeight="1">
      <c r="M606" s="130"/>
      <c r="O606" s="129"/>
      <c r="P606" s="128"/>
      <c r="Q606" s="126"/>
      <c r="R606" s="126"/>
      <c r="S606" s="126"/>
      <c r="T606" s="127"/>
      <c r="U606" s="125"/>
      <c r="V606" s="125"/>
    </row>
    <row r="607" spans="13:22" ht="20.100000000000001" customHeight="1">
      <c r="M607" s="130"/>
      <c r="O607" s="129"/>
      <c r="P607" s="128"/>
      <c r="Q607" s="126"/>
      <c r="R607" s="126"/>
      <c r="S607" s="126"/>
      <c r="T607" s="127"/>
      <c r="U607" s="125"/>
      <c r="V607" s="125"/>
    </row>
    <row r="608" spans="13:22" ht="20.100000000000001" customHeight="1">
      <c r="M608" s="130"/>
      <c r="O608" s="129"/>
      <c r="P608" s="128"/>
      <c r="Q608" s="126"/>
      <c r="R608" s="126"/>
      <c r="S608" s="126"/>
      <c r="T608" s="127"/>
      <c r="U608" s="125"/>
      <c r="V608" s="125"/>
    </row>
    <row r="609" spans="13:22" ht="20.100000000000001" customHeight="1">
      <c r="M609" s="130"/>
      <c r="O609" s="129"/>
      <c r="P609" s="128"/>
      <c r="Q609" s="126"/>
      <c r="R609" s="126"/>
      <c r="S609" s="126"/>
      <c r="T609" s="127"/>
      <c r="U609" s="125"/>
      <c r="V609" s="125"/>
    </row>
    <row r="610" spans="13:22" ht="20.100000000000001" customHeight="1">
      <c r="M610" s="130"/>
      <c r="O610" s="129"/>
      <c r="P610" s="128"/>
      <c r="Q610" s="126"/>
      <c r="R610" s="126"/>
      <c r="S610" s="126"/>
      <c r="T610" s="127"/>
      <c r="U610" s="125"/>
      <c r="V610" s="125"/>
    </row>
    <row r="611" spans="13:22" ht="20.100000000000001" customHeight="1">
      <c r="M611" s="130"/>
      <c r="O611" s="129"/>
      <c r="P611" s="128"/>
      <c r="Q611" s="126"/>
      <c r="R611" s="126"/>
      <c r="S611" s="126"/>
      <c r="T611" s="127"/>
      <c r="U611" s="125"/>
      <c r="V611" s="125"/>
    </row>
    <row r="612" spans="13:22" ht="20.100000000000001" customHeight="1">
      <c r="M612" s="130"/>
      <c r="O612" s="129"/>
      <c r="P612" s="128"/>
      <c r="Q612" s="126"/>
      <c r="R612" s="126"/>
      <c r="S612" s="126"/>
      <c r="T612" s="127"/>
      <c r="U612" s="125"/>
      <c r="V612" s="125"/>
    </row>
    <row r="613" spans="13:22" ht="20.100000000000001" customHeight="1">
      <c r="M613" s="130"/>
      <c r="O613" s="129"/>
      <c r="P613" s="128"/>
      <c r="Q613" s="126"/>
      <c r="R613" s="126"/>
      <c r="S613" s="126"/>
      <c r="T613" s="127"/>
      <c r="U613" s="125"/>
      <c r="V613" s="125"/>
    </row>
    <row r="614" spans="13:22" ht="20.100000000000001" customHeight="1">
      <c r="M614" s="130"/>
      <c r="O614" s="129"/>
      <c r="P614" s="128"/>
      <c r="Q614" s="126"/>
      <c r="R614" s="126"/>
      <c r="S614" s="126"/>
      <c r="T614" s="127"/>
      <c r="U614" s="125"/>
      <c r="V614" s="125"/>
    </row>
    <row r="615" spans="13:22" ht="20.100000000000001" customHeight="1">
      <c r="M615" s="130"/>
      <c r="O615" s="129"/>
      <c r="P615" s="128"/>
      <c r="Q615" s="126"/>
      <c r="R615" s="126"/>
      <c r="S615" s="126"/>
      <c r="T615" s="127"/>
      <c r="U615" s="125"/>
      <c r="V615" s="125"/>
    </row>
    <row r="616" spans="13:22" ht="20.100000000000001" customHeight="1">
      <c r="M616" s="130"/>
      <c r="O616" s="129"/>
      <c r="P616" s="128"/>
      <c r="Q616" s="126"/>
      <c r="R616" s="126"/>
      <c r="S616" s="126"/>
      <c r="T616" s="127"/>
      <c r="U616" s="125"/>
      <c r="V616" s="125"/>
    </row>
    <row r="617" spans="13:22" ht="20.100000000000001" customHeight="1">
      <c r="M617" s="130"/>
      <c r="O617" s="129"/>
      <c r="P617" s="128"/>
      <c r="Q617" s="126"/>
      <c r="R617" s="126"/>
      <c r="S617" s="126"/>
      <c r="T617" s="127"/>
      <c r="U617" s="125"/>
      <c r="V617" s="125"/>
    </row>
    <row r="618" spans="13:22" ht="20.100000000000001" customHeight="1">
      <c r="M618" s="130"/>
      <c r="O618" s="129"/>
      <c r="P618" s="128"/>
      <c r="Q618" s="126"/>
      <c r="R618" s="126"/>
      <c r="S618" s="126"/>
      <c r="T618" s="127"/>
      <c r="U618" s="125"/>
      <c r="V618" s="125"/>
    </row>
    <row r="619" spans="13:22" ht="20.100000000000001" customHeight="1">
      <c r="M619" s="130"/>
      <c r="O619" s="129"/>
      <c r="P619" s="128"/>
      <c r="Q619" s="126"/>
      <c r="R619" s="126"/>
      <c r="S619" s="126"/>
      <c r="T619" s="127"/>
      <c r="U619" s="125"/>
      <c r="V619" s="125"/>
    </row>
    <row r="620" spans="13:22" ht="20.100000000000001" customHeight="1">
      <c r="M620" s="130"/>
      <c r="O620" s="129"/>
      <c r="P620" s="128"/>
      <c r="Q620" s="126"/>
      <c r="R620" s="126"/>
      <c r="S620" s="126"/>
      <c r="T620" s="127"/>
      <c r="U620" s="125"/>
      <c r="V620" s="125"/>
    </row>
    <row r="621" spans="13:22" ht="20.100000000000001" customHeight="1">
      <c r="M621" s="130"/>
      <c r="O621" s="129"/>
      <c r="P621" s="128"/>
      <c r="Q621" s="126"/>
      <c r="R621" s="126"/>
      <c r="S621" s="126"/>
      <c r="T621" s="127"/>
      <c r="U621" s="125"/>
      <c r="V621" s="125"/>
    </row>
    <row r="622" spans="13:22" ht="20.100000000000001" customHeight="1">
      <c r="M622" s="130"/>
      <c r="O622" s="129"/>
      <c r="P622" s="128"/>
      <c r="Q622" s="126"/>
      <c r="R622" s="126"/>
      <c r="S622" s="126"/>
      <c r="T622" s="127"/>
      <c r="U622" s="125"/>
      <c r="V622" s="125"/>
    </row>
    <row r="623" spans="13:22" ht="20.100000000000001" customHeight="1">
      <c r="M623" s="130"/>
      <c r="O623" s="129"/>
      <c r="P623" s="128"/>
      <c r="Q623" s="126"/>
      <c r="R623" s="126"/>
      <c r="S623" s="126"/>
      <c r="T623" s="127"/>
      <c r="U623" s="125"/>
      <c r="V623" s="125"/>
    </row>
    <row r="624" spans="13:22" ht="20.100000000000001" customHeight="1">
      <c r="M624" s="130"/>
      <c r="O624" s="129"/>
      <c r="P624" s="128"/>
      <c r="Q624" s="126"/>
      <c r="R624" s="126"/>
      <c r="S624" s="126"/>
      <c r="T624" s="127"/>
      <c r="U624" s="125"/>
      <c r="V624" s="125"/>
    </row>
    <row r="625" spans="13:22" ht="20.100000000000001" customHeight="1">
      <c r="M625" s="130"/>
      <c r="O625" s="129"/>
      <c r="P625" s="128"/>
      <c r="Q625" s="126"/>
      <c r="R625" s="126"/>
      <c r="S625" s="126"/>
      <c r="T625" s="127"/>
      <c r="U625" s="125"/>
      <c r="V625" s="125"/>
    </row>
    <row r="626" spans="13:22" ht="20.100000000000001" customHeight="1">
      <c r="M626" s="130"/>
      <c r="O626" s="129"/>
      <c r="P626" s="128"/>
      <c r="Q626" s="126"/>
      <c r="R626" s="126"/>
      <c r="S626" s="126"/>
      <c r="T626" s="127"/>
      <c r="U626" s="125"/>
      <c r="V626" s="125"/>
    </row>
    <row r="627" spans="13:22" ht="20.100000000000001" customHeight="1">
      <c r="M627" s="130"/>
      <c r="O627" s="129"/>
      <c r="P627" s="128"/>
      <c r="Q627" s="126"/>
      <c r="R627" s="126"/>
      <c r="S627" s="126"/>
      <c r="T627" s="127"/>
      <c r="U627" s="125"/>
      <c r="V627" s="125"/>
    </row>
    <row r="628" spans="13:22" ht="20.100000000000001" customHeight="1">
      <c r="M628" s="130"/>
      <c r="O628" s="129"/>
      <c r="P628" s="128"/>
      <c r="Q628" s="126"/>
      <c r="R628" s="126"/>
      <c r="S628" s="126"/>
      <c r="T628" s="127"/>
      <c r="U628" s="125"/>
      <c r="V628" s="125"/>
    </row>
    <row r="629" spans="13:22" ht="20.100000000000001" customHeight="1">
      <c r="M629" s="130"/>
      <c r="O629" s="129"/>
      <c r="P629" s="128"/>
      <c r="Q629" s="126"/>
      <c r="R629" s="126"/>
      <c r="S629" s="126"/>
      <c r="T629" s="127"/>
      <c r="U629" s="125"/>
      <c r="V629" s="125"/>
    </row>
    <row r="630" spans="13:22" ht="20.100000000000001" customHeight="1">
      <c r="M630" s="130"/>
      <c r="O630" s="129"/>
      <c r="P630" s="128"/>
      <c r="Q630" s="126"/>
      <c r="R630" s="126"/>
      <c r="S630" s="126"/>
      <c r="T630" s="127"/>
      <c r="U630" s="125"/>
      <c r="V630" s="125"/>
    </row>
    <row r="631" spans="13:22" ht="20.100000000000001" customHeight="1">
      <c r="M631" s="130"/>
      <c r="O631" s="129"/>
      <c r="P631" s="128"/>
      <c r="Q631" s="126"/>
      <c r="R631" s="126"/>
      <c r="S631" s="126"/>
      <c r="T631" s="127"/>
      <c r="U631" s="125"/>
      <c r="V631" s="125"/>
    </row>
    <row r="632" spans="13:22" ht="20.100000000000001" customHeight="1">
      <c r="M632" s="130"/>
      <c r="O632" s="129"/>
      <c r="P632" s="128"/>
      <c r="Q632" s="126"/>
      <c r="R632" s="126"/>
      <c r="S632" s="126"/>
      <c r="T632" s="127"/>
      <c r="U632" s="125"/>
      <c r="V632" s="125"/>
    </row>
    <row r="633" spans="13:22" ht="20.100000000000001" customHeight="1">
      <c r="M633" s="130"/>
      <c r="O633" s="129"/>
      <c r="P633" s="128"/>
      <c r="Q633" s="126"/>
      <c r="R633" s="126"/>
      <c r="S633" s="126"/>
      <c r="T633" s="127"/>
      <c r="U633" s="125"/>
      <c r="V633" s="125"/>
    </row>
    <row r="634" spans="13:22" ht="20.100000000000001" customHeight="1">
      <c r="M634" s="130"/>
      <c r="O634" s="129"/>
      <c r="P634" s="128"/>
      <c r="Q634" s="126"/>
      <c r="R634" s="126"/>
      <c r="S634" s="126"/>
      <c r="T634" s="127"/>
      <c r="U634" s="125"/>
      <c r="V634" s="125"/>
    </row>
    <row r="635" spans="13:22" ht="20.100000000000001" customHeight="1">
      <c r="M635" s="130"/>
      <c r="O635" s="129"/>
      <c r="P635" s="128"/>
      <c r="Q635" s="126"/>
      <c r="R635" s="126"/>
      <c r="S635" s="126"/>
      <c r="T635" s="127"/>
      <c r="U635" s="125"/>
      <c r="V635" s="125"/>
    </row>
    <row r="636" spans="13:22" ht="20.100000000000001" customHeight="1">
      <c r="M636" s="130"/>
      <c r="O636" s="129"/>
      <c r="P636" s="128"/>
      <c r="Q636" s="126"/>
      <c r="R636" s="126"/>
      <c r="S636" s="126"/>
      <c r="T636" s="127"/>
      <c r="U636" s="125"/>
      <c r="V636" s="125"/>
    </row>
    <row r="637" spans="13:22" ht="20.100000000000001" customHeight="1">
      <c r="M637" s="130"/>
      <c r="O637" s="129"/>
      <c r="P637" s="128"/>
      <c r="Q637" s="126"/>
      <c r="R637" s="126"/>
      <c r="S637" s="126"/>
      <c r="T637" s="127"/>
      <c r="U637" s="125"/>
      <c r="V637" s="125"/>
    </row>
    <row r="638" spans="13:22" ht="20.100000000000001" customHeight="1">
      <c r="M638" s="130"/>
      <c r="O638" s="129"/>
      <c r="P638" s="128"/>
      <c r="Q638" s="126"/>
      <c r="R638" s="126"/>
      <c r="S638" s="126"/>
      <c r="T638" s="127"/>
      <c r="U638" s="125"/>
      <c r="V638" s="125"/>
    </row>
    <row r="639" spans="13:22" ht="20.100000000000001" customHeight="1">
      <c r="M639" s="130"/>
      <c r="O639" s="129"/>
      <c r="P639" s="128"/>
      <c r="Q639" s="126"/>
      <c r="R639" s="126"/>
      <c r="S639" s="126"/>
      <c r="T639" s="127"/>
      <c r="U639" s="125"/>
      <c r="V639" s="125"/>
    </row>
    <row r="640" spans="13:22" ht="20.100000000000001" customHeight="1">
      <c r="M640" s="130"/>
      <c r="O640" s="129"/>
      <c r="P640" s="128"/>
      <c r="Q640" s="126"/>
      <c r="R640" s="126"/>
      <c r="S640" s="126"/>
      <c r="T640" s="127"/>
      <c r="U640" s="125"/>
      <c r="V640" s="125"/>
    </row>
    <row r="641" spans="13:22" ht="20.100000000000001" customHeight="1">
      <c r="M641" s="130"/>
      <c r="O641" s="129"/>
      <c r="P641" s="128"/>
      <c r="Q641" s="126"/>
      <c r="R641" s="126"/>
      <c r="S641" s="126"/>
      <c r="T641" s="127"/>
      <c r="U641" s="125"/>
      <c r="V641" s="125"/>
    </row>
    <row r="642" spans="13:22" ht="20.100000000000001" customHeight="1">
      <c r="M642" s="130"/>
      <c r="O642" s="129"/>
      <c r="P642" s="128"/>
      <c r="Q642" s="126"/>
      <c r="R642" s="126"/>
      <c r="S642" s="126"/>
      <c r="T642" s="127"/>
      <c r="U642" s="125"/>
      <c r="V642" s="125"/>
    </row>
    <row r="643" spans="13:22" ht="20.100000000000001" customHeight="1">
      <c r="M643" s="130"/>
      <c r="O643" s="129"/>
      <c r="P643" s="128"/>
      <c r="Q643" s="126"/>
      <c r="R643" s="126"/>
      <c r="S643" s="126"/>
      <c r="T643" s="127"/>
      <c r="U643" s="125"/>
      <c r="V643" s="125"/>
    </row>
    <row r="644" spans="13:22" ht="20.100000000000001" customHeight="1">
      <c r="M644" s="130"/>
      <c r="O644" s="129"/>
      <c r="P644" s="128"/>
      <c r="Q644" s="126"/>
      <c r="R644" s="126"/>
      <c r="S644" s="126"/>
      <c r="T644" s="127"/>
      <c r="U644" s="125"/>
      <c r="V644" s="125"/>
    </row>
    <row r="645" spans="13:22" ht="20.100000000000001" customHeight="1">
      <c r="M645" s="130"/>
      <c r="O645" s="129"/>
      <c r="P645" s="128"/>
      <c r="Q645" s="126"/>
      <c r="R645" s="126"/>
      <c r="S645" s="126"/>
      <c r="T645" s="127"/>
      <c r="U645" s="125"/>
      <c r="V645" s="125"/>
    </row>
    <row r="646" spans="13:22" ht="20.100000000000001" customHeight="1">
      <c r="M646" s="130"/>
      <c r="O646" s="129"/>
      <c r="P646" s="128"/>
      <c r="Q646" s="126"/>
      <c r="R646" s="126"/>
      <c r="S646" s="126"/>
      <c r="T646" s="127"/>
      <c r="U646" s="125"/>
      <c r="V646" s="125"/>
    </row>
    <row r="647" spans="13:22" ht="20.100000000000001" customHeight="1">
      <c r="M647" s="130"/>
      <c r="O647" s="129"/>
      <c r="P647" s="128"/>
      <c r="Q647" s="126"/>
      <c r="R647" s="126"/>
      <c r="S647" s="126"/>
      <c r="T647" s="127"/>
      <c r="U647" s="125"/>
      <c r="V647" s="125"/>
    </row>
    <row r="648" spans="13:22" ht="20.100000000000001" customHeight="1">
      <c r="M648" s="130"/>
      <c r="O648" s="129"/>
      <c r="P648" s="128"/>
      <c r="Q648" s="126"/>
      <c r="R648" s="126"/>
      <c r="S648" s="126"/>
      <c r="T648" s="127"/>
      <c r="U648" s="125"/>
      <c r="V648" s="125"/>
    </row>
    <row r="649" spans="13:22" ht="20.100000000000001" customHeight="1">
      <c r="M649" s="130"/>
      <c r="O649" s="129"/>
      <c r="P649" s="128"/>
      <c r="Q649" s="126"/>
      <c r="R649" s="126"/>
      <c r="S649" s="126"/>
      <c r="T649" s="127"/>
      <c r="U649" s="125"/>
      <c r="V649" s="125"/>
    </row>
    <row r="650" spans="13:22" ht="20.100000000000001" customHeight="1">
      <c r="M650" s="130"/>
      <c r="O650" s="129"/>
      <c r="P650" s="128"/>
      <c r="Q650" s="126"/>
      <c r="R650" s="126"/>
      <c r="S650" s="126"/>
      <c r="T650" s="127"/>
      <c r="U650" s="125"/>
      <c r="V650" s="125"/>
    </row>
    <row r="651" spans="13:22" ht="20.100000000000001" customHeight="1">
      <c r="M651" s="130"/>
      <c r="O651" s="129"/>
      <c r="P651" s="128"/>
      <c r="Q651" s="126"/>
      <c r="R651" s="126"/>
      <c r="S651" s="126"/>
      <c r="T651" s="127"/>
      <c r="U651" s="125"/>
      <c r="V651" s="125"/>
    </row>
    <row r="652" spans="13:22" ht="20.100000000000001" customHeight="1">
      <c r="M652" s="130"/>
      <c r="O652" s="129"/>
      <c r="P652" s="128"/>
      <c r="Q652" s="126"/>
      <c r="R652" s="126"/>
      <c r="S652" s="126"/>
      <c r="T652" s="127"/>
      <c r="U652" s="125"/>
      <c r="V652" s="125"/>
    </row>
    <row r="653" spans="13:22" ht="20.100000000000001" customHeight="1">
      <c r="M653" s="130"/>
      <c r="O653" s="129"/>
      <c r="P653" s="128"/>
      <c r="Q653" s="126"/>
      <c r="R653" s="126"/>
      <c r="S653" s="126"/>
      <c r="T653" s="127"/>
      <c r="U653" s="125"/>
      <c r="V653" s="125"/>
    </row>
    <row r="654" spans="13:22" ht="20.100000000000001" customHeight="1">
      <c r="M654" s="130"/>
      <c r="O654" s="129"/>
      <c r="P654" s="128"/>
      <c r="Q654" s="126"/>
      <c r="R654" s="126"/>
      <c r="S654" s="126"/>
      <c r="T654" s="127"/>
      <c r="U654" s="125"/>
      <c r="V654" s="125"/>
    </row>
    <row r="655" spans="13:22" ht="20.100000000000001" customHeight="1">
      <c r="M655" s="130"/>
      <c r="O655" s="129"/>
      <c r="P655" s="128"/>
      <c r="Q655" s="126"/>
      <c r="R655" s="126"/>
      <c r="S655" s="126"/>
      <c r="T655" s="127"/>
      <c r="U655" s="125"/>
      <c r="V655" s="125"/>
    </row>
    <row r="656" spans="13:22" ht="20.100000000000001" customHeight="1">
      <c r="M656" s="130"/>
      <c r="O656" s="129"/>
      <c r="P656" s="128"/>
      <c r="Q656" s="126"/>
      <c r="R656" s="126"/>
      <c r="S656" s="126"/>
      <c r="T656" s="127"/>
      <c r="U656" s="125"/>
      <c r="V656" s="125"/>
    </row>
    <row r="657" spans="13:22" ht="20.100000000000001" customHeight="1">
      <c r="M657" s="130"/>
      <c r="O657" s="129"/>
      <c r="P657" s="128"/>
      <c r="Q657" s="126"/>
      <c r="R657" s="126"/>
      <c r="S657" s="126"/>
      <c r="T657" s="127"/>
      <c r="U657" s="125"/>
      <c r="V657" s="125"/>
    </row>
    <row r="658" spans="13:22" ht="20.100000000000001" customHeight="1">
      <c r="M658" s="130"/>
      <c r="O658" s="129"/>
      <c r="P658" s="128"/>
      <c r="Q658" s="126"/>
      <c r="R658" s="126"/>
      <c r="S658" s="126"/>
      <c r="T658" s="127"/>
      <c r="U658" s="125"/>
      <c r="V658" s="125"/>
    </row>
    <row r="659" spans="13:22" ht="20.100000000000001" customHeight="1">
      <c r="M659" s="130"/>
      <c r="O659" s="129"/>
      <c r="P659" s="128"/>
      <c r="Q659" s="126"/>
      <c r="R659" s="126"/>
      <c r="S659" s="126"/>
      <c r="T659" s="127"/>
      <c r="U659" s="125"/>
      <c r="V659" s="125"/>
    </row>
    <row r="660" spans="13:22" ht="20.100000000000001" customHeight="1">
      <c r="M660" s="130"/>
      <c r="O660" s="129"/>
      <c r="P660" s="128"/>
      <c r="Q660" s="126"/>
      <c r="R660" s="126"/>
      <c r="S660" s="126"/>
      <c r="T660" s="127"/>
      <c r="U660" s="125"/>
      <c r="V660" s="125"/>
    </row>
    <row r="661" spans="13:22" ht="20.100000000000001" customHeight="1">
      <c r="M661" s="130"/>
      <c r="O661" s="129"/>
      <c r="P661" s="128"/>
      <c r="Q661" s="126"/>
      <c r="R661" s="126"/>
      <c r="S661" s="126"/>
      <c r="T661" s="127"/>
      <c r="U661" s="125"/>
      <c r="V661" s="125"/>
    </row>
    <row r="662" spans="13:22" ht="20.100000000000001" customHeight="1">
      <c r="M662" s="130"/>
      <c r="O662" s="129"/>
      <c r="P662" s="128"/>
      <c r="Q662" s="126"/>
      <c r="R662" s="126"/>
      <c r="S662" s="126"/>
      <c r="T662" s="127"/>
      <c r="U662" s="125"/>
      <c r="V662" s="125"/>
    </row>
    <row r="663" spans="13:22" ht="20.100000000000001" customHeight="1">
      <c r="M663" s="130"/>
      <c r="O663" s="129"/>
      <c r="P663" s="128"/>
      <c r="Q663" s="126"/>
      <c r="R663" s="126"/>
      <c r="S663" s="126"/>
      <c r="T663" s="127"/>
      <c r="U663" s="125"/>
      <c r="V663" s="125"/>
    </row>
    <row r="664" spans="13:22" ht="20.100000000000001" customHeight="1">
      <c r="M664" s="130"/>
      <c r="O664" s="129"/>
      <c r="P664" s="128"/>
      <c r="Q664" s="126"/>
      <c r="R664" s="126"/>
      <c r="S664" s="126"/>
      <c r="T664" s="127"/>
      <c r="U664" s="125"/>
      <c r="V664" s="125"/>
    </row>
    <row r="665" spans="13:22" ht="20.100000000000001" customHeight="1">
      <c r="M665" s="130"/>
      <c r="O665" s="129"/>
      <c r="P665" s="128"/>
      <c r="Q665" s="126"/>
      <c r="R665" s="126"/>
      <c r="S665" s="126"/>
      <c r="T665" s="127"/>
      <c r="U665" s="125"/>
      <c r="V665" s="125"/>
    </row>
    <row r="666" spans="13:22" ht="20.100000000000001" customHeight="1">
      <c r="M666" s="130"/>
      <c r="O666" s="129"/>
      <c r="P666" s="128"/>
      <c r="Q666" s="126"/>
      <c r="R666" s="126"/>
      <c r="S666" s="126"/>
      <c r="T666" s="127"/>
      <c r="U666" s="125"/>
      <c r="V666" s="125"/>
    </row>
    <row r="667" spans="13:22" ht="20.100000000000001" customHeight="1">
      <c r="M667" s="130"/>
      <c r="O667" s="129"/>
      <c r="P667" s="128"/>
      <c r="Q667" s="126"/>
      <c r="R667" s="126"/>
      <c r="S667" s="126"/>
      <c r="T667" s="127"/>
      <c r="U667" s="125"/>
      <c r="V667" s="125"/>
    </row>
    <row r="668" spans="13:22" ht="20.100000000000001" customHeight="1">
      <c r="M668" s="130"/>
      <c r="O668" s="129"/>
      <c r="P668" s="128"/>
      <c r="Q668" s="126"/>
      <c r="R668" s="126"/>
      <c r="S668" s="126"/>
      <c r="T668" s="127"/>
      <c r="U668" s="125"/>
      <c r="V668" s="125"/>
    </row>
    <row r="669" spans="13:22" ht="20.100000000000001" customHeight="1">
      <c r="M669" s="130"/>
      <c r="O669" s="129"/>
      <c r="P669" s="128"/>
      <c r="Q669" s="126"/>
      <c r="R669" s="126"/>
      <c r="S669" s="126"/>
      <c r="T669" s="127"/>
      <c r="U669" s="125"/>
      <c r="V669" s="125"/>
    </row>
    <row r="670" spans="13:22" ht="20.100000000000001" customHeight="1">
      <c r="M670" s="130"/>
      <c r="O670" s="129"/>
      <c r="P670" s="128"/>
      <c r="Q670" s="126"/>
      <c r="R670" s="126"/>
      <c r="S670" s="126"/>
      <c r="T670" s="127"/>
      <c r="U670" s="125"/>
      <c r="V670" s="125"/>
    </row>
    <row r="671" spans="13:22" ht="20.100000000000001" customHeight="1">
      <c r="M671" s="130"/>
      <c r="O671" s="129"/>
      <c r="P671" s="128"/>
      <c r="Q671" s="126"/>
      <c r="R671" s="126"/>
      <c r="S671" s="126"/>
      <c r="T671" s="127"/>
      <c r="U671" s="125"/>
      <c r="V671" s="125"/>
    </row>
    <row r="672" spans="13:22" ht="20.100000000000001" customHeight="1">
      <c r="M672" s="130"/>
      <c r="O672" s="129"/>
      <c r="P672" s="128"/>
      <c r="Q672" s="126"/>
      <c r="R672" s="126"/>
      <c r="S672" s="126"/>
      <c r="T672" s="127"/>
      <c r="U672" s="125"/>
      <c r="V672" s="125"/>
    </row>
    <row r="673" spans="13:22" ht="20.100000000000001" customHeight="1">
      <c r="M673" s="130"/>
      <c r="O673" s="129"/>
      <c r="P673" s="128"/>
      <c r="Q673" s="126"/>
      <c r="R673" s="126"/>
      <c r="S673" s="126"/>
      <c r="T673" s="127"/>
      <c r="U673" s="125"/>
      <c r="V673" s="125"/>
    </row>
    <row r="674" spans="13:22" ht="20.100000000000001" customHeight="1">
      <c r="M674" s="130"/>
      <c r="O674" s="129"/>
      <c r="P674" s="128"/>
      <c r="Q674" s="126"/>
      <c r="R674" s="126"/>
      <c r="S674" s="126"/>
      <c r="T674" s="127"/>
      <c r="U674" s="125"/>
      <c r="V674" s="125"/>
    </row>
    <row r="675" spans="13:22" ht="20.100000000000001" customHeight="1">
      <c r="M675" s="130"/>
      <c r="O675" s="129"/>
      <c r="P675" s="128"/>
      <c r="Q675" s="126"/>
      <c r="R675" s="126"/>
      <c r="S675" s="126"/>
      <c r="T675" s="127"/>
      <c r="U675" s="125"/>
      <c r="V675" s="125"/>
    </row>
    <row r="676" spans="13:22" ht="20.100000000000001" customHeight="1">
      <c r="M676" s="130"/>
      <c r="O676" s="129"/>
      <c r="P676" s="128"/>
      <c r="Q676" s="126"/>
      <c r="R676" s="126"/>
      <c r="S676" s="126"/>
      <c r="T676" s="127"/>
      <c r="U676" s="125"/>
      <c r="V676" s="125"/>
    </row>
    <row r="677" spans="13:22" ht="20.100000000000001" customHeight="1">
      <c r="M677" s="130"/>
      <c r="O677" s="129"/>
      <c r="P677" s="128"/>
      <c r="Q677" s="126"/>
      <c r="R677" s="126"/>
      <c r="S677" s="126"/>
      <c r="T677" s="127"/>
      <c r="U677" s="125"/>
      <c r="V677" s="125"/>
    </row>
    <row r="678" spans="13:22" ht="20.100000000000001" customHeight="1">
      <c r="M678" s="130"/>
      <c r="O678" s="129"/>
      <c r="P678" s="128"/>
      <c r="Q678" s="126"/>
      <c r="R678" s="126"/>
      <c r="S678" s="126"/>
      <c r="T678" s="127"/>
      <c r="U678" s="125"/>
      <c r="V678" s="125"/>
    </row>
    <row r="679" spans="13:22" ht="20.100000000000001" customHeight="1">
      <c r="M679" s="130"/>
      <c r="O679" s="129"/>
      <c r="P679" s="128"/>
      <c r="Q679" s="126"/>
      <c r="R679" s="126"/>
      <c r="S679" s="126"/>
      <c r="T679" s="127"/>
      <c r="U679" s="125"/>
      <c r="V679" s="125"/>
    </row>
    <row r="680" spans="13:22" ht="20.100000000000001" customHeight="1">
      <c r="M680" s="130"/>
      <c r="O680" s="129"/>
      <c r="P680" s="128"/>
      <c r="Q680" s="126"/>
      <c r="R680" s="126"/>
      <c r="S680" s="126"/>
      <c r="T680" s="127"/>
      <c r="U680" s="125"/>
      <c r="V680" s="125"/>
    </row>
    <row r="681" spans="13:22" ht="20.100000000000001" customHeight="1">
      <c r="M681" s="130"/>
      <c r="O681" s="129"/>
      <c r="P681" s="128"/>
      <c r="Q681" s="126"/>
      <c r="R681" s="126"/>
      <c r="S681" s="126"/>
      <c r="T681" s="127"/>
      <c r="U681" s="125"/>
      <c r="V681" s="125"/>
    </row>
    <row r="682" spans="13:22" ht="20.100000000000001" customHeight="1">
      <c r="M682" s="130"/>
      <c r="O682" s="129"/>
      <c r="P682" s="128"/>
      <c r="Q682" s="126"/>
      <c r="R682" s="126"/>
      <c r="S682" s="126"/>
      <c r="T682" s="127"/>
      <c r="U682" s="125"/>
      <c r="V682" s="125"/>
    </row>
    <row r="683" spans="13:22" ht="20.100000000000001" customHeight="1">
      <c r="M683" s="130"/>
      <c r="O683" s="129"/>
      <c r="P683" s="128"/>
      <c r="Q683" s="126"/>
      <c r="R683" s="126"/>
      <c r="S683" s="126"/>
      <c r="T683" s="127"/>
      <c r="U683" s="125"/>
      <c r="V683" s="125"/>
    </row>
    <row r="684" spans="13:22" ht="20.100000000000001" customHeight="1">
      <c r="M684" s="130"/>
      <c r="O684" s="129"/>
      <c r="P684" s="128"/>
      <c r="Q684" s="126"/>
      <c r="R684" s="126"/>
      <c r="S684" s="126"/>
      <c r="T684" s="127"/>
      <c r="U684" s="125"/>
      <c r="V684" s="125"/>
    </row>
    <row r="685" spans="13:22" ht="20.100000000000001" customHeight="1">
      <c r="M685" s="130"/>
      <c r="O685" s="129"/>
      <c r="P685" s="128"/>
      <c r="Q685" s="126"/>
      <c r="R685" s="126"/>
      <c r="S685" s="126"/>
      <c r="T685" s="127"/>
      <c r="U685" s="125"/>
      <c r="V685" s="125"/>
    </row>
    <row r="686" spans="13:22" ht="20.100000000000001" customHeight="1">
      <c r="M686" s="130"/>
      <c r="O686" s="129"/>
      <c r="P686" s="128"/>
      <c r="Q686" s="126"/>
      <c r="R686" s="126"/>
      <c r="S686" s="126"/>
      <c r="T686" s="127"/>
      <c r="U686" s="125"/>
      <c r="V686" s="125"/>
    </row>
    <row r="687" spans="13:22" ht="20.100000000000001" customHeight="1">
      <c r="M687" s="130"/>
      <c r="O687" s="129"/>
      <c r="P687" s="128"/>
      <c r="Q687" s="126"/>
      <c r="R687" s="126"/>
      <c r="S687" s="126"/>
      <c r="T687" s="127"/>
      <c r="U687" s="125"/>
      <c r="V687" s="125"/>
    </row>
    <row r="688" spans="13:22" ht="20.100000000000001" customHeight="1">
      <c r="M688" s="130"/>
      <c r="O688" s="129"/>
      <c r="P688" s="128"/>
      <c r="Q688" s="126"/>
      <c r="R688" s="126"/>
      <c r="S688" s="126"/>
      <c r="T688" s="127"/>
      <c r="U688" s="125"/>
      <c r="V688" s="125"/>
    </row>
    <row r="689" spans="13:22" ht="20.100000000000001" customHeight="1">
      <c r="M689" s="130"/>
      <c r="O689" s="129"/>
      <c r="P689" s="128"/>
      <c r="Q689" s="126"/>
      <c r="R689" s="126"/>
      <c r="S689" s="126"/>
      <c r="T689" s="127"/>
      <c r="U689" s="125"/>
      <c r="V689" s="125"/>
    </row>
    <row r="690" spans="13:22" ht="20.100000000000001" customHeight="1">
      <c r="M690" s="130"/>
      <c r="O690" s="129"/>
      <c r="P690" s="128"/>
      <c r="Q690" s="126"/>
      <c r="R690" s="126"/>
      <c r="S690" s="126"/>
      <c r="T690" s="127"/>
      <c r="U690" s="125"/>
      <c r="V690" s="125"/>
    </row>
    <row r="691" spans="13:22" ht="20.100000000000001" customHeight="1">
      <c r="M691" s="130"/>
      <c r="O691" s="129"/>
      <c r="P691" s="128"/>
      <c r="Q691" s="126"/>
      <c r="R691" s="126"/>
      <c r="S691" s="126"/>
      <c r="T691" s="127"/>
      <c r="U691" s="125"/>
      <c r="V691" s="125"/>
    </row>
    <row r="692" spans="13:22" ht="20.100000000000001" customHeight="1">
      <c r="M692" s="130"/>
      <c r="O692" s="129"/>
      <c r="P692" s="128"/>
      <c r="Q692" s="126"/>
      <c r="R692" s="126"/>
      <c r="S692" s="126"/>
      <c r="T692" s="127"/>
      <c r="U692" s="125"/>
      <c r="V692" s="125"/>
    </row>
    <row r="693" spans="13:22" ht="20.100000000000001" customHeight="1">
      <c r="M693" s="130"/>
      <c r="O693" s="129"/>
      <c r="P693" s="128"/>
      <c r="Q693" s="126"/>
      <c r="R693" s="126"/>
      <c r="S693" s="126"/>
      <c r="T693" s="127"/>
      <c r="U693" s="125"/>
      <c r="V693" s="125"/>
    </row>
    <row r="694" spans="13:22" ht="20.100000000000001" customHeight="1">
      <c r="M694" s="130"/>
      <c r="O694" s="129"/>
      <c r="P694" s="128"/>
      <c r="Q694" s="126"/>
      <c r="R694" s="126"/>
      <c r="S694" s="126"/>
      <c r="T694" s="127"/>
      <c r="U694" s="125"/>
      <c r="V694" s="125"/>
    </row>
    <row r="695" spans="13:22" ht="20.100000000000001" customHeight="1">
      <c r="M695" s="130"/>
      <c r="O695" s="129"/>
      <c r="P695" s="128"/>
      <c r="Q695" s="126"/>
      <c r="R695" s="126"/>
      <c r="S695" s="126"/>
      <c r="T695" s="127"/>
      <c r="U695" s="125"/>
      <c r="V695" s="125"/>
    </row>
    <row r="696" spans="13:22" ht="20.100000000000001" customHeight="1">
      <c r="M696" s="130"/>
      <c r="O696" s="129"/>
      <c r="P696" s="128"/>
      <c r="Q696" s="126"/>
      <c r="R696" s="126"/>
      <c r="S696" s="126"/>
      <c r="T696" s="127"/>
      <c r="U696" s="125"/>
      <c r="V696" s="125"/>
    </row>
    <row r="697" spans="13:22" ht="20.100000000000001" customHeight="1">
      <c r="M697" s="130"/>
      <c r="O697" s="129"/>
      <c r="P697" s="128"/>
      <c r="Q697" s="126"/>
      <c r="R697" s="126"/>
      <c r="S697" s="126"/>
      <c r="T697" s="127"/>
      <c r="U697" s="125"/>
      <c r="V697" s="125"/>
    </row>
    <row r="698" spans="13:22" ht="20.100000000000001" customHeight="1">
      <c r="M698" s="130"/>
      <c r="O698" s="129"/>
      <c r="P698" s="128"/>
      <c r="Q698" s="126"/>
      <c r="R698" s="126"/>
      <c r="S698" s="126"/>
      <c r="T698" s="127"/>
      <c r="U698" s="125"/>
      <c r="V698" s="125"/>
    </row>
    <row r="699" spans="13:22" ht="20.100000000000001" customHeight="1">
      <c r="M699" s="130"/>
      <c r="O699" s="129"/>
      <c r="P699" s="128"/>
      <c r="Q699" s="126"/>
      <c r="R699" s="126"/>
      <c r="S699" s="126"/>
      <c r="T699" s="127"/>
      <c r="U699" s="125"/>
      <c r="V699" s="125"/>
    </row>
    <row r="700" spans="13:22" ht="20.100000000000001" customHeight="1">
      <c r="M700" s="130"/>
      <c r="O700" s="129"/>
      <c r="P700" s="128"/>
      <c r="Q700" s="126"/>
      <c r="R700" s="126"/>
      <c r="S700" s="126"/>
      <c r="T700" s="127"/>
      <c r="U700" s="125"/>
      <c r="V700" s="125"/>
    </row>
    <row r="701" spans="13:22" ht="20.100000000000001" customHeight="1">
      <c r="M701" s="130"/>
      <c r="O701" s="129"/>
      <c r="P701" s="128"/>
      <c r="Q701" s="126"/>
      <c r="R701" s="126"/>
      <c r="S701" s="126"/>
      <c r="T701" s="127"/>
      <c r="U701" s="125"/>
      <c r="V701" s="125"/>
    </row>
    <row r="702" spans="13:22" ht="20.100000000000001" customHeight="1">
      <c r="M702" s="130"/>
      <c r="O702" s="129"/>
      <c r="P702" s="128"/>
      <c r="Q702" s="126"/>
      <c r="R702" s="126"/>
      <c r="S702" s="126"/>
      <c r="T702" s="127"/>
      <c r="U702" s="125"/>
      <c r="V702" s="125"/>
    </row>
    <row r="703" spans="13:22" ht="20.100000000000001" customHeight="1">
      <c r="M703" s="130"/>
      <c r="O703" s="129"/>
      <c r="P703" s="128"/>
      <c r="Q703" s="126"/>
      <c r="R703" s="126"/>
      <c r="S703" s="126"/>
      <c r="T703" s="127"/>
      <c r="U703" s="125"/>
      <c r="V703" s="125"/>
    </row>
    <row r="704" spans="13:22" ht="20.100000000000001" customHeight="1">
      <c r="M704" s="130"/>
      <c r="O704" s="129"/>
      <c r="P704" s="128"/>
      <c r="Q704" s="126"/>
      <c r="R704" s="126"/>
      <c r="S704" s="126"/>
      <c r="T704" s="127"/>
      <c r="U704" s="125"/>
      <c r="V704" s="125"/>
    </row>
    <row r="705" spans="13:22" ht="20.100000000000001" customHeight="1">
      <c r="M705" s="130"/>
      <c r="O705" s="129"/>
      <c r="P705" s="128"/>
      <c r="Q705" s="126"/>
      <c r="R705" s="126"/>
      <c r="S705" s="126"/>
      <c r="T705" s="127"/>
      <c r="U705" s="125"/>
      <c r="V705" s="125"/>
    </row>
    <row r="706" spans="13:22" ht="20.100000000000001" customHeight="1">
      <c r="M706" s="130"/>
      <c r="O706" s="129"/>
      <c r="P706" s="128"/>
      <c r="Q706" s="126"/>
      <c r="R706" s="126"/>
      <c r="S706" s="126"/>
      <c r="T706" s="127"/>
      <c r="U706" s="125"/>
      <c r="V706" s="125"/>
    </row>
    <row r="707" spans="13:22" ht="20.100000000000001" customHeight="1">
      <c r="M707" s="130"/>
      <c r="O707" s="129"/>
      <c r="P707" s="128"/>
      <c r="Q707" s="126"/>
      <c r="R707" s="126"/>
      <c r="S707" s="126"/>
      <c r="T707" s="127"/>
      <c r="U707" s="125"/>
      <c r="V707" s="125"/>
    </row>
    <row r="708" spans="13:22" ht="20.100000000000001" customHeight="1">
      <c r="M708" s="130"/>
      <c r="O708" s="129"/>
      <c r="P708" s="128"/>
      <c r="Q708" s="126"/>
      <c r="R708" s="126"/>
      <c r="S708" s="126"/>
      <c r="T708" s="127"/>
      <c r="U708" s="125"/>
      <c r="V708" s="125"/>
    </row>
    <row r="709" spans="13:22" ht="20.100000000000001" customHeight="1">
      <c r="M709" s="130"/>
      <c r="O709" s="129"/>
      <c r="P709" s="128"/>
      <c r="Q709" s="126"/>
      <c r="R709" s="126"/>
      <c r="S709" s="126"/>
      <c r="T709" s="127"/>
      <c r="U709" s="125"/>
      <c r="V709" s="125"/>
    </row>
    <row r="710" spans="13:22" ht="20.100000000000001" customHeight="1">
      <c r="M710" s="130"/>
      <c r="O710" s="129"/>
      <c r="P710" s="128"/>
      <c r="Q710" s="126"/>
      <c r="R710" s="126"/>
      <c r="S710" s="126"/>
      <c r="T710" s="127"/>
      <c r="U710" s="125"/>
      <c r="V710" s="125"/>
    </row>
    <row r="711" spans="13:22" ht="20.100000000000001" customHeight="1">
      <c r="M711" s="130"/>
      <c r="O711" s="129"/>
      <c r="P711" s="128"/>
      <c r="Q711" s="126"/>
      <c r="R711" s="126"/>
      <c r="S711" s="126"/>
      <c r="T711" s="127"/>
      <c r="U711" s="125"/>
      <c r="V711" s="125"/>
    </row>
    <row r="712" spans="13:22" ht="20.100000000000001" customHeight="1">
      <c r="M712" s="130"/>
      <c r="O712" s="129"/>
      <c r="P712" s="128"/>
      <c r="Q712" s="126"/>
      <c r="R712" s="126"/>
      <c r="S712" s="126"/>
      <c r="T712" s="127"/>
      <c r="U712" s="125"/>
      <c r="V712" s="125"/>
    </row>
    <row r="713" spans="13:22" ht="20.100000000000001" customHeight="1">
      <c r="M713" s="130"/>
      <c r="O713" s="129"/>
      <c r="P713" s="128"/>
      <c r="Q713" s="126"/>
      <c r="R713" s="126"/>
      <c r="S713" s="126"/>
      <c r="T713" s="127"/>
      <c r="U713" s="125"/>
      <c r="V713" s="125"/>
    </row>
    <row r="714" spans="13:22" ht="20.100000000000001" customHeight="1">
      <c r="M714" s="130"/>
      <c r="O714" s="129"/>
      <c r="P714" s="128"/>
      <c r="Q714" s="126"/>
      <c r="R714" s="126"/>
      <c r="S714" s="126"/>
      <c r="T714" s="127"/>
      <c r="U714" s="125"/>
      <c r="V714" s="125"/>
    </row>
    <row r="715" spans="13:22" ht="20.100000000000001" customHeight="1">
      <c r="M715" s="130"/>
      <c r="O715" s="129"/>
      <c r="P715" s="128"/>
      <c r="Q715" s="126"/>
      <c r="R715" s="126"/>
      <c r="S715" s="126"/>
      <c r="T715" s="127"/>
      <c r="U715" s="125"/>
      <c r="V715" s="125"/>
    </row>
    <row r="716" spans="13:22" ht="20.100000000000001" customHeight="1">
      <c r="M716" s="130"/>
      <c r="O716" s="129"/>
      <c r="P716" s="128"/>
      <c r="Q716" s="126"/>
      <c r="R716" s="126"/>
      <c r="S716" s="126"/>
      <c r="T716" s="127"/>
      <c r="U716" s="125"/>
      <c r="V716" s="125"/>
    </row>
    <row r="717" spans="13:22" ht="20.100000000000001" customHeight="1">
      <c r="M717" s="130"/>
      <c r="O717" s="129"/>
      <c r="P717" s="128"/>
      <c r="Q717" s="126"/>
      <c r="R717" s="126"/>
      <c r="S717" s="126"/>
      <c r="T717" s="127"/>
      <c r="U717" s="125"/>
      <c r="V717" s="125"/>
    </row>
    <row r="718" spans="13:22" ht="20.100000000000001" customHeight="1">
      <c r="M718" s="130"/>
      <c r="O718" s="129"/>
      <c r="P718" s="128"/>
      <c r="Q718" s="126"/>
      <c r="R718" s="126"/>
      <c r="S718" s="126"/>
      <c r="T718" s="127"/>
      <c r="U718" s="125"/>
      <c r="V718" s="125"/>
    </row>
    <row r="719" spans="13:22" ht="20.100000000000001" customHeight="1">
      <c r="M719" s="130"/>
      <c r="O719" s="129"/>
      <c r="P719" s="128"/>
      <c r="Q719" s="126"/>
      <c r="R719" s="126"/>
      <c r="S719" s="126"/>
      <c r="T719" s="127"/>
      <c r="U719" s="125"/>
      <c r="V719" s="125"/>
    </row>
    <row r="720" spans="13:22" ht="20.100000000000001" customHeight="1">
      <c r="M720" s="130"/>
      <c r="O720" s="129"/>
      <c r="P720" s="128"/>
      <c r="Q720" s="126"/>
      <c r="R720" s="126"/>
      <c r="S720" s="126"/>
      <c r="T720" s="127"/>
      <c r="U720" s="125"/>
      <c r="V720" s="125"/>
    </row>
    <row r="721" spans="13:22" ht="20.100000000000001" customHeight="1">
      <c r="M721" s="130"/>
      <c r="O721" s="129"/>
      <c r="P721" s="128"/>
      <c r="Q721" s="126"/>
      <c r="R721" s="126"/>
      <c r="S721" s="126"/>
      <c r="T721" s="127"/>
      <c r="U721" s="125"/>
      <c r="V721" s="125"/>
    </row>
    <row r="722" spans="13:22" ht="20.100000000000001" customHeight="1">
      <c r="M722" s="130"/>
      <c r="O722" s="129"/>
      <c r="P722" s="128"/>
      <c r="Q722" s="126"/>
      <c r="R722" s="126"/>
      <c r="S722" s="126"/>
      <c r="T722" s="127"/>
      <c r="U722" s="125"/>
      <c r="V722" s="125"/>
    </row>
    <row r="723" spans="13:22" ht="20.100000000000001" customHeight="1">
      <c r="M723" s="130"/>
      <c r="O723" s="129"/>
      <c r="P723" s="128"/>
      <c r="Q723" s="126"/>
      <c r="R723" s="126"/>
      <c r="S723" s="126"/>
      <c r="T723" s="127"/>
      <c r="U723" s="125"/>
      <c r="V723" s="125"/>
    </row>
    <row r="724" spans="13:22" ht="20.100000000000001" customHeight="1">
      <c r="M724" s="130"/>
      <c r="O724" s="129"/>
      <c r="P724" s="128"/>
      <c r="Q724" s="126"/>
      <c r="R724" s="126"/>
      <c r="S724" s="126"/>
      <c r="T724" s="127"/>
      <c r="U724" s="125"/>
      <c r="V724" s="125"/>
    </row>
    <row r="725" spans="13:22" ht="20.100000000000001" customHeight="1">
      <c r="M725" s="130"/>
      <c r="O725" s="129"/>
      <c r="P725" s="128"/>
      <c r="Q725" s="126"/>
      <c r="R725" s="126"/>
      <c r="S725" s="126"/>
      <c r="T725" s="127"/>
      <c r="U725" s="125"/>
      <c r="V725" s="125"/>
    </row>
    <row r="726" spans="13:22" ht="20.100000000000001" customHeight="1">
      <c r="M726" s="130"/>
      <c r="O726" s="129"/>
      <c r="P726" s="128"/>
      <c r="Q726" s="126"/>
      <c r="R726" s="126"/>
      <c r="S726" s="126"/>
      <c r="T726" s="127"/>
      <c r="U726" s="125"/>
      <c r="V726" s="125"/>
    </row>
    <row r="727" spans="13:22" ht="20.100000000000001" customHeight="1">
      <c r="M727" s="130"/>
      <c r="O727" s="129"/>
      <c r="P727" s="128"/>
      <c r="Q727" s="126"/>
      <c r="R727" s="126"/>
      <c r="S727" s="126"/>
      <c r="T727" s="127"/>
      <c r="U727" s="125"/>
      <c r="V727" s="125"/>
    </row>
    <row r="728" spans="13:22" ht="20.100000000000001" customHeight="1">
      <c r="M728" s="130"/>
      <c r="O728" s="129"/>
      <c r="P728" s="128"/>
      <c r="Q728" s="126"/>
      <c r="R728" s="126"/>
      <c r="S728" s="126"/>
      <c r="T728" s="127"/>
      <c r="U728" s="125"/>
      <c r="V728" s="125"/>
    </row>
    <row r="729" spans="13:22" ht="20.100000000000001" customHeight="1">
      <c r="M729" s="130"/>
      <c r="O729" s="129"/>
      <c r="P729" s="128"/>
      <c r="Q729" s="126"/>
      <c r="R729" s="126"/>
      <c r="S729" s="126"/>
      <c r="T729" s="127"/>
      <c r="U729" s="125"/>
      <c r="V729" s="125"/>
    </row>
    <row r="730" spans="13:22" ht="20.100000000000001" customHeight="1">
      <c r="M730" s="130"/>
      <c r="O730" s="129"/>
      <c r="P730" s="128"/>
      <c r="Q730" s="126"/>
      <c r="R730" s="126"/>
      <c r="S730" s="126"/>
      <c r="T730" s="127"/>
      <c r="U730" s="125"/>
      <c r="V730" s="125"/>
    </row>
    <row r="731" spans="13:22" ht="20.100000000000001" customHeight="1">
      <c r="M731" s="130"/>
      <c r="O731" s="129"/>
      <c r="P731" s="128"/>
      <c r="Q731" s="126"/>
      <c r="R731" s="126"/>
      <c r="S731" s="126"/>
      <c r="T731" s="127"/>
      <c r="U731" s="125"/>
      <c r="V731" s="125"/>
    </row>
    <row r="732" spans="13:22" ht="20.100000000000001" customHeight="1">
      <c r="M732" s="130"/>
      <c r="O732" s="129"/>
      <c r="P732" s="128"/>
      <c r="Q732" s="126"/>
      <c r="R732" s="126"/>
      <c r="S732" s="126"/>
      <c r="T732" s="127"/>
      <c r="U732" s="125"/>
      <c r="V732" s="125"/>
    </row>
    <row r="733" spans="13:22" ht="20.100000000000001" customHeight="1">
      <c r="M733" s="130"/>
      <c r="O733" s="129"/>
      <c r="P733" s="128"/>
      <c r="Q733" s="126"/>
      <c r="R733" s="126"/>
      <c r="S733" s="126"/>
      <c r="T733" s="127"/>
      <c r="U733" s="125"/>
      <c r="V733" s="125"/>
    </row>
    <row r="734" spans="13:22" ht="20.100000000000001" customHeight="1">
      <c r="M734" s="130"/>
      <c r="O734" s="129"/>
      <c r="P734" s="128"/>
      <c r="Q734" s="126"/>
      <c r="R734" s="126"/>
      <c r="S734" s="126"/>
      <c r="T734" s="127"/>
      <c r="U734" s="125"/>
      <c r="V734" s="125"/>
    </row>
    <row r="735" spans="13:22" ht="20.100000000000001" customHeight="1">
      <c r="M735" s="130"/>
      <c r="O735" s="129"/>
      <c r="P735" s="128"/>
      <c r="Q735" s="126"/>
      <c r="R735" s="126"/>
      <c r="S735" s="126"/>
      <c r="T735" s="127"/>
      <c r="U735" s="125"/>
      <c r="V735" s="125"/>
    </row>
    <row r="736" spans="13:22" ht="20.100000000000001" customHeight="1">
      <c r="M736" s="130"/>
      <c r="O736" s="129"/>
      <c r="P736" s="128"/>
      <c r="Q736" s="126"/>
      <c r="R736" s="126"/>
      <c r="S736" s="126"/>
      <c r="T736" s="127"/>
      <c r="U736" s="125"/>
      <c r="V736" s="125"/>
    </row>
    <row r="737" spans="13:22" ht="20.100000000000001" customHeight="1">
      <c r="M737" s="130"/>
      <c r="O737" s="129"/>
      <c r="P737" s="128"/>
      <c r="Q737" s="126"/>
      <c r="R737" s="126"/>
      <c r="S737" s="126"/>
      <c r="T737" s="127"/>
      <c r="U737" s="125"/>
      <c r="V737" s="125"/>
    </row>
    <row r="738" spans="13:22" ht="20.100000000000001" customHeight="1">
      <c r="M738" s="130"/>
      <c r="O738" s="129"/>
      <c r="P738" s="128"/>
      <c r="Q738" s="126"/>
      <c r="R738" s="126"/>
      <c r="S738" s="126"/>
      <c r="T738" s="127"/>
      <c r="U738" s="125"/>
      <c r="V738" s="125"/>
    </row>
    <row r="739" spans="13:22" ht="20.100000000000001" customHeight="1">
      <c r="M739" s="130"/>
      <c r="O739" s="129"/>
      <c r="P739" s="128"/>
      <c r="Q739" s="126"/>
      <c r="R739" s="126"/>
      <c r="S739" s="126"/>
      <c r="T739" s="127"/>
      <c r="U739" s="125"/>
      <c r="V739" s="125"/>
    </row>
    <row r="740" spans="13:22" ht="20.100000000000001" customHeight="1">
      <c r="M740" s="130"/>
      <c r="O740" s="129"/>
      <c r="P740" s="128"/>
      <c r="Q740" s="126"/>
      <c r="R740" s="126"/>
      <c r="S740" s="126"/>
      <c r="T740" s="127"/>
      <c r="U740" s="125"/>
      <c r="V740" s="125"/>
    </row>
    <row r="741" spans="13:22" ht="20.100000000000001" customHeight="1">
      <c r="M741" s="130"/>
      <c r="O741" s="129"/>
      <c r="P741" s="128"/>
      <c r="Q741" s="126"/>
      <c r="R741" s="126"/>
      <c r="S741" s="126"/>
      <c r="T741" s="127"/>
      <c r="U741" s="125"/>
      <c r="V741" s="125"/>
    </row>
    <row r="742" spans="13:22" ht="20.100000000000001" customHeight="1">
      <c r="M742" s="130"/>
      <c r="O742" s="129"/>
      <c r="P742" s="128"/>
      <c r="Q742" s="126"/>
      <c r="R742" s="126"/>
      <c r="S742" s="126"/>
      <c r="T742" s="127"/>
      <c r="U742" s="125"/>
      <c r="V742" s="125"/>
    </row>
    <row r="743" spans="13:22" ht="20.100000000000001" customHeight="1">
      <c r="M743" s="130"/>
      <c r="O743" s="129"/>
      <c r="P743" s="128"/>
      <c r="Q743" s="126"/>
      <c r="R743" s="126"/>
      <c r="S743" s="126"/>
      <c r="T743" s="127"/>
      <c r="U743" s="125"/>
      <c r="V743" s="125"/>
    </row>
    <row r="744" spans="13:22" ht="20.100000000000001" customHeight="1">
      <c r="M744" s="130"/>
      <c r="O744" s="129"/>
      <c r="P744" s="128"/>
      <c r="Q744" s="126"/>
      <c r="R744" s="126"/>
      <c r="S744" s="126"/>
      <c r="T744" s="127"/>
      <c r="U744" s="125"/>
      <c r="V744" s="125"/>
    </row>
    <row r="745" spans="13:22" ht="20.100000000000001" customHeight="1">
      <c r="M745" s="130"/>
      <c r="O745" s="129"/>
      <c r="P745" s="128"/>
      <c r="Q745" s="126"/>
      <c r="R745" s="126"/>
      <c r="S745" s="126"/>
      <c r="T745" s="127"/>
      <c r="U745" s="125"/>
      <c r="V745" s="125"/>
    </row>
    <row r="746" spans="13:22" ht="20.100000000000001" customHeight="1">
      <c r="M746" s="130"/>
      <c r="O746" s="129"/>
      <c r="P746" s="128"/>
      <c r="Q746" s="126"/>
      <c r="R746" s="126"/>
      <c r="S746" s="126"/>
      <c r="T746" s="127"/>
      <c r="U746" s="125"/>
      <c r="V746" s="125"/>
    </row>
    <row r="747" spans="13:22" ht="20.100000000000001" customHeight="1">
      <c r="M747" s="130"/>
      <c r="O747" s="129"/>
      <c r="P747" s="128"/>
      <c r="Q747" s="126"/>
      <c r="R747" s="126"/>
      <c r="S747" s="126"/>
      <c r="T747" s="127"/>
      <c r="U747" s="125"/>
      <c r="V747" s="125"/>
    </row>
    <row r="748" spans="13:22" ht="20.100000000000001" customHeight="1">
      <c r="M748" s="130"/>
      <c r="O748" s="129"/>
      <c r="P748" s="128"/>
      <c r="Q748" s="126"/>
      <c r="R748" s="126"/>
      <c r="S748" s="126"/>
      <c r="T748" s="127"/>
      <c r="U748" s="125"/>
      <c r="V748" s="125"/>
    </row>
    <row r="749" spans="13:22" ht="20.100000000000001" customHeight="1">
      <c r="M749" s="130"/>
      <c r="O749" s="129"/>
      <c r="P749" s="128"/>
      <c r="Q749" s="126"/>
      <c r="R749" s="126"/>
      <c r="S749" s="126"/>
      <c r="T749" s="127"/>
      <c r="U749" s="125"/>
      <c r="V749" s="125"/>
    </row>
    <row r="750" spans="13:22" ht="20.100000000000001" customHeight="1">
      <c r="M750" s="130"/>
      <c r="O750" s="129"/>
      <c r="P750" s="128"/>
      <c r="Q750" s="126"/>
      <c r="R750" s="126"/>
      <c r="S750" s="126"/>
      <c r="T750" s="127"/>
      <c r="U750" s="125"/>
      <c r="V750" s="125"/>
    </row>
    <row r="751" spans="13:22" ht="20.100000000000001" customHeight="1">
      <c r="M751" s="130"/>
      <c r="O751" s="129"/>
      <c r="P751" s="128"/>
      <c r="Q751" s="126"/>
      <c r="R751" s="126"/>
      <c r="S751" s="126"/>
      <c r="T751" s="127"/>
      <c r="U751" s="125"/>
      <c r="V751" s="125"/>
    </row>
    <row r="752" spans="13:22" ht="20.100000000000001" customHeight="1">
      <c r="M752" s="130"/>
      <c r="O752" s="129"/>
      <c r="P752" s="128"/>
      <c r="Q752" s="126"/>
      <c r="R752" s="126"/>
      <c r="S752" s="126"/>
      <c r="T752" s="127"/>
      <c r="U752" s="125"/>
      <c r="V752" s="125"/>
    </row>
    <row r="753" spans="13:22" ht="20.100000000000001" customHeight="1">
      <c r="M753" s="130"/>
      <c r="O753" s="129"/>
      <c r="P753" s="128"/>
      <c r="Q753" s="126"/>
      <c r="R753" s="126"/>
      <c r="S753" s="126"/>
      <c r="T753" s="127"/>
      <c r="U753" s="125"/>
      <c r="V753" s="125"/>
    </row>
    <row r="754" spans="13:22" ht="20.100000000000001" customHeight="1">
      <c r="M754" s="130"/>
      <c r="O754" s="129"/>
      <c r="P754" s="128"/>
      <c r="Q754" s="126"/>
      <c r="R754" s="126"/>
      <c r="S754" s="126"/>
      <c r="T754" s="127"/>
      <c r="U754" s="125"/>
      <c r="V754" s="125"/>
    </row>
    <row r="755" spans="13:22" ht="20.100000000000001" customHeight="1">
      <c r="M755" s="130"/>
      <c r="O755" s="129"/>
      <c r="P755" s="128"/>
      <c r="Q755" s="126"/>
      <c r="R755" s="126"/>
      <c r="S755" s="126"/>
      <c r="T755" s="127"/>
      <c r="U755" s="125"/>
      <c r="V755" s="125"/>
    </row>
    <row r="756" spans="13:22" ht="20.100000000000001" customHeight="1">
      <c r="M756" s="130"/>
      <c r="O756" s="129"/>
      <c r="P756" s="128"/>
      <c r="Q756" s="126"/>
      <c r="R756" s="126"/>
      <c r="S756" s="126"/>
      <c r="T756" s="127"/>
      <c r="U756" s="125"/>
      <c r="V756" s="125"/>
    </row>
    <row r="757" spans="13:22" ht="20.100000000000001" customHeight="1">
      <c r="M757" s="130"/>
      <c r="O757" s="129"/>
      <c r="P757" s="128"/>
      <c r="Q757" s="126"/>
      <c r="R757" s="126"/>
      <c r="S757" s="126"/>
      <c r="T757" s="127"/>
      <c r="U757" s="125"/>
      <c r="V757" s="125"/>
    </row>
    <row r="758" spans="13:22" ht="20.100000000000001" customHeight="1">
      <c r="M758" s="130"/>
      <c r="O758" s="129"/>
      <c r="P758" s="128"/>
      <c r="Q758" s="126"/>
      <c r="R758" s="126"/>
      <c r="S758" s="126"/>
      <c r="T758" s="127"/>
      <c r="U758" s="125"/>
      <c r="V758" s="125"/>
    </row>
    <row r="759" spans="13:22" ht="20.100000000000001" customHeight="1">
      <c r="M759" s="130"/>
      <c r="O759" s="129"/>
      <c r="P759" s="128"/>
      <c r="Q759" s="126"/>
      <c r="R759" s="126"/>
      <c r="S759" s="126"/>
      <c r="T759" s="127"/>
      <c r="U759" s="125"/>
      <c r="V759" s="125"/>
    </row>
    <row r="760" spans="13:22" ht="20.100000000000001" customHeight="1">
      <c r="M760" s="130"/>
      <c r="O760" s="129"/>
      <c r="P760" s="128"/>
      <c r="Q760" s="126"/>
      <c r="R760" s="126"/>
      <c r="S760" s="126"/>
      <c r="T760" s="127"/>
      <c r="U760" s="125"/>
      <c r="V760" s="125"/>
    </row>
    <row r="761" spans="13:22" ht="20.100000000000001" customHeight="1">
      <c r="M761" s="130"/>
      <c r="O761" s="129"/>
      <c r="P761" s="128"/>
      <c r="Q761" s="126"/>
      <c r="R761" s="126"/>
      <c r="S761" s="126"/>
      <c r="T761" s="127"/>
      <c r="U761" s="125"/>
      <c r="V761" s="125"/>
    </row>
    <row r="762" spans="13:22" ht="20.100000000000001" customHeight="1">
      <c r="M762" s="130"/>
      <c r="O762" s="129"/>
      <c r="P762" s="128"/>
      <c r="Q762" s="126"/>
      <c r="R762" s="126"/>
      <c r="S762" s="126"/>
      <c r="T762" s="127"/>
      <c r="U762" s="125"/>
      <c r="V762" s="125"/>
    </row>
    <row r="763" spans="13:22" ht="20.100000000000001" customHeight="1">
      <c r="M763" s="130"/>
      <c r="O763" s="129"/>
      <c r="P763" s="128"/>
      <c r="Q763" s="126"/>
      <c r="R763" s="126"/>
      <c r="S763" s="126"/>
      <c r="T763" s="127"/>
      <c r="U763" s="125"/>
      <c r="V763" s="125"/>
    </row>
    <row r="764" spans="13:22" ht="20.100000000000001" customHeight="1">
      <c r="M764" s="130"/>
      <c r="O764" s="129"/>
      <c r="P764" s="128"/>
      <c r="Q764" s="126"/>
      <c r="R764" s="126"/>
      <c r="S764" s="126"/>
      <c r="T764" s="127"/>
      <c r="U764" s="125"/>
      <c r="V764" s="125"/>
    </row>
    <row r="765" spans="13:22" ht="20.100000000000001" customHeight="1">
      <c r="M765" s="130"/>
      <c r="O765" s="129"/>
      <c r="P765" s="128"/>
      <c r="Q765" s="126"/>
      <c r="R765" s="126"/>
      <c r="S765" s="126"/>
      <c r="T765" s="127"/>
      <c r="U765" s="125"/>
      <c r="V765" s="125"/>
    </row>
    <row r="766" spans="13:22" ht="20.100000000000001" customHeight="1">
      <c r="M766" s="130"/>
      <c r="O766" s="129"/>
      <c r="P766" s="128"/>
      <c r="Q766" s="126"/>
      <c r="R766" s="126"/>
      <c r="S766" s="126"/>
      <c r="T766" s="127"/>
      <c r="U766" s="125"/>
      <c r="V766" s="125"/>
    </row>
    <row r="767" spans="13:22" ht="20.100000000000001" customHeight="1">
      <c r="M767" s="130"/>
      <c r="O767" s="129"/>
      <c r="P767" s="128"/>
      <c r="Q767" s="126"/>
      <c r="R767" s="126"/>
      <c r="S767" s="126"/>
      <c r="T767" s="127"/>
      <c r="U767" s="125"/>
      <c r="V767" s="125"/>
    </row>
    <row r="768" spans="13:22" ht="20.100000000000001" customHeight="1">
      <c r="M768" s="130"/>
      <c r="O768" s="129"/>
      <c r="P768" s="128"/>
      <c r="Q768" s="126"/>
      <c r="R768" s="126"/>
      <c r="S768" s="126"/>
      <c r="T768" s="127"/>
      <c r="U768" s="125"/>
      <c r="V768" s="125"/>
    </row>
    <row r="769" spans="1:28" ht="20.100000000000001" customHeight="1">
      <c r="M769" s="130"/>
      <c r="O769" s="129"/>
      <c r="P769" s="128"/>
      <c r="Q769" s="126"/>
      <c r="R769" s="126"/>
      <c r="S769" s="126"/>
      <c r="T769" s="127"/>
      <c r="U769" s="125"/>
      <c r="V769" s="125"/>
    </row>
    <row r="770" spans="1:28" ht="20.100000000000001" customHeight="1">
      <c r="M770" s="130"/>
      <c r="O770" s="129"/>
      <c r="P770" s="128"/>
      <c r="Q770" s="126"/>
      <c r="R770" s="126"/>
      <c r="S770" s="126"/>
      <c r="T770" s="127"/>
      <c r="U770" s="125"/>
      <c r="V770" s="125"/>
    </row>
    <row r="771" spans="1:28" ht="20.100000000000001" customHeight="1">
      <c r="M771" s="130"/>
      <c r="S771" s="126"/>
      <c r="T771" s="127"/>
      <c r="U771" s="125"/>
      <c r="V771" s="125"/>
    </row>
    <row r="772" spans="1:28" ht="20.100000000000001" customHeight="1">
      <c r="M772" s="130"/>
      <c r="T772" s="127"/>
      <c r="U772" s="125"/>
      <c r="V772" s="125"/>
    </row>
    <row r="773" spans="1:28" ht="20.100000000000001" customHeight="1">
      <c r="M773" s="130"/>
      <c r="T773" s="127"/>
      <c r="U773" s="125"/>
      <c r="V773" s="125"/>
    </row>
    <row r="774" spans="1:28" ht="20.100000000000001" customHeight="1">
      <c r="M774" s="130"/>
      <c r="T774" s="127"/>
      <c r="U774" s="125"/>
      <c r="V774" s="125"/>
    </row>
    <row r="775" spans="1:28" ht="20.100000000000001" customHeight="1">
      <c r="M775" s="130"/>
      <c r="T775" s="127"/>
      <c r="U775" s="125"/>
      <c r="V775" s="125"/>
    </row>
    <row r="776" spans="1:28" ht="20.100000000000001" customHeight="1">
      <c r="M776" s="130"/>
      <c r="T776" s="127"/>
      <c r="V776" s="125"/>
    </row>
    <row r="777" spans="1:28" ht="20.100000000000001" customHeight="1">
      <c r="M777" s="130"/>
      <c r="O777" s="119"/>
      <c r="P777" s="119"/>
      <c r="Q777" s="119"/>
      <c r="R777" s="119"/>
      <c r="T777" s="127"/>
      <c r="V777" s="125"/>
    </row>
    <row r="778" spans="1:28" ht="20.100000000000001" customHeight="1">
      <c r="M778" s="130"/>
      <c r="O778" s="119"/>
      <c r="P778" s="119"/>
      <c r="Q778" s="119"/>
      <c r="R778" s="119"/>
      <c r="V778" s="125"/>
      <c r="AA778" s="76"/>
      <c r="AB778" s="76"/>
    </row>
    <row r="779" spans="1:28" ht="20.100000000000001" customHeight="1">
      <c r="M779" s="130"/>
      <c r="O779" s="145"/>
      <c r="P779" s="146"/>
      <c r="Q779" s="146"/>
      <c r="R779" s="119"/>
      <c r="V779" s="125"/>
      <c r="AA779" s="76"/>
      <c r="AB779" s="76"/>
    </row>
    <row r="780" spans="1:28" ht="20.100000000000001" customHeight="1">
      <c r="M780" s="130"/>
      <c r="O780" s="145"/>
      <c r="P780" s="146"/>
      <c r="Q780" s="146"/>
      <c r="R780" s="119"/>
      <c r="V780" s="125"/>
      <c r="AA780" s="76"/>
      <c r="AB780" s="76"/>
    </row>
    <row r="781" spans="1:28" s="76" customFormat="1" ht="20.100000000000001" customHeight="1">
      <c r="A781" s="236"/>
      <c r="B781" s="97"/>
      <c r="C781" s="97"/>
      <c r="D781" s="97"/>
      <c r="E781" s="97"/>
      <c r="F781" s="97"/>
      <c r="G781" s="97"/>
      <c r="H781" s="97"/>
      <c r="I781" s="271"/>
      <c r="J781" s="97"/>
      <c r="K781" s="97"/>
      <c r="L781" s="97"/>
      <c r="M781" s="130"/>
      <c r="N781" s="124"/>
      <c r="O781" s="145"/>
      <c r="P781" s="146"/>
      <c r="Q781" s="146"/>
      <c r="R781" s="119"/>
      <c r="S781" s="124"/>
      <c r="T781" s="124"/>
      <c r="U781" s="124"/>
      <c r="V781" s="125"/>
      <c r="W781" s="124"/>
      <c r="X781" s="124"/>
      <c r="Y781" s="124"/>
      <c r="Z781" s="124"/>
    </row>
    <row r="782" spans="1:28" s="76" customFormat="1" ht="20.100000000000001" customHeight="1">
      <c r="A782" s="236"/>
      <c r="B782" s="97"/>
      <c r="C782" s="97"/>
      <c r="D782" s="97"/>
      <c r="E782" s="97"/>
      <c r="F782" s="97"/>
      <c r="G782" s="97"/>
      <c r="H782" s="97"/>
      <c r="I782" s="271"/>
      <c r="J782" s="97"/>
      <c r="K782" s="97"/>
      <c r="L782" s="97"/>
      <c r="M782" s="130"/>
      <c r="N782" s="124"/>
      <c r="O782" s="145"/>
      <c r="P782" s="146"/>
      <c r="Q782" s="146"/>
      <c r="R782" s="119"/>
      <c r="S782" s="124"/>
      <c r="T782" s="124"/>
      <c r="U782" s="124"/>
      <c r="V782" s="125"/>
      <c r="W782" s="124"/>
      <c r="X782" s="124"/>
      <c r="Y782" s="124"/>
      <c r="Z782" s="124"/>
    </row>
    <row r="783" spans="1:28" s="76" customFormat="1" ht="20.100000000000001" customHeight="1">
      <c r="A783" s="236"/>
      <c r="B783" s="97"/>
      <c r="C783" s="97"/>
      <c r="D783" s="97"/>
      <c r="E783" s="97"/>
      <c r="F783" s="97"/>
      <c r="G783" s="97"/>
      <c r="H783" s="97"/>
      <c r="I783" s="271"/>
      <c r="J783" s="97"/>
      <c r="K783" s="97"/>
      <c r="L783" s="97"/>
      <c r="M783" s="130"/>
      <c r="N783" s="124"/>
      <c r="O783" s="145"/>
      <c r="P783" s="146"/>
      <c r="Q783" s="146"/>
      <c r="R783" s="119"/>
      <c r="S783" s="124"/>
      <c r="T783" s="124"/>
      <c r="U783" s="124"/>
      <c r="V783" s="124"/>
      <c r="W783" s="124"/>
      <c r="X783" s="124"/>
      <c r="Y783" s="124"/>
      <c r="Z783" s="124"/>
    </row>
    <row r="784" spans="1:28" s="76" customFormat="1" ht="20.100000000000001" customHeight="1">
      <c r="A784" s="236"/>
      <c r="B784" s="97"/>
      <c r="C784" s="97"/>
      <c r="D784" s="97"/>
      <c r="E784" s="97"/>
      <c r="F784" s="97"/>
      <c r="G784" s="97"/>
      <c r="H784" s="97"/>
      <c r="I784" s="271"/>
      <c r="J784" s="97"/>
      <c r="K784" s="97"/>
      <c r="L784" s="97"/>
      <c r="M784" s="130"/>
      <c r="N784" s="124"/>
      <c r="O784" s="145"/>
      <c r="P784" s="146"/>
      <c r="Q784" s="146"/>
      <c r="R784" s="119"/>
      <c r="S784" s="124"/>
      <c r="T784" s="124"/>
      <c r="U784" s="124"/>
      <c r="V784" s="124"/>
      <c r="W784" s="124"/>
      <c r="X784" s="124"/>
      <c r="Y784" s="124"/>
      <c r="Z784" s="124"/>
    </row>
    <row r="785" spans="1:28" s="76" customFormat="1" ht="20.100000000000001" customHeight="1">
      <c r="A785" s="236"/>
      <c r="B785" s="97"/>
      <c r="C785" s="97"/>
      <c r="D785" s="97"/>
      <c r="E785" s="97"/>
      <c r="F785" s="97"/>
      <c r="G785" s="97"/>
      <c r="H785" s="97"/>
      <c r="I785" s="271"/>
      <c r="J785" s="97"/>
      <c r="K785" s="97"/>
      <c r="L785" s="97"/>
      <c r="M785" s="130"/>
      <c r="N785" s="124"/>
      <c r="O785" s="145"/>
      <c r="P785" s="146"/>
      <c r="Q785" s="146"/>
      <c r="R785" s="119"/>
      <c r="S785" s="124"/>
      <c r="T785" s="124"/>
      <c r="U785" s="124"/>
      <c r="V785" s="124"/>
      <c r="W785" s="124"/>
      <c r="X785" s="124"/>
      <c r="Y785" s="124"/>
      <c r="Z785" s="124"/>
    </row>
    <row r="786" spans="1:28" s="76" customFormat="1" ht="20.100000000000001" customHeight="1">
      <c r="A786" s="236"/>
      <c r="B786" s="97"/>
      <c r="C786" s="97"/>
      <c r="D786" s="97"/>
      <c r="E786" s="97"/>
      <c r="F786" s="97"/>
      <c r="G786" s="97"/>
      <c r="H786" s="97"/>
      <c r="I786" s="271"/>
      <c r="J786" s="97"/>
      <c r="K786" s="97"/>
      <c r="L786" s="97"/>
      <c r="M786" s="130"/>
      <c r="N786" s="124"/>
      <c r="O786" s="119"/>
      <c r="P786" s="119"/>
      <c r="Q786" s="119"/>
      <c r="R786" s="119"/>
      <c r="S786" s="124"/>
      <c r="T786" s="124"/>
      <c r="U786" s="124"/>
      <c r="V786" s="124"/>
      <c r="W786" s="124"/>
      <c r="X786" s="124"/>
      <c r="Y786" s="124"/>
      <c r="Z786" s="124"/>
    </row>
    <row r="787" spans="1:28" s="76" customFormat="1" ht="20.100000000000001" customHeight="1">
      <c r="A787" s="236"/>
      <c r="B787" s="97"/>
      <c r="C787" s="97"/>
      <c r="D787" s="97"/>
      <c r="E787" s="97"/>
      <c r="F787" s="97"/>
      <c r="G787" s="97"/>
      <c r="H787" s="97"/>
      <c r="I787" s="271"/>
      <c r="J787" s="97"/>
      <c r="K787" s="97"/>
      <c r="L787" s="97"/>
      <c r="M787" s="130"/>
      <c r="N787" s="124"/>
      <c r="O787" s="119"/>
      <c r="P787" s="119"/>
      <c r="Q787" s="119"/>
      <c r="R787" s="119"/>
      <c r="S787" s="124"/>
      <c r="T787" s="124"/>
      <c r="U787" s="124"/>
      <c r="V787" s="124"/>
      <c r="W787" s="124"/>
      <c r="X787" s="124"/>
      <c r="Y787" s="124"/>
      <c r="Z787" s="124"/>
    </row>
    <row r="788" spans="1:28" s="76" customFormat="1" ht="20.100000000000001" customHeight="1">
      <c r="A788" s="236"/>
      <c r="B788" s="97"/>
      <c r="C788" s="97"/>
      <c r="D788" s="97"/>
      <c r="E788" s="97"/>
      <c r="F788" s="97"/>
      <c r="G788" s="97"/>
      <c r="H788" s="97"/>
      <c r="I788" s="271"/>
      <c r="J788" s="97"/>
      <c r="K788" s="97"/>
      <c r="L788" s="97"/>
      <c r="M788" s="130"/>
      <c r="N788" s="119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spans="1:28" s="76" customFormat="1" ht="20.100000000000001" customHeight="1">
      <c r="A789" s="236"/>
      <c r="B789" s="97"/>
      <c r="C789" s="97"/>
      <c r="D789" s="97"/>
      <c r="E789" s="97"/>
      <c r="F789" s="97"/>
      <c r="G789" s="97"/>
      <c r="H789" s="97"/>
      <c r="I789" s="271"/>
      <c r="J789" s="97"/>
      <c r="K789" s="97"/>
      <c r="L789" s="97"/>
      <c r="M789" s="130"/>
      <c r="N789" s="119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  <c r="AA789" s="124"/>
      <c r="AB789" s="124"/>
    </row>
    <row r="790" spans="1:28" s="76" customFormat="1" ht="20.100000000000001" customHeight="1">
      <c r="A790" s="236"/>
      <c r="B790" s="97"/>
      <c r="C790" s="97"/>
      <c r="D790" s="97"/>
      <c r="E790" s="97"/>
      <c r="F790" s="97"/>
      <c r="G790" s="97"/>
      <c r="H790" s="97"/>
      <c r="I790" s="271"/>
      <c r="J790" s="97"/>
      <c r="K790" s="97"/>
      <c r="L790" s="97"/>
      <c r="M790" s="130"/>
      <c r="N790" s="145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spans="1:28" s="76" customFormat="1" ht="20.100000000000001" customHeight="1">
      <c r="A791" s="236"/>
      <c r="B791" s="97"/>
      <c r="C791" s="97"/>
      <c r="D791" s="97"/>
      <c r="E791" s="97"/>
      <c r="F791" s="97"/>
      <c r="G791" s="97"/>
      <c r="H791" s="97"/>
      <c r="I791" s="271"/>
      <c r="J791" s="97"/>
      <c r="K791" s="97"/>
      <c r="L791" s="97"/>
      <c r="M791" s="130"/>
      <c r="N791" s="145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spans="1:28" ht="20.100000000000001" customHeight="1">
      <c r="M792" s="130"/>
      <c r="N792" s="145"/>
      <c r="AA792" s="76"/>
      <c r="AB792" s="76"/>
    </row>
    <row r="793" spans="1:28" s="76" customFormat="1" ht="20.100000000000001" customHeight="1">
      <c r="A793" s="236"/>
      <c r="B793" s="97"/>
      <c r="C793" s="97"/>
      <c r="D793" s="97"/>
      <c r="E793" s="97"/>
      <c r="F793" s="97"/>
      <c r="G793" s="97"/>
      <c r="H793" s="97"/>
      <c r="I793" s="271"/>
      <c r="J793" s="97"/>
      <c r="K793" s="97"/>
      <c r="L793" s="97"/>
      <c r="M793" s="130"/>
      <c r="N793" s="145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spans="1:28" s="76" customFormat="1" ht="20.100000000000001" customHeight="1">
      <c r="A794" s="236"/>
      <c r="B794" s="97"/>
      <c r="C794" s="97"/>
      <c r="D794" s="97"/>
      <c r="E794" s="97"/>
      <c r="F794" s="97"/>
      <c r="G794" s="97"/>
      <c r="H794" s="97"/>
      <c r="I794" s="271"/>
      <c r="J794" s="97"/>
      <c r="K794" s="97"/>
      <c r="L794" s="97"/>
      <c r="M794" s="130"/>
      <c r="N794" s="145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spans="1:28" s="76" customFormat="1" ht="20.100000000000001" customHeight="1">
      <c r="A795" s="236"/>
      <c r="B795" s="97"/>
      <c r="C795" s="97"/>
      <c r="D795" s="97"/>
      <c r="E795" s="97"/>
      <c r="F795" s="97"/>
      <c r="G795" s="97"/>
      <c r="H795" s="97"/>
      <c r="I795" s="271"/>
      <c r="J795" s="97"/>
      <c r="K795" s="97"/>
      <c r="L795" s="97"/>
      <c r="M795" s="130"/>
      <c r="N795" s="145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spans="1:28" s="76" customFormat="1" ht="20.100000000000001" customHeight="1">
      <c r="A796" s="236"/>
      <c r="B796" s="97"/>
      <c r="C796" s="97"/>
      <c r="D796" s="97"/>
      <c r="E796" s="97"/>
      <c r="F796" s="97"/>
      <c r="G796" s="97"/>
      <c r="H796" s="97"/>
      <c r="I796" s="271"/>
      <c r="J796" s="97"/>
      <c r="K796" s="97"/>
      <c r="L796" s="97"/>
      <c r="M796" s="130"/>
      <c r="N796" s="145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spans="1:28" s="76" customFormat="1" ht="20.100000000000001" customHeight="1">
      <c r="A797" s="236"/>
      <c r="B797" s="97"/>
      <c r="C797" s="97"/>
      <c r="D797" s="97"/>
      <c r="E797" s="97"/>
      <c r="F797" s="97"/>
      <c r="G797" s="97"/>
      <c r="H797" s="97"/>
      <c r="I797" s="271"/>
      <c r="J797" s="97"/>
      <c r="K797" s="97"/>
      <c r="L797" s="97"/>
      <c r="M797" s="130"/>
      <c r="N797" s="119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spans="1:28" s="76" customFormat="1" ht="20.100000000000001" customHeight="1">
      <c r="A798" s="236"/>
      <c r="B798" s="97"/>
      <c r="C798" s="97"/>
      <c r="D798" s="97"/>
      <c r="E798" s="97"/>
      <c r="F798" s="97"/>
      <c r="G798" s="97"/>
      <c r="H798" s="97"/>
      <c r="I798" s="271"/>
      <c r="J798" s="97"/>
      <c r="K798" s="97"/>
      <c r="L798" s="97"/>
      <c r="M798" s="130"/>
      <c r="N798" s="119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spans="1:28" s="76" customFormat="1" ht="20.100000000000001" customHeight="1">
      <c r="A799" s="236"/>
      <c r="B799" s="97"/>
      <c r="C799" s="97"/>
      <c r="D799" s="97"/>
      <c r="E799" s="97"/>
      <c r="F799" s="97"/>
      <c r="G799" s="97"/>
      <c r="H799" s="97"/>
      <c r="I799" s="271"/>
      <c r="J799" s="97"/>
      <c r="K799" s="97"/>
      <c r="L799" s="97"/>
      <c r="M799" s="130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spans="1:28" s="76" customFormat="1" ht="20.100000000000001" customHeight="1">
      <c r="A800" s="236"/>
      <c r="B800" s="97"/>
      <c r="C800" s="97"/>
      <c r="D800" s="97"/>
      <c r="E800" s="97"/>
      <c r="F800" s="97"/>
      <c r="G800" s="97"/>
      <c r="H800" s="97"/>
      <c r="I800" s="271"/>
      <c r="J800" s="97"/>
      <c r="K800" s="97"/>
      <c r="L800" s="97"/>
      <c r="M800" s="130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spans="1:26" s="76" customFormat="1" ht="20.100000000000001" customHeight="1">
      <c r="A801" s="236"/>
      <c r="B801" s="97"/>
      <c r="C801" s="97"/>
      <c r="D801" s="97"/>
      <c r="E801" s="97"/>
      <c r="F801" s="97"/>
      <c r="G801" s="97"/>
      <c r="H801" s="97"/>
      <c r="I801" s="271"/>
      <c r="J801" s="97"/>
      <c r="K801" s="97"/>
      <c r="L801" s="97"/>
      <c r="M801" s="130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spans="1:26" s="76" customFormat="1" ht="20.100000000000001" customHeight="1">
      <c r="A802" s="236"/>
      <c r="B802" s="97"/>
      <c r="C802" s="97"/>
      <c r="D802" s="97"/>
      <c r="E802" s="97"/>
      <c r="F802" s="97"/>
      <c r="G802" s="97"/>
      <c r="H802" s="97"/>
      <c r="I802" s="271"/>
      <c r="J802" s="97"/>
      <c r="K802" s="97"/>
      <c r="L802" s="97"/>
      <c r="M802" s="130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spans="1:26" s="76" customFormat="1" ht="20.100000000000001" customHeight="1">
      <c r="A803" s="236"/>
      <c r="B803" s="97"/>
      <c r="C803" s="97"/>
      <c r="D803" s="97"/>
      <c r="E803" s="97"/>
      <c r="F803" s="97"/>
      <c r="G803" s="97"/>
      <c r="H803" s="97"/>
      <c r="I803" s="271"/>
      <c r="J803" s="97"/>
      <c r="K803" s="97"/>
      <c r="L803" s="97"/>
      <c r="M803" s="130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spans="1:26" s="76" customFormat="1" ht="20.100000000000001" customHeight="1">
      <c r="A804" s="236"/>
      <c r="B804" s="97"/>
      <c r="C804" s="97"/>
      <c r="D804" s="97"/>
      <c r="E804" s="97"/>
      <c r="F804" s="97"/>
      <c r="G804" s="97"/>
      <c r="H804" s="97"/>
      <c r="I804" s="271"/>
      <c r="J804" s="97"/>
      <c r="K804" s="97"/>
      <c r="L804" s="97"/>
      <c r="M804" s="130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spans="1:26" s="76" customFormat="1" ht="20.100000000000001" customHeight="1">
      <c r="A805" s="236"/>
      <c r="B805" s="97"/>
      <c r="C805" s="97"/>
      <c r="D805" s="97"/>
      <c r="E805" s="97"/>
      <c r="F805" s="97"/>
      <c r="G805" s="97"/>
      <c r="H805" s="97"/>
      <c r="I805" s="271"/>
      <c r="J805" s="97"/>
      <c r="K805" s="97"/>
      <c r="L805" s="97"/>
      <c r="M805" s="130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spans="1:26" s="76" customFormat="1" ht="20.100000000000001" customHeight="1">
      <c r="A806" s="236"/>
      <c r="B806" s="97"/>
      <c r="C806" s="97"/>
      <c r="D806" s="97"/>
      <c r="E806" s="97"/>
      <c r="F806" s="97"/>
      <c r="G806" s="97"/>
      <c r="H806" s="97"/>
      <c r="I806" s="271"/>
      <c r="J806" s="97"/>
      <c r="K806" s="97"/>
      <c r="L806" s="97"/>
      <c r="M806" s="130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spans="1:26" s="76" customFormat="1" ht="20.100000000000001" customHeight="1">
      <c r="A807" s="236"/>
      <c r="B807" s="97"/>
      <c r="C807" s="97"/>
      <c r="D807" s="97"/>
      <c r="E807" s="97"/>
      <c r="F807" s="97"/>
      <c r="G807" s="97"/>
      <c r="H807" s="97"/>
      <c r="I807" s="271"/>
      <c r="J807" s="97"/>
      <c r="K807" s="97"/>
      <c r="L807" s="97"/>
      <c r="M807" s="130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6" s="76" customFormat="1" ht="20.100000000000001" customHeight="1">
      <c r="A808" s="236"/>
      <c r="B808" s="97"/>
      <c r="C808" s="97"/>
      <c r="D808" s="97"/>
      <c r="E808" s="97"/>
      <c r="F808" s="97"/>
      <c r="G808" s="97"/>
      <c r="H808" s="97"/>
      <c r="I808" s="271"/>
      <c r="J808" s="97"/>
      <c r="K808" s="97"/>
      <c r="L808" s="97"/>
      <c r="M808" s="130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spans="1:26" s="76" customFormat="1" ht="20.100000000000001" customHeight="1">
      <c r="A809" s="236"/>
      <c r="B809" s="97"/>
      <c r="C809" s="97"/>
      <c r="D809" s="97"/>
      <c r="E809" s="97"/>
      <c r="F809" s="97"/>
      <c r="G809" s="97"/>
      <c r="H809" s="97"/>
      <c r="I809" s="271"/>
      <c r="J809" s="97"/>
      <c r="K809" s="97"/>
      <c r="L809" s="97"/>
      <c r="M809" s="130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6" s="76" customFormat="1" ht="20.100000000000001" customHeight="1">
      <c r="A810" s="236"/>
      <c r="B810" s="97"/>
      <c r="C810" s="97"/>
      <c r="D810" s="97"/>
      <c r="E810" s="97"/>
      <c r="F810" s="97"/>
      <c r="G810" s="97"/>
      <c r="H810" s="97"/>
      <c r="I810" s="271"/>
      <c r="J810" s="97"/>
      <c r="K810" s="97"/>
      <c r="L810" s="97"/>
      <c r="M810" s="130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6" s="76" customFormat="1" ht="20.100000000000001" customHeight="1">
      <c r="A811" s="236"/>
      <c r="B811" s="97"/>
      <c r="C811" s="97"/>
      <c r="D811" s="97"/>
      <c r="E811" s="97"/>
      <c r="F811" s="97"/>
      <c r="G811" s="97"/>
      <c r="H811" s="97"/>
      <c r="I811" s="271"/>
      <c r="J811" s="97"/>
      <c r="K811" s="97"/>
      <c r="L811" s="97"/>
      <c r="M811" s="130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6" s="76" customFormat="1" ht="20.100000000000001" customHeight="1">
      <c r="A812" s="236"/>
      <c r="B812" s="97"/>
      <c r="C812" s="97"/>
      <c r="D812" s="97"/>
      <c r="E812" s="97"/>
      <c r="F812" s="97"/>
      <c r="G812" s="97"/>
      <c r="H812" s="97"/>
      <c r="I812" s="271"/>
      <c r="J812" s="97"/>
      <c r="K812" s="97"/>
      <c r="L812" s="97"/>
      <c r="M812" s="130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6" s="76" customFormat="1" ht="20.100000000000001" customHeight="1">
      <c r="A813" s="236"/>
      <c r="B813" s="97"/>
      <c r="C813" s="97"/>
      <c r="D813" s="97"/>
      <c r="E813" s="97"/>
      <c r="F813" s="97"/>
      <c r="G813" s="97"/>
      <c r="H813" s="97"/>
      <c r="I813" s="271"/>
      <c r="J813" s="97"/>
      <c r="K813" s="97"/>
      <c r="L813" s="97"/>
      <c r="M813" s="130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6" s="76" customFormat="1" ht="20.100000000000001" customHeight="1">
      <c r="A814" s="236"/>
      <c r="B814" s="97"/>
      <c r="C814" s="97"/>
      <c r="D814" s="97"/>
      <c r="E814" s="97"/>
      <c r="F814" s="97"/>
      <c r="G814" s="97"/>
      <c r="H814" s="97"/>
      <c r="I814" s="271"/>
      <c r="J814" s="97"/>
      <c r="K814" s="97"/>
      <c r="L814" s="97"/>
      <c r="M814" s="130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6" s="76" customFormat="1" ht="20.100000000000001" customHeight="1">
      <c r="A815" s="236"/>
      <c r="B815" s="97"/>
      <c r="C815" s="97"/>
      <c r="D815" s="97"/>
      <c r="E815" s="97"/>
      <c r="F815" s="97"/>
      <c r="G815" s="97"/>
      <c r="H815" s="97"/>
      <c r="I815" s="271"/>
      <c r="J815" s="97"/>
      <c r="K815" s="97"/>
      <c r="L815" s="97"/>
      <c r="M815" s="130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6" s="76" customFormat="1" ht="20.100000000000001" customHeight="1">
      <c r="A816" s="236"/>
      <c r="B816" s="97"/>
      <c r="C816" s="97"/>
      <c r="D816" s="97"/>
      <c r="E816" s="97"/>
      <c r="F816" s="97"/>
      <c r="G816" s="97"/>
      <c r="H816" s="97"/>
      <c r="I816" s="271"/>
      <c r="J816" s="97"/>
      <c r="K816" s="97"/>
      <c r="L816" s="97"/>
      <c r="M816" s="130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8" s="76" customFormat="1" ht="20.100000000000001" customHeight="1">
      <c r="A817" s="236"/>
      <c r="B817" s="97"/>
      <c r="C817" s="97"/>
      <c r="D817" s="97"/>
      <c r="E817" s="97"/>
      <c r="F817" s="97"/>
      <c r="G817" s="97"/>
      <c r="H817" s="97"/>
      <c r="I817" s="271"/>
      <c r="J817" s="97"/>
      <c r="K817" s="97"/>
      <c r="L817" s="97"/>
      <c r="M817" s="130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8" s="76" customFormat="1" ht="20.100000000000001" customHeight="1">
      <c r="A818" s="236"/>
      <c r="B818" s="97"/>
      <c r="C818" s="97"/>
      <c r="D818" s="97"/>
      <c r="E818" s="97"/>
      <c r="F818" s="97"/>
      <c r="G818" s="97"/>
      <c r="H818" s="97"/>
      <c r="I818" s="271"/>
      <c r="J818" s="97"/>
      <c r="K818" s="97"/>
      <c r="L818" s="97"/>
      <c r="M818" s="130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8" s="76" customFormat="1" ht="20.100000000000001" customHeight="1">
      <c r="A819" s="236"/>
      <c r="B819" s="97"/>
      <c r="C819" s="97"/>
      <c r="D819" s="97"/>
      <c r="E819" s="97"/>
      <c r="F819" s="97"/>
      <c r="G819" s="97"/>
      <c r="H819" s="97"/>
      <c r="I819" s="271"/>
      <c r="J819" s="97"/>
      <c r="K819" s="97"/>
      <c r="L819" s="97"/>
      <c r="M819" s="130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8" s="76" customFormat="1" ht="20.100000000000001" customHeight="1">
      <c r="A820" s="236"/>
      <c r="B820" s="97"/>
      <c r="C820" s="97"/>
      <c r="D820" s="97"/>
      <c r="E820" s="97"/>
      <c r="F820" s="97"/>
      <c r="G820" s="97"/>
      <c r="H820" s="97"/>
      <c r="I820" s="271"/>
      <c r="J820" s="97"/>
      <c r="K820" s="97"/>
      <c r="L820" s="97"/>
      <c r="M820" s="130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8" s="76" customFormat="1" ht="20.100000000000001" customHeight="1">
      <c r="A821" s="236"/>
      <c r="B821" s="97"/>
      <c r="C821" s="97"/>
      <c r="D821" s="97"/>
      <c r="E821" s="97"/>
      <c r="F821" s="97"/>
      <c r="G821" s="97"/>
      <c r="H821" s="97"/>
      <c r="I821" s="271"/>
      <c r="J821" s="97"/>
      <c r="K821" s="97"/>
      <c r="L821" s="97"/>
      <c r="M821" s="130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8" s="76" customFormat="1" ht="20.100000000000001" customHeight="1">
      <c r="A822" s="236"/>
      <c r="B822" s="97"/>
      <c r="C822" s="97"/>
      <c r="D822" s="97"/>
      <c r="E822" s="97"/>
      <c r="F822" s="97"/>
      <c r="G822" s="97"/>
      <c r="H822" s="97"/>
      <c r="I822" s="271"/>
      <c r="J822" s="97"/>
      <c r="K822" s="97"/>
      <c r="L822" s="97"/>
      <c r="M822" s="130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8" s="76" customFormat="1" ht="20.100000000000001" customHeight="1">
      <c r="A823" s="236"/>
      <c r="B823" s="97"/>
      <c r="C823" s="97"/>
      <c r="D823" s="97"/>
      <c r="E823" s="97"/>
      <c r="F823" s="97"/>
      <c r="G823" s="97"/>
      <c r="H823" s="97"/>
      <c r="I823" s="271"/>
      <c r="J823" s="97"/>
      <c r="K823" s="97"/>
      <c r="L823" s="97"/>
      <c r="M823" s="130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8" s="76" customFormat="1" ht="20.100000000000001" customHeight="1">
      <c r="A824" s="236"/>
      <c r="B824" s="97"/>
      <c r="C824" s="97"/>
      <c r="D824" s="97"/>
      <c r="E824" s="97"/>
      <c r="F824" s="97"/>
      <c r="G824" s="97"/>
      <c r="H824" s="97"/>
      <c r="I824" s="271"/>
      <c r="J824" s="97"/>
      <c r="K824" s="97"/>
      <c r="L824" s="97"/>
      <c r="M824" s="130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8" s="76" customFormat="1" ht="20.100000000000001" customHeight="1">
      <c r="A825" s="236"/>
      <c r="B825" s="97"/>
      <c r="C825" s="97"/>
      <c r="D825" s="97"/>
      <c r="E825" s="97"/>
      <c r="F825" s="97"/>
      <c r="G825" s="97"/>
      <c r="H825" s="97"/>
      <c r="I825" s="271"/>
      <c r="J825" s="97"/>
      <c r="K825" s="97"/>
      <c r="L825" s="97"/>
      <c r="M825" s="130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8" s="76" customFormat="1" ht="20.100000000000001" customHeight="1">
      <c r="A826" s="236"/>
      <c r="B826" s="97"/>
      <c r="C826" s="97"/>
      <c r="D826" s="97"/>
      <c r="E826" s="97"/>
      <c r="F826" s="97"/>
      <c r="G826" s="97"/>
      <c r="H826" s="97"/>
      <c r="I826" s="271"/>
      <c r="J826" s="97"/>
      <c r="K826" s="97"/>
      <c r="L826" s="97"/>
      <c r="M826" s="130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8" s="76" customFormat="1" ht="20.100000000000001" customHeight="1">
      <c r="A827" s="236"/>
      <c r="B827" s="97"/>
      <c r="C827" s="97"/>
      <c r="D827" s="97"/>
      <c r="E827" s="97"/>
      <c r="F827" s="97"/>
      <c r="G827" s="97"/>
      <c r="H827" s="97"/>
      <c r="I827" s="271"/>
      <c r="J827" s="97"/>
      <c r="K827" s="97"/>
      <c r="L827" s="97"/>
      <c r="M827" s="130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8" s="76" customFormat="1" ht="20.100000000000001" customHeight="1">
      <c r="A828" s="236"/>
      <c r="B828" s="97"/>
      <c r="C828" s="97"/>
      <c r="D828" s="97"/>
      <c r="E828" s="97"/>
      <c r="F828" s="97"/>
      <c r="G828" s="97"/>
      <c r="H828" s="97"/>
      <c r="I828" s="271"/>
      <c r="J828" s="97"/>
      <c r="K828" s="97"/>
      <c r="L828" s="97"/>
      <c r="M828" s="130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8" s="76" customFormat="1" ht="20.100000000000001" customHeight="1">
      <c r="A829" s="236"/>
      <c r="B829" s="97"/>
      <c r="C829" s="97"/>
      <c r="D829" s="97"/>
      <c r="E829" s="97"/>
      <c r="F829" s="97"/>
      <c r="G829" s="97"/>
      <c r="H829" s="97"/>
      <c r="I829" s="271"/>
      <c r="J829" s="97"/>
      <c r="K829" s="97"/>
      <c r="L829" s="97"/>
      <c r="M829" s="130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8" s="76" customFormat="1" ht="20.100000000000001" customHeight="1">
      <c r="A830" s="236"/>
      <c r="B830" s="97"/>
      <c r="C830" s="97"/>
      <c r="D830" s="97"/>
      <c r="E830" s="97"/>
      <c r="F830" s="97"/>
      <c r="G830" s="97"/>
      <c r="H830" s="97"/>
      <c r="I830" s="271"/>
      <c r="J830" s="97"/>
      <c r="K830" s="97"/>
      <c r="L830" s="97"/>
      <c r="M830" s="130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4"/>
      <c r="AB830" s="124"/>
    </row>
    <row r="831" spans="1:28" s="76" customFormat="1" ht="20.100000000000001" customHeight="1">
      <c r="A831" s="236"/>
      <c r="B831" s="97"/>
      <c r="C831" s="97"/>
      <c r="D831" s="97"/>
      <c r="E831" s="97"/>
      <c r="F831" s="97"/>
      <c r="G831" s="97"/>
      <c r="H831" s="97"/>
      <c r="I831" s="271"/>
      <c r="J831" s="97"/>
      <c r="K831" s="97"/>
      <c r="L831" s="97"/>
      <c r="M831" s="130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  <c r="AA831" s="124"/>
      <c r="AB831" s="124"/>
    </row>
    <row r="832" spans="1:28" s="76" customFormat="1" ht="20.100000000000001" customHeight="1">
      <c r="A832" s="236"/>
      <c r="B832" s="97"/>
      <c r="C832" s="97"/>
      <c r="D832" s="97"/>
      <c r="E832" s="97"/>
      <c r="F832" s="97"/>
      <c r="G832" s="97"/>
      <c r="H832" s="97"/>
      <c r="I832" s="271"/>
      <c r="J832" s="97"/>
      <c r="K832" s="97"/>
      <c r="L832" s="97"/>
      <c r="M832" s="130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  <c r="AA832" s="124"/>
      <c r="AB832" s="124"/>
    </row>
    <row r="833" spans="1:28" ht="20.100000000000001" customHeight="1">
      <c r="M833" s="130"/>
      <c r="AA833" s="76"/>
      <c r="AB833" s="76"/>
    </row>
    <row r="834" spans="1:28" ht="20.100000000000001" customHeight="1">
      <c r="M834" s="130"/>
      <c r="AA834" s="76"/>
      <c r="AB834" s="76"/>
    </row>
    <row r="835" spans="1:28" ht="20.100000000000001" customHeight="1">
      <c r="M835" s="130"/>
      <c r="AA835" s="76"/>
      <c r="AB835" s="76"/>
    </row>
    <row r="836" spans="1:28" s="76" customFormat="1" ht="20.100000000000001" customHeight="1">
      <c r="A836" s="236"/>
      <c r="B836" s="97"/>
      <c r="C836" s="97"/>
      <c r="D836" s="97"/>
      <c r="E836" s="97"/>
      <c r="F836" s="97"/>
      <c r="G836" s="97"/>
      <c r="H836" s="97"/>
      <c r="I836" s="271"/>
      <c r="J836" s="97"/>
      <c r="K836" s="97"/>
      <c r="L836" s="97"/>
      <c r="M836" s="130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8" s="76" customFormat="1" ht="20.100000000000001" customHeight="1">
      <c r="A837" s="236"/>
      <c r="B837" s="97"/>
      <c r="C837" s="97"/>
      <c r="D837" s="97"/>
      <c r="E837" s="97"/>
      <c r="F837" s="97"/>
      <c r="G837" s="97"/>
      <c r="H837" s="97"/>
      <c r="I837" s="271"/>
      <c r="J837" s="97"/>
      <c r="K837" s="97"/>
      <c r="L837" s="97"/>
      <c r="M837" s="130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8" s="76" customFormat="1" ht="20.100000000000001" customHeight="1">
      <c r="A838" s="236"/>
      <c r="B838" s="97"/>
      <c r="C838" s="97"/>
      <c r="D838" s="97"/>
      <c r="E838" s="97"/>
      <c r="F838" s="97"/>
      <c r="G838" s="97"/>
      <c r="H838" s="97"/>
      <c r="I838" s="271"/>
      <c r="J838" s="97"/>
      <c r="K838" s="97"/>
      <c r="L838" s="97"/>
      <c r="M838" s="130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8" s="76" customFormat="1" ht="20.100000000000001" customHeight="1">
      <c r="A839" s="236"/>
      <c r="B839" s="97"/>
      <c r="C839" s="97"/>
      <c r="D839" s="97"/>
      <c r="E839" s="97"/>
      <c r="F839" s="97"/>
      <c r="G839" s="97"/>
      <c r="H839" s="97"/>
      <c r="I839" s="271"/>
      <c r="J839" s="97"/>
      <c r="K839" s="97"/>
      <c r="L839" s="97"/>
      <c r="M839" s="130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spans="1:28" s="76" customFormat="1" ht="20.100000000000001" customHeight="1">
      <c r="A840" s="236"/>
      <c r="B840" s="97"/>
      <c r="C840" s="97"/>
      <c r="D840" s="97"/>
      <c r="E840" s="97"/>
      <c r="F840" s="97"/>
      <c r="G840" s="97"/>
      <c r="H840" s="97"/>
      <c r="I840" s="271"/>
      <c r="J840" s="97"/>
      <c r="K840" s="97"/>
      <c r="L840" s="97"/>
      <c r="M840" s="121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spans="1:28" s="76" customFormat="1" ht="20.100000000000001" customHeight="1">
      <c r="A841" s="236"/>
      <c r="B841" s="97"/>
      <c r="C841" s="97"/>
      <c r="D841" s="97"/>
      <c r="E841" s="97"/>
      <c r="F841" s="97"/>
      <c r="G841" s="97"/>
      <c r="H841" s="97"/>
      <c r="I841" s="271"/>
      <c r="J841" s="97"/>
      <c r="K841" s="97"/>
      <c r="L841" s="97"/>
      <c r="M841" s="121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spans="1:28" s="76" customFormat="1" ht="20.100000000000001" customHeight="1">
      <c r="A842" s="236"/>
      <c r="B842" s="97"/>
      <c r="C842" s="97"/>
      <c r="D842" s="97"/>
      <c r="E842" s="97"/>
      <c r="F842" s="97"/>
      <c r="G842" s="97"/>
      <c r="H842" s="97"/>
      <c r="I842" s="271"/>
      <c r="J842" s="97"/>
      <c r="K842" s="97"/>
      <c r="L842" s="97"/>
      <c r="M842" s="121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124"/>
      <c r="AB842" s="124"/>
    </row>
    <row r="843" spans="1:28" s="76" customFormat="1" ht="20.100000000000001" customHeight="1">
      <c r="A843" s="236"/>
      <c r="B843" s="97"/>
      <c r="C843" s="97"/>
      <c r="D843" s="97"/>
      <c r="E843" s="97"/>
      <c r="F843" s="97"/>
      <c r="G843" s="97"/>
      <c r="H843" s="97"/>
      <c r="I843" s="271"/>
      <c r="J843" s="97"/>
      <c r="K843" s="97"/>
      <c r="L843" s="97"/>
      <c r="M843" s="121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  <c r="AA843" s="124"/>
      <c r="AB843" s="124"/>
    </row>
    <row r="844" spans="1:28" s="76" customFormat="1" ht="20.100000000000001" customHeight="1">
      <c r="A844" s="236"/>
      <c r="B844" s="97"/>
      <c r="C844" s="97"/>
      <c r="D844" s="97"/>
      <c r="E844" s="97"/>
      <c r="F844" s="97"/>
      <c r="G844" s="97"/>
      <c r="H844" s="97"/>
      <c r="I844" s="271"/>
      <c r="J844" s="97"/>
      <c r="K844" s="97"/>
      <c r="L844" s="97"/>
      <c r="M844" s="121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  <c r="AA844" s="124"/>
      <c r="AB844" s="124"/>
    </row>
  </sheetData>
  <autoFilter ref="A3:V722"/>
  <mergeCells count="13">
    <mergeCell ref="V35:V36"/>
    <mergeCell ref="K52:L52"/>
    <mergeCell ref="K62:L62"/>
    <mergeCell ref="T31:U31"/>
    <mergeCell ref="K81:L81"/>
    <mergeCell ref="O35:O36"/>
    <mergeCell ref="T35:T36"/>
    <mergeCell ref="U35:U36"/>
    <mergeCell ref="K33:L33"/>
    <mergeCell ref="K3:L3"/>
    <mergeCell ref="O12:P12"/>
    <mergeCell ref="K14:L14"/>
    <mergeCell ref="K24:L24"/>
  </mergeCells>
  <phoneticPr fontId="3" type="noConversion"/>
  <conditionalFormatting sqref="D43:H44 D63:H64 D73:H74 E34:H35 D4:H5 D15:H16 D25:H26">
    <cfRule type="cellIs" dxfId="46" priority="11" operator="greaterThan">
      <formula>0</formula>
    </cfRule>
  </conditionalFormatting>
  <conditionalFormatting sqref="D43:H44 D63:H64 D73:H74 D25:H26">
    <cfRule type="cellIs" dxfId="45" priority="9" operator="greaterThan">
      <formula>0</formula>
    </cfRule>
    <cfRule type="expression" dxfId="44" priority="10">
      <formula>"&gt;0"</formula>
    </cfRule>
  </conditionalFormatting>
  <conditionalFormatting sqref="D53:H54">
    <cfRule type="cellIs" dxfId="43" priority="1" operator="greaterThan">
      <formula>0</formula>
    </cfRule>
    <cfRule type="cellIs" dxfId="42" priority="2" operator="greaterThan">
      <formula>0</formula>
    </cfRule>
    <cfRule type="expression" dxfId="41" priority="6">
      <formula>"&gt;=1"</formula>
    </cfRule>
    <cfRule type="cellIs" dxfId="40" priority="7" operator="greaterThan">
      <formula>1</formula>
    </cfRule>
    <cfRule type="cellIs" dxfId="39" priority="8" operator="greaterThan">
      <formula>1</formula>
    </cfRule>
  </conditionalFormatting>
  <conditionalFormatting sqref="P779:Q785">
    <cfRule type="expression" dxfId="38" priority="3">
      <formula>"&gt;=1"</formula>
    </cfRule>
    <cfRule type="cellIs" dxfId="37" priority="4" operator="greaterThan">
      <formula>1</formula>
    </cfRule>
    <cfRule type="cellIs" dxfId="36" priority="5" operator="greaterThan">
      <formula>1</formula>
    </cfRule>
  </conditionalFormatting>
  <printOptions horizontalCentered="1"/>
  <pageMargins left="0.31496062992125984" right="0.31496062992125984" top="0.55118110236220474" bottom="0.55118110236220474" header="0.31496062992125984" footer="0.31496062992125984"/>
  <pageSetup paperSize="9" scale="76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50"/>
  <sheetViews>
    <sheetView zoomScaleNormal="100" workbookViewId="0">
      <pane ySplit="3" topLeftCell="A61" activePane="bottomLeft" state="frozen"/>
      <selection activeCell="G68" sqref="G68"/>
      <selection pane="bottomLeft" activeCell="D65" sqref="D65"/>
    </sheetView>
  </sheetViews>
  <sheetFormatPr defaultColWidth="9" defaultRowHeight="20.100000000000001" customHeight="1"/>
  <cols>
    <col min="1" max="1" width="10.125" style="236" customWidth="1"/>
    <col min="2" max="2" width="18.625" style="97" customWidth="1"/>
    <col min="3" max="3" width="11.625" style="97" customWidth="1"/>
    <col min="4" max="8" width="8.125" style="97" customWidth="1"/>
    <col min="9" max="9" width="8.75" style="271" customWidth="1"/>
    <col min="10" max="12" width="8.75" style="97" customWidth="1"/>
    <col min="13" max="13" width="7.625" style="121" customWidth="1"/>
    <col min="14" max="14" width="7.625" style="124" customWidth="1"/>
    <col min="15" max="22" width="8.625" style="124" customWidth="1"/>
    <col min="23" max="16384" width="9" style="124"/>
  </cols>
  <sheetData>
    <row r="1" spans="1:22" ht="25.15" customHeight="1">
      <c r="A1" s="164" t="s">
        <v>1733</v>
      </c>
      <c r="B1" s="165"/>
      <c r="C1" s="165"/>
      <c r="D1" s="100"/>
      <c r="E1" s="100"/>
      <c r="F1" s="100"/>
      <c r="G1" s="100"/>
      <c r="H1" s="100"/>
      <c r="I1" s="248"/>
      <c r="J1" s="100"/>
      <c r="K1" s="100"/>
      <c r="L1" s="100"/>
      <c r="M1" s="77"/>
      <c r="O1" s="14" t="s">
        <v>1734</v>
      </c>
      <c r="P1" s="18"/>
      <c r="Q1" s="18"/>
      <c r="R1" s="19"/>
      <c r="S1" s="19"/>
      <c r="T1" s="19"/>
      <c r="U1" s="19"/>
      <c r="V1" s="19"/>
    </row>
    <row r="2" spans="1:22" ht="20.100000000000001" customHeight="1" thickBot="1">
      <c r="A2" s="139"/>
      <c r="B2" s="131"/>
      <c r="C2" s="132"/>
      <c r="D2" s="166"/>
      <c r="E2" s="166"/>
      <c r="F2" s="166"/>
      <c r="G2" s="166"/>
      <c r="H2" s="166"/>
      <c r="I2" s="249"/>
      <c r="J2" s="101"/>
      <c r="K2" s="101"/>
      <c r="L2" s="101"/>
      <c r="M2" s="13"/>
      <c r="O2" s="14"/>
      <c r="P2" s="18"/>
      <c r="Q2" s="18"/>
      <c r="R2" s="19"/>
      <c r="S2" s="19"/>
      <c r="T2" s="19"/>
      <c r="U2" s="19"/>
      <c r="V2" s="19"/>
    </row>
    <row r="3" spans="1:22" s="74" customFormat="1" ht="20.100000000000001" customHeight="1" thickTop="1" thickBot="1">
      <c r="A3" s="161" t="s">
        <v>0</v>
      </c>
      <c r="B3" s="162" t="s">
        <v>1</v>
      </c>
      <c r="C3" s="162" t="s">
        <v>2</v>
      </c>
      <c r="D3" s="403" t="s">
        <v>3</v>
      </c>
      <c r="E3" s="403" t="s">
        <v>4</v>
      </c>
      <c r="F3" s="403" t="s">
        <v>5</v>
      </c>
      <c r="G3" s="403" t="s">
        <v>6</v>
      </c>
      <c r="H3" s="403" t="s">
        <v>1735</v>
      </c>
      <c r="I3" s="250" t="s">
        <v>8</v>
      </c>
      <c r="J3" s="403" t="s">
        <v>9</v>
      </c>
      <c r="K3" s="422" t="s">
        <v>10</v>
      </c>
      <c r="L3" s="423"/>
      <c r="M3" s="17"/>
      <c r="O3" s="81" t="s">
        <v>1736</v>
      </c>
      <c r="P3" s="82"/>
      <c r="Q3" s="83" t="s">
        <v>3</v>
      </c>
      <c r="R3" s="83" t="s">
        <v>4</v>
      </c>
      <c r="S3" s="83" t="s">
        <v>5</v>
      </c>
      <c r="T3" s="83" t="s">
        <v>6</v>
      </c>
      <c r="U3" s="114" t="s">
        <v>1737</v>
      </c>
      <c r="V3" s="84" t="s">
        <v>1738</v>
      </c>
    </row>
    <row r="4" spans="1:22" ht="20.100000000000001" customHeight="1" thickBot="1">
      <c r="A4" s="307">
        <v>44641</v>
      </c>
      <c r="B4" s="308" t="s">
        <v>1739</v>
      </c>
      <c r="C4" s="309" t="s">
        <v>1740</v>
      </c>
      <c r="D4" s="310">
        <v>1</v>
      </c>
      <c r="E4" s="310">
        <v>0</v>
      </c>
      <c r="F4" s="310">
        <v>0</v>
      </c>
      <c r="G4" s="310">
        <v>1</v>
      </c>
      <c r="H4" s="310">
        <v>0</v>
      </c>
      <c r="I4" s="311" t="s">
        <v>133</v>
      </c>
      <c r="J4" s="312" t="s">
        <v>1741</v>
      </c>
      <c r="K4" s="312" t="s">
        <v>1742</v>
      </c>
      <c r="L4" s="313"/>
      <c r="M4" s="75"/>
      <c r="O4" s="85" t="s">
        <v>1743</v>
      </c>
      <c r="P4" s="86"/>
      <c r="Q4" s="6">
        <f t="shared" ref="Q4:U6" si="0">D149</f>
        <v>229</v>
      </c>
      <c r="R4" s="6">
        <f t="shared" si="0"/>
        <v>4</v>
      </c>
      <c r="S4" s="6">
        <f t="shared" si="0"/>
        <v>4</v>
      </c>
      <c r="T4" s="6">
        <f t="shared" si="0"/>
        <v>261</v>
      </c>
      <c r="U4" s="6">
        <f t="shared" si="0"/>
        <v>0</v>
      </c>
      <c r="V4" s="87"/>
    </row>
    <row r="5" spans="1:22" ht="20.100000000000001" customHeight="1">
      <c r="A5" s="272">
        <v>44641</v>
      </c>
      <c r="B5" s="279" t="s">
        <v>1744</v>
      </c>
      <c r="C5" s="280" t="s">
        <v>1745</v>
      </c>
      <c r="D5" s="281">
        <v>1</v>
      </c>
      <c r="E5" s="281">
        <v>0</v>
      </c>
      <c r="F5" s="281">
        <v>0</v>
      </c>
      <c r="G5" s="281">
        <v>1</v>
      </c>
      <c r="H5" s="281">
        <v>0</v>
      </c>
      <c r="I5" s="282" t="s">
        <v>133</v>
      </c>
      <c r="J5" s="283" t="s">
        <v>1741</v>
      </c>
      <c r="K5" s="283" t="s">
        <v>1746</v>
      </c>
      <c r="L5" s="284"/>
      <c r="M5" s="130"/>
      <c r="O5" s="88" t="s">
        <v>1747</v>
      </c>
      <c r="P5" s="89"/>
      <c r="Q5" s="7">
        <f t="shared" si="0"/>
        <v>3433</v>
      </c>
      <c r="R5" s="7">
        <f t="shared" si="0"/>
        <v>101</v>
      </c>
      <c r="S5" s="7">
        <f t="shared" si="0"/>
        <v>93</v>
      </c>
      <c r="T5" s="7">
        <f t="shared" si="0"/>
        <v>3465</v>
      </c>
      <c r="U5" s="7">
        <f t="shared" si="0"/>
        <v>0</v>
      </c>
      <c r="V5" s="90"/>
    </row>
    <row r="6" spans="1:22" ht="20.100000000000001" customHeight="1" thickBot="1">
      <c r="A6" s="314">
        <v>44641</v>
      </c>
      <c r="B6" s="315" t="s">
        <v>1744</v>
      </c>
      <c r="C6" s="316" t="s">
        <v>1740</v>
      </c>
      <c r="D6" s="317">
        <v>5</v>
      </c>
      <c r="E6" s="317">
        <v>0</v>
      </c>
      <c r="F6" s="317">
        <v>0</v>
      </c>
      <c r="G6" s="317">
        <v>5</v>
      </c>
      <c r="H6" s="317">
        <v>0</v>
      </c>
      <c r="I6" s="318" t="s">
        <v>1748</v>
      </c>
      <c r="J6" s="319" t="s">
        <v>1741</v>
      </c>
      <c r="K6" s="319" t="s">
        <v>1746</v>
      </c>
      <c r="L6" s="320"/>
      <c r="M6" s="130"/>
      <c r="O6" s="20" t="s">
        <v>1749</v>
      </c>
      <c r="P6" s="21"/>
      <c r="Q6" s="2">
        <f t="shared" si="0"/>
        <v>3662</v>
      </c>
      <c r="R6" s="2">
        <f t="shared" si="0"/>
        <v>105</v>
      </c>
      <c r="S6" s="2">
        <f t="shared" si="0"/>
        <v>97</v>
      </c>
      <c r="T6" s="2">
        <f t="shared" si="0"/>
        <v>3726</v>
      </c>
      <c r="U6" s="2">
        <f t="shared" si="0"/>
        <v>0</v>
      </c>
      <c r="V6" s="22"/>
    </row>
    <row r="7" spans="1:22" ht="20.100000000000001" customHeight="1" thickTop="1" thickBot="1">
      <c r="A7" s="307">
        <v>44641</v>
      </c>
      <c r="B7" s="308" t="s">
        <v>1750</v>
      </c>
      <c r="C7" s="309" t="s">
        <v>1751</v>
      </c>
      <c r="D7" s="310">
        <v>4</v>
      </c>
      <c r="E7" s="310">
        <v>0</v>
      </c>
      <c r="F7" s="310">
        <v>0</v>
      </c>
      <c r="G7" s="310">
        <v>4</v>
      </c>
      <c r="H7" s="310">
        <v>0</v>
      </c>
      <c r="I7" s="311" t="s">
        <v>1748</v>
      </c>
      <c r="J7" s="312" t="s">
        <v>1752</v>
      </c>
      <c r="K7" s="312" t="s">
        <v>1746</v>
      </c>
      <c r="L7" s="313"/>
      <c r="M7" s="130"/>
      <c r="O7" s="23" t="s">
        <v>1753</v>
      </c>
      <c r="P7" s="24"/>
      <c r="Q7" s="3">
        <f>D96</f>
        <v>96</v>
      </c>
      <c r="R7" s="3">
        <f>E96</f>
        <v>0</v>
      </c>
      <c r="S7" s="3">
        <f>F96</f>
        <v>0</v>
      </c>
      <c r="T7" s="3">
        <f>G96</f>
        <v>107</v>
      </c>
      <c r="U7" s="3">
        <f>H96</f>
        <v>0</v>
      </c>
      <c r="V7" s="25"/>
    </row>
    <row r="8" spans="1:22" ht="20.100000000000001" customHeight="1" thickBot="1">
      <c r="A8" s="272">
        <v>44641</v>
      </c>
      <c r="B8" s="279" t="s">
        <v>159</v>
      </c>
      <c r="C8" s="280" t="s">
        <v>188</v>
      </c>
      <c r="D8" s="281">
        <v>1</v>
      </c>
      <c r="E8" s="281">
        <v>0</v>
      </c>
      <c r="F8" s="281">
        <v>0</v>
      </c>
      <c r="G8" s="281">
        <v>1</v>
      </c>
      <c r="H8" s="281">
        <v>0</v>
      </c>
      <c r="I8" s="282" t="s">
        <v>133</v>
      </c>
      <c r="J8" s="283" t="s">
        <v>1087</v>
      </c>
      <c r="K8" s="283" t="s">
        <v>1742</v>
      </c>
      <c r="L8" s="284"/>
      <c r="M8" s="130"/>
      <c r="O8" s="26" t="s">
        <v>90</v>
      </c>
      <c r="P8" s="27"/>
      <c r="Q8" s="4">
        <f>SUM(Q6:Q7)</f>
        <v>3758</v>
      </c>
      <c r="R8" s="4">
        <f>SUM(R6:R7)</f>
        <v>105</v>
      </c>
      <c r="S8" s="4">
        <f>SUM(S6:S7)</f>
        <v>97</v>
      </c>
      <c r="T8" s="4">
        <f>SUM(T6:T7)</f>
        <v>3833</v>
      </c>
      <c r="U8" s="4">
        <f>SUM(U6:U7)</f>
        <v>0</v>
      </c>
      <c r="V8" s="28"/>
    </row>
    <row r="9" spans="1:22" ht="20.100000000000001" customHeight="1" thickTop="1">
      <c r="A9" s="278">
        <v>44641</v>
      </c>
      <c r="B9" s="285" t="s">
        <v>159</v>
      </c>
      <c r="C9" s="286" t="s">
        <v>379</v>
      </c>
      <c r="D9" s="287">
        <v>6</v>
      </c>
      <c r="E9" s="287">
        <v>0</v>
      </c>
      <c r="F9" s="287">
        <v>0</v>
      </c>
      <c r="G9" s="287">
        <v>6</v>
      </c>
      <c r="H9" s="287">
        <v>0</v>
      </c>
      <c r="I9" s="288" t="s">
        <v>1754</v>
      </c>
      <c r="J9" s="289" t="s">
        <v>1087</v>
      </c>
      <c r="K9" s="289" t="s">
        <v>160</v>
      </c>
      <c r="L9" s="290"/>
      <c r="M9" s="130"/>
      <c r="O9" s="16"/>
      <c r="P9" s="16"/>
      <c r="Q9" s="5"/>
      <c r="R9" s="5"/>
      <c r="S9" s="5"/>
      <c r="T9" s="5"/>
      <c r="U9" s="5"/>
      <c r="V9" s="29"/>
    </row>
    <row r="10" spans="1:22" ht="20.100000000000001" customHeight="1">
      <c r="A10" s="278">
        <v>44641</v>
      </c>
      <c r="B10" s="285" t="s">
        <v>159</v>
      </c>
      <c r="C10" s="286" t="s">
        <v>59</v>
      </c>
      <c r="D10" s="287">
        <v>4</v>
      </c>
      <c r="E10" s="287">
        <v>0</v>
      </c>
      <c r="F10" s="287">
        <v>0</v>
      </c>
      <c r="G10" s="287">
        <v>4</v>
      </c>
      <c r="H10" s="287">
        <v>0</v>
      </c>
      <c r="I10" s="288" t="s">
        <v>133</v>
      </c>
      <c r="J10" s="289" t="s">
        <v>1752</v>
      </c>
      <c r="K10" s="289" t="s">
        <v>1742</v>
      </c>
      <c r="L10" s="290"/>
      <c r="M10" s="130"/>
      <c r="O10" s="14" t="s">
        <v>622</v>
      </c>
      <c r="P10" s="19"/>
      <c r="Q10" s="19"/>
      <c r="R10" s="19"/>
      <c r="S10" s="19"/>
      <c r="T10" s="19"/>
      <c r="U10" s="19"/>
      <c r="V10" s="30"/>
    </row>
    <row r="11" spans="1:22" ht="20.100000000000001" customHeight="1" thickBot="1">
      <c r="A11" s="314">
        <v>44641</v>
      </c>
      <c r="B11" s="315" t="s">
        <v>159</v>
      </c>
      <c r="C11" s="316" t="s">
        <v>92</v>
      </c>
      <c r="D11" s="317">
        <v>1</v>
      </c>
      <c r="E11" s="317">
        <v>0</v>
      </c>
      <c r="F11" s="317">
        <v>0</v>
      </c>
      <c r="G11" s="317">
        <v>1</v>
      </c>
      <c r="H11" s="317">
        <v>0</v>
      </c>
      <c r="I11" s="318" t="s">
        <v>1754</v>
      </c>
      <c r="J11" s="319" t="s">
        <v>1087</v>
      </c>
      <c r="K11" s="319" t="s">
        <v>1742</v>
      </c>
      <c r="L11" s="320"/>
      <c r="M11" s="130"/>
      <c r="O11" s="15"/>
      <c r="P11" s="19"/>
      <c r="Q11" s="19"/>
      <c r="R11" s="19"/>
      <c r="S11" s="19"/>
      <c r="T11" s="19"/>
      <c r="U11" s="19"/>
      <c r="V11" s="29"/>
    </row>
    <row r="12" spans="1:22" ht="20.100000000000001" customHeight="1" thickBot="1">
      <c r="A12" s="272">
        <v>44641</v>
      </c>
      <c r="B12" s="279" t="s">
        <v>132</v>
      </c>
      <c r="C12" s="280" t="s">
        <v>59</v>
      </c>
      <c r="D12" s="281">
        <v>5</v>
      </c>
      <c r="E12" s="281">
        <v>0</v>
      </c>
      <c r="F12" s="281">
        <v>0</v>
      </c>
      <c r="G12" s="281">
        <v>5</v>
      </c>
      <c r="H12" s="281">
        <v>0</v>
      </c>
      <c r="I12" s="282" t="s">
        <v>133</v>
      </c>
      <c r="J12" s="283" t="s">
        <v>1087</v>
      </c>
      <c r="K12" s="283" t="s">
        <v>160</v>
      </c>
      <c r="L12" s="284"/>
      <c r="M12" s="130"/>
      <c r="O12" s="424" t="s">
        <v>628</v>
      </c>
      <c r="P12" s="422"/>
      <c r="Q12" s="91">
        <f>T12+V12</f>
        <v>229</v>
      </c>
      <c r="R12" s="31"/>
      <c r="S12" s="32" t="s">
        <v>39</v>
      </c>
      <c r="T12" s="33">
        <f>SUM(P14:V14,P17:V17,P20:V20,P23:V23,P26:V26,V29,U29,T29)</f>
        <v>209</v>
      </c>
      <c r="U12" s="34" t="s">
        <v>40</v>
      </c>
      <c r="V12" s="35">
        <f>SUM(P29:S29)</f>
        <v>20</v>
      </c>
    </row>
    <row r="13" spans="1:22" ht="20.100000000000001" customHeight="1" thickBot="1">
      <c r="A13" s="314">
        <v>44641</v>
      </c>
      <c r="B13" s="315" t="s">
        <v>132</v>
      </c>
      <c r="C13" s="316" t="s">
        <v>92</v>
      </c>
      <c r="D13" s="317">
        <v>2</v>
      </c>
      <c r="E13" s="317">
        <v>0</v>
      </c>
      <c r="F13" s="317">
        <v>0</v>
      </c>
      <c r="G13" s="317">
        <v>2</v>
      </c>
      <c r="H13" s="317">
        <v>0</v>
      </c>
      <c r="I13" s="318" t="s">
        <v>133</v>
      </c>
      <c r="J13" s="319" t="s">
        <v>1752</v>
      </c>
      <c r="K13" s="319" t="s">
        <v>160</v>
      </c>
      <c r="L13" s="320"/>
      <c r="M13" s="130"/>
      <c r="O13" s="36" t="s">
        <v>634</v>
      </c>
      <c r="P13" s="37" t="s">
        <v>1755</v>
      </c>
      <c r="Q13" s="37" t="s">
        <v>635</v>
      </c>
      <c r="R13" s="37" t="s">
        <v>1756</v>
      </c>
      <c r="S13" s="37" t="s">
        <v>1757</v>
      </c>
      <c r="T13" s="37" t="s">
        <v>1758</v>
      </c>
      <c r="U13" s="37" t="s">
        <v>639</v>
      </c>
      <c r="V13" s="38" t="s">
        <v>1759</v>
      </c>
    </row>
    <row r="14" spans="1:22" ht="20.100000000000001" customHeight="1">
      <c r="A14" s="272">
        <v>44641</v>
      </c>
      <c r="B14" s="279" t="s">
        <v>142</v>
      </c>
      <c r="C14" s="280" t="s">
        <v>188</v>
      </c>
      <c r="D14" s="281">
        <v>1</v>
      </c>
      <c r="E14" s="281">
        <v>0</v>
      </c>
      <c r="F14" s="281">
        <v>0</v>
      </c>
      <c r="G14" s="281">
        <v>1</v>
      </c>
      <c r="H14" s="281">
        <v>0</v>
      </c>
      <c r="I14" s="282" t="s">
        <v>427</v>
      </c>
      <c r="J14" s="283" t="s">
        <v>209</v>
      </c>
      <c r="K14" s="321" t="s">
        <v>1760</v>
      </c>
      <c r="L14" s="284"/>
      <c r="M14" s="130"/>
      <c r="O14" s="92" t="s">
        <v>643</v>
      </c>
      <c r="P14" s="93">
        <f t="shared" ref="P14:V14" si="1">SUMIF($C$4:$C$66,P13,$D$4:$D$66)+SUMIF($C$76:$C$77,P13,$D$76:$D$77)+SUMIF($C$101:$C$102,P13,$D$101:$D$102)</f>
        <v>28</v>
      </c>
      <c r="Q14" s="93">
        <f t="shared" si="1"/>
        <v>0</v>
      </c>
      <c r="R14" s="93">
        <f t="shared" si="1"/>
        <v>19</v>
      </c>
      <c r="S14" s="93">
        <f t="shared" si="1"/>
        <v>0</v>
      </c>
      <c r="T14" s="93">
        <f t="shared" si="1"/>
        <v>32</v>
      </c>
      <c r="U14" s="93">
        <f t="shared" si="1"/>
        <v>0</v>
      </c>
      <c r="V14" s="94">
        <f t="shared" si="1"/>
        <v>0</v>
      </c>
    </row>
    <row r="15" spans="1:22" ht="20.100000000000001" customHeight="1" thickBot="1">
      <c r="A15" s="314">
        <v>44641</v>
      </c>
      <c r="B15" s="315" t="s">
        <v>1761</v>
      </c>
      <c r="C15" s="316" t="s">
        <v>59</v>
      </c>
      <c r="D15" s="317">
        <v>3</v>
      </c>
      <c r="E15" s="317">
        <v>0</v>
      </c>
      <c r="F15" s="317">
        <v>0</v>
      </c>
      <c r="G15" s="317">
        <v>3</v>
      </c>
      <c r="H15" s="317">
        <v>0</v>
      </c>
      <c r="I15" s="318" t="s">
        <v>427</v>
      </c>
      <c r="J15" s="319" t="s">
        <v>209</v>
      </c>
      <c r="K15" s="322" t="s">
        <v>1573</v>
      </c>
      <c r="L15" s="320"/>
      <c r="M15" s="130"/>
      <c r="O15" s="39" t="s">
        <v>647</v>
      </c>
      <c r="P15" s="40">
        <f t="shared" ref="P15:V15" si="2">SUMIF($C$4:$C$66,P13,$G$4:$G$66)+SUMIF($C$76:$C$77,P13,$G$76:$G$77)+SUMIF($C$101:$C$102,P13,$G$101:$G$102)</f>
        <v>28</v>
      </c>
      <c r="Q15" s="40">
        <f t="shared" si="2"/>
        <v>0</v>
      </c>
      <c r="R15" s="40">
        <f t="shared" si="2"/>
        <v>23</v>
      </c>
      <c r="S15" s="40">
        <f t="shared" si="2"/>
        <v>0</v>
      </c>
      <c r="T15" s="40">
        <f t="shared" si="2"/>
        <v>64</v>
      </c>
      <c r="U15" s="40">
        <f t="shared" si="2"/>
        <v>0</v>
      </c>
      <c r="V15" s="41">
        <f t="shared" si="2"/>
        <v>0</v>
      </c>
    </row>
    <row r="16" spans="1:22" ht="20.100000000000001" customHeight="1">
      <c r="A16" s="272">
        <v>44641</v>
      </c>
      <c r="B16" s="279" t="s">
        <v>163</v>
      </c>
      <c r="C16" s="280" t="s">
        <v>188</v>
      </c>
      <c r="D16" s="281">
        <v>1</v>
      </c>
      <c r="E16" s="281">
        <v>0</v>
      </c>
      <c r="F16" s="281">
        <v>0</v>
      </c>
      <c r="G16" s="281">
        <v>1</v>
      </c>
      <c r="H16" s="281">
        <v>0</v>
      </c>
      <c r="I16" s="282" t="s">
        <v>427</v>
      </c>
      <c r="J16" s="283" t="s">
        <v>209</v>
      </c>
      <c r="K16" s="321" t="s">
        <v>1573</v>
      </c>
      <c r="L16" s="284"/>
      <c r="M16" s="130"/>
      <c r="O16" s="42"/>
      <c r="P16" s="43" t="s">
        <v>59</v>
      </c>
      <c r="Q16" s="43" t="s">
        <v>60</v>
      </c>
      <c r="R16" s="43" t="s">
        <v>61</v>
      </c>
      <c r="S16" s="43" t="s">
        <v>62</v>
      </c>
      <c r="T16" s="43" t="s">
        <v>100</v>
      </c>
      <c r="U16" s="44" t="s">
        <v>63</v>
      </c>
      <c r="V16" s="45" t="s">
        <v>173</v>
      </c>
    </row>
    <row r="17" spans="1:22" ht="20.100000000000001" customHeight="1" thickBot="1">
      <c r="A17" s="314">
        <v>44641</v>
      </c>
      <c r="B17" s="315" t="s">
        <v>163</v>
      </c>
      <c r="C17" s="316" t="s">
        <v>1763</v>
      </c>
      <c r="D17" s="317">
        <v>1</v>
      </c>
      <c r="E17" s="317">
        <v>0</v>
      </c>
      <c r="F17" s="317">
        <v>0</v>
      </c>
      <c r="G17" s="317">
        <v>1</v>
      </c>
      <c r="H17" s="317">
        <v>0</v>
      </c>
      <c r="I17" s="318" t="s">
        <v>427</v>
      </c>
      <c r="J17" s="319" t="s">
        <v>1764</v>
      </c>
      <c r="K17" s="322" t="s">
        <v>1573</v>
      </c>
      <c r="L17" s="320"/>
      <c r="M17" s="130"/>
      <c r="O17" s="95" t="s">
        <v>643</v>
      </c>
      <c r="P17" s="93">
        <f t="shared" ref="P17:V17" si="3">SUMIF($C$4:$C$66,P16,$D$4:$D$66)+SUMIF($C$76:$C$77,P16,$D$76:$D$77)+SUMIF($C$101:$C$102,P16,$D$101:$D$102)</f>
        <v>97</v>
      </c>
      <c r="Q17" s="93">
        <f t="shared" si="3"/>
        <v>1</v>
      </c>
      <c r="R17" s="93">
        <f t="shared" si="3"/>
        <v>0</v>
      </c>
      <c r="S17" s="93">
        <f t="shared" si="3"/>
        <v>0</v>
      </c>
      <c r="T17" s="93">
        <f t="shared" si="3"/>
        <v>0</v>
      </c>
      <c r="U17" s="93">
        <f t="shared" si="3"/>
        <v>0</v>
      </c>
      <c r="V17" s="94">
        <f t="shared" si="3"/>
        <v>0</v>
      </c>
    </row>
    <row r="18" spans="1:22" ht="20.100000000000001" customHeight="1">
      <c r="A18" s="272">
        <v>44641</v>
      </c>
      <c r="B18" s="279" t="s">
        <v>143</v>
      </c>
      <c r="C18" s="280" t="s">
        <v>188</v>
      </c>
      <c r="D18" s="281">
        <v>1</v>
      </c>
      <c r="E18" s="281">
        <v>0</v>
      </c>
      <c r="F18" s="281">
        <v>0</v>
      </c>
      <c r="G18" s="281">
        <v>1</v>
      </c>
      <c r="H18" s="281">
        <v>0</v>
      </c>
      <c r="I18" s="282" t="s">
        <v>427</v>
      </c>
      <c r="J18" s="283" t="s">
        <v>1764</v>
      </c>
      <c r="K18" s="321" t="s">
        <v>1573</v>
      </c>
      <c r="L18" s="284"/>
      <c r="M18" s="130"/>
      <c r="O18" s="46" t="s">
        <v>647</v>
      </c>
      <c r="P18" s="47">
        <f t="shared" ref="P18:V18" si="4">SUMIF($C$4:$C$66,P16,$G$4:$G$66)+SUMIF($C$76:$C$77,P16,$G$76:$G$77)+SUMIF($C$101:$C$102,P16,$G$101:$G$102)</f>
        <v>93</v>
      </c>
      <c r="Q18" s="47">
        <f t="shared" si="4"/>
        <v>1</v>
      </c>
      <c r="R18" s="47">
        <f t="shared" si="4"/>
        <v>0</v>
      </c>
      <c r="S18" s="47">
        <f t="shared" si="4"/>
        <v>0</v>
      </c>
      <c r="T18" s="47">
        <f t="shared" si="4"/>
        <v>0</v>
      </c>
      <c r="U18" s="47">
        <f t="shared" si="4"/>
        <v>0</v>
      </c>
      <c r="V18" s="48">
        <f t="shared" si="4"/>
        <v>0</v>
      </c>
    </row>
    <row r="19" spans="1:22" ht="20.100000000000001" customHeight="1">
      <c r="A19" s="278">
        <v>44641</v>
      </c>
      <c r="B19" s="285" t="s">
        <v>143</v>
      </c>
      <c r="C19" s="286" t="s">
        <v>1756</v>
      </c>
      <c r="D19" s="287">
        <v>1</v>
      </c>
      <c r="E19" s="287">
        <v>0</v>
      </c>
      <c r="F19" s="287">
        <v>0</v>
      </c>
      <c r="G19" s="287">
        <v>1</v>
      </c>
      <c r="H19" s="287">
        <v>0</v>
      </c>
      <c r="I19" s="288" t="s">
        <v>427</v>
      </c>
      <c r="J19" s="289" t="s">
        <v>1764</v>
      </c>
      <c r="K19" s="342" t="s">
        <v>1573</v>
      </c>
      <c r="L19" s="290"/>
      <c r="M19" s="130"/>
      <c r="O19" s="49"/>
      <c r="P19" s="98" t="s">
        <v>41</v>
      </c>
      <c r="Q19" s="50" t="s">
        <v>1765</v>
      </c>
      <c r="R19" s="50" t="s">
        <v>42</v>
      </c>
      <c r="S19" s="50" t="s">
        <v>1766</v>
      </c>
      <c r="T19" s="17" t="s">
        <v>1767</v>
      </c>
      <c r="U19" s="50" t="s">
        <v>96</v>
      </c>
      <c r="V19" s="51" t="s">
        <v>117</v>
      </c>
    </row>
    <row r="20" spans="1:22" ht="20.100000000000001" customHeight="1">
      <c r="A20" s="278">
        <v>44641</v>
      </c>
      <c r="B20" s="285" t="s">
        <v>1768</v>
      </c>
      <c r="C20" s="286" t="s">
        <v>59</v>
      </c>
      <c r="D20" s="287">
        <v>1</v>
      </c>
      <c r="E20" s="287">
        <v>0</v>
      </c>
      <c r="F20" s="287">
        <v>0</v>
      </c>
      <c r="G20" s="287">
        <v>1</v>
      </c>
      <c r="H20" s="287">
        <v>0</v>
      </c>
      <c r="I20" s="288" t="s">
        <v>427</v>
      </c>
      <c r="J20" s="289" t="s">
        <v>209</v>
      </c>
      <c r="K20" s="342" t="s">
        <v>1573</v>
      </c>
      <c r="L20" s="290"/>
      <c r="M20" s="130" t="s">
        <v>110</v>
      </c>
      <c r="O20" s="95" t="s">
        <v>1769</v>
      </c>
      <c r="P20" s="93">
        <f t="shared" ref="P20:V20" si="5">SUMIF($C$4:$C$66,P19,$D$4:$D$66)+SUMIF($C$76:$C$77,P19,$D$76:$D$77)+SUMIF($C$101:$C$102,P19,$D$101:$D$102)</f>
        <v>8</v>
      </c>
      <c r="Q20" s="93">
        <f t="shared" si="5"/>
        <v>0</v>
      </c>
      <c r="R20" s="93">
        <f t="shared" si="5"/>
        <v>18</v>
      </c>
      <c r="S20" s="93">
        <f t="shared" si="5"/>
        <v>0</v>
      </c>
      <c r="T20" s="93">
        <f t="shared" si="5"/>
        <v>1</v>
      </c>
      <c r="U20" s="93">
        <f t="shared" si="5"/>
        <v>0</v>
      </c>
      <c r="V20" s="94">
        <f t="shared" si="5"/>
        <v>0</v>
      </c>
    </row>
    <row r="21" spans="1:22" ht="20.100000000000001" customHeight="1" thickBot="1">
      <c r="A21" s="314">
        <v>44641</v>
      </c>
      <c r="B21" s="315" t="s">
        <v>1768</v>
      </c>
      <c r="C21" s="316" t="s">
        <v>92</v>
      </c>
      <c r="D21" s="317">
        <v>1</v>
      </c>
      <c r="E21" s="317">
        <v>0</v>
      </c>
      <c r="F21" s="317">
        <v>0</v>
      </c>
      <c r="G21" s="317">
        <v>1</v>
      </c>
      <c r="H21" s="317">
        <v>0</v>
      </c>
      <c r="I21" s="318" t="s">
        <v>427</v>
      </c>
      <c r="J21" s="319" t="s">
        <v>1764</v>
      </c>
      <c r="K21" s="322" t="s">
        <v>1573</v>
      </c>
      <c r="L21" s="320"/>
      <c r="M21" s="130"/>
      <c r="O21" s="52" t="s">
        <v>647</v>
      </c>
      <c r="P21" s="53">
        <f t="shared" ref="P21:V21" si="6">SUMIF($C$4:$C$66,P19,$G$4:$G$66)+SUMIF($C$76:$C$77,P19,$G$76:$G$77)+SUMIF($C$101:$C$102,P19,$G$101:$G$102)</f>
        <v>7</v>
      </c>
      <c r="Q21" s="53">
        <f t="shared" si="6"/>
        <v>0</v>
      </c>
      <c r="R21" s="53">
        <f t="shared" si="6"/>
        <v>18</v>
      </c>
      <c r="S21" s="53">
        <f t="shared" si="6"/>
        <v>0</v>
      </c>
      <c r="T21" s="53">
        <f t="shared" si="6"/>
        <v>1</v>
      </c>
      <c r="U21" s="53">
        <f t="shared" si="6"/>
        <v>0</v>
      </c>
      <c r="V21" s="54">
        <f t="shared" si="6"/>
        <v>0</v>
      </c>
    </row>
    <row r="22" spans="1:22" ht="20.100000000000001" customHeight="1">
      <c r="A22" s="272">
        <v>44641</v>
      </c>
      <c r="B22" s="279" t="s">
        <v>619</v>
      </c>
      <c r="C22" s="280" t="s">
        <v>188</v>
      </c>
      <c r="D22" s="281">
        <v>4</v>
      </c>
      <c r="E22" s="281">
        <v>0</v>
      </c>
      <c r="F22" s="281">
        <v>0</v>
      </c>
      <c r="G22" s="281">
        <v>4</v>
      </c>
      <c r="H22" s="281">
        <v>0</v>
      </c>
      <c r="I22" s="282" t="s">
        <v>1771</v>
      </c>
      <c r="J22" s="283" t="s">
        <v>209</v>
      </c>
      <c r="K22" s="321" t="s">
        <v>1573</v>
      </c>
      <c r="L22" s="284"/>
      <c r="M22" s="130"/>
      <c r="O22" s="55"/>
      <c r="P22" s="43" t="s">
        <v>64</v>
      </c>
      <c r="Q22" s="43" t="s">
        <v>1772</v>
      </c>
      <c r="R22" s="56" t="s">
        <v>66</v>
      </c>
      <c r="S22" s="43" t="s">
        <v>67</v>
      </c>
      <c r="T22" s="43" t="s">
        <v>68</v>
      </c>
      <c r="U22" s="43" t="s">
        <v>1773</v>
      </c>
      <c r="V22" s="45" t="s">
        <v>70</v>
      </c>
    </row>
    <row r="23" spans="1:22" ht="20.100000000000001" customHeight="1" thickBot="1">
      <c r="A23" s="314">
        <v>44641</v>
      </c>
      <c r="B23" s="315" t="s">
        <v>619</v>
      </c>
      <c r="C23" s="316" t="s">
        <v>59</v>
      </c>
      <c r="D23" s="317">
        <v>2</v>
      </c>
      <c r="E23" s="317">
        <v>0</v>
      </c>
      <c r="F23" s="317">
        <v>0</v>
      </c>
      <c r="G23" s="317">
        <v>2</v>
      </c>
      <c r="H23" s="317">
        <v>0</v>
      </c>
      <c r="I23" s="318" t="s">
        <v>427</v>
      </c>
      <c r="J23" s="319" t="s">
        <v>209</v>
      </c>
      <c r="K23" s="322" t="s">
        <v>1760</v>
      </c>
      <c r="L23" s="320"/>
      <c r="M23" s="130"/>
      <c r="O23" s="95" t="s">
        <v>643</v>
      </c>
      <c r="P23" s="93">
        <f t="shared" ref="P23:V23" si="7">SUMIF($C$4:$C$66,P22,$D$4:$D$66)+SUMIF($C$76:$C$77,P22,$D$76:$D$77)+SUMIF($C$101:$C$102,P22,$D$101:$D$102)</f>
        <v>0</v>
      </c>
      <c r="Q23" s="93">
        <f t="shared" si="7"/>
        <v>2</v>
      </c>
      <c r="R23" s="93">
        <f t="shared" si="7"/>
        <v>0</v>
      </c>
      <c r="S23" s="93">
        <f t="shared" si="7"/>
        <v>0</v>
      </c>
      <c r="T23" s="93">
        <f t="shared" si="7"/>
        <v>0</v>
      </c>
      <c r="U23" s="93">
        <f t="shared" si="7"/>
        <v>0</v>
      </c>
      <c r="V23" s="94">
        <f t="shared" si="7"/>
        <v>0</v>
      </c>
    </row>
    <row r="24" spans="1:22" ht="20.100000000000001" customHeight="1">
      <c r="A24" s="272">
        <v>44641</v>
      </c>
      <c r="B24" s="279" t="s">
        <v>144</v>
      </c>
      <c r="C24" s="280" t="s">
        <v>188</v>
      </c>
      <c r="D24" s="281">
        <v>1</v>
      </c>
      <c r="E24" s="281">
        <v>0</v>
      </c>
      <c r="F24" s="281">
        <v>0</v>
      </c>
      <c r="G24" s="281">
        <v>1</v>
      </c>
      <c r="H24" s="281">
        <v>0</v>
      </c>
      <c r="I24" s="282" t="s">
        <v>1771</v>
      </c>
      <c r="J24" s="283" t="s">
        <v>209</v>
      </c>
      <c r="K24" s="321" t="s">
        <v>1760</v>
      </c>
      <c r="L24" s="284"/>
      <c r="M24" s="130"/>
      <c r="O24" s="46" t="s">
        <v>647</v>
      </c>
      <c r="P24" s="47">
        <f t="shared" ref="P24:V24" si="8">SUMIF($C$4:$C$66,P22,$G$4:$G$66)+SUMIF($C$76:$C$77,P22,$G$76:$G$77)+SUMIF($C$101:$C$102,P22,$G$101:$G$102)</f>
        <v>0</v>
      </c>
      <c r="Q24" s="47">
        <f t="shared" si="8"/>
        <v>2</v>
      </c>
      <c r="R24" s="47">
        <f t="shared" si="8"/>
        <v>0</v>
      </c>
      <c r="S24" s="47">
        <f t="shared" si="8"/>
        <v>0</v>
      </c>
      <c r="T24" s="47">
        <f t="shared" si="8"/>
        <v>0</v>
      </c>
      <c r="U24" s="47">
        <f t="shared" si="8"/>
        <v>0</v>
      </c>
      <c r="V24" s="48">
        <f t="shared" si="8"/>
        <v>0</v>
      </c>
    </row>
    <row r="25" spans="1:22" ht="20.100000000000001" customHeight="1" thickBot="1">
      <c r="A25" s="314">
        <v>44641</v>
      </c>
      <c r="B25" s="315" t="s">
        <v>144</v>
      </c>
      <c r="C25" s="316" t="s">
        <v>59</v>
      </c>
      <c r="D25" s="317">
        <v>4</v>
      </c>
      <c r="E25" s="317">
        <v>0</v>
      </c>
      <c r="F25" s="317">
        <v>0</v>
      </c>
      <c r="G25" s="317">
        <v>4</v>
      </c>
      <c r="H25" s="317">
        <v>0</v>
      </c>
      <c r="I25" s="318" t="s">
        <v>1771</v>
      </c>
      <c r="J25" s="319" t="s">
        <v>209</v>
      </c>
      <c r="K25" s="322" t="s">
        <v>1760</v>
      </c>
      <c r="L25" s="320"/>
      <c r="M25" s="130"/>
      <c r="O25" s="55"/>
      <c r="P25" s="50" t="s">
        <v>1774</v>
      </c>
      <c r="Q25" s="99" t="s">
        <v>1775</v>
      </c>
      <c r="R25" s="50" t="s">
        <v>73</v>
      </c>
      <c r="S25" s="50" t="s">
        <v>74</v>
      </c>
      <c r="T25" s="50" t="s">
        <v>111</v>
      </c>
      <c r="U25" s="50" t="s">
        <v>112</v>
      </c>
      <c r="V25" s="51" t="s">
        <v>44</v>
      </c>
    </row>
    <row r="26" spans="1:22" ht="20.100000000000001" customHeight="1">
      <c r="A26" s="272">
        <v>44641</v>
      </c>
      <c r="B26" s="279" t="s">
        <v>1776</v>
      </c>
      <c r="C26" s="280" t="s">
        <v>1755</v>
      </c>
      <c r="D26" s="281">
        <v>1</v>
      </c>
      <c r="E26" s="281">
        <v>0</v>
      </c>
      <c r="F26" s="281">
        <v>0</v>
      </c>
      <c r="G26" s="281">
        <v>1</v>
      </c>
      <c r="H26" s="281">
        <v>0</v>
      </c>
      <c r="I26" s="282" t="s">
        <v>127</v>
      </c>
      <c r="J26" s="283" t="s">
        <v>1777</v>
      </c>
      <c r="K26" s="283" t="s">
        <v>141</v>
      </c>
      <c r="L26" s="284"/>
      <c r="M26" s="130"/>
      <c r="O26" s="95" t="s">
        <v>1769</v>
      </c>
      <c r="P26" s="93">
        <f t="shared" ref="P26:V26" si="9">SUMIF($C$4:$C$66,P25,$D$4:$D$66)+SUMIF($C$76:$C$77,P25,$D$76:$D$77)+SUMIF($C$101:$C$102,P25,$D$101:$D$102)</f>
        <v>3</v>
      </c>
      <c r="Q26" s="93">
        <f t="shared" si="9"/>
        <v>0</v>
      </c>
      <c r="R26" s="93">
        <f t="shared" si="9"/>
        <v>0</v>
      </c>
      <c r="S26" s="93">
        <f t="shared" si="9"/>
        <v>0</v>
      </c>
      <c r="T26" s="93">
        <f t="shared" si="9"/>
        <v>0</v>
      </c>
      <c r="U26" s="93">
        <f t="shared" si="9"/>
        <v>0</v>
      </c>
      <c r="V26" s="94">
        <f t="shared" si="9"/>
        <v>0</v>
      </c>
    </row>
    <row r="27" spans="1:22" ht="20.100000000000001" customHeight="1">
      <c r="A27" s="278">
        <v>44641</v>
      </c>
      <c r="B27" s="285" t="s">
        <v>1778</v>
      </c>
      <c r="C27" s="286" t="s">
        <v>59</v>
      </c>
      <c r="D27" s="287">
        <v>2</v>
      </c>
      <c r="E27" s="287">
        <v>0</v>
      </c>
      <c r="F27" s="287">
        <v>0</v>
      </c>
      <c r="G27" s="287">
        <v>2</v>
      </c>
      <c r="H27" s="287">
        <v>0</v>
      </c>
      <c r="I27" s="288" t="s">
        <v>127</v>
      </c>
      <c r="J27" s="289" t="s">
        <v>134</v>
      </c>
      <c r="K27" s="289" t="s">
        <v>141</v>
      </c>
      <c r="L27" s="290"/>
      <c r="M27" s="130"/>
      <c r="O27" s="52" t="s">
        <v>647</v>
      </c>
      <c r="P27" s="57">
        <f t="shared" ref="P27:V27" si="10">SUMIF($C$4:$C$66,P25,$G$4:$G$66)+SUMIF($C$76:$C$77,P25,$G$76:$G$77)+SUMIF($C$101:$C$102,P25,$G$101:$G$102)</f>
        <v>3</v>
      </c>
      <c r="Q27" s="57">
        <f t="shared" si="10"/>
        <v>0</v>
      </c>
      <c r="R27" s="57">
        <f t="shared" si="10"/>
        <v>0</v>
      </c>
      <c r="S27" s="57">
        <f t="shared" si="10"/>
        <v>0</v>
      </c>
      <c r="T27" s="57">
        <f t="shared" si="10"/>
        <v>0</v>
      </c>
      <c r="U27" s="57">
        <f t="shared" si="10"/>
        <v>0</v>
      </c>
      <c r="V27" s="58">
        <f t="shared" si="10"/>
        <v>0</v>
      </c>
    </row>
    <row r="28" spans="1:22" ht="20.100000000000001" customHeight="1" thickBot="1">
      <c r="A28" s="314">
        <v>44641</v>
      </c>
      <c r="B28" s="315" t="s">
        <v>1778</v>
      </c>
      <c r="C28" s="316" t="s">
        <v>92</v>
      </c>
      <c r="D28" s="317">
        <v>1</v>
      </c>
      <c r="E28" s="317">
        <v>0</v>
      </c>
      <c r="F28" s="317">
        <v>0</v>
      </c>
      <c r="G28" s="317">
        <v>1</v>
      </c>
      <c r="H28" s="317">
        <v>0</v>
      </c>
      <c r="I28" s="318" t="s">
        <v>1779</v>
      </c>
      <c r="J28" s="319" t="s">
        <v>134</v>
      </c>
      <c r="K28" s="319" t="s">
        <v>141</v>
      </c>
      <c r="L28" s="320"/>
      <c r="M28" s="130"/>
      <c r="O28" s="55"/>
      <c r="P28" s="43" t="s">
        <v>95</v>
      </c>
      <c r="Q28" s="43" t="s">
        <v>97</v>
      </c>
      <c r="R28" s="43" t="s">
        <v>98</v>
      </c>
      <c r="S28" s="43" t="s">
        <v>45</v>
      </c>
      <c r="T28" s="43" t="s">
        <v>113</v>
      </c>
      <c r="U28" s="43" t="s">
        <v>43</v>
      </c>
      <c r="V28" s="45" t="s">
        <v>114</v>
      </c>
    </row>
    <row r="29" spans="1:22" ht="20.100000000000001" customHeight="1">
      <c r="A29" s="272">
        <v>44641</v>
      </c>
      <c r="B29" s="279" t="s">
        <v>1780</v>
      </c>
      <c r="C29" s="280" t="s">
        <v>188</v>
      </c>
      <c r="D29" s="281">
        <v>4</v>
      </c>
      <c r="E29" s="281">
        <v>0</v>
      </c>
      <c r="F29" s="281">
        <v>0</v>
      </c>
      <c r="G29" s="281">
        <v>4</v>
      </c>
      <c r="H29" s="281">
        <v>0</v>
      </c>
      <c r="I29" s="282" t="s">
        <v>127</v>
      </c>
      <c r="J29" s="283" t="s">
        <v>134</v>
      </c>
      <c r="K29" s="283" t="s">
        <v>141</v>
      </c>
      <c r="L29" s="284"/>
      <c r="M29" s="130"/>
      <c r="O29" s="95" t="s">
        <v>643</v>
      </c>
      <c r="P29" s="93">
        <f t="shared" ref="P29:V29" si="11">SUMIF($C$4:$C$66,P28,$D$4:$D$66)+SUMIF($C$76:$C$77,P28,$D$76:$D$77)+SUMIF($C$101:$C$102,P28,$D$101:$D$102)</f>
        <v>12</v>
      </c>
      <c r="Q29" s="93">
        <f t="shared" si="11"/>
        <v>5</v>
      </c>
      <c r="R29" s="93">
        <f t="shared" si="11"/>
        <v>1</v>
      </c>
      <c r="S29" s="93">
        <f t="shared" si="11"/>
        <v>2</v>
      </c>
      <c r="T29" s="93">
        <f t="shared" si="11"/>
        <v>0</v>
      </c>
      <c r="U29" s="93">
        <f t="shared" si="11"/>
        <v>0</v>
      </c>
      <c r="V29" s="94">
        <f t="shared" si="11"/>
        <v>0</v>
      </c>
    </row>
    <row r="30" spans="1:22" ht="20.100000000000001" customHeight="1" thickBot="1">
      <c r="A30" s="314">
        <v>44641</v>
      </c>
      <c r="B30" s="315" t="s">
        <v>783</v>
      </c>
      <c r="C30" s="316" t="s">
        <v>59</v>
      </c>
      <c r="D30" s="317">
        <v>1</v>
      </c>
      <c r="E30" s="317">
        <v>0</v>
      </c>
      <c r="F30" s="317">
        <v>0</v>
      </c>
      <c r="G30" s="317">
        <v>1</v>
      </c>
      <c r="H30" s="317">
        <v>0</v>
      </c>
      <c r="I30" s="318" t="s">
        <v>127</v>
      </c>
      <c r="J30" s="319" t="s">
        <v>134</v>
      </c>
      <c r="K30" s="319" t="s">
        <v>141</v>
      </c>
      <c r="L30" s="320"/>
      <c r="M30" s="130"/>
      <c r="O30" s="59" t="s">
        <v>647</v>
      </c>
      <c r="P30" s="60">
        <f t="shared" ref="P30:V30" si="12">SUMIF($C$4:$C$66,P28,$G$4:$G$66)+SUMIF($C$76:$C$77,P28,$G$76:$G$77)+SUMIF($C$101:$C$102,P28,$G$101:$G$102)</f>
        <v>11</v>
      </c>
      <c r="Q30" s="60">
        <f t="shared" si="12"/>
        <v>7</v>
      </c>
      <c r="R30" s="60">
        <f t="shared" si="12"/>
        <v>1</v>
      </c>
      <c r="S30" s="60">
        <f t="shared" si="12"/>
        <v>2</v>
      </c>
      <c r="T30" s="60">
        <f t="shared" si="12"/>
        <v>0</v>
      </c>
      <c r="U30" s="60">
        <f t="shared" si="12"/>
        <v>0</v>
      </c>
      <c r="V30" s="61">
        <f t="shared" si="12"/>
        <v>0</v>
      </c>
    </row>
    <row r="31" spans="1:22" ht="20.100000000000001" customHeight="1" thickBot="1">
      <c r="A31" s="272">
        <v>44641</v>
      </c>
      <c r="B31" s="279" t="s">
        <v>135</v>
      </c>
      <c r="C31" s="280" t="s">
        <v>188</v>
      </c>
      <c r="D31" s="281">
        <v>1</v>
      </c>
      <c r="E31" s="281">
        <v>0</v>
      </c>
      <c r="F31" s="281">
        <v>0</v>
      </c>
      <c r="G31" s="281">
        <v>1</v>
      </c>
      <c r="H31" s="281">
        <v>0</v>
      </c>
      <c r="I31" s="282" t="s">
        <v>127</v>
      </c>
      <c r="J31" s="283" t="s">
        <v>134</v>
      </c>
      <c r="K31" s="283" t="s">
        <v>141</v>
      </c>
      <c r="L31" s="284"/>
      <c r="M31" s="130"/>
      <c r="O31" s="125"/>
      <c r="P31" s="125"/>
      <c r="Q31" s="125"/>
      <c r="R31" s="125"/>
      <c r="S31" s="125"/>
      <c r="T31" s="427" t="s">
        <v>75</v>
      </c>
      <c r="U31" s="428"/>
      <c r="V31" s="96">
        <f>SUM(P15:V15,P18:V18,P21:V21,P24:V24,P27:V27,P30:V30)</f>
        <v>261</v>
      </c>
    </row>
    <row r="32" spans="1:22" ht="20.100000000000001" customHeight="1" thickTop="1">
      <c r="A32" s="278">
        <v>44641</v>
      </c>
      <c r="B32" s="285" t="s">
        <v>135</v>
      </c>
      <c r="C32" s="286" t="s">
        <v>379</v>
      </c>
      <c r="D32" s="287">
        <v>0</v>
      </c>
      <c r="E32" s="287">
        <v>0</v>
      </c>
      <c r="F32" s="287">
        <v>0</v>
      </c>
      <c r="G32" s="287">
        <v>4</v>
      </c>
      <c r="H32" s="287">
        <v>0</v>
      </c>
      <c r="I32" s="288" t="s">
        <v>127</v>
      </c>
      <c r="J32" s="289" t="s">
        <v>1777</v>
      </c>
      <c r="K32" s="289" t="s">
        <v>1781</v>
      </c>
      <c r="L32" s="290"/>
      <c r="M32" s="130"/>
      <c r="O32" s="50"/>
      <c r="P32" s="125"/>
      <c r="Q32" s="125"/>
      <c r="R32" s="125"/>
      <c r="S32" s="125"/>
      <c r="T32" s="17"/>
      <c r="U32" s="17"/>
      <c r="V32" s="150"/>
    </row>
    <row r="33" spans="1:26" ht="20.100000000000001" customHeight="1" thickBot="1">
      <c r="A33" s="314">
        <v>44641</v>
      </c>
      <c r="B33" s="315" t="s">
        <v>1782</v>
      </c>
      <c r="C33" s="316" t="s">
        <v>59</v>
      </c>
      <c r="D33" s="317">
        <v>8</v>
      </c>
      <c r="E33" s="317">
        <v>0</v>
      </c>
      <c r="F33" s="317">
        <v>0</v>
      </c>
      <c r="G33" s="317">
        <v>10</v>
      </c>
      <c r="H33" s="317">
        <v>0</v>
      </c>
      <c r="I33" s="318" t="s">
        <v>127</v>
      </c>
      <c r="J33" s="319" t="s">
        <v>134</v>
      </c>
      <c r="K33" s="319" t="s">
        <v>141</v>
      </c>
      <c r="L33" s="320"/>
      <c r="M33" s="130"/>
      <c r="O33" s="62" t="s">
        <v>76</v>
      </c>
      <c r="P33" s="62"/>
      <c r="Q33" s="62"/>
      <c r="R33" s="62"/>
      <c r="S33" s="62"/>
      <c r="T33" s="62"/>
      <c r="U33" s="62"/>
      <c r="V33" s="19"/>
    </row>
    <row r="34" spans="1:26" ht="20.100000000000001" customHeight="1" thickBot="1">
      <c r="A34" s="272">
        <v>44641</v>
      </c>
      <c r="B34" s="279" t="s">
        <v>137</v>
      </c>
      <c r="C34" s="280" t="s">
        <v>59</v>
      </c>
      <c r="D34" s="281">
        <v>5</v>
      </c>
      <c r="E34" s="281">
        <v>0</v>
      </c>
      <c r="F34" s="281">
        <v>0</v>
      </c>
      <c r="G34" s="281">
        <v>5</v>
      </c>
      <c r="H34" s="281">
        <v>0</v>
      </c>
      <c r="I34" s="282" t="s">
        <v>1779</v>
      </c>
      <c r="J34" s="283" t="s">
        <v>134</v>
      </c>
      <c r="K34" s="283" t="s">
        <v>141</v>
      </c>
      <c r="L34" s="284"/>
      <c r="M34" s="130"/>
      <c r="O34" s="125"/>
      <c r="P34" s="125"/>
      <c r="Q34" s="125"/>
      <c r="R34" s="125"/>
      <c r="S34" s="125"/>
      <c r="T34" s="125"/>
      <c r="U34" s="125"/>
      <c r="V34" s="125"/>
    </row>
    <row r="35" spans="1:26" ht="20.100000000000001" customHeight="1" thickBot="1">
      <c r="A35" s="314">
        <v>44641</v>
      </c>
      <c r="B35" s="315" t="s">
        <v>137</v>
      </c>
      <c r="C35" s="316" t="s">
        <v>92</v>
      </c>
      <c r="D35" s="317">
        <v>4</v>
      </c>
      <c r="E35" s="317">
        <v>0</v>
      </c>
      <c r="F35" s="317">
        <v>0</v>
      </c>
      <c r="G35" s="317">
        <v>4</v>
      </c>
      <c r="H35" s="317">
        <v>0</v>
      </c>
      <c r="I35" s="318" t="s">
        <v>127</v>
      </c>
      <c r="J35" s="319" t="s">
        <v>134</v>
      </c>
      <c r="K35" s="319" t="s">
        <v>141</v>
      </c>
      <c r="L35" s="320"/>
      <c r="M35" s="130"/>
      <c r="N35" s="238"/>
      <c r="O35" s="431"/>
      <c r="P35" s="63" t="s">
        <v>1783</v>
      </c>
      <c r="Q35" s="63"/>
      <c r="R35" s="63" t="s">
        <v>1784</v>
      </c>
      <c r="S35" s="63"/>
      <c r="T35" s="433" t="s">
        <v>731</v>
      </c>
      <c r="U35" s="435" t="s">
        <v>1785</v>
      </c>
      <c r="V35" s="437" t="s">
        <v>81</v>
      </c>
    </row>
    <row r="36" spans="1:26" ht="20.100000000000001" customHeight="1">
      <c r="A36" s="272">
        <v>44641</v>
      </c>
      <c r="B36" s="279" t="s">
        <v>138</v>
      </c>
      <c r="C36" s="280" t="s">
        <v>188</v>
      </c>
      <c r="D36" s="281">
        <v>1</v>
      </c>
      <c r="E36" s="281">
        <v>0</v>
      </c>
      <c r="F36" s="281">
        <v>0</v>
      </c>
      <c r="G36" s="281">
        <v>1</v>
      </c>
      <c r="H36" s="281">
        <v>0</v>
      </c>
      <c r="I36" s="282" t="s">
        <v>127</v>
      </c>
      <c r="J36" s="283" t="s">
        <v>134</v>
      </c>
      <c r="K36" s="283" t="s">
        <v>141</v>
      </c>
      <c r="L36" s="284"/>
      <c r="M36" s="78"/>
      <c r="N36" s="79"/>
      <c r="O36" s="432"/>
      <c r="P36" s="64" t="s">
        <v>82</v>
      </c>
      <c r="Q36" s="64" t="s">
        <v>1786</v>
      </c>
      <c r="R36" s="64" t="s">
        <v>82</v>
      </c>
      <c r="S36" s="64" t="s">
        <v>83</v>
      </c>
      <c r="T36" s="434"/>
      <c r="U36" s="436"/>
      <c r="V36" s="438"/>
    </row>
    <row r="37" spans="1:26" ht="20.100000000000001" customHeight="1">
      <c r="A37" s="278">
        <v>44641</v>
      </c>
      <c r="B37" s="285" t="s">
        <v>138</v>
      </c>
      <c r="C37" s="286" t="s">
        <v>1787</v>
      </c>
      <c r="D37" s="287">
        <v>6</v>
      </c>
      <c r="E37" s="287">
        <v>0</v>
      </c>
      <c r="F37" s="287">
        <v>0</v>
      </c>
      <c r="G37" s="287">
        <v>6</v>
      </c>
      <c r="H37" s="287">
        <v>0</v>
      </c>
      <c r="I37" s="288" t="s">
        <v>127</v>
      </c>
      <c r="J37" s="289" t="s">
        <v>134</v>
      </c>
      <c r="K37" s="289" t="s">
        <v>1781</v>
      </c>
      <c r="L37" s="290"/>
      <c r="M37" s="291" t="s">
        <v>1087</v>
      </c>
      <c r="N37" s="158">
        <v>0.44861111111111113</v>
      </c>
      <c r="O37" s="292">
        <v>6396</v>
      </c>
      <c r="P37" s="293">
        <v>27</v>
      </c>
      <c r="Q37" s="293">
        <v>27</v>
      </c>
      <c r="R37" s="293">
        <v>3</v>
      </c>
      <c r="S37" s="293">
        <v>3</v>
      </c>
      <c r="T37" s="294">
        <f>SUM(P37:S37)</f>
        <v>60</v>
      </c>
      <c r="U37" s="304"/>
      <c r="V37" s="295">
        <v>5</v>
      </c>
    </row>
    <row r="38" spans="1:26" s="97" customFormat="1" ht="20.100000000000001" customHeight="1" thickBot="1">
      <c r="A38" s="314">
        <v>44641</v>
      </c>
      <c r="B38" s="315" t="s">
        <v>138</v>
      </c>
      <c r="C38" s="316" t="s">
        <v>91</v>
      </c>
      <c r="D38" s="317">
        <v>8</v>
      </c>
      <c r="E38" s="317">
        <v>0</v>
      </c>
      <c r="F38" s="317">
        <v>0</v>
      </c>
      <c r="G38" s="317">
        <v>8</v>
      </c>
      <c r="H38" s="317">
        <v>0</v>
      </c>
      <c r="I38" s="318" t="s">
        <v>127</v>
      </c>
      <c r="J38" s="319" t="s">
        <v>1777</v>
      </c>
      <c r="K38" s="319" t="s">
        <v>1781</v>
      </c>
      <c r="L38" s="320"/>
      <c r="M38" s="291" t="s">
        <v>209</v>
      </c>
      <c r="N38" s="158">
        <v>0.46527777777777773</v>
      </c>
      <c r="O38" s="292" t="s">
        <v>120</v>
      </c>
      <c r="P38" s="293">
        <v>19</v>
      </c>
      <c r="Q38" s="293">
        <v>19</v>
      </c>
      <c r="R38" s="293">
        <v>2</v>
      </c>
      <c r="S38" s="293">
        <v>2</v>
      </c>
      <c r="T38" s="294">
        <f t="shared" ref="T38:T43" si="13">SUM(P38:S38)</f>
        <v>42</v>
      </c>
      <c r="U38" s="305"/>
      <c r="V38" s="296">
        <v>5</v>
      </c>
      <c r="W38" s="238"/>
      <c r="X38" s="80"/>
      <c r="Z38" s="124"/>
    </row>
    <row r="39" spans="1:26" ht="20.100000000000001" customHeight="1">
      <c r="A39" s="272">
        <v>44641</v>
      </c>
      <c r="B39" s="279" t="s">
        <v>1788</v>
      </c>
      <c r="C39" s="280" t="s">
        <v>59</v>
      </c>
      <c r="D39" s="281">
        <v>13</v>
      </c>
      <c r="E39" s="281">
        <v>0</v>
      </c>
      <c r="F39" s="281">
        <v>0</v>
      </c>
      <c r="G39" s="281">
        <v>13</v>
      </c>
      <c r="H39" s="281">
        <v>0</v>
      </c>
      <c r="I39" s="282" t="s">
        <v>127</v>
      </c>
      <c r="J39" s="283" t="s">
        <v>134</v>
      </c>
      <c r="K39" s="283" t="s">
        <v>141</v>
      </c>
      <c r="L39" s="284"/>
      <c r="M39" s="291" t="s">
        <v>130</v>
      </c>
      <c r="N39" s="158">
        <v>0.54861111111111105</v>
      </c>
      <c r="O39" s="292" t="s">
        <v>119</v>
      </c>
      <c r="P39" s="293">
        <v>88</v>
      </c>
      <c r="Q39" s="293">
        <v>56</v>
      </c>
      <c r="R39" s="293">
        <v>6</v>
      </c>
      <c r="S39" s="293">
        <v>4</v>
      </c>
      <c r="T39" s="294">
        <f t="shared" si="13"/>
        <v>154</v>
      </c>
      <c r="U39" s="305"/>
      <c r="V39" s="296">
        <v>6</v>
      </c>
      <c r="Z39" s="97"/>
    </row>
    <row r="40" spans="1:26" ht="20.100000000000001" customHeight="1" thickBot="1">
      <c r="A40" s="314">
        <v>44641</v>
      </c>
      <c r="B40" s="315" t="s">
        <v>1788</v>
      </c>
      <c r="C40" s="316" t="s">
        <v>91</v>
      </c>
      <c r="D40" s="317">
        <v>10</v>
      </c>
      <c r="E40" s="317">
        <v>0</v>
      </c>
      <c r="F40" s="317">
        <v>0</v>
      </c>
      <c r="G40" s="317">
        <v>10</v>
      </c>
      <c r="H40" s="317">
        <v>0</v>
      </c>
      <c r="I40" s="318" t="s">
        <v>1779</v>
      </c>
      <c r="J40" s="319" t="s">
        <v>134</v>
      </c>
      <c r="K40" s="319" t="s">
        <v>1781</v>
      </c>
      <c r="L40" s="320"/>
      <c r="M40" s="291" t="s">
        <v>1777</v>
      </c>
      <c r="N40" s="158">
        <v>0.54027777777777775</v>
      </c>
      <c r="O40" s="292" t="s">
        <v>1779</v>
      </c>
      <c r="P40" s="293">
        <v>66</v>
      </c>
      <c r="Q40" s="293">
        <v>60</v>
      </c>
      <c r="R40" s="293">
        <v>5</v>
      </c>
      <c r="S40" s="293">
        <v>5</v>
      </c>
      <c r="T40" s="294">
        <f t="shared" si="13"/>
        <v>136</v>
      </c>
      <c r="U40" s="306"/>
      <c r="V40" s="296">
        <v>6</v>
      </c>
      <c r="W40" s="80"/>
    </row>
    <row r="41" spans="1:26" ht="20.100000000000001" customHeight="1" thickBot="1">
      <c r="A41" s="307">
        <v>44641</v>
      </c>
      <c r="B41" s="308" t="s">
        <v>1182</v>
      </c>
      <c r="C41" s="309" t="s">
        <v>1789</v>
      </c>
      <c r="D41" s="310">
        <v>2</v>
      </c>
      <c r="E41" s="310">
        <v>0</v>
      </c>
      <c r="F41" s="310">
        <v>0</v>
      </c>
      <c r="G41" s="310">
        <v>2</v>
      </c>
      <c r="H41" s="310">
        <v>0</v>
      </c>
      <c r="I41" s="311" t="s">
        <v>154</v>
      </c>
      <c r="J41" s="312" t="s">
        <v>1790</v>
      </c>
      <c r="K41" s="323" t="s">
        <v>155</v>
      </c>
      <c r="L41" s="313"/>
      <c r="M41" s="291" t="s">
        <v>151</v>
      </c>
      <c r="N41" s="158">
        <v>0.58611111111111114</v>
      </c>
      <c r="O41" s="292" t="s">
        <v>122</v>
      </c>
      <c r="P41" s="293">
        <v>23</v>
      </c>
      <c r="Q41" s="293">
        <v>24</v>
      </c>
      <c r="R41" s="293">
        <v>5</v>
      </c>
      <c r="S41" s="293">
        <v>6</v>
      </c>
      <c r="T41" s="294">
        <f>SUM(P41:S41)</f>
        <v>58</v>
      </c>
      <c r="U41" s="306"/>
      <c r="V41" s="296">
        <v>9</v>
      </c>
      <c r="W41" s="80"/>
    </row>
    <row r="42" spans="1:26" ht="20.100000000000001" customHeight="1">
      <c r="A42" s="272">
        <v>44641</v>
      </c>
      <c r="B42" s="279" t="s">
        <v>1791</v>
      </c>
      <c r="C42" s="280" t="s">
        <v>1755</v>
      </c>
      <c r="D42" s="281">
        <v>3</v>
      </c>
      <c r="E42" s="281">
        <v>0</v>
      </c>
      <c r="F42" s="281">
        <v>0</v>
      </c>
      <c r="G42" s="281">
        <v>3</v>
      </c>
      <c r="H42" s="281">
        <v>0</v>
      </c>
      <c r="I42" s="282" t="s">
        <v>1792</v>
      </c>
      <c r="J42" s="283" t="s">
        <v>130</v>
      </c>
      <c r="K42" s="321" t="s">
        <v>155</v>
      </c>
      <c r="L42" s="284"/>
      <c r="M42" s="291" t="s">
        <v>156</v>
      </c>
      <c r="N42" s="158">
        <v>0.59027777777777779</v>
      </c>
      <c r="O42" s="292" t="s">
        <v>121</v>
      </c>
      <c r="P42" s="293">
        <v>19</v>
      </c>
      <c r="Q42" s="293">
        <v>25</v>
      </c>
      <c r="R42" s="293">
        <v>0</v>
      </c>
      <c r="S42" s="293">
        <v>0</v>
      </c>
      <c r="T42" s="294">
        <f t="shared" si="13"/>
        <v>44</v>
      </c>
      <c r="U42" s="305"/>
      <c r="V42" s="296">
        <v>1</v>
      </c>
      <c r="W42" s="80"/>
    </row>
    <row r="43" spans="1:26" ht="20.100000000000001" customHeight="1" thickBot="1">
      <c r="A43" s="314">
        <v>44641</v>
      </c>
      <c r="B43" s="315" t="s">
        <v>1791</v>
      </c>
      <c r="C43" s="316" t="s">
        <v>59</v>
      </c>
      <c r="D43" s="317">
        <v>5</v>
      </c>
      <c r="E43" s="317">
        <v>0</v>
      </c>
      <c r="F43" s="317">
        <v>0</v>
      </c>
      <c r="G43" s="317">
        <v>5</v>
      </c>
      <c r="H43" s="317">
        <v>0</v>
      </c>
      <c r="I43" s="318" t="s">
        <v>154</v>
      </c>
      <c r="J43" s="319" t="s">
        <v>130</v>
      </c>
      <c r="K43" s="322" t="s">
        <v>155</v>
      </c>
      <c r="L43" s="320"/>
      <c r="M43" s="291"/>
      <c r="N43" s="158"/>
      <c r="O43" s="292" t="s">
        <v>123</v>
      </c>
      <c r="P43" s="293">
        <v>0</v>
      </c>
      <c r="Q43" s="293">
        <v>0</v>
      </c>
      <c r="R43" s="293">
        <v>0</v>
      </c>
      <c r="S43" s="293">
        <v>0</v>
      </c>
      <c r="T43" s="294">
        <f t="shared" si="13"/>
        <v>0</v>
      </c>
      <c r="U43" s="305"/>
      <c r="V43" s="296"/>
      <c r="W43" s="80"/>
    </row>
    <row r="44" spans="1:26" ht="20.100000000000001" customHeight="1" thickTop="1" thickBot="1">
      <c r="A44" s="307">
        <v>44641</v>
      </c>
      <c r="B44" s="308" t="s">
        <v>1181</v>
      </c>
      <c r="C44" s="309" t="s">
        <v>59</v>
      </c>
      <c r="D44" s="310">
        <v>3</v>
      </c>
      <c r="E44" s="310">
        <v>0</v>
      </c>
      <c r="F44" s="310">
        <v>0</v>
      </c>
      <c r="G44" s="310">
        <v>3</v>
      </c>
      <c r="H44" s="310">
        <v>0</v>
      </c>
      <c r="I44" s="311" t="s">
        <v>154</v>
      </c>
      <c r="J44" s="312" t="s">
        <v>130</v>
      </c>
      <c r="K44" s="323" t="s">
        <v>155</v>
      </c>
      <c r="L44" s="313"/>
      <c r="M44" s="291"/>
      <c r="N44" s="158"/>
      <c r="O44" s="153" t="s">
        <v>109</v>
      </c>
      <c r="P44" s="154">
        <f>SUM(P37:P43)</f>
        <v>242</v>
      </c>
      <c r="Q44" s="154">
        <f>SUM(Q37:Q43)</f>
        <v>211</v>
      </c>
      <c r="R44" s="154">
        <f>SUM(R37:R43)</f>
        <v>21</v>
      </c>
      <c r="S44" s="154">
        <f>SUM(S37:S43)</f>
        <v>20</v>
      </c>
      <c r="T44" s="154">
        <f>SUM(T37:T43)</f>
        <v>494</v>
      </c>
      <c r="U44" s="155"/>
      <c r="V44" s="156"/>
      <c r="W44" s="80"/>
    </row>
    <row r="45" spans="1:26" ht="20.100000000000001" customHeight="1">
      <c r="A45" s="272">
        <v>44641</v>
      </c>
      <c r="B45" s="279" t="s">
        <v>129</v>
      </c>
      <c r="C45" s="280" t="s">
        <v>1758</v>
      </c>
      <c r="D45" s="281">
        <v>32</v>
      </c>
      <c r="E45" s="281">
        <v>0</v>
      </c>
      <c r="F45" s="281">
        <v>0</v>
      </c>
      <c r="G45" s="281">
        <v>64</v>
      </c>
      <c r="H45" s="281">
        <v>0</v>
      </c>
      <c r="I45" s="282" t="s">
        <v>154</v>
      </c>
      <c r="J45" s="283" t="s">
        <v>130</v>
      </c>
      <c r="K45" s="321" t="s">
        <v>155</v>
      </c>
      <c r="L45" s="284"/>
      <c r="M45" s="291"/>
      <c r="N45" s="158"/>
      <c r="O45" s="157"/>
      <c r="P45" s="151"/>
      <c r="Q45" s="151"/>
      <c r="R45" s="151"/>
      <c r="S45" s="151"/>
      <c r="T45" s="151">
        <f>SUM(P45:S45)</f>
        <v>0</v>
      </c>
      <c r="U45" s="152"/>
      <c r="V45" s="206"/>
    </row>
    <row r="46" spans="1:26" ht="20.100000000000001" customHeight="1">
      <c r="A46" s="278">
        <v>44641</v>
      </c>
      <c r="B46" s="285" t="s">
        <v>129</v>
      </c>
      <c r="C46" s="286" t="s">
        <v>1774</v>
      </c>
      <c r="D46" s="287">
        <v>3</v>
      </c>
      <c r="E46" s="287">
        <v>0</v>
      </c>
      <c r="F46" s="287">
        <v>0</v>
      </c>
      <c r="G46" s="287">
        <v>3</v>
      </c>
      <c r="H46" s="287">
        <v>0</v>
      </c>
      <c r="I46" s="288" t="s">
        <v>1792</v>
      </c>
      <c r="J46" s="289" t="s">
        <v>130</v>
      </c>
      <c r="K46" s="342" t="s">
        <v>1793</v>
      </c>
      <c r="L46" s="290"/>
      <c r="M46" s="291"/>
      <c r="N46" s="158"/>
      <c r="O46" s="157"/>
      <c r="P46" s="151"/>
      <c r="Q46" s="151"/>
      <c r="R46" s="151"/>
      <c r="S46" s="151"/>
      <c r="T46" s="151">
        <f>SUM(P46:S46)</f>
        <v>0</v>
      </c>
      <c r="U46" s="152"/>
      <c r="V46" s="149"/>
    </row>
    <row r="47" spans="1:26" ht="20.100000000000001" customHeight="1">
      <c r="A47" s="278">
        <v>44641</v>
      </c>
      <c r="B47" s="285" t="s">
        <v>129</v>
      </c>
      <c r="C47" s="286" t="s">
        <v>364</v>
      </c>
      <c r="D47" s="287">
        <v>2</v>
      </c>
      <c r="E47" s="287">
        <v>0</v>
      </c>
      <c r="F47" s="287">
        <v>0</v>
      </c>
      <c r="G47" s="287">
        <v>2</v>
      </c>
      <c r="H47" s="287">
        <v>0</v>
      </c>
      <c r="I47" s="288" t="s">
        <v>1792</v>
      </c>
      <c r="J47" s="289" t="s">
        <v>1790</v>
      </c>
      <c r="K47" s="342" t="s">
        <v>155</v>
      </c>
      <c r="L47" s="290"/>
      <c r="M47" s="291"/>
      <c r="N47" s="158"/>
      <c r="O47" s="157"/>
      <c r="P47" s="151"/>
      <c r="Q47" s="151"/>
      <c r="R47" s="151"/>
      <c r="S47" s="151"/>
      <c r="T47" s="151"/>
      <c r="U47" s="152"/>
      <c r="V47" s="149"/>
    </row>
    <row r="48" spans="1:26" ht="20.100000000000001" customHeight="1" thickBot="1">
      <c r="A48" s="314">
        <v>44641</v>
      </c>
      <c r="B48" s="315" t="s">
        <v>1794</v>
      </c>
      <c r="C48" s="316" t="s">
        <v>190</v>
      </c>
      <c r="D48" s="317">
        <v>0</v>
      </c>
      <c r="E48" s="317">
        <v>0</v>
      </c>
      <c r="F48" s="317">
        <v>0</v>
      </c>
      <c r="G48" s="317">
        <v>3</v>
      </c>
      <c r="H48" s="317">
        <v>0</v>
      </c>
      <c r="I48" s="318" t="s">
        <v>1792</v>
      </c>
      <c r="J48" s="319" t="s">
        <v>1790</v>
      </c>
      <c r="K48" s="322" t="s">
        <v>155</v>
      </c>
      <c r="L48" s="320"/>
      <c r="M48" s="291"/>
      <c r="N48" s="158"/>
      <c r="O48" s="157"/>
      <c r="P48" s="151"/>
      <c r="Q48" s="151"/>
      <c r="R48" s="151"/>
      <c r="S48" s="151"/>
      <c r="T48" s="151"/>
      <c r="U48" s="152"/>
      <c r="V48" s="149"/>
    </row>
    <row r="49" spans="1:22" ht="20.100000000000001" customHeight="1" thickTop="1" thickBot="1">
      <c r="A49" s="278">
        <v>44641</v>
      </c>
      <c r="B49" s="285" t="s">
        <v>153</v>
      </c>
      <c r="C49" s="286" t="s">
        <v>1755</v>
      </c>
      <c r="D49" s="287">
        <v>3</v>
      </c>
      <c r="E49" s="287">
        <v>0</v>
      </c>
      <c r="F49" s="287">
        <v>0</v>
      </c>
      <c r="G49" s="287">
        <v>3</v>
      </c>
      <c r="H49" s="287">
        <v>0</v>
      </c>
      <c r="I49" s="288" t="s">
        <v>154</v>
      </c>
      <c r="J49" s="289" t="s">
        <v>130</v>
      </c>
      <c r="K49" s="342" t="s">
        <v>155</v>
      </c>
      <c r="L49" s="290"/>
      <c r="M49" s="291"/>
      <c r="N49" s="158"/>
      <c r="O49" s="153" t="s">
        <v>1795</v>
      </c>
      <c r="P49" s="154">
        <f>SUM(P45:P48)</f>
        <v>0</v>
      </c>
      <c r="Q49" s="65">
        <f>SUM(Q45:Q48)</f>
        <v>0</v>
      </c>
      <c r="R49" s="154">
        <f>SUM(R45:R48)</f>
        <v>0</v>
      </c>
      <c r="S49" s="65">
        <f>SUM(S45:S48)</f>
        <v>0</v>
      </c>
      <c r="T49" s="154">
        <f>SUM(T45:T48)</f>
        <v>0</v>
      </c>
      <c r="U49" s="66"/>
      <c r="V49" s="67"/>
    </row>
    <row r="50" spans="1:22" ht="20.100000000000001" customHeight="1" thickBot="1">
      <c r="A50" s="272">
        <v>44641</v>
      </c>
      <c r="B50" s="279" t="s">
        <v>577</v>
      </c>
      <c r="C50" s="280" t="s">
        <v>188</v>
      </c>
      <c r="D50" s="281">
        <v>4</v>
      </c>
      <c r="E50" s="281">
        <v>0</v>
      </c>
      <c r="F50" s="281">
        <v>0</v>
      </c>
      <c r="G50" s="281">
        <v>4</v>
      </c>
      <c r="H50" s="281">
        <v>0</v>
      </c>
      <c r="I50" s="282" t="s">
        <v>154</v>
      </c>
      <c r="J50" s="283" t="s">
        <v>130</v>
      </c>
      <c r="K50" s="321" t="s">
        <v>155</v>
      </c>
      <c r="L50" s="284"/>
      <c r="M50" s="291"/>
      <c r="N50" s="158"/>
      <c r="O50" s="68" t="s">
        <v>766</v>
      </c>
      <c r="P50" s="70">
        <f>P44+P49</f>
        <v>242</v>
      </c>
      <c r="Q50" s="69">
        <f>Q44+Q49</f>
        <v>211</v>
      </c>
      <c r="R50" s="70">
        <f>R44+R49</f>
        <v>21</v>
      </c>
      <c r="S50" s="69">
        <f>S44+S49</f>
        <v>20</v>
      </c>
      <c r="T50" s="70">
        <f>T44+T49</f>
        <v>494</v>
      </c>
      <c r="U50" s="71">
        <f>SUM(U44:U45)</f>
        <v>0</v>
      </c>
      <c r="V50" s="72"/>
    </row>
    <row r="51" spans="1:22" ht="20.100000000000001" customHeight="1">
      <c r="A51" s="278">
        <v>44641</v>
      </c>
      <c r="B51" s="285" t="s">
        <v>1796</v>
      </c>
      <c r="C51" s="286" t="s">
        <v>1797</v>
      </c>
      <c r="D51" s="287">
        <v>1</v>
      </c>
      <c r="E51" s="287">
        <v>0</v>
      </c>
      <c r="F51" s="287">
        <v>0</v>
      </c>
      <c r="G51" s="287">
        <v>1</v>
      </c>
      <c r="H51" s="287">
        <v>0</v>
      </c>
      <c r="I51" s="288" t="s">
        <v>154</v>
      </c>
      <c r="J51" s="289" t="s">
        <v>130</v>
      </c>
      <c r="K51" s="342" t="s">
        <v>1793</v>
      </c>
      <c r="L51" s="290"/>
      <c r="M51" s="291"/>
      <c r="N51" s="158"/>
      <c r="O51" s="142" t="s">
        <v>118</v>
      </c>
      <c r="P51" s="73"/>
      <c r="Q51" s="126"/>
      <c r="R51" s="126"/>
      <c r="S51" s="126"/>
      <c r="T51" s="126"/>
      <c r="U51" s="125"/>
      <c r="V51" s="125"/>
    </row>
    <row r="52" spans="1:22" ht="20.100000000000001" customHeight="1" thickBot="1">
      <c r="A52" s="314">
        <v>44641</v>
      </c>
      <c r="B52" s="315" t="s">
        <v>1796</v>
      </c>
      <c r="C52" s="316" t="s">
        <v>92</v>
      </c>
      <c r="D52" s="317">
        <v>2</v>
      </c>
      <c r="E52" s="317">
        <v>0</v>
      </c>
      <c r="F52" s="317">
        <v>0</v>
      </c>
      <c r="G52" s="317">
        <v>1</v>
      </c>
      <c r="H52" s="317">
        <v>0</v>
      </c>
      <c r="I52" s="318" t="s">
        <v>154</v>
      </c>
      <c r="J52" s="319" t="s">
        <v>130</v>
      </c>
      <c r="K52" s="322" t="s">
        <v>155</v>
      </c>
      <c r="L52" s="320"/>
      <c r="M52" s="291"/>
      <c r="N52" s="158"/>
      <c r="O52" s="142" t="s">
        <v>125</v>
      </c>
      <c r="P52" s="128">
        <v>-2</v>
      </c>
      <c r="Q52" s="126">
        <v>-2</v>
      </c>
      <c r="R52" s="126"/>
      <c r="S52" s="126"/>
      <c r="T52" s="126"/>
      <c r="U52" s="125"/>
      <c r="V52" s="125"/>
    </row>
    <row r="53" spans="1:22" ht="20.100000000000001" customHeight="1" thickBot="1">
      <c r="A53" s="307">
        <v>44641</v>
      </c>
      <c r="B53" s="308" t="s">
        <v>1798</v>
      </c>
      <c r="C53" s="309" t="s">
        <v>1787</v>
      </c>
      <c r="D53" s="310">
        <v>25</v>
      </c>
      <c r="E53" s="310">
        <v>0</v>
      </c>
      <c r="F53" s="310">
        <v>0</v>
      </c>
      <c r="G53" s="310">
        <v>19</v>
      </c>
      <c r="H53" s="310">
        <v>0</v>
      </c>
      <c r="I53" s="311" t="s">
        <v>121</v>
      </c>
      <c r="J53" s="312" t="s">
        <v>156</v>
      </c>
      <c r="K53" s="312" t="s">
        <v>212</v>
      </c>
      <c r="L53" s="313"/>
      <c r="M53" s="291"/>
      <c r="N53" s="158"/>
      <c r="O53" s="142" t="s">
        <v>125</v>
      </c>
      <c r="P53" s="325"/>
      <c r="Q53" s="325"/>
      <c r="R53" s="126"/>
      <c r="S53" s="126"/>
      <c r="T53" s="126"/>
      <c r="U53" s="125"/>
      <c r="V53" s="125"/>
    </row>
    <row r="54" spans="1:22" ht="20.100000000000001" customHeight="1" thickBot="1">
      <c r="A54" s="307">
        <v>44641</v>
      </c>
      <c r="B54" s="308" t="s">
        <v>776</v>
      </c>
      <c r="C54" s="309" t="s">
        <v>1789</v>
      </c>
      <c r="D54" s="310">
        <v>3</v>
      </c>
      <c r="E54" s="310">
        <v>0</v>
      </c>
      <c r="F54" s="310">
        <v>0</v>
      </c>
      <c r="G54" s="310">
        <v>2</v>
      </c>
      <c r="H54" s="310">
        <v>0</v>
      </c>
      <c r="I54" s="311" t="s">
        <v>1799</v>
      </c>
      <c r="J54" s="312" t="s">
        <v>151</v>
      </c>
      <c r="K54" s="323" t="s">
        <v>1187</v>
      </c>
      <c r="L54" s="313"/>
      <c r="M54" s="291"/>
      <c r="N54" s="324"/>
      <c r="O54" s="130"/>
      <c r="P54" s="160"/>
      <c r="Q54" s="160"/>
      <c r="R54" s="126"/>
      <c r="S54" s="126"/>
      <c r="T54" s="126"/>
      <c r="U54" s="125"/>
      <c r="V54" s="125"/>
    </row>
    <row r="55" spans="1:22" ht="20.100000000000001" customHeight="1" thickBot="1">
      <c r="A55" s="307">
        <v>44641</v>
      </c>
      <c r="B55" s="308" t="s">
        <v>1800</v>
      </c>
      <c r="C55" s="309" t="s">
        <v>1756</v>
      </c>
      <c r="D55" s="310">
        <v>1</v>
      </c>
      <c r="E55" s="310">
        <v>0</v>
      </c>
      <c r="F55" s="310">
        <v>0</v>
      </c>
      <c r="G55" s="310">
        <v>1</v>
      </c>
      <c r="H55" s="310">
        <v>0</v>
      </c>
      <c r="I55" s="311" t="s">
        <v>122</v>
      </c>
      <c r="J55" s="312" t="s">
        <v>1801</v>
      </c>
      <c r="K55" s="323" t="s">
        <v>1187</v>
      </c>
      <c r="L55" s="313" t="s">
        <v>1802</v>
      </c>
      <c r="M55" s="291"/>
      <c r="N55" s="80"/>
      <c r="O55" s="130"/>
      <c r="P55" s="160"/>
      <c r="Q55" s="160"/>
      <c r="R55" s="126"/>
      <c r="S55" s="126"/>
      <c r="T55" s="126"/>
      <c r="U55" s="125"/>
      <c r="V55" s="125"/>
    </row>
    <row r="56" spans="1:22" ht="20.100000000000001" customHeight="1" thickBot="1">
      <c r="A56" s="307">
        <v>44641</v>
      </c>
      <c r="B56" s="308" t="s">
        <v>1803</v>
      </c>
      <c r="C56" s="309" t="s">
        <v>379</v>
      </c>
      <c r="D56" s="310">
        <v>7</v>
      </c>
      <c r="E56" s="310">
        <v>0</v>
      </c>
      <c r="F56" s="310">
        <v>0</v>
      </c>
      <c r="G56" s="310">
        <v>7</v>
      </c>
      <c r="H56" s="310">
        <v>0</v>
      </c>
      <c r="I56" s="311" t="s">
        <v>1799</v>
      </c>
      <c r="J56" s="312" t="s">
        <v>151</v>
      </c>
      <c r="K56" s="323" t="s">
        <v>1187</v>
      </c>
      <c r="L56" s="313"/>
      <c r="M56" s="291"/>
      <c r="N56" s="80"/>
      <c r="O56" s="130"/>
      <c r="P56" s="160"/>
      <c r="Q56" s="160"/>
      <c r="R56" s="126"/>
      <c r="S56" s="126"/>
      <c r="T56" s="126"/>
      <c r="U56" s="125"/>
      <c r="V56" s="125"/>
    </row>
    <row r="57" spans="1:22" ht="20.100000000000001" customHeight="1">
      <c r="A57" s="272">
        <v>44641</v>
      </c>
      <c r="B57" s="279" t="s">
        <v>147</v>
      </c>
      <c r="C57" s="280" t="s">
        <v>41</v>
      </c>
      <c r="D57" s="281">
        <v>5</v>
      </c>
      <c r="E57" s="281">
        <v>0</v>
      </c>
      <c r="F57" s="281">
        <v>0</v>
      </c>
      <c r="G57" s="281">
        <v>4</v>
      </c>
      <c r="H57" s="281">
        <v>0</v>
      </c>
      <c r="I57" s="282" t="s">
        <v>1799</v>
      </c>
      <c r="J57" s="283" t="s">
        <v>151</v>
      </c>
      <c r="K57" s="321" t="s">
        <v>1187</v>
      </c>
      <c r="L57" s="284"/>
      <c r="M57" s="291"/>
      <c r="N57" s="80"/>
      <c r="O57" s="130"/>
      <c r="P57" s="160"/>
      <c r="Q57" s="160"/>
      <c r="R57" s="126"/>
      <c r="S57" s="126"/>
      <c r="T57" s="126"/>
      <c r="U57" s="125"/>
      <c r="V57" s="125"/>
    </row>
    <row r="58" spans="1:22" ht="20.100000000000001" customHeight="1">
      <c r="A58" s="278">
        <v>44641</v>
      </c>
      <c r="B58" s="285" t="s">
        <v>1804</v>
      </c>
      <c r="C58" s="286" t="s">
        <v>128</v>
      </c>
      <c r="D58" s="287">
        <v>1</v>
      </c>
      <c r="E58" s="287">
        <v>0</v>
      </c>
      <c r="F58" s="287">
        <v>0</v>
      </c>
      <c r="G58" s="287">
        <v>1</v>
      </c>
      <c r="H58" s="287">
        <v>0</v>
      </c>
      <c r="I58" s="288" t="s">
        <v>122</v>
      </c>
      <c r="J58" s="289" t="s">
        <v>151</v>
      </c>
      <c r="K58" s="342" t="s">
        <v>1187</v>
      </c>
      <c r="L58" s="290"/>
      <c r="M58" s="291"/>
      <c r="N58" s="80"/>
      <c r="O58" s="130"/>
      <c r="P58" s="160"/>
      <c r="Q58" s="160"/>
      <c r="R58" s="126"/>
      <c r="S58" s="126"/>
      <c r="T58" s="126"/>
      <c r="U58" s="125"/>
      <c r="V58" s="125"/>
    </row>
    <row r="59" spans="1:22" ht="20.100000000000001" customHeight="1" thickBot="1">
      <c r="A59" s="314">
        <v>44641</v>
      </c>
      <c r="B59" s="315" t="s">
        <v>147</v>
      </c>
      <c r="C59" s="316" t="s">
        <v>92</v>
      </c>
      <c r="D59" s="317">
        <v>1</v>
      </c>
      <c r="E59" s="317">
        <v>0</v>
      </c>
      <c r="F59" s="317">
        <v>0</v>
      </c>
      <c r="G59" s="317">
        <v>1</v>
      </c>
      <c r="H59" s="317">
        <v>0</v>
      </c>
      <c r="I59" s="318" t="s">
        <v>122</v>
      </c>
      <c r="J59" s="319" t="s">
        <v>151</v>
      </c>
      <c r="K59" s="322" t="s">
        <v>1187</v>
      </c>
      <c r="L59" s="320"/>
      <c r="M59" s="291"/>
      <c r="N59" s="80"/>
      <c r="O59" s="130"/>
      <c r="P59" s="160"/>
      <c r="Q59" s="160"/>
      <c r="R59" s="126"/>
      <c r="S59" s="126"/>
      <c r="T59" s="126"/>
      <c r="U59" s="125"/>
      <c r="V59" s="125"/>
    </row>
    <row r="60" spans="1:22" ht="20.100000000000001" customHeight="1">
      <c r="A60" s="272">
        <v>44641</v>
      </c>
      <c r="B60" s="279" t="s">
        <v>147</v>
      </c>
      <c r="C60" s="280" t="s">
        <v>379</v>
      </c>
      <c r="D60" s="281">
        <v>2</v>
      </c>
      <c r="E60" s="281">
        <v>0</v>
      </c>
      <c r="F60" s="281">
        <v>0</v>
      </c>
      <c r="G60" s="281">
        <v>2</v>
      </c>
      <c r="H60" s="281">
        <v>0</v>
      </c>
      <c r="I60" s="282" t="s">
        <v>1799</v>
      </c>
      <c r="J60" s="283" t="s">
        <v>151</v>
      </c>
      <c r="K60" s="321" t="s">
        <v>1187</v>
      </c>
      <c r="L60" s="284"/>
      <c r="M60" s="291"/>
      <c r="N60" s="80"/>
      <c r="O60" s="130"/>
      <c r="P60" s="160"/>
      <c r="Q60" s="160"/>
      <c r="R60" s="126"/>
      <c r="S60" s="126"/>
      <c r="T60" s="126"/>
      <c r="U60" s="125"/>
      <c r="V60" s="125"/>
    </row>
    <row r="61" spans="1:22" ht="20.100000000000001" customHeight="1" thickBot="1">
      <c r="A61" s="314">
        <v>44641</v>
      </c>
      <c r="B61" s="315" t="s">
        <v>1804</v>
      </c>
      <c r="C61" s="316" t="s">
        <v>41</v>
      </c>
      <c r="D61" s="317">
        <v>3</v>
      </c>
      <c r="E61" s="317">
        <v>0</v>
      </c>
      <c r="F61" s="317">
        <v>0</v>
      </c>
      <c r="G61" s="317">
        <v>3</v>
      </c>
      <c r="H61" s="317">
        <v>0</v>
      </c>
      <c r="I61" s="318" t="s">
        <v>122</v>
      </c>
      <c r="J61" s="319" t="s">
        <v>1801</v>
      </c>
      <c r="K61" s="322" t="s">
        <v>1805</v>
      </c>
      <c r="L61" s="320"/>
      <c r="M61" s="291"/>
      <c r="N61" s="80"/>
      <c r="O61" s="130"/>
      <c r="P61" s="160"/>
      <c r="Q61" s="160"/>
      <c r="R61" s="126"/>
      <c r="S61" s="126"/>
      <c r="T61" s="126"/>
      <c r="U61" s="125"/>
      <c r="V61" s="125"/>
    </row>
    <row r="62" spans="1:22" ht="20.100000000000001" customHeight="1" thickBot="1">
      <c r="A62" s="307">
        <v>44641</v>
      </c>
      <c r="B62" s="308" t="s">
        <v>1806</v>
      </c>
      <c r="C62" s="309" t="s">
        <v>598</v>
      </c>
      <c r="D62" s="310">
        <v>1</v>
      </c>
      <c r="E62" s="310">
        <v>0</v>
      </c>
      <c r="F62" s="310">
        <v>0</v>
      </c>
      <c r="G62" s="310">
        <v>1</v>
      </c>
      <c r="H62" s="310">
        <v>0</v>
      </c>
      <c r="I62" s="311" t="s">
        <v>1799</v>
      </c>
      <c r="J62" s="312" t="s">
        <v>151</v>
      </c>
      <c r="K62" s="323" t="s">
        <v>1805</v>
      </c>
      <c r="L62" s="313"/>
      <c r="M62" s="291"/>
      <c r="N62" s="80"/>
      <c r="O62" s="130"/>
      <c r="P62" s="160"/>
      <c r="Q62" s="160"/>
      <c r="R62" s="126"/>
      <c r="S62" s="126"/>
      <c r="T62" s="126"/>
      <c r="U62" s="125"/>
      <c r="V62" s="125"/>
    </row>
    <row r="63" spans="1:22" ht="19.5" customHeight="1" thickBot="1">
      <c r="A63" s="307">
        <v>44641</v>
      </c>
      <c r="B63" s="308" t="s">
        <v>597</v>
      </c>
      <c r="C63" s="309" t="s">
        <v>598</v>
      </c>
      <c r="D63" s="310">
        <v>1</v>
      </c>
      <c r="E63" s="310">
        <v>0</v>
      </c>
      <c r="F63" s="310">
        <v>0</v>
      </c>
      <c r="G63" s="310">
        <v>1</v>
      </c>
      <c r="H63" s="310">
        <v>0</v>
      </c>
      <c r="I63" s="311" t="s">
        <v>122</v>
      </c>
      <c r="J63" s="312" t="s">
        <v>1801</v>
      </c>
      <c r="K63" s="323" t="s">
        <v>1805</v>
      </c>
      <c r="L63" s="313"/>
      <c r="M63" s="291"/>
      <c r="N63" s="80"/>
      <c r="O63" s="130"/>
      <c r="P63" s="160"/>
      <c r="Q63" s="160"/>
      <c r="R63" s="126"/>
      <c r="S63" s="126"/>
      <c r="T63" s="126"/>
      <c r="U63" s="125"/>
      <c r="V63" s="125"/>
    </row>
    <row r="64" spans="1:22" ht="19.5" customHeight="1" thickBot="1">
      <c r="A64" s="307">
        <v>44641</v>
      </c>
      <c r="B64" s="308" t="s">
        <v>1807</v>
      </c>
      <c r="C64" s="309" t="s">
        <v>379</v>
      </c>
      <c r="D64" s="310">
        <v>2</v>
      </c>
      <c r="E64" s="310">
        <v>0</v>
      </c>
      <c r="F64" s="310">
        <v>0</v>
      </c>
      <c r="G64" s="310">
        <v>2</v>
      </c>
      <c r="H64" s="310">
        <v>0</v>
      </c>
      <c r="I64" s="311" t="s">
        <v>122</v>
      </c>
      <c r="J64" s="312" t="s">
        <v>151</v>
      </c>
      <c r="K64" s="323" t="s">
        <v>1187</v>
      </c>
      <c r="L64" s="313"/>
      <c r="M64" s="291"/>
      <c r="N64" s="80"/>
      <c r="O64" s="130"/>
      <c r="P64" s="160"/>
      <c r="Q64" s="160"/>
      <c r="R64" s="126"/>
      <c r="S64" s="126"/>
      <c r="T64" s="126"/>
      <c r="U64" s="125"/>
      <c r="V64" s="125"/>
    </row>
    <row r="65" spans="1:22" ht="19.5" customHeight="1" thickBot="1">
      <c r="A65" s="405">
        <v>44641</v>
      </c>
      <c r="B65" s="406" t="s">
        <v>1811</v>
      </c>
      <c r="C65" s="407" t="s">
        <v>66</v>
      </c>
      <c r="D65" s="408">
        <v>0</v>
      </c>
      <c r="E65" s="408">
        <v>2</v>
      </c>
      <c r="F65" s="408">
        <v>2</v>
      </c>
      <c r="G65" s="408">
        <v>0</v>
      </c>
      <c r="H65" s="408">
        <v>0</v>
      </c>
      <c r="I65" s="409" t="s">
        <v>122</v>
      </c>
      <c r="J65" s="410" t="s">
        <v>151</v>
      </c>
      <c r="K65" s="410"/>
      <c r="L65" s="411"/>
      <c r="M65" s="291"/>
      <c r="N65" s="80"/>
      <c r="O65" s="130"/>
      <c r="P65" s="160"/>
      <c r="Q65" s="160"/>
      <c r="R65" s="126"/>
      <c r="S65" s="126"/>
      <c r="T65" s="126"/>
      <c r="U65" s="125"/>
      <c r="V65" s="125"/>
    </row>
    <row r="66" spans="1:22" ht="20.100000000000001" customHeight="1" thickBot="1">
      <c r="A66" s="307">
        <v>44641</v>
      </c>
      <c r="B66" s="308" t="s">
        <v>1808</v>
      </c>
      <c r="C66" s="309" t="s">
        <v>188</v>
      </c>
      <c r="D66" s="310">
        <v>1</v>
      </c>
      <c r="E66" s="310">
        <v>0</v>
      </c>
      <c r="F66" s="310">
        <v>0</v>
      </c>
      <c r="G66" s="310">
        <v>1</v>
      </c>
      <c r="H66" s="310">
        <v>0</v>
      </c>
      <c r="I66" s="311" t="s">
        <v>122</v>
      </c>
      <c r="J66" s="312" t="s">
        <v>1801</v>
      </c>
      <c r="K66" s="323" t="s">
        <v>1187</v>
      </c>
      <c r="L66" s="313"/>
      <c r="M66" s="291"/>
      <c r="N66" s="80"/>
      <c r="O66" s="130"/>
      <c r="P66" s="160"/>
      <c r="Q66" s="160"/>
      <c r="R66" s="126"/>
      <c r="S66" s="126"/>
      <c r="T66" s="126"/>
      <c r="U66" s="125"/>
      <c r="V66" s="125"/>
    </row>
    <row r="67" spans="1:22" ht="20.100000000000001" customHeight="1">
      <c r="A67" s="167" t="s">
        <v>816</v>
      </c>
      <c r="B67" s="168"/>
      <c r="C67" s="169"/>
      <c r="D67" s="170">
        <f>SUM(D4:D66)</f>
        <v>229</v>
      </c>
      <c r="E67" s="170">
        <f>SUM(E4:E66)</f>
        <v>2</v>
      </c>
      <c r="F67" s="170">
        <f>SUM(F4:F66)</f>
        <v>2</v>
      </c>
      <c r="G67" s="170">
        <f>SUM(G4:G66)</f>
        <v>261</v>
      </c>
      <c r="H67" s="170">
        <f>SUM(H4:H66)</f>
        <v>0</v>
      </c>
      <c r="I67" s="252"/>
      <c r="J67" s="123"/>
      <c r="K67" s="123"/>
      <c r="L67" s="171"/>
      <c r="M67" s="291"/>
      <c r="N67" s="80"/>
      <c r="O67" s="130"/>
      <c r="P67" s="160"/>
      <c r="Q67" s="160"/>
      <c r="R67" s="126"/>
      <c r="S67" s="126"/>
      <c r="T67" s="126"/>
      <c r="U67" s="125"/>
      <c r="V67" s="125"/>
    </row>
    <row r="68" spans="1:22" ht="20.100000000000001" customHeight="1">
      <c r="A68" s="196" t="s">
        <v>12</v>
      </c>
      <c r="B68" s="197"/>
      <c r="C68" s="89"/>
      <c r="D68" s="388">
        <v>3383</v>
      </c>
      <c r="E68" s="388">
        <v>0</v>
      </c>
      <c r="F68" s="388">
        <v>15</v>
      </c>
      <c r="G68" s="388">
        <v>3416</v>
      </c>
      <c r="H68" s="388">
        <v>0</v>
      </c>
      <c r="I68" s="259"/>
      <c r="J68" s="107"/>
      <c r="K68" s="107"/>
      <c r="L68" s="199"/>
      <c r="M68" s="291"/>
      <c r="N68" s="80"/>
      <c r="O68" s="130"/>
      <c r="P68" s="160"/>
      <c r="Q68" s="160"/>
      <c r="R68" s="126"/>
      <c r="S68" s="126"/>
      <c r="T68" s="126"/>
      <c r="U68" s="125"/>
      <c r="V68" s="125"/>
    </row>
    <row r="69" spans="1:22" ht="20.100000000000001" customHeight="1" thickBot="1">
      <c r="A69" s="177" t="s">
        <v>1809</v>
      </c>
      <c r="B69" s="178"/>
      <c r="C69" s="179"/>
      <c r="D69" s="180">
        <f>D67+D68</f>
        <v>3612</v>
      </c>
      <c r="E69" s="180">
        <f>E67+E68</f>
        <v>2</v>
      </c>
      <c r="F69" s="180">
        <f>F67+F68</f>
        <v>17</v>
      </c>
      <c r="G69" s="180">
        <f>G67+G68</f>
        <v>3677</v>
      </c>
      <c r="H69" s="180">
        <f>H67+H68</f>
        <v>0</v>
      </c>
      <c r="I69" s="254"/>
      <c r="J69" s="103"/>
      <c r="K69" s="103"/>
      <c r="L69" s="181"/>
      <c r="M69" s="291"/>
      <c r="N69" s="80"/>
      <c r="O69" s="130"/>
      <c r="P69" s="160"/>
      <c r="Q69" s="160"/>
      <c r="R69" s="126"/>
      <c r="S69" s="126"/>
      <c r="T69" s="126"/>
      <c r="U69" s="125"/>
      <c r="V69" s="125"/>
    </row>
    <row r="70" spans="1:22" ht="20.100000000000001" customHeight="1">
      <c r="A70" s="182" t="s">
        <v>818</v>
      </c>
      <c r="B70" s="183">
        <f t="array" ref="B70">SUM(1/COUNTIF(B4:B66,B4:B66))</f>
        <v>32</v>
      </c>
      <c r="C70" s="184"/>
      <c r="D70" s="125"/>
      <c r="E70" s="125"/>
      <c r="F70" s="125"/>
      <c r="G70" s="125"/>
      <c r="H70" s="125"/>
      <c r="I70" s="255"/>
      <c r="J70" s="104"/>
      <c r="K70" s="104"/>
      <c r="L70" s="108"/>
      <c r="M70" s="291"/>
      <c r="N70" s="80"/>
      <c r="O70" s="130"/>
      <c r="P70" s="160"/>
      <c r="Q70" s="160"/>
      <c r="R70" s="126"/>
      <c r="S70" s="126"/>
      <c r="T70" s="126"/>
      <c r="U70" s="125"/>
      <c r="V70" s="125"/>
    </row>
    <row r="71" spans="1:22" ht="20.100000000000001" customHeight="1">
      <c r="A71" s="182"/>
      <c r="B71" s="183"/>
      <c r="C71" s="184"/>
      <c r="D71" s="125"/>
      <c r="E71" s="125"/>
      <c r="F71" s="125"/>
      <c r="G71" s="125"/>
      <c r="H71" s="125"/>
      <c r="I71" s="255"/>
      <c r="J71" s="104"/>
      <c r="K71" s="13"/>
      <c r="L71" s="13"/>
      <c r="M71" s="291"/>
      <c r="N71" s="80"/>
      <c r="O71" s="130"/>
      <c r="P71" s="160"/>
      <c r="Q71" s="160"/>
      <c r="R71" s="126"/>
      <c r="S71" s="126"/>
      <c r="T71" s="126"/>
      <c r="U71" s="125"/>
      <c r="V71" s="125"/>
    </row>
    <row r="72" spans="1:22" ht="20.100000000000001" customHeight="1">
      <c r="A72" s="185" t="s">
        <v>1810</v>
      </c>
      <c r="B72" s="186"/>
      <c r="C72" s="186"/>
      <c r="D72" s="105"/>
      <c r="E72" s="105"/>
      <c r="F72" s="105"/>
      <c r="G72" s="105"/>
      <c r="H72" s="105"/>
      <c r="I72" s="256"/>
      <c r="J72" s="105"/>
      <c r="K72" s="122"/>
      <c r="L72" s="122"/>
      <c r="M72" s="291"/>
      <c r="N72" s="80"/>
      <c r="O72" s="130"/>
      <c r="P72" s="160"/>
      <c r="Q72" s="160"/>
      <c r="R72" s="126"/>
      <c r="S72" s="126"/>
      <c r="T72" s="126"/>
      <c r="U72" s="125"/>
      <c r="V72" s="125"/>
    </row>
    <row r="73" spans="1:22" ht="20.100000000000001" customHeight="1">
      <c r="A73" s="187" t="s">
        <v>126</v>
      </c>
      <c r="B73" s="186"/>
      <c r="C73" s="186"/>
      <c r="D73" s="105"/>
      <c r="E73" s="105"/>
      <c r="F73" s="105"/>
      <c r="G73" s="105"/>
      <c r="H73" s="105"/>
      <c r="I73" s="256"/>
      <c r="J73" s="105"/>
      <c r="K73" s="105"/>
      <c r="L73" s="122"/>
      <c r="M73" s="291"/>
      <c r="N73" s="80"/>
      <c r="O73" s="130"/>
      <c r="P73" s="160"/>
      <c r="Q73" s="160"/>
      <c r="R73" s="126"/>
      <c r="S73" s="126"/>
      <c r="T73" s="126"/>
      <c r="U73" s="125"/>
      <c r="V73" s="125"/>
    </row>
    <row r="74" spans="1:22" ht="20.100000000000001" customHeight="1" thickBot="1">
      <c r="A74" s="188"/>
      <c r="B74" s="186"/>
      <c r="C74" s="189"/>
      <c r="D74" s="105"/>
      <c r="E74" s="105"/>
      <c r="F74" s="105"/>
      <c r="G74" s="105"/>
      <c r="H74" s="105"/>
      <c r="I74" s="257"/>
      <c r="J74" s="106"/>
      <c r="K74" s="106"/>
      <c r="L74" s="190"/>
      <c r="M74" s="291"/>
      <c r="N74" s="80"/>
      <c r="O74" s="130"/>
      <c r="P74" s="160"/>
      <c r="Q74" s="160"/>
      <c r="R74" s="126"/>
      <c r="S74" s="126"/>
      <c r="T74" s="126"/>
      <c r="U74" s="125"/>
      <c r="V74" s="125"/>
    </row>
    <row r="75" spans="1:22" ht="20.100000000000001" customHeight="1" thickBot="1">
      <c r="A75" s="147" t="s">
        <v>0</v>
      </c>
      <c r="B75" s="148" t="s">
        <v>1</v>
      </c>
      <c r="C75" s="148" t="s">
        <v>2</v>
      </c>
      <c r="D75" s="404" t="s">
        <v>16</v>
      </c>
      <c r="E75" s="191" t="s">
        <v>821</v>
      </c>
      <c r="F75" s="404" t="s">
        <v>18</v>
      </c>
      <c r="G75" s="404" t="s">
        <v>19</v>
      </c>
      <c r="H75" s="404" t="s">
        <v>822</v>
      </c>
      <c r="I75" s="258" t="s">
        <v>8</v>
      </c>
      <c r="J75" s="404" t="s">
        <v>9</v>
      </c>
      <c r="K75" s="425" t="s">
        <v>10</v>
      </c>
      <c r="L75" s="426"/>
      <c r="M75" s="291"/>
      <c r="N75" s="80"/>
      <c r="O75" s="130"/>
      <c r="P75" s="160"/>
      <c r="Q75" s="160"/>
      <c r="R75" s="126"/>
      <c r="S75" s="126"/>
      <c r="T75" s="126"/>
      <c r="U75" s="125"/>
      <c r="V75" s="125"/>
    </row>
    <row r="76" spans="1:22" ht="20.100000000000001" customHeight="1">
      <c r="A76" s="405">
        <v>44641</v>
      </c>
      <c r="B76" s="406" t="s">
        <v>1811</v>
      </c>
      <c r="C76" s="407" t="s">
        <v>66</v>
      </c>
      <c r="D76" s="408">
        <v>0</v>
      </c>
      <c r="E76" s="408">
        <v>2</v>
      </c>
      <c r="F76" s="408">
        <v>2</v>
      </c>
      <c r="G76" s="408">
        <v>0</v>
      </c>
      <c r="H76" s="408">
        <v>0</v>
      </c>
      <c r="I76" s="409" t="s">
        <v>122</v>
      </c>
      <c r="J76" s="410" t="s">
        <v>151</v>
      </c>
      <c r="K76" s="410"/>
      <c r="L76" s="411"/>
      <c r="M76" s="291"/>
      <c r="N76" s="80"/>
      <c r="O76" s="130"/>
      <c r="P76" s="160"/>
      <c r="Q76" s="160"/>
      <c r="R76" s="126"/>
      <c r="S76" s="126"/>
      <c r="T76" s="126"/>
      <c r="U76" s="125"/>
      <c r="V76" s="125"/>
    </row>
    <row r="77" spans="1:22" ht="20.100000000000001" customHeight="1" thickBot="1">
      <c r="A77" s="314"/>
      <c r="B77" s="316"/>
      <c r="C77" s="316"/>
      <c r="D77" s="317"/>
      <c r="E77" s="317"/>
      <c r="F77" s="317"/>
      <c r="G77" s="317"/>
      <c r="H77" s="317"/>
      <c r="I77" s="318"/>
      <c r="J77" s="319"/>
      <c r="K77" s="319"/>
      <c r="L77" s="320"/>
      <c r="M77" s="291"/>
      <c r="N77" s="80"/>
      <c r="O77" s="130"/>
      <c r="P77" s="160"/>
      <c r="Q77" s="160"/>
      <c r="R77" s="126"/>
      <c r="S77" s="126"/>
      <c r="T77" s="126"/>
      <c r="U77" s="125"/>
      <c r="V77" s="125"/>
    </row>
    <row r="78" spans="1:22" ht="20.100000000000001" customHeight="1">
      <c r="A78" s="167" t="s">
        <v>20</v>
      </c>
      <c r="B78" s="168"/>
      <c r="C78" s="169"/>
      <c r="D78" s="194">
        <f>SUM(D76:D77)</f>
        <v>0</v>
      </c>
      <c r="E78" s="194">
        <f>SUM(E76:E77)</f>
        <v>2</v>
      </c>
      <c r="F78" s="194">
        <f>SUM(F76:F77)</f>
        <v>2</v>
      </c>
      <c r="G78" s="194">
        <f>SUM(G76:G77)</f>
        <v>0</v>
      </c>
      <c r="H78" s="194">
        <f>SUM(H76:H77)</f>
        <v>0</v>
      </c>
      <c r="I78" s="252"/>
      <c r="J78" s="8"/>
      <c r="K78" s="8"/>
      <c r="L78" s="195"/>
      <c r="M78" s="291"/>
      <c r="N78" s="80"/>
      <c r="O78" s="130"/>
      <c r="P78" s="160"/>
      <c r="Q78" s="160"/>
      <c r="R78" s="126"/>
      <c r="S78" s="126"/>
      <c r="T78" s="126"/>
      <c r="U78" s="125"/>
      <c r="V78" s="125"/>
    </row>
    <row r="79" spans="1:22" ht="20.100000000000001" customHeight="1">
      <c r="A79" s="196" t="s">
        <v>12</v>
      </c>
      <c r="B79" s="197"/>
      <c r="C79" s="89"/>
      <c r="D79" s="198">
        <v>50</v>
      </c>
      <c r="E79" s="198">
        <v>101</v>
      </c>
      <c r="F79" s="198">
        <v>78</v>
      </c>
      <c r="G79" s="198">
        <v>49</v>
      </c>
      <c r="H79" s="198">
        <v>0</v>
      </c>
      <c r="I79" s="259"/>
      <c r="J79" s="107"/>
      <c r="K79" s="107"/>
      <c r="L79" s="199"/>
      <c r="M79" s="291"/>
      <c r="N79" s="80"/>
      <c r="O79" s="130"/>
      <c r="P79" s="160"/>
      <c r="Q79" s="160"/>
      <c r="R79" s="126"/>
      <c r="S79" s="126"/>
      <c r="T79" s="126"/>
      <c r="U79" s="125"/>
      <c r="V79" s="125"/>
    </row>
    <row r="80" spans="1:22" ht="20.100000000000001" customHeight="1" thickBot="1">
      <c r="A80" s="177" t="s">
        <v>817</v>
      </c>
      <c r="B80" s="178"/>
      <c r="C80" s="179"/>
      <c r="D80" s="200">
        <f>SUM(D78:D79)</f>
        <v>50</v>
      </c>
      <c r="E80" s="200">
        <f>SUM(E78:E79)</f>
        <v>103</v>
      </c>
      <c r="F80" s="200">
        <f>SUM(F78:F79)</f>
        <v>80</v>
      </c>
      <c r="G80" s="200">
        <f>SUM(G78:G79)</f>
        <v>49</v>
      </c>
      <c r="H80" s="200">
        <f>SUM(H78:H79)</f>
        <v>0</v>
      </c>
      <c r="I80" s="254"/>
      <c r="J80" s="103"/>
      <c r="K80" s="103"/>
      <c r="L80" s="181"/>
      <c r="M80" s="291"/>
      <c r="N80" s="80"/>
      <c r="O80" s="130"/>
      <c r="P80" s="160"/>
      <c r="Q80" s="160"/>
      <c r="R80" s="126"/>
      <c r="S80" s="126"/>
      <c r="T80" s="126"/>
      <c r="U80" s="125"/>
      <c r="V80" s="125"/>
    </row>
    <row r="81" spans="1:22" ht="20.100000000000001" customHeight="1">
      <c r="A81" s="182"/>
      <c r="B81" s="183"/>
      <c r="C81" s="201"/>
      <c r="D81" s="125"/>
      <c r="E81" s="125"/>
      <c r="F81" s="125"/>
      <c r="G81" s="125"/>
      <c r="H81" s="125"/>
      <c r="I81" s="255"/>
      <c r="J81" s="104"/>
      <c r="K81" s="104"/>
      <c r="L81" s="104"/>
      <c r="M81" s="291"/>
      <c r="N81" s="80"/>
      <c r="O81" s="130"/>
      <c r="P81" s="160"/>
      <c r="Q81" s="160"/>
      <c r="R81" s="126"/>
      <c r="S81" s="126"/>
      <c r="T81" s="126"/>
      <c r="U81" s="125"/>
      <c r="V81" s="125"/>
    </row>
    <row r="82" spans="1:22" ht="20.100000000000001" customHeight="1">
      <c r="A82" s="185" t="s">
        <v>825</v>
      </c>
      <c r="B82" s="186"/>
      <c r="C82" s="186"/>
      <c r="D82" s="105"/>
      <c r="E82" s="105"/>
      <c r="F82" s="105"/>
      <c r="G82" s="105"/>
      <c r="H82" s="105"/>
      <c r="I82" s="256"/>
      <c r="J82" s="105"/>
      <c r="K82" s="105"/>
      <c r="L82" s="105"/>
      <c r="M82" s="291"/>
      <c r="N82" s="80"/>
      <c r="O82" s="130"/>
      <c r="P82" s="160"/>
      <c r="Q82" s="160"/>
      <c r="R82" s="126"/>
      <c r="S82" s="126"/>
      <c r="T82" s="126"/>
      <c r="U82" s="125"/>
      <c r="V82" s="125"/>
    </row>
    <row r="83" spans="1:22" ht="20.100000000000001" customHeight="1">
      <c r="A83" s="185" t="s">
        <v>108</v>
      </c>
      <c r="B83" s="186"/>
      <c r="C83" s="186"/>
      <c r="D83" s="105"/>
      <c r="E83" s="105"/>
      <c r="F83" s="105"/>
      <c r="G83" s="105"/>
      <c r="H83" s="105"/>
      <c r="I83" s="256"/>
      <c r="J83" s="105"/>
      <c r="K83" s="105"/>
      <c r="L83" s="105"/>
      <c r="M83" s="291"/>
      <c r="N83" s="80"/>
      <c r="O83" s="130"/>
      <c r="P83" s="160"/>
      <c r="Q83" s="160"/>
      <c r="R83" s="126"/>
      <c r="S83" s="126"/>
      <c r="T83" s="126"/>
      <c r="U83" s="125"/>
      <c r="V83" s="125"/>
    </row>
    <row r="84" spans="1:22" ht="20.100000000000001" customHeight="1" thickBot="1">
      <c r="A84" s="188"/>
      <c r="B84" s="186"/>
      <c r="C84" s="189"/>
      <c r="D84" s="105"/>
      <c r="E84" s="105"/>
      <c r="F84" s="105"/>
      <c r="G84" s="105"/>
      <c r="H84" s="105"/>
      <c r="I84" s="257"/>
      <c r="J84" s="106"/>
      <c r="K84" s="106"/>
      <c r="L84" s="190"/>
      <c r="M84" s="291"/>
      <c r="N84" s="80"/>
      <c r="O84" s="130"/>
      <c r="P84" s="160"/>
      <c r="Q84" s="160"/>
      <c r="R84" s="126"/>
      <c r="S84" s="126"/>
      <c r="T84" s="126"/>
      <c r="U84" s="125"/>
      <c r="V84" s="125"/>
    </row>
    <row r="85" spans="1:22" ht="20.100000000000001" customHeight="1" thickBot="1">
      <c r="A85" s="147" t="s">
        <v>0</v>
      </c>
      <c r="B85" s="148" t="s">
        <v>1</v>
      </c>
      <c r="C85" s="148" t="s">
        <v>2</v>
      </c>
      <c r="D85" s="404" t="s">
        <v>643</v>
      </c>
      <c r="E85" s="404" t="s">
        <v>1812</v>
      </c>
      <c r="F85" s="404" t="s">
        <v>1813</v>
      </c>
      <c r="G85" s="404" t="s">
        <v>647</v>
      </c>
      <c r="H85" s="404" t="s">
        <v>7</v>
      </c>
      <c r="I85" s="258" t="s">
        <v>8</v>
      </c>
      <c r="J85" s="404" t="s">
        <v>9</v>
      </c>
      <c r="K85" s="425" t="s">
        <v>10</v>
      </c>
      <c r="L85" s="426"/>
      <c r="M85" s="291"/>
      <c r="N85" s="80"/>
      <c r="O85" s="130"/>
      <c r="P85" s="160"/>
      <c r="Q85" s="160"/>
      <c r="R85" s="126"/>
      <c r="S85" s="126"/>
      <c r="T85" s="126"/>
      <c r="U85" s="125"/>
      <c r="V85" s="125"/>
    </row>
    <row r="86" spans="1:22" ht="20.100000000000001" customHeight="1">
      <c r="A86" s="143">
        <v>44638</v>
      </c>
      <c r="B86" s="115" t="s">
        <v>1814</v>
      </c>
      <c r="C86" s="297" t="s">
        <v>1755</v>
      </c>
      <c r="D86" s="134">
        <v>2</v>
      </c>
      <c r="E86" s="134">
        <v>0</v>
      </c>
      <c r="F86" s="134">
        <v>0</v>
      </c>
      <c r="G86" s="134">
        <v>1</v>
      </c>
      <c r="H86" s="134">
        <v>0</v>
      </c>
      <c r="I86" s="245" t="s">
        <v>157</v>
      </c>
      <c r="J86" s="141" t="s">
        <v>158</v>
      </c>
      <c r="K86" s="141"/>
      <c r="L86" s="116"/>
      <c r="M86" s="291"/>
      <c r="N86" s="80"/>
      <c r="O86" s="130"/>
      <c r="P86" s="160"/>
      <c r="Q86" s="160"/>
      <c r="R86" s="126"/>
      <c r="S86" s="126"/>
      <c r="T86" s="126"/>
      <c r="U86" s="125"/>
      <c r="V86" s="125"/>
    </row>
    <row r="87" spans="1:22" ht="20.100000000000001" customHeight="1" thickBot="1">
      <c r="A87" s="139">
        <v>44638</v>
      </c>
      <c r="B87" s="240" t="s">
        <v>1814</v>
      </c>
      <c r="C87" s="299" t="s">
        <v>58</v>
      </c>
      <c r="D87" s="137">
        <v>2</v>
      </c>
      <c r="E87" s="137">
        <v>0</v>
      </c>
      <c r="F87" s="137">
        <v>0</v>
      </c>
      <c r="G87" s="137">
        <v>2</v>
      </c>
      <c r="H87" s="137">
        <v>0</v>
      </c>
      <c r="I87" s="247" t="s">
        <v>1815</v>
      </c>
      <c r="J87" s="138" t="s">
        <v>158</v>
      </c>
      <c r="K87" s="138"/>
      <c r="L87" s="241"/>
      <c r="M87" s="291"/>
      <c r="N87" s="80"/>
      <c r="O87" s="130"/>
      <c r="P87" s="160"/>
      <c r="Q87" s="160"/>
      <c r="R87" s="126"/>
      <c r="S87" s="126"/>
      <c r="T87" s="126"/>
      <c r="U87" s="125"/>
      <c r="V87" s="125"/>
    </row>
    <row r="88" spans="1:22" ht="20.100000000000001" customHeight="1">
      <c r="A88" s="143">
        <v>44638</v>
      </c>
      <c r="B88" s="115" t="s">
        <v>1816</v>
      </c>
      <c r="C88" s="297" t="s">
        <v>61</v>
      </c>
      <c r="D88" s="134">
        <v>2</v>
      </c>
      <c r="E88" s="134">
        <v>0</v>
      </c>
      <c r="F88" s="134">
        <v>0</v>
      </c>
      <c r="G88" s="134">
        <v>1</v>
      </c>
      <c r="H88" s="134">
        <v>0</v>
      </c>
      <c r="I88" s="245" t="s">
        <v>1815</v>
      </c>
      <c r="J88" s="141" t="s">
        <v>1817</v>
      </c>
      <c r="K88" s="141"/>
      <c r="L88" s="116"/>
      <c r="M88" s="291"/>
      <c r="N88" s="80"/>
      <c r="O88" s="130"/>
      <c r="P88" s="160"/>
      <c r="Q88" s="160"/>
      <c r="R88" s="126"/>
      <c r="S88" s="126"/>
      <c r="T88" s="126"/>
      <c r="U88" s="125"/>
      <c r="V88" s="125"/>
    </row>
    <row r="89" spans="1:22" ht="20.100000000000001" customHeight="1" thickBot="1">
      <c r="A89" s="139">
        <v>44638</v>
      </c>
      <c r="B89" s="240" t="s">
        <v>1818</v>
      </c>
      <c r="C89" s="299" t="s">
        <v>92</v>
      </c>
      <c r="D89" s="137">
        <v>2</v>
      </c>
      <c r="E89" s="137">
        <v>0</v>
      </c>
      <c r="F89" s="137">
        <v>0</v>
      </c>
      <c r="G89" s="137">
        <v>3</v>
      </c>
      <c r="H89" s="137">
        <v>0</v>
      </c>
      <c r="I89" s="247" t="s">
        <v>157</v>
      </c>
      <c r="J89" s="138" t="s">
        <v>1817</v>
      </c>
      <c r="K89" s="138"/>
      <c r="L89" s="241"/>
      <c r="M89" s="291"/>
      <c r="N89" s="80"/>
      <c r="O89" s="130"/>
      <c r="P89" s="160"/>
      <c r="Q89" s="160"/>
      <c r="R89" s="126"/>
      <c r="S89" s="126"/>
      <c r="T89" s="126"/>
      <c r="U89" s="125"/>
      <c r="V89" s="125"/>
    </row>
    <row r="90" spans="1:22" ht="20.100000000000001" customHeight="1">
      <c r="A90" s="143">
        <v>44638</v>
      </c>
      <c r="B90" s="115" t="s">
        <v>389</v>
      </c>
      <c r="C90" s="297" t="s">
        <v>188</v>
      </c>
      <c r="D90" s="134">
        <v>2</v>
      </c>
      <c r="E90" s="134">
        <v>0</v>
      </c>
      <c r="F90" s="134">
        <v>0</v>
      </c>
      <c r="G90" s="134">
        <v>2</v>
      </c>
      <c r="H90" s="134">
        <v>0</v>
      </c>
      <c r="I90" s="245" t="s">
        <v>157</v>
      </c>
      <c r="J90" s="141" t="s">
        <v>158</v>
      </c>
      <c r="K90" s="141"/>
      <c r="L90" s="116"/>
      <c r="M90" s="291"/>
      <c r="N90" s="80"/>
      <c r="O90" s="130"/>
      <c r="P90" s="160"/>
      <c r="Q90" s="160"/>
      <c r="R90" s="126"/>
      <c r="S90" s="126"/>
      <c r="T90" s="126"/>
      <c r="U90" s="125"/>
      <c r="V90" s="125"/>
    </row>
    <row r="91" spans="1:22" ht="20.100000000000001" customHeight="1">
      <c r="A91" s="144">
        <v>44638</v>
      </c>
      <c r="B91" s="117" t="s">
        <v>389</v>
      </c>
      <c r="C91" s="298" t="s">
        <v>1756</v>
      </c>
      <c r="D91" s="136">
        <v>9</v>
      </c>
      <c r="E91" s="136">
        <v>0</v>
      </c>
      <c r="F91" s="136">
        <v>0</v>
      </c>
      <c r="G91" s="136">
        <v>9</v>
      </c>
      <c r="H91" s="136">
        <v>0</v>
      </c>
      <c r="I91" s="246" t="s">
        <v>157</v>
      </c>
      <c r="J91" s="142" t="s">
        <v>158</v>
      </c>
      <c r="K91" s="142"/>
      <c r="L91" s="118"/>
      <c r="M91" s="291"/>
      <c r="N91" s="80"/>
      <c r="O91" s="130"/>
      <c r="P91" s="160"/>
      <c r="Q91" s="160"/>
      <c r="R91" s="126"/>
      <c r="S91" s="126"/>
      <c r="T91" s="126"/>
      <c r="U91" s="125"/>
      <c r="V91" s="125"/>
    </row>
    <row r="92" spans="1:22" ht="20.100000000000001" customHeight="1" thickBot="1">
      <c r="A92" s="139">
        <v>44638</v>
      </c>
      <c r="B92" s="240" t="s">
        <v>389</v>
      </c>
      <c r="C92" s="299" t="s">
        <v>60</v>
      </c>
      <c r="D92" s="137">
        <v>1</v>
      </c>
      <c r="E92" s="137">
        <v>0</v>
      </c>
      <c r="F92" s="137">
        <v>0</v>
      </c>
      <c r="G92" s="137">
        <v>1</v>
      </c>
      <c r="H92" s="137">
        <v>0</v>
      </c>
      <c r="I92" s="247" t="s">
        <v>157</v>
      </c>
      <c r="J92" s="138" t="s">
        <v>158</v>
      </c>
      <c r="K92" s="138"/>
      <c r="L92" s="241"/>
      <c r="M92" s="291"/>
      <c r="N92" s="80"/>
      <c r="O92" s="130"/>
      <c r="P92" s="160"/>
      <c r="Q92" s="160"/>
      <c r="R92" s="126"/>
      <c r="S92" s="126"/>
      <c r="T92" s="126"/>
      <c r="U92" s="125"/>
      <c r="V92" s="125"/>
    </row>
    <row r="93" spans="1:22" ht="20.100000000000001" customHeight="1" thickBot="1">
      <c r="A93" s="144"/>
      <c r="B93" s="117"/>
      <c r="C93" s="298"/>
      <c r="D93" s="136">
        <v>0</v>
      </c>
      <c r="E93" s="136">
        <v>0</v>
      </c>
      <c r="F93" s="136">
        <v>0</v>
      </c>
      <c r="G93" s="136">
        <v>0</v>
      </c>
      <c r="H93" s="136">
        <v>0</v>
      </c>
      <c r="I93" s="246"/>
      <c r="J93" s="142"/>
      <c r="K93" s="142"/>
      <c r="L93" s="118"/>
      <c r="M93" s="291"/>
      <c r="N93" s="80"/>
      <c r="O93" s="130"/>
      <c r="P93" s="160"/>
      <c r="Q93" s="160"/>
      <c r="R93" s="126"/>
      <c r="S93" s="126"/>
      <c r="T93" s="126"/>
      <c r="U93" s="125"/>
      <c r="V93" s="125"/>
    </row>
    <row r="94" spans="1:22" ht="20.100000000000001" customHeight="1">
      <c r="A94" s="167" t="s">
        <v>20</v>
      </c>
      <c r="B94" s="168"/>
      <c r="C94" s="169"/>
      <c r="D94" s="194">
        <f>SUM(D86:D93)</f>
        <v>20</v>
      </c>
      <c r="E94" s="194">
        <f>SUM(E86:E93)</f>
        <v>0</v>
      </c>
      <c r="F94" s="194">
        <f>SUM(F86:F93)</f>
        <v>0</v>
      </c>
      <c r="G94" s="194">
        <f>SUM(G86:G93)</f>
        <v>19</v>
      </c>
      <c r="H94" s="194">
        <f>SUM(H86:H93)</f>
        <v>0</v>
      </c>
      <c r="I94" s="252"/>
      <c r="J94" s="8"/>
      <c r="K94" s="8"/>
      <c r="L94" s="195"/>
      <c r="M94" s="291"/>
      <c r="N94" s="80"/>
      <c r="O94" s="130"/>
      <c r="P94" s="160"/>
      <c r="Q94" s="160"/>
      <c r="R94" s="126"/>
      <c r="S94" s="126"/>
      <c r="T94" s="126"/>
      <c r="U94" s="125"/>
      <c r="V94" s="125"/>
    </row>
    <row r="95" spans="1:22" ht="20.100000000000001" customHeight="1">
      <c r="A95" s="196" t="s">
        <v>12</v>
      </c>
      <c r="B95" s="197"/>
      <c r="C95" s="89"/>
      <c r="D95" s="198">
        <v>76</v>
      </c>
      <c r="E95" s="198">
        <v>0</v>
      </c>
      <c r="F95" s="198">
        <v>0</v>
      </c>
      <c r="G95" s="198">
        <v>88</v>
      </c>
      <c r="H95" s="198">
        <v>0</v>
      </c>
      <c r="I95" s="259"/>
      <c r="J95" s="107"/>
      <c r="K95" s="107"/>
      <c r="L95" s="199"/>
      <c r="M95" s="291"/>
      <c r="N95" s="80"/>
      <c r="O95" s="130"/>
      <c r="P95" s="160"/>
      <c r="Q95" s="160"/>
      <c r="R95" s="126"/>
      <c r="S95" s="126"/>
      <c r="T95" s="126"/>
      <c r="U95" s="125"/>
      <c r="V95" s="125"/>
    </row>
    <row r="96" spans="1:22" ht="20.100000000000001" customHeight="1" thickBot="1">
      <c r="A96" s="177" t="s">
        <v>1809</v>
      </c>
      <c r="B96" s="178"/>
      <c r="C96" s="179"/>
      <c r="D96" s="200">
        <f>SUM(D94:D95)</f>
        <v>96</v>
      </c>
      <c r="E96" s="200">
        <f>SUM(E94:E95)</f>
        <v>0</v>
      </c>
      <c r="F96" s="200">
        <f>SUM(F94:F95)</f>
        <v>0</v>
      </c>
      <c r="G96" s="200">
        <f>SUM(G94:G95)</f>
        <v>107</v>
      </c>
      <c r="H96" s="200">
        <f>SUM(H94:H95)</f>
        <v>0</v>
      </c>
      <c r="I96" s="254"/>
      <c r="J96" s="103"/>
      <c r="K96" s="103"/>
      <c r="L96" s="181"/>
      <c r="M96" s="291"/>
      <c r="N96" s="80"/>
      <c r="O96" s="130"/>
      <c r="P96" s="160"/>
      <c r="Q96" s="160"/>
      <c r="R96" s="126"/>
      <c r="S96" s="126"/>
      <c r="T96" s="126"/>
      <c r="U96" s="125"/>
      <c r="V96" s="125"/>
    </row>
    <row r="97" spans="1:22" ht="20.100000000000001" customHeight="1">
      <c r="A97" s="182"/>
      <c r="B97" s="183"/>
      <c r="C97" s="201"/>
      <c r="D97" s="125"/>
      <c r="E97" s="125"/>
      <c r="F97" s="125"/>
      <c r="G97" s="125"/>
      <c r="H97" s="125"/>
      <c r="I97" s="255"/>
      <c r="J97" s="104"/>
      <c r="K97" s="104"/>
      <c r="L97" s="104"/>
      <c r="M97" s="291"/>
      <c r="N97" s="80"/>
      <c r="O97" s="130"/>
      <c r="P97" s="160"/>
      <c r="Q97" s="160"/>
      <c r="R97" s="126"/>
      <c r="S97" s="126"/>
      <c r="T97" s="126"/>
      <c r="U97" s="125"/>
      <c r="V97" s="125"/>
    </row>
    <row r="98" spans="1:22" ht="20.100000000000001" customHeight="1">
      <c r="A98" s="185" t="s">
        <v>1819</v>
      </c>
      <c r="B98" s="186"/>
      <c r="C98" s="186"/>
      <c r="D98" s="105"/>
      <c r="E98" s="105"/>
      <c r="F98" s="105"/>
      <c r="G98" s="105"/>
      <c r="H98" s="105"/>
      <c r="I98" s="256"/>
      <c r="J98" s="105"/>
      <c r="K98" s="105"/>
      <c r="L98" s="105"/>
      <c r="M98" s="291"/>
      <c r="N98" s="80"/>
      <c r="O98" s="130"/>
      <c r="P98" s="160"/>
      <c r="Q98" s="160"/>
      <c r="R98" s="126"/>
      <c r="S98" s="126"/>
      <c r="T98" s="126"/>
      <c r="U98" s="125"/>
      <c r="V98" s="125"/>
    </row>
    <row r="99" spans="1:22" ht="20.100000000000001" customHeight="1" thickBot="1">
      <c r="A99" s="188"/>
      <c r="B99" s="186"/>
      <c r="C99" s="189"/>
      <c r="D99" s="105"/>
      <c r="E99" s="105"/>
      <c r="F99" s="105"/>
      <c r="G99" s="105"/>
      <c r="H99" s="105"/>
      <c r="I99" s="257"/>
      <c r="J99" s="106"/>
      <c r="K99" s="106"/>
      <c r="L99" s="105"/>
      <c r="M99" s="291"/>
      <c r="N99" s="80"/>
      <c r="O99" s="130"/>
      <c r="P99" s="160"/>
      <c r="Q99" s="160"/>
      <c r="R99" s="126"/>
      <c r="S99" s="126"/>
      <c r="T99" s="126"/>
      <c r="U99" s="125"/>
      <c r="V99" s="125"/>
    </row>
    <row r="100" spans="1:22" ht="19.5" customHeight="1" thickBot="1">
      <c r="A100" s="147" t="s">
        <v>0</v>
      </c>
      <c r="B100" s="148" t="s">
        <v>1</v>
      </c>
      <c r="C100" s="148" t="s">
        <v>2</v>
      </c>
      <c r="D100" s="404" t="s">
        <v>831</v>
      </c>
      <c r="E100" s="404" t="s">
        <v>821</v>
      </c>
      <c r="F100" s="404" t="s">
        <v>1820</v>
      </c>
      <c r="G100" s="404" t="s">
        <v>647</v>
      </c>
      <c r="H100" s="404" t="s">
        <v>643</v>
      </c>
      <c r="I100" s="258" t="s">
        <v>8</v>
      </c>
      <c r="J100" s="404" t="s">
        <v>9</v>
      </c>
      <c r="K100" s="425" t="s">
        <v>10</v>
      </c>
      <c r="L100" s="426"/>
      <c r="M100" s="291"/>
      <c r="N100" s="80"/>
      <c r="O100" s="130"/>
      <c r="P100" s="160"/>
      <c r="Q100" s="160"/>
      <c r="R100" s="126"/>
      <c r="S100" s="126"/>
      <c r="T100" s="126"/>
      <c r="U100" s="125"/>
      <c r="V100" s="125"/>
    </row>
    <row r="101" spans="1:22" ht="19.5" customHeight="1">
      <c r="A101" s="143"/>
      <c r="B101" s="133"/>
      <c r="C101" s="133"/>
      <c r="D101" s="273"/>
      <c r="E101" s="273"/>
      <c r="F101" s="273"/>
      <c r="G101" s="273"/>
      <c r="H101" s="273"/>
      <c r="I101" s="260"/>
      <c r="J101" s="108"/>
      <c r="K101" s="108"/>
      <c r="L101" s="244"/>
      <c r="M101" s="291"/>
      <c r="N101" s="239"/>
      <c r="O101" s="130"/>
      <c r="P101" s="160"/>
      <c r="Q101" s="160"/>
      <c r="R101" s="126"/>
      <c r="S101" s="126"/>
      <c r="T101" s="126"/>
      <c r="U101" s="125"/>
      <c r="V101" s="125"/>
    </row>
    <row r="102" spans="1:22" ht="19.5" customHeight="1" thickBot="1">
      <c r="A102" s="144"/>
      <c r="B102" s="135"/>
      <c r="C102" s="135"/>
      <c r="D102" s="274"/>
      <c r="E102" s="274"/>
      <c r="F102" s="274"/>
      <c r="G102" s="274"/>
      <c r="H102" s="274"/>
      <c r="I102" s="261"/>
      <c r="J102" s="13"/>
      <c r="K102" s="13"/>
      <c r="L102" s="149"/>
      <c r="M102" s="291"/>
      <c r="N102" s="239"/>
      <c r="O102" s="130"/>
      <c r="P102" s="160"/>
      <c r="Q102" s="160"/>
      <c r="R102" s="126"/>
      <c r="S102" s="126"/>
      <c r="T102" s="126"/>
      <c r="U102" s="125"/>
      <c r="V102" s="125"/>
    </row>
    <row r="103" spans="1:22" ht="19.5" customHeight="1">
      <c r="A103" s="167" t="s">
        <v>20</v>
      </c>
      <c r="B103" s="168"/>
      <c r="C103" s="169"/>
      <c r="D103" s="275">
        <f>SUM(D101:D102)</f>
        <v>0</v>
      </c>
      <c r="E103" s="275">
        <f>SUM(E101:E102)</f>
        <v>0</v>
      </c>
      <c r="F103" s="275">
        <f>SUM(F101:F102)</f>
        <v>0</v>
      </c>
      <c r="G103" s="275">
        <f>SUM(G101:G102)</f>
        <v>0</v>
      </c>
      <c r="H103" s="275">
        <f>SUM(H101:H102)</f>
        <v>0</v>
      </c>
      <c r="I103" s="252"/>
      <c r="J103" s="8"/>
      <c r="K103" s="8"/>
      <c r="L103" s="195"/>
      <c r="M103" s="291"/>
      <c r="N103" s="239"/>
      <c r="O103" s="130"/>
      <c r="P103" s="160"/>
      <c r="Q103" s="160"/>
      <c r="R103" s="126"/>
      <c r="S103" s="126"/>
      <c r="T103" s="126"/>
      <c r="U103" s="125"/>
      <c r="V103" s="125"/>
    </row>
    <row r="104" spans="1:22" ht="19.5" customHeight="1">
      <c r="A104" s="196" t="s">
        <v>12</v>
      </c>
      <c r="B104" s="197"/>
      <c r="C104" s="89"/>
      <c r="D104" s="276">
        <v>0</v>
      </c>
      <c r="E104" s="276">
        <v>0</v>
      </c>
      <c r="F104" s="276">
        <v>0</v>
      </c>
      <c r="G104" s="276">
        <v>0</v>
      </c>
      <c r="H104" s="276">
        <v>0</v>
      </c>
      <c r="I104" s="259"/>
      <c r="J104" s="107"/>
      <c r="K104" s="107"/>
      <c r="L104" s="199"/>
      <c r="M104" s="291"/>
      <c r="N104" s="239"/>
      <c r="O104" s="130"/>
      <c r="P104" s="160"/>
      <c r="Q104" s="160"/>
      <c r="R104" s="126"/>
      <c r="S104" s="126"/>
      <c r="T104" s="126"/>
      <c r="U104" s="125"/>
      <c r="V104" s="125"/>
    </row>
    <row r="105" spans="1:22" ht="19.5" customHeight="1" thickBot="1">
      <c r="A105" s="177" t="s">
        <v>1809</v>
      </c>
      <c r="B105" s="178"/>
      <c r="C105" s="179"/>
      <c r="D105" s="277">
        <f>D103+D104</f>
        <v>0</v>
      </c>
      <c r="E105" s="277">
        <f>E103+E104</f>
        <v>0</v>
      </c>
      <c r="F105" s="277">
        <f>F103+F104</f>
        <v>0</v>
      </c>
      <c r="G105" s="277">
        <f>G103+G104</f>
        <v>0</v>
      </c>
      <c r="H105" s="277">
        <f>H103+H104</f>
        <v>0</v>
      </c>
      <c r="I105" s="254"/>
      <c r="J105" s="103"/>
      <c r="K105" s="103"/>
      <c r="L105" s="181"/>
      <c r="M105" s="291"/>
      <c r="N105" s="239"/>
      <c r="O105" s="130"/>
      <c r="P105" s="160"/>
      <c r="Q105" s="160"/>
      <c r="R105" s="126"/>
      <c r="S105" s="126"/>
      <c r="T105" s="126"/>
      <c r="U105" s="125"/>
      <c r="V105" s="125"/>
    </row>
    <row r="106" spans="1:22" ht="19.5" customHeight="1">
      <c r="A106" s="203"/>
      <c r="B106" s="183"/>
      <c r="C106" s="184"/>
      <c r="D106" s="125"/>
      <c r="E106" s="125"/>
      <c r="F106" s="125"/>
      <c r="G106" s="125"/>
      <c r="H106" s="125"/>
      <c r="I106" s="255"/>
      <c r="J106" s="104"/>
      <c r="K106" s="104"/>
      <c r="L106" s="104"/>
      <c r="M106" s="291"/>
      <c r="N106" s="239"/>
      <c r="O106" s="130"/>
      <c r="P106" s="160"/>
      <c r="Q106" s="160"/>
      <c r="R106" s="126"/>
      <c r="S106" s="126"/>
      <c r="T106" s="126"/>
      <c r="U106" s="125"/>
      <c r="V106" s="125"/>
    </row>
    <row r="107" spans="1:22" ht="19.5" customHeight="1">
      <c r="A107" s="185" t="s">
        <v>989</v>
      </c>
      <c r="B107" s="186"/>
      <c r="C107" s="186"/>
      <c r="D107" s="105"/>
      <c r="E107" s="105"/>
      <c r="F107" s="105"/>
      <c r="G107" s="105"/>
      <c r="H107" s="105"/>
      <c r="I107" s="256"/>
      <c r="J107" s="105"/>
      <c r="K107" s="105"/>
      <c r="L107" s="105"/>
      <c r="M107" s="291"/>
      <c r="N107" s="239"/>
      <c r="O107" s="130"/>
      <c r="P107" s="160"/>
      <c r="Q107" s="160"/>
      <c r="R107" s="126"/>
      <c r="S107" s="126"/>
      <c r="T107" s="126"/>
      <c r="U107" s="125"/>
      <c r="V107" s="125"/>
    </row>
    <row r="108" spans="1:22" ht="19.5" customHeight="1" thickBot="1">
      <c r="A108" s="188"/>
      <c r="B108" s="186"/>
      <c r="C108" s="189"/>
      <c r="D108" s="105"/>
      <c r="E108" s="105"/>
      <c r="F108" s="105"/>
      <c r="G108" s="105"/>
      <c r="H108" s="105"/>
      <c r="I108" s="257"/>
      <c r="J108" s="106"/>
      <c r="K108" s="106"/>
      <c r="L108" s="105"/>
      <c r="M108" s="291"/>
      <c r="N108" s="239"/>
      <c r="O108" s="130"/>
      <c r="P108" s="160"/>
      <c r="Q108" s="160"/>
      <c r="R108" s="126"/>
      <c r="S108" s="126"/>
      <c r="T108" s="126"/>
      <c r="U108" s="125"/>
      <c r="V108" s="125"/>
    </row>
    <row r="109" spans="1:22" ht="19.5" customHeight="1" thickBot="1">
      <c r="A109" s="147" t="s">
        <v>0</v>
      </c>
      <c r="B109" s="148" t="s">
        <v>1</v>
      </c>
      <c r="C109" s="148" t="s">
        <v>2</v>
      </c>
      <c r="D109" s="404" t="s">
        <v>29</v>
      </c>
      <c r="E109" s="404" t="s">
        <v>17</v>
      </c>
      <c r="F109" s="404" t="s">
        <v>30</v>
      </c>
      <c r="G109" s="404" t="s">
        <v>19</v>
      </c>
      <c r="H109" s="404" t="s">
        <v>7</v>
      </c>
      <c r="I109" s="258" t="s">
        <v>8</v>
      </c>
      <c r="J109" s="404" t="s">
        <v>9</v>
      </c>
      <c r="K109" s="302"/>
      <c r="L109" s="303" t="s">
        <v>10</v>
      </c>
      <c r="M109" s="291"/>
      <c r="N109" s="239"/>
      <c r="O109" s="130"/>
      <c r="P109" s="160"/>
      <c r="Q109" s="160"/>
      <c r="R109" s="126"/>
      <c r="S109" s="126"/>
      <c r="T109" s="126"/>
      <c r="U109" s="125"/>
      <c r="V109" s="125"/>
    </row>
    <row r="110" spans="1:22" ht="19.5" customHeight="1">
      <c r="A110" s="143"/>
      <c r="B110" s="133"/>
      <c r="C110" s="133"/>
      <c r="D110" s="134"/>
      <c r="E110" s="134"/>
      <c r="F110" s="134"/>
      <c r="G110" s="134"/>
      <c r="H110" s="134"/>
      <c r="I110" s="245"/>
      <c r="J110" s="141"/>
      <c r="K110" s="141"/>
      <c r="L110" s="202"/>
      <c r="M110" s="159"/>
      <c r="N110" s="239"/>
      <c r="O110" s="130"/>
      <c r="P110" s="160"/>
      <c r="Q110" s="160"/>
      <c r="R110" s="126"/>
      <c r="S110" s="126"/>
      <c r="T110" s="126"/>
      <c r="U110" s="125"/>
      <c r="V110" s="125"/>
    </row>
    <row r="111" spans="1:22" ht="19.5" customHeight="1" thickBot="1">
      <c r="A111" s="139"/>
      <c r="B111" s="132"/>
      <c r="C111" s="132"/>
      <c r="D111" s="137"/>
      <c r="E111" s="137"/>
      <c r="F111" s="137"/>
      <c r="G111" s="137"/>
      <c r="H111" s="137"/>
      <c r="I111" s="247"/>
      <c r="J111" s="138"/>
      <c r="K111" s="138"/>
      <c r="L111" s="204"/>
      <c r="M111" s="159"/>
      <c r="N111" s="239"/>
      <c r="O111" s="130"/>
      <c r="P111" s="160"/>
      <c r="Q111" s="160"/>
      <c r="R111" s="126"/>
      <c r="S111" s="126"/>
      <c r="T111" s="126"/>
      <c r="U111" s="125"/>
      <c r="V111" s="125"/>
    </row>
    <row r="112" spans="1:22" ht="19.5" customHeight="1">
      <c r="A112" s="167" t="s">
        <v>20</v>
      </c>
      <c r="B112" s="169"/>
      <c r="C112" s="169"/>
      <c r="D112" s="194">
        <f>SUM(D110:D111)</f>
        <v>0</v>
      </c>
      <c r="E112" s="194">
        <f>SUM(E110:E111)</f>
        <v>0</v>
      </c>
      <c r="F112" s="194">
        <f>SUM(F110:F111)</f>
        <v>0</v>
      </c>
      <c r="G112" s="194">
        <f>SUM(G110:G111)</f>
        <v>0</v>
      </c>
      <c r="H112" s="194">
        <f>SUM(H110:H111)</f>
        <v>0</v>
      </c>
      <c r="I112" s="252"/>
      <c r="J112" s="8"/>
      <c r="K112" s="8"/>
      <c r="L112" s="195"/>
      <c r="M112" s="159"/>
      <c r="N112" s="239"/>
      <c r="O112" s="130"/>
      <c r="P112" s="160"/>
      <c r="Q112" s="160"/>
      <c r="R112" s="126"/>
      <c r="S112" s="126"/>
      <c r="T112" s="126"/>
      <c r="U112" s="125"/>
      <c r="V112" s="125"/>
    </row>
    <row r="113" spans="1:22" ht="19.5" customHeight="1">
      <c r="A113" s="196" t="s">
        <v>12</v>
      </c>
      <c r="B113" s="89"/>
      <c r="C113" s="89"/>
      <c r="D113" s="198">
        <v>0</v>
      </c>
      <c r="E113" s="198">
        <v>0</v>
      </c>
      <c r="F113" s="198">
        <v>0</v>
      </c>
      <c r="G113" s="198">
        <v>0</v>
      </c>
      <c r="H113" s="198">
        <v>0</v>
      </c>
      <c r="I113" s="259"/>
      <c r="J113" s="107"/>
      <c r="K113" s="107"/>
      <c r="L113" s="199"/>
      <c r="M113" s="159"/>
      <c r="N113" s="239"/>
      <c r="O113" s="130"/>
      <c r="P113" s="160"/>
      <c r="Q113" s="160"/>
      <c r="R113" s="126"/>
      <c r="S113" s="126"/>
      <c r="T113" s="126"/>
      <c r="U113" s="125"/>
      <c r="V113" s="125"/>
    </row>
    <row r="114" spans="1:22" ht="19.5" customHeight="1" thickBot="1">
      <c r="A114" s="177" t="s">
        <v>817</v>
      </c>
      <c r="B114" s="179"/>
      <c r="C114" s="179"/>
      <c r="D114" s="200">
        <f>SUM(D112:D113)</f>
        <v>0</v>
      </c>
      <c r="E114" s="200">
        <f>SUM(E112:E113)</f>
        <v>0</v>
      </c>
      <c r="F114" s="200">
        <f>SUM(F112:F113)</f>
        <v>0</v>
      </c>
      <c r="G114" s="200">
        <f>SUM(G112:G113)</f>
        <v>0</v>
      </c>
      <c r="H114" s="200">
        <f>SUM(H112:H113)</f>
        <v>0</v>
      </c>
      <c r="I114" s="254"/>
      <c r="J114" s="103"/>
      <c r="K114" s="103"/>
      <c r="L114" s="205"/>
      <c r="M114" s="159"/>
      <c r="N114" s="239"/>
      <c r="O114" s="130"/>
      <c r="P114" s="160"/>
      <c r="Q114" s="160"/>
      <c r="R114" s="126"/>
      <c r="S114" s="126"/>
      <c r="T114" s="126"/>
      <c r="U114" s="125"/>
      <c r="V114" s="125"/>
    </row>
    <row r="115" spans="1:22" ht="19.5" customHeight="1">
      <c r="A115" s="182"/>
      <c r="B115" s="183"/>
      <c r="C115" s="184"/>
      <c r="D115" s="125"/>
      <c r="E115" s="125"/>
      <c r="F115" s="125"/>
      <c r="G115" s="125"/>
      <c r="H115" s="125"/>
      <c r="I115" s="255"/>
      <c r="J115" s="104"/>
      <c r="K115" s="104"/>
      <c r="L115" s="104"/>
      <c r="M115" s="159"/>
      <c r="N115" s="239"/>
      <c r="O115" s="130"/>
      <c r="P115" s="160"/>
      <c r="Q115" s="160"/>
      <c r="R115" s="126"/>
      <c r="S115" s="126"/>
      <c r="T115" s="126"/>
      <c r="U115" s="125"/>
      <c r="V115" s="125"/>
    </row>
    <row r="116" spans="1:22" ht="19.5" customHeight="1">
      <c r="A116" s="185" t="s">
        <v>835</v>
      </c>
      <c r="B116" s="186"/>
      <c r="C116" s="186"/>
      <c r="D116" s="105"/>
      <c r="E116" s="105"/>
      <c r="F116" s="105"/>
      <c r="G116" s="105"/>
      <c r="H116" s="105"/>
      <c r="I116" s="256"/>
      <c r="J116" s="105"/>
      <c r="K116" s="105"/>
      <c r="L116" s="105"/>
      <c r="M116" s="159"/>
      <c r="N116" s="239"/>
      <c r="O116" s="130"/>
      <c r="P116" s="160"/>
      <c r="Q116" s="160"/>
      <c r="R116" s="126"/>
      <c r="S116" s="126"/>
      <c r="T116" s="126"/>
      <c r="U116" s="125"/>
      <c r="V116" s="125"/>
    </row>
    <row r="117" spans="1:22" ht="19.5" customHeight="1">
      <c r="A117" s="185" t="s">
        <v>32</v>
      </c>
      <c r="B117" s="186"/>
      <c r="C117" s="186"/>
      <c r="D117" s="105"/>
      <c r="E117" s="105"/>
      <c r="F117" s="105"/>
      <c r="G117" s="105"/>
      <c r="H117" s="105"/>
      <c r="I117" s="256"/>
      <c r="J117" s="105"/>
      <c r="K117" s="105"/>
      <c r="L117" s="105"/>
      <c r="M117" s="159"/>
      <c r="N117" s="239"/>
      <c r="O117" s="130"/>
      <c r="P117" s="160"/>
      <c r="Q117" s="160"/>
      <c r="R117" s="126"/>
      <c r="S117" s="126"/>
      <c r="T117" s="126"/>
      <c r="U117" s="125"/>
      <c r="V117" s="125"/>
    </row>
    <row r="118" spans="1:22" ht="19.5" customHeight="1" thickBot="1">
      <c r="A118" s="188"/>
      <c r="B118" s="186"/>
      <c r="C118" s="189"/>
      <c r="D118" s="105"/>
      <c r="E118" s="105"/>
      <c r="F118" s="105"/>
      <c r="G118" s="105"/>
      <c r="H118" s="105"/>
      <c r="I118" s="257"/>
      <c r="J118" s="106"/>
      <c r="K118" s="106"/>
      <c r="L118" s="105"/>
      <c r="M118" s="159"/>
      <c r="N118" s="239"/>
      <c r="O118" s="130"/>
      <c r="P118" s="160"/>
      <c r="Q118" s="160"/>
      <c r="R118" s="126"/>
      <c r="S118" s="126"/>
      <c r="T118" s="126"/>
      <c r="U118" s="125"/>
      <c r="V118" s="125"/>
    </row>
    <row r="119" spans="1:22" ht="19.5" customHeight="1" thickBot="1">
      <c r="A119" s="147" t="s">
        <v>0</v>
      </c>
      <c r="B119" s="148" t="s">
        <v>1</v>
      </c>
      <c r="C119" s="148" t="s">
        <v>2</v>
      </c>
      <c r="D119" s="404" t="s">
        <v>836</v>
      </c>
      <c r="E119" s="404" t="s">
        <v>837</v>
      </c>
      <c r="F119" s="404" t="s">
        <v>838</v>
      </c>
      <c r="G119" s="404" t="s">
        <v>839</v>
      </c>
      <c r="H119" s="404" t="s">
        <v>1821</v>
      </c>
      <c r="I119" s="258" t="s">
        <v>8</v>
      </c>
      <c r="J119" s="404" t="s">
        <v>9</v>
      </c>
      <c r="K119" s="425" t="s">
        <v>10</v>
      </c>
      <c r="L119" s="426"/>
      <c r="M119" s="159"/>
      <c r="N119" s="239"/>
      <c r="O119" s="130"/>
      <c r="P119" s="160"/>
      <c r="Q119" s="160"/>
      <c r="R119" s="126"/>
      <c r="S119" s="126"/>
      <c r="T119" s="126"/>
      <c r="U119" s="125"/>
      <c r="V119" s="125"/>
    </row>
    <row r="120" spans="1:22" ht="19.5" customHeight="1">
      <c r="A120" s="144"/>
      <c r="B120" s="135"/>
      <c r="C120" s="135"/>
      <c r="D120" s="136"/>
      <c r="E120" s="136"/>
      <c r="F120" s="136"/>
      <c r="G120" s="136"/>
      <c r="H120" s="136"/>
      <c r="I120" s="261"/>
      <c r="J120" s="142"/>
      <c r="K120" s="163"/>
      <c r="L120" s="206"/>
      <c r="M120" s="159"/>
      <c r="N120" s="239"/>
      <c r="O120" s="130"/>
      <c r="P120" s="160"/>
      <c r="Q120" s="160"/>
      <c r="R120" s="126"/>
      <c r="S120" s="126"/>
      <c r="T120" s="126"/>
      <c r="U120" s="125"/>
      <c r="V120" s="125"/>
    </row>
    <row r="121" spans="1:22" ht="19.5" customHeight="1" thickBot="1">
      <c r="A121" s="144"/>
      <c r="B121" s="135"/>
      <c r="C121" s="135"/>
      <c r="D121" s="136"/>
      <c r="E121" s="136"/>
      <c r="F121" s="136"/>
      <c r="G121" s="136"/>
      <c r="H121" s="136"/>
      <c r="I121" s="261"/>
      <c r="J121" s="142"/>
      <c r="K121" s="163"/>
      <c r="L121" s="206"/>
      <c r="M121" s="159"/>
      <c r="N121" s="239"/>
      <c r="O121" s="130"/>
      <c r="P121" s="160"/>
      <c r="Q121" s="160"/>
      <c r="R121" s="126"/>
      <c r="S121" s="126"/>
      <c r="T121" s="126"/>
      <c r="U121" s="125"/>
      <c r="V121" s="125"/>
    </row>
    <row r="122" spans="1:22" ht="19.5" customHeight="1">
      <c r="A122" s="207" t="s">
        <v>20</v>
      </c>
      <c r="B122" s="208"/>
      <c r="C122" s="208"/>
      <c r="D122" s="209">
        <f>SUM(D120:D121)</f>
        <v>0</v>
      </c>
      <c r="E122" s="209">
        <f>SUM(E120:E121)</f>
        <v>0</v>
      </c>
      <c r="F122" s="209">
        <f>SUM(F120:F121)</f>
        <v>0</v>
      </c>
      <c r="G122" s="209">
        <f>SUM(G120:G121)</f>
        <v>0</v>
      </c>
      <c r="H122" s="209">
        <f>SUM(H120:H121)</f>
        <v>0</v>
      </c>
      <c r="I122" s="262"/>
      <c r="J122" s="9"/>
      <c r="K122" s="9"/>
      <c r="L122" s="210"/>
      <c r="M122" s="159"/>
      <c r="N122" s="239"/>
      <c r="O122" s="130"/>
      <c r="P122" s="160"/>
      <c r="Q122" s="160"/>
      <c r="R122" s="126"/>
      <c r="S122" s="126"/>
      <c r="T122" s="126"/>
      <c r="U122" s="125"/>
      <c r="V122" s="125"/>
    </row>
    <row r="123" spans="1:22" ht="19.5" customHeight="1">
      <c r="A123" s="211" t="s">
        <v>12</v>
      </c>
      <c r="B123" s="212"/>
      <c r="C123" s="212"/>
      <c r="D123" s="213">
        <v>89</v>
      </c>
      <c r="E123" s="213">
        <v>0</v>
      </c>
      <c r="F123" s="213">
        <v>42</v>
      </c>
      <c r="G123" s="213">
        <v>0</v>
      </c>
      <c r="H123" s="213">
        <v>0</v>
      </c>
      <c r="I123" s="263"/>
      <c r="J123" s="109"/>
      <c r="K123" s="109"/>
      <c r="L123" s="214"/>
      <c r="M123" s="159"/>
      <c r="N123" s="239"/>
      <c r="O123" s="130"/>
      <c r="P123" s="160"/>
      <c r="Q123" s="160"/>
      <c r="R123" s="126"/>
      <c r="S123" s="126"/>
      <c r="T123" s="126"/>
      <c r="U123" s="125"/>
      <c r="V123" s="125"/>
    </row>
    <row r="124" spans="1:22" ht="19.5" customHeight="1" thickBot="1">
      <c r="A124" s="215" t="s">
        <v>817</v>
      </c>
      <c r="B124" s="216"/>
      <c r="C124" s="216"/>
      <c r="D124" s="217">
        <f>D122+D123</f>
        <v>89</v>
      </c>
      <c r="E124" s="217">
        <f>E122+E123</f>
        <v>0</v>
      </c>
      <c r="F124" s="217">
        <f>F122+F123</f>
        <v>42</v>
      </c>
      <c r="G124" s="217">
        <f>G122+G123</f>
        <v>0</v>
      </c>
      <c r="H124" s="217">
        <f>H122+H123</f>
        <v>0</v>
      </c>
      <c r="I124" s="264"/>
      <c r="J124" s="110"/>
      <c r="K124" s="110"/>
      <c r="L124" s="218"/>
      <c r="M124" s="159"/>
      <c r="N124" s="239"/>
      <c r="O124" s="130"/>
      <c r="P124" s="160"/>
      <c r="Q124" s="160"/>
      <c r="R124" s="126"/>
      <c r="S124" s="126"/>
      <c r="T124" s="126"/>
      <c r="U124" s="125"/>
      <c r="V124" s="125"/>
    </row>
    <row r="125" spans="1:22" ht="19.5" customHeight="1">
      <c r="A125" s="219"/>
      <c r="B125" s="16"/>
      <c r="C125" s="98"/>
      <c r="D125" s="1"/>
      <c r="E125" s="1"/>
      <c r="F125" s="1"/>
      <c r="G125" s="1"/>
      <c r="H125" s="1"/>
      <c r="I125" s="265"/>
      <c r="J125" s="17"/>
      <c r="K125" s="17"/>
      <c r="L125" s="17"/>
      <c r="M125" s="159"/>
      <c r="N125" s="239"/>
      <c r="O125" s="130"/>
      <c r="P125" s="160"/>
      <c r="Q125" s="160"/>
      <c r="R125" s="126"/>
      <c r="S125" s="126"/>
      <c r="T125" s="126"/>
      <c r="U125" s="125"/>
      <c r="V125" s="125"/>
    </row>
    <row r="126" spans="1:22" ht="19.5" customHeight="1">
      <c r="A126" s="185" t="s">
        <v>842</v>
      </c>
      <c r="B126" s="186"/>
      <c r="C126" s="186"/>
      <c r="D126" s="105"/>
      <c r="E126" s="105"/>
      <c r="F126" s="105"/>
      <c r="G126" s="105"/>
      <c r="H126" s="105"/>
      <c r="I126" s="256"/>
      <c r="J126" s="105"/>
      <c r="K126" s="105"/>
      <c r="L126" s="105"/>
      <c r="M126" s="159"/>
      <c r="N126" s="239"/>
      <c r="O126" s="130"/>
      <c r="P126" s="160"/>
      <c r="Q126" s="160"/>
      <c r="R126" s="126"/>
      <c r="S126" s="126"/>
      <c r="T126" s="126"/>
      <c r="U126" s="125"/>
      <c r="V126" s="125"/>
    </row>
    <row r="127" spans="1:22" ht="19.5" customHeight="1">
      <c r="A127" s="185" t="s">
        <v>843</v>
      </c>
      <c r="B127" s="186"/>
      <c r="C127" s="186"/>
      <c r="D127" s="105"/>
      <c r="E127" s="105"/>
      <c r="F127" s="105"/>
      <c r="G127" s="105"/>
      <c r="H127" s="105"/>
      <c r="I127" s="256"/>
      <c r="J127" s="105"/>
      <c r="K127" s="105"/>
      <c r="L127" s="105"/>
      <c r="M127" s="159"/>
      <c r="N127" s="239"/>
      <c r="O127" s="130"/>
      <c r="P127" s="160"/>
      <c r="Q127" s="160"/>
      <c r="R127" s="126"/>
      <c r="S127" s="126"/>
      <c r="T127" s="126"/>
      <c r="U127" s="125"/>
      <c r="V127" s="125"/>
    </row>
    <row r="128" spans="1:22" ht="19.5" customHeight="1" thickBot="1">
      <c r="A128" s="188"/>
      <c r="B128" s="186"/>
      <c r="C128" s="189"/>
      <c r="D128" s="105"/>
      <c r="E128" s="105"/>
      <c r="F128" s="105"/>
      <c r="G128" s="105"/>
      <c r="H128" s="105"/>
      <c r="I128" s="257"/>
      <c r="J128" s="106"/>
      <c r="K128" s="106"/>
      <c r="L128" s="105"/>
      <c r="M128" s="159"/>
      <c r="N128" s="239"/>
      <c r="O128" s="130"/>
      <c r="P128" s="160"/>
      <c r="Q128" s="160"/>
      <c r="R128" s="126"/>
      <c r="S128" s="126"/>
      <c r="T128" s="126"/>
      <c r="U128" s="125"/>
      <c r="V128" s="125"/>
    </row>
    <row r="129" spans="1:22" ht="19.5" customHeight="1" thickBot="1">
      <c r="A129" s="147" t="s">
        <v>0</v>
      </c>
      <c r="B129" s="148" t="s">
        <v>1</v>
      </c>
      <c r="C129" s="148" t="s">
        <v>2</v>
      </c>
      <c r="D129" s="404" t="s">
        <v>836</v>
      </c>
      <c r="E129" s="404" t="s">
        <v>821</v>
      </c>
      <c r="F129" s="404" t="s">
        <v>828</v>
      </c>
      <c r="G129" s="404" t="s">
        <v>647</v>
      </c>
      <c r="H129" s="404" t="s">
        <v>7</v>
      </c>
      <c r="I129" s="258" t="s">
        <v>8</v>
      </c>
      <c r="J129" s="404" t="s">
        <v>9</v>
      </c>
      <c r="K129" s="425" t="s">
        <v>10</v>
      </c>
      <c r="L129" s="426"/>
      <c r="M129" s="159"/>
      <c r="N129" s="239"/>
      <c r="O129" s="130"/>
      <c r="P129" s="160"/>
      <c r="Q129" s="160"/>
      <c r="R129" s="126"/>
      <c r="S129" s="126"/>
      <c r="T129" s="126"/>
      <c r="U129" s="125"/>
      <c r="V129" s="125"/>
    </row>
    <row r="130" spans="1:22" ht="19.5" customHeight="1">
      <c r="A130" s="143"/>
      <c r="B130" s="133"/>
      <c r="C130" s="133"/>
      <c r="D130" s="134"/>
      <c r="E130" s="134"/>
      <c r="F130" s="134"/>
      <c r="G130" s="134"/>
      <c r="H130" s="134"/>
      <c r="I130" s="245"/>
      <c r="J130" s="141"/>
      <c r="K130" s="141"/>
      <c r="L130" s="192"/>
      <c r="M130" s="159"/>
      <c r="N130" s="239"/>
      <c r="O130" s="130"/>
      <c r="P130" s="160"/>
      <c r="Q130" s="160"/>
      <c r="R130" s="126"/>
      <c r="S130" s="126"/>
      <c r="T130" s="126"/>
      <c r="U130" s="125"/>
      <c r="V130" s="125"/>
    </row>
    <row r="131" spans="1:22" ht="19.5" customHeight="1" thickBot="1">
      <c r="A131" s="144"/>
      <c r="B131" s="135"/>
      <c r="C131" s="135"/>
      <c r="D131" s="136"/>
      <c r="E131" s="136"/>
      <c r="F131" s="136"/>
      <c r="G131" s="136"/>
      <c r="H131" s="136"/>
      <c r="I131" s="246"/>
      <c r="J131" s="142"/>
      <c r="K131" s="142"/>
      <c r="L131" s="193"/>
      <c r="M131" s="159"/>
      <c r="N131" s="239"/>
      <c r="O131" s="130"/>
      <c r="P131" s="160"/>
      <c r="Q131" s="160"/>
      <c r="R131" s="126"/>
      <c r="S131" s="126"/>
      <c r="T131" s="126"/>
      <c r="U131" s="125"/>
      <c r="V131" s="125"/>
    </row>
    <row r="132" spans="1:22" ht="19.5" customHeight="1">
      <c r="A132" s="207" t="s">
        <v>20</v>
      </c>
      <c r="B132" s="208"/>
      <c r="C132" s="208"/>
      <c r="D132" s="209">
        <f>SUM(D130:D131)</f>
        <v>0</v>
      </c>
      <c r="E132" s="209">
        <f>SUM(E130:E131)</f>
        <v>0</v>
      </c>
      <c r="F132" s="209">
        <f>SUM(F130:F131)</f>
        <v>0</v>
      </c>
      <c r="G132" s="209">
        <f>SUM(G130:G131)</f>
        <v>0</v>
      </c>
      <c r="H132" s="209">
        <f>SUM(H130:H131)</f>
        <v>0</v>
      </c>
      <c r="I132" s="262"/>
      <c r="J132" s="9"/>
      <c r="K132" s="9"/>
      <c r="L132" s="210"/>
      <c r="M132" s="159"/>
      <c r="N132" s="239"/>
      <c r="O132" s="130"/>
      <c r="P132" s="160"/>
      <c r="Q132" s="160"/>
      <c r="R132" s="126"/>
      <c r="S132" s="126"/>
      <c r="T132" s="126"/>
      <c r="U132" s="125"/>
      <c r="V132" s="125"/>
    </row>
    <row r="133" spans="1:22" ht="19.5" customHeight="1">
      <c r="A133" s="211" t="s">
        <v>12</v>
      </c>
      <c r="B133" s="212"/>
      <c r="C133" s="212"/>
      <c r="D133" s="213">
        <v>0</v>
      </c>
      <c r="E133" s="213">
        <v>0</v>
      </c>
      <c r="F133" s="213">
        <v>0</v>
      </c>
      <c r="G133" s="213">
        <v>0</v>
      </c>
      <c r="H133" s="213">
        <v>0</v>
      </c>
      <c r="I133" s="263"/>
      <c r="J133" s="109"/>
      <c r="K133" s="109"/>
      <c r="L133" s="214"/>
      <c r="M133" s="159"/>
      <c r="N133" s="239"/>
      <c r="O133" s="130"/>
      <c r="P133" s="160"/>
      <c r="Q133" s="160"/>
      <c r="R133" s="126"/>
      <c r="S133" s="126"/>
      <c r="T133" s="126"/>
      <c r="U133" s="125"/>
      <c r="V133" s="125"/>
    </row>
    <row r="134" spans="1:22" ht="19.5" customHeight="1" thickBot="1">
      <c r="A134" s="215" t="s">
        <v>1809</v>
      </c>
      <c r="B134" s="216"/>
      <c r="C134" s="216"/>
      <c r="D134" s="217">
        <f>D132+D133</f>
        <v>0</v>
      </c>
      <c r="E134" s="217">
        <f>E132+E133</f>
        <v>0</v>
      </c>
      <c r="F134" s="217">
        <f>F132+F133</f>
        <v>0</v>
      </c>
      <c r="G134" s="217">
        <f>G132+G133</f>
        <v>0</v>
      </c>
      <c r="H134" s="217">
        <f>H132+H133</f>
        <v>0</v>
      </c>
      <c r="I134" s="264"/>
      <c r="J134" s="110"/>
      <c r="K134" s="110"/>
      <c r="L134" s="218"/>
      <c r="M134" s="159"/>
      <c r="N134" s="239"/>
      <c r="O134" s="130"/>
      <c r="P134" s="160"/>
      <c r="Q134" s="160"/>
      <c r="R134" s="126"/>
      <c r="S134" s="126"/>
      <c r="T134" s="126"/>
      <c r="U134" s="125"/>
      <c r="V134" s="125"/>
    </row>
    <row r="135" spans="1:22" ht="19.5" customHeight="1">
      <c r="A135" s="219"/>
      <c r="B135" s="16"/>
      <c r="C135" s="98"/>
      <c r="D135" s="1"/>
      <c r="E135" s="1"/>
      <c r="F135" s="1"/>
      <c r="G135" s="1"/>
      <c r="H135" s="1"/>
      <c r="I135" s="265"/>
      <c r="J135" s="17"/>
      <c r="K135" s="17"/>
      <c r="L135" s="17"/>
      <c r="M135" s="159"/>
      <c r="N135" s="239"/>
      <c r="O135" s="130"/>
      <c r="P135" s="160"/>
      <c r="Q135" s="160"/>
      <c r="R135" s="126"/>
      <c r="S135" s="126"/>
      <c r="T135" s="126"/>
      <c r="U135" s="125"/>
      <c r="V135" s="125"/>
    </row>
    <row r="136" spans="1:22" ht="19.5" customHeight="1">
      <c r="A136" s="185" t="s">
        <v>106</v>
      </c>
      <c r="B136" s="186"/>
      <c r="C136" s="186"/>
      <c r="D136" s="105"/>
      <c r="E136" s="105"/>
      <c r="F136" s="105"/>
      <c r="G136" s="105"/>
      <c r="H136" s="105"/>
      <c r="I136" s="256"/>
      <c r="J136" s="105"/>
      <c r="K136" s="105"/>
      <c r="L136" s="105"/>
      <c r="M136" s="159"/>
      <c r="N136" s="239"/>
      <c r="O136" s="130"/>
      <c r="P136" s="160"/>
      <c r="Q136" s="160"/>
      <c r="R136" s="126"/>
      <c r="S136" s="126"/>
      <c r="T136" s="126"/>
      <c r="U136" s="125"/>
      <c r="V136" s="125"/>
    </row>
    <row r="137" spans="1:22" ht="19.5" customHeight="1">
      <c r="A137" s="185" t="s">
        <v>107</v>
      </c>
      <c r="B137" s="186"/>
      <c r="C137" s="186"/>
      <c r="D137" s="105"/>
      <c r="E137" s="105"/>
      <c r="F137" s="105"/>
      <c r="G137" s="105"/>
      <c r="H137" s="105"/>
      <c r="I137" s="256"/>
      <c r="J137" s="105"/>
      <c r="K137" s="105"/>
      <c r="L137" s="105"/>
      <c r="M137" s="159"/>
      <c r="N137" s="239"/>
      <c r="O137" s="130"/>
      <c r="P137" s="160"/>
      <c r="Q137" s="160"/>
      <c r="R137" s="126"/>
      <c r="S137" s="126"/>
      <c r="T137" s="126"/>
      <c r="U137" s="125"/>
      <c r="V137" s="125"/>
    </row>
    <row r="138" spans="1:22" ht="19.5" customHeight="1" thickBot="1">
      <c r="A138" s="188"/>
      <c r="B138" s="186"/>
      <c r="C138" s="189"/>
      <c r="D138" s="105"/>
      <c r="E138" s="105"/>
      <c r="F138" s="105"/>
      <c r="G138" s="105"/>
      <c r="H138" s="105"/>
      <c r="I138" s="257"/>
      <c r="J138" s="106"/>
      <c r="K138" s="106"/>
      <c r="L138" s="105"/>
      <c r="M138" s="159"/>
      <c r="N138" s="239"/>
      <c r="O138" s="130"/>
      <c r="P138" s="160"/>
      <c r="Q138" s="160"/>
      <c r="R138" s="126"/>
      <c r="S138" s="126"/>
      <c r="T138" s="126"/>
      <c r="U138" s="125"/>
      <c r="V138" s="125"/>
    </row>
    <row r="139" spans="1:22" ht="19.5" customHeight="1" thickBot="1">
      <c r="A139" s="147" t="s">
        <v>0</v>
      </c>
      <c r="B139" s="148" t="s">
        <v>1</v>
      </c>
      <c r="C139" s="148" t="s">
        <v>2</v>
      </c>
      <c r="D139" s="404" t="s">
        <v>643</v>
      </c>
      <c r="E139" s="404" t="s">
        <v>821</v>
      </c>
      <c r="F139" s="404" t="s">
        <v>828</v>
      </c>
      <c r="G139" s="404" t="s">
        <v>647</v>
      </c>
      <c r="H139" s="404" t="s">
        <v>7</v>
      </c>
      <c r="I139" s="258" t="s">
        <v>8</v>
      </c>
      <c r="J139" s="404" t="s">
        <v>9</v>
      </c>
      <c r="K139" s="404"/>
      <c r="L139" s="303" t="s">
        <v>10</v>
      </c>
      <c r="M139" s="159"/>
      <c r="N139" s="239"/>
      <c r="O139" s="130"/>
      <c r="P139" s="160"/>
      <c r="Q139" s="160"/>
      <c r="R139" s="126"/>
      <c r="S139" s="126"/>
      <c r="T139" s="126"/>
      <c r="U139" s="125"/>
      <c r="V139" s="125"/>
    </row>
    <row r="140" spans="1:22" ht="19.5" customHeight="1">
      <c r="A140" s="143"/>
      <c r="B140" s="133"/>
      <c r="C140" s="133"/>
      <c r="D140" s="301"/>
      <c r="E140" s="134"/>
      <c r="F140" s="301"/>
      <c r="G140" s="301"/>
      <c r="H140" s="301"/>
      <c r="I140" s="245"/>
      <c r="J140" s="141"/>
      <c r="K140" s="141"/>
      <c r="L140" s="192"/>
      <c r="M140" s="159"/>
      <c r="N140" s="239"/>
      <c r="O140" s="130"/>
      <c r="P140" s="160"/>
      <c r="Q140" s="160"/>
      <c r="R140" s="126"/>
      <c r="S140" s="126"/>
      <c r="T140" s="126"/>
      <c r="U140" s="125"/>
      <c r="V140" s="125"/>
    </row>
    <row r="141" spans="1:22" ht="19.5" customHeight="1" thickBot="1">
      <c r="A141" s="144"/>
      <c r="B141" s="135"/>
      <c r="C141" s="135"/>
      <c r="D141" s="220"/>
      <c r="E141" s="136"/>
      <c r="F141" s="220"/>
      <c r="G141" s="220"/>
      <c r="H141" s="220"/>
      <c r="I141" s="246"/>
      <c r="J141" s="142"/>
      <c r="K141" s="142"/>
      <c r="L141" s="193"/>
      <c r="M141" s="159"/>
      <c r="N141" s="239"/>
      <c r="O141" s="130"/>
      <c r="P141" s="160"/>
      <c r="Q141" s="160"/>
      <c r="R141" s="126"/>
      <c r="S141" s="126"/>
      <c r="T141" s="126"/>
      <c r="U141" s="125"/>
      <c r="V141" s="125"/>
    </row>
    <row r="142" spans="1:22" ht="19.5" customHeight="1">
      <c r="A142" s="207" t="s">
        <v>20</v>
      </c>
      <c r="B142" s="208"/>
      <c r="C142" s="208"/>
      <c r="D142" s="209">
        <f>SUM(D140:D141)</f>
        <v>0</v>
      </c>
      <c r="E142" s="209">
        <f>SUM(E140:E141)</f>
        <v>0</v>
      </c>
      <c r="F142" s="209">
        <f>SUM(F140:F141)</f>
        <v>0</v>
      </c>
      <c r="G142" s="209">
        <f>SUM(G140:G141)</f>
        <v>0</v>
      </c>
      <c r="H142" s="209">
        <f>SUM(H140:H141)</f>
        <v>0</v>
      </c>
      <c r="I142" s="262"/>
      <c r="J142" s="9"/>
      <c r="K142" s="9"/>
      <c r="L142" s="210"/>
      <c r="M142" s="159"/>
      <c r="N142" s="239"/>
      <c r="O142" s="130"/>
      <c r="P142" s="160"/>
      <c r="Q142" s="160"/>
      <c r="R142" s="126"/>
      <c r="S142" s="126"/>
      <c r="T142" s="126"/>
      <c r="U142" s="125"/>
      <c r="V142" s="125"/>
    </row>
    <row r="143" spans="1:22" ht="19.5" customHeight="1">
      <c r="A143" s="211" t="s">
        <v>12</v>
      </c>
      <c r="B143" s="212"/>
      <c r="C143" s="212"/>
      <c r="D143" s="213">
        <v>0</v>
      </c>
      <c r="E143" s="213">
        <v>0</v>
      </c>
      <c r="F143" s="213">
        <v>0</v>
      </c>
      <c r="G143" s="213">
        <v>0</v>
      </c>
      <c r="H143" s="213">
        <v>0</v>
      </c>
      <c r="I143" s="263"/>
      <c r="J143" s="109"/>
      <c r="K143" s="109"/>
      <c r="L143" s="214"/>
      <c r="M143" s="159"/>
      <c r="N143" s="239"/>
      <c r="O143" s="130"/>
      <c r="P143" s="160"/>
      <c r="Q143" s="160"/>
      <c r="R143" s="126"/>
      <c r="S143" s="126"/>
      <c r="T143" s="126"/>
      <c r="U143" s="125"/>
      <c r="V143" s="125"/>
    </row>
    <row r="144" spans="1:22" ht="19.5" customHeight="1" thickBot="1">
      <c r="A144" s="215" t="s">
        <v>1809</v>
      </c>
      <c r="B144" s="216"/>
      <c r="C144" s="216"/>
      <c r="D144" s="217">
        <f>D142+D143</f>
        <v>0</v>
      </c>
      <c r="E144" s="217">
        <f>E142+E143</f>
        <v>0</v>
      </c>
      <c r="F144" s="217">
        <f>F142+F143</f>
        <v>0</v>
      </c>
      <c r="G144" s="217">
        <f>G142+G143</f>
        <v>0</v>
      </c>
      <c r="H144" s="217">
        <f>H142+H143</f>
        <v>0</v>
      </c>
      <c r="I144" s="264"/>
      <c r="J144" s="110"/>
      <c r="K144" s="110"/>
      <c r="L144" s="218"/>
      <c r="M144" s="159"/>
      <c r="N144" s="239"/>
      <c r="O144" s="130"/>
      <c r="P144" s="160"/>
      <c r="Q144" s="160"/>
      <c r="R144" s="126"/>
      <c r="S144" s="126"/>
      <c r="T144" s="126"/>
      <c r="U144" s="125"/>
      <c r="V144" s="125"/>
    </row>
    <row r="145" spans="1:22" ht="19.5" customHeight="1">
      <c r="A145" s="221"/>
      <c r="B145" s="16"/>
      <c r="C145" s="16"/>
      <c r="D145" s="1"/>
      <c r="E145" s="1"/>
      <c r="F145" s="1"/>
      <c r="G145" s="1"/>
      <c r="H145" s="1"/>
      <c r="I145" s="265"/>
      <c r="J145" s="17"/>
      <c r="K145" s="17"/>
      <c r="L145" s="17"/>
      <c r="M145" s="159"/>
      <c r="N145" s="239"/>
      <c r="O145" s="130"/>
      <c r="P145" s="160"/>
      <c r="Q145" s="160"/>
      <c r="R145" s="126"/>
      <c r="S145" s="126"/>
      <c r="T145" s="126"/>
      <c r="U145" s="125"/>
      <c r="V145" s="125"/>
    </row>
    <row r="146" spans="1:22" ht="19.5" customHeight="1">
      <c r="A146" s="185" t="s">
        <v>852</v>
      </c>
      <c r="B146" s="18"/>
      <c r="C146" s="18"/>
      <c r="D146" s="19"/>
      <c r="E146" s="19"/>
      <c r="F146" s="19"/>
      <c r="G146" s="19"/>
      <c r="H146" s="19"/>
      <c r="I146" s="266"/>
      <c r="J146" s="19"/>
      <c r="K146" s="19"/>
      <c r="L146" s="19"/>
      <c r="M146" s="159"/>
      <c r="N146" s="239"/>
      <c r="O146" s="130"/>
      <c r="P146" s="160"/>
      <c r="Q146" s="160"/>
      <c r="R146" s="126"/>
      <c r="S146" s="126"/>
      <c r="T146" s="126"/>
      <c r="U146" s="125"/>
      <c r="V146" s="125"/>
    </row>
    <row r="147" spans="1:22" ht="19.5" customHeight="1" thickBot="1">
      <c r="A147" s="182"/>
      <c r="B147" s="183"/>
      <c r="C147" s="184"/>
      <c r="D147" s="125"/>
      <c r="E147" s="125"/>
      <c r="F147" s="125"/>
      <c r="G147" s="125"/>
      <c r="H147" s="125"/>
      <c r="I147" s="255"/>
      <c r="J147" s="104"/>
      <c r="K147" s="104"/>
      <c r="L147" s="104"/>
      <c r="M147" s="159"/>
      <c r="N147" s="239"/>
      <c r="O147" s="130"/>
      <c r="P147" s="160"/>
      <c r="Q147" s="160"/>
      <c r="R147" s="126"/>
      <c r="S147" s="126"/>
      <c r="T147" s="126"/>
      <c r="U147" s="125"/>
      <c r="V147" s="125"/>
    </row>
    <row r="148" spans="1:22" ht="19.5" customHeight="1" thickBot="1">
      <c r="A148" s="222" t="s">
        <v>0</v>
      </c>
      <c r="B148" s="223" t="s">
        <v>1</v>
      </c>
      <c r="C148" s="223" t="s">
        <v>2</v>
      </c>
      <c r="D148" s="111" t="s">
        <v>3</v>
      </c>
      <c r="E148" s="111" t="s">
        <v>4</v>
      </c>
      <c r="F148" s="111" t="s">
        <v>5</v>
      </c>
      <c r="G148" s="111" t="s">
        <v>6</v>
      </c>
      <c r="H148" s="111" t="s">
        <v>7</v>
      </c>
      <c r="I148" s="267" t="s">
        <v>8</v>
      </c>
      <c r="J148" s="111" t="s">
        <v>9</v>
      </c>
      <c r="K148" s="429" t="s">
        <v>10</v>
      </c>
      <c r="L148" s="430"/>
      <c r="M148" s="159"/>
      <c r="N148" s="239"/>
      <c r="O148" s="130"/>
      <c r="P148" s="160"/>
      <c r="Q148" s="160"/>
      <c r="R148" s="126"/>
      <c r="S148" s="126"/>
      <c r="T148" s="126"/>
      <c r="U148" s="125"/>
      <c r="V148" s="125"/>
    </row>
    <row r="149" spans="1:22" ht="19.5" customHeight="1">
      <c r="A149" s="224" t="s">
        <v>20</v>
      </c>
      <c r="B149" s="225"/>
      <c r="C149" s="225"/>
      <c r="D149" s="226">
        <f t="shared" ref="D149:H151" si="14">SUM(D67,D78,D103,D112)</f>
        <v>229</v>
      </c>
      <c r="E149" s="226">
        <f t="shared" si="14"/>
        <v>4</v>
      </c>
      <c r="F149" s="226">
        <f t="shared" si="14"/>
        <v>4</v>
      </c>
      <c r="G149" s="226">
        <f t="shared" si="14"/>
        <v>261</v>
      </c>
      <c r="H149" s="226">
        <f t="shared" si="14"/>
        <v>0</v>
      </c>
      <c r="I149" s="268"/>
      <c r="J149" s="10"/>
      <c r="K149" s="10"/>
      <c r="L149" s="227"/>
      <c r="M149" s="159"/>
      <c r="N149" s="239"/>
      <c r="O149" s="130"/>
      <c r="P149" s="160"/>
      <c r="Q149" s="160"/>
      <c r="R149" s="126"/>
      <c r="S149" s="126"/>
      <c r="T149" s="126"/>
      <c r="U149" s="125"/>
      <c r="V149" s="125"/>
    </row>
    <row r="150" spans="1:22" ht="19.5" customHeight="1">
      <c r="A150" s="228" t="s">
        <v>12</v>
      </c>
      <c r="B150" s="229"/>
      <c r="C150" s="229"/>
      <c r="D150" s="230">
        <f t="shared" si="14"/>
        <v>3433</v>
      </c>
      <c r="E150" s="230">
        <f t="shared" si="14"/>
        <v>101</v>
      </c>
      <c r="F150" s="230">
        <f t="shared" si="14"/>
        <v>93</v>
      </c>
      <c r="G150" s="230">
        <f t="shared" si="14"/>
        <v>3465</v>
      </c>
      <c r="H150" s="230">
        <f t="shared" si="14"/>
        <v>0</v>
      </c>
      <c r="I150" s="269"/>
      <c r="J150" s="112"/>
      <c r="K150" s="112"/>
      <c r="L150" s="231"/>
      <c r="M150" s="159"/>
      <c r="N150" s="239"/>
      <c r="O150" s="130"/>
      <c r="P150" s="160"/>
      <c r="Q150" s="160"/>
      <c r="R150" s="126"/>
      <c r="S150" s="126"/>
      <c r="T150" s="126"/>
      <c r="U150" s="125"/>
      <c r="V150" s="125"/>
    </row>
    <row r="151" spans="1:22" ht="19.5" customHeight="1" thickBot="1">
      <c r="A151" s="232" t="s">
        <v>817</v>
      </c>
      <c r="B151" s="233"/>
      <c r="C151" s="233"/>
      <c r="D151" s="234">
        <f t="shared" si="14"/>
        <v>3662</v>
      </c>
      <c r="E151" s="234">
        <f t="shared" si="14"/>
        <v>105</v>
      </c>
      <c r="F151" s="234">
        <f t="shared" si="14"/>
        <v>97</v>
      </c>
      <c r="G151" s="234">
        <f t="shared" si="14"/>
        <v>3726</v>
      </c>
      <c r="H151" s="234">
        <f t="shared" si="14"/>
        <v>0</v>
      </c>
      <c r="I151" s="270"/>
      <c r="J151" s="113"/>
      <c r="K151" s="113"/>
      <c r="L151" s="235"/>
      <c r="M151" s="159"/>
      <c r="N151" s="239"/>
      <c r="O151" s="130"/>
      <c r="P151" s="160"/>
      <c r="Q151" s="160"/>
      <c r="R151" s="126"/>
      <c r="S151" s="126"/>
      <c r="T151" s="126"/>
      <c r="U151" s="125"/>
      <c r="V151" s="125"/>
    </row>
    <row r="152" spans="1:22" ht="19.5" customHeight="1">
      <c r="M152" s="159"/>
      <c r="N152" s="239"/>
      <c r="O152" s="130"/>
      <c r="P152" s="160"/>
      <c r="Q152" s="160"/>
      <c r="R152" s="126"/>
      <c r="S152" s="126"/>
      <c r="T152" s="126"/>
      <c r="U152" s="125"/>
      <c r="V152" s="125"/>
    </row>
    <row r="153" spans="1:22" ht="20.100000000000001" customHeight="1">
      <c r="M153" s="159"/>
      <c r="N153" s="239"/>
      <c r="O153" s="130"/>
      <c r="P153" s="160"/>
      <c r="Q153" s="160"/>
      <c r="R153" s="126"/>
      <c r="S153" s="126"/>
      <c r="T153" s="126"/>
      <c r="U153" s="125"/>
      <c r="V153" s="125"/>
    </row>
    <row r="154" spans="1:22" ht="20.100000000000001" customHeight="1">
      <c r="M154" s="159"/>
      <c r="N154" s="239"/>
      <c r="O154" s="130"/>
      <c r="P154" s="160"/>
      <c r="Q154" s="160"/>
      <c r="R154" s="126"/>
      <c r="S154" s="126"/>
      <c r="T154" s="126"/>
      <c r="U154" s="125"/>
      <c r="V154" s="125"/>
    </row>
    <row r="155" spans="1:22" ht="20.100000000000001" customHeight="1">
      <c r="M155" s="159"/>
      <c r="N155" s="239"/>
      <c r="O155" s="130"/>
      <c r="P155" s="160"/>
      <c r="Q155" s="160"/>
      <c r="R155" s="126"/>
      <c r="S155" s="126"/>
      <c r="T155" s="126"/>
      <c r="U155" s="125"/>
      <c r="V155" s="125"/>
    </row>
    <row r="156" spans="1:22" ht="20.100000000000001" customHeight="1">
      <c r="M156" s="159"/>
      <c r="N156" s="239"/>
      <c r="O156" s="130"/>
      <c r="P156" s="160"/>
      <c r="Q156" s="160"/>
      <c r="R156" s="126"/>
      <c r="S156" s="126"/>
      <c r="T156" s="126"/>
      <c r="U156" s="125"/>
      <c r="V156" s="125"/>
    </row>
    <row r="157" spans="1:22" ht="20.100000000000001" customHeight="1">
      <c r="M157" s="159"/>
      <c r="N157" s="239"/>
      <c r="O157" s="130"/>
      <c r="P157" s="160"/>
      <c r="Q157" s="160"/>
      <c r="R157" s="126"/>
      <c r="S157" s="126"/>
      <c r="T157" s="126"/>
      <c r="U157" s="125"/>
      <c r="V157" s="125"/>
    </row>
    <row r="158" spans="1:22" ht="20.100000000000001" customHeight="1">
      <c r="M158" s="159"/>
      <c r="N158" s="239"/>
      <c r="O158" s="130"/>
      <c r="P158" s="160"/>
      <c r="Q158" s="160"/>
      <c r="R158" s="126"/>
      <c r="S158" s="126"/>
      <c r="T158" s="126"/>
      <c r="U158" s="125"/>
      <c r="V158" s="125"/>
    </row>
    <row r="159" spans="1:22" ht="20.100000000000001" customHeight="1">
      <c r="M159" s="159"/>
      <c r="O159" s="130"/>
      <c r="P159" s="160"/>
      <c r="Q159" s="160"/>
      <c r="R159" s="126"/>
      <c r="S159" s="126"/>
      <c r="T159" s="126"/>
      <c r="U159" s="125"/>
      <c r="V159" s="125"/>
    </row>
    <row r="160" spans="1:22" ht="20.100000000000001" customHeight="1">
      <c r="M160" s="159"/>
      <c r="O160" s="130"/>
      <c r="P160" s="160"/>
      <c r="Q160" s="160"/>
      <c r="R160" s="126"/>
      <c r="S160" s="126"/>
      <c r="T160" s="126"/>
      <c r="U160" s="125"/>
      <c r="V160" s="125"/>
    </row>
    <row r="161" spans="13:22" ht="20.100000000000001" customHeight="1">
      <c r="M161" s="159"/>
      <c r="O161" s="130"/>
      <c r="P161" s="160"/>
      <c r="Q161" s="160"/>
      <c r="R161" s="126"/>
      <c r="S161" s="126"/>
      <c r="T161" s="126"/>
      <c r="U161" s="125"/>
      <c r="V161" s="125"/>
    </row>
    <row r="162" spans="13:22" ht="20.100000000000001" customHeight="1">
      <c r="M162" s="159"/>
      <c r="O162" s="130"/>
      <c r="P162" s="160"/>
      <c r="Q162" s="160"/>
      <c r="R162" s="126"/>
      <c r="S162" s="126"/>
      <c r="T162" s="126"/>
      <c r="U162" s="125"/>
      <c r="V162" s="125"/>
    </row>
    <row r="163" spans="13:22" ht="20.100000000000001" customHeight="1">
      <c r="M163" s="159"/>
      <c r="O163" s="130"/>
      <c r="P163" s="160"/>
      <c r="Q163" s="160"/>
      <c r="R163" s="126"/>
      <c r="S163" s="126"/>
      <c r="T163" s="126"/>
      <c r="U163" s="125"/>
      <c r="V163" s="125"/>
    </row>
    <row r="164" spans="13:22" ht="20.100000000000001" customHeight="1">
      <c r="M164" s="159"/>
      <c r="O164" s="130"/>
      <c r="P164" s="160"/>
      <c r="Q164" s="160"/>
      <c r="R164" s="126"/>
      <c r="S164" s="126"/>
      <c r="T164" s="126"/>
      <c r="U164" s="125"/>
      <c r="V164" s="125"/>
    </row>
    <row r="165" spans="13:22" ht="20.100000000000001" customHeight="1">
      <c r="M165" s="159"/>
      <c r="O165" s="130"/>
      <c r="P165" s="160"/>
      <c r="Q165" s="160"/>
      <c r="R165" s="126"/>
      <c r="S165" s="126"/>
      <c r="T165" s="126"/>
      <c r="U165" s="125"/>
      <c r="V165" s="125"/>
    </row>
    <row r="166" spans="13:22" ht="20.100000000000001" customHeight="1">
      <c r="M166" s="159"/>
      <c r="O166" s="130"/>
      <c r="P166" s="160"/>
      <c r="Q166" s="160"/>
      <c r="R166" s="126"/>
      <c r="S166" s="126"/>
      <c r="T166" s="126"/>
      <c r="U166" s="125"/>
      <c r="V166" s="125"/>
    </row>
    <row r="167" spans="13:22" ht="20.100000000000001" customHeight="1">
      <c r="M167" s="159"/>
      <c r="O167" s="130"/>
      <c r="P167" s="160"/>
      <c r="Q167" s="160"/>
      <c r="R167" s="126"/>
      <c r="S167" s="126"/>
      <c r="T167" s="126"/>
      <c r="U167" s="125"/>
      <c r="V167" s="125"/>
    </row>
    <row r="168" spans="13:22" ht="20.100000000000001" customHeight="1">
      <c r="M168" s="159"/>
      <c r="O168" s="130"/>
      <c r="P168" s="160"/>
      <c r="Q168" s="160"/>
      <c r="R168" s="126"/>
      <c r="S168" s="126"/>
      <c r="T168" s="126"/>
      <c r="U168" s="125"/>
      <c r="V168" s="125"/>
    </row>
    <row r="169" spans="13:22" ht="20.100000000000001" customHeight="1">
      <c r="M169" s="159"/>
      <c r="O169" s="130"/>
      <c r="P169" s="160"/>
      <c r="Q169" s="160"/>
      <c r="R169" s="126"/>
      <c r="S169" s="126"/>
      <c r="T169" s="126"/>
      <c r="U169" s="125"/>
      <c r="V169" s="125"/>
    </row>
    <row r="170" spans="13:22" ht="20.100000000000001" customHeight="1">
      <c r="M170" s="159"/>
      <c r="O170" s="130"/>
      <c r="P170" s="160"/>
      <c r="Q170" s="160"/>
      <c r="R170" s="126"/>
      <c r="S170" s="126"/>
      <c r="T170" s="126"/>
      <c r="U170" s="125"/>
      <c r="V170" s="125"/>
    </row>
    <row r="171" spans="13:22" ht="20.100000000000001" customHeight="1">
      <c r="M171" s="159"/>
      <c r="O171" s="130"/>
      <c r="P171" s="160"/>
      <c r="Q171" s="160"/>
      <c r="R171" s="126"/>
      <c r="S171" s="126"/>
      <c r="T171" s="126"/>
      <c r="U171" s="125"/>
      <c r="V171" s="125"/>
    </row>
    <row r="172" spans="13:22" ht="20.100000000000001" customHeight="1">
      <c r="M172" s="159"/>
      <c r="O172" s="130"/>
      <c r="P172" s="160"/>
      <c r="Q172" s="160"/>
      <c r="R172" s="126"/>
      <c r="S172" s="126"/>
      <c r="T172" s="126"/>
      <c r="U172" s="125"/>
      <c r="V172" s="125"/>
    </row>
    <row r="173" spans="13:22" ht="20.100000000000001" customHeight="1">
      <c r="M173" s="159"/>
      <c r="O173" s="130"/>
      <c r="P173" s="160"/>
      <c r="Q173" s="160"/>
      <c r="R173" s="126"/>
      <c r="S173" s="126"/>
      <c r="T173" s="126"/>
      <c r="U173" s="125"/>
      <c r="V173" s="125"/>
    </row>
    <row r="174" spans="13:22" ht="20.100000000000001" customHeight="1">
      <c r="M174" s="159"/>
      <c r="O174" s="130"/>
      <c r="P174" s="160"/>
      <c r="Q174" s="160"/>
      <c r="R174" s="126"/>
      <c r="S174" s="126"/>
      <c r="T174" s="126"/>
      <c r="U174" s="125"/>
      <c r="V174" s="125"/>
    </row>
    <row r="175" spans="13:22" ht="20.100000000000001" customHeight="1">
      <c r="M175" s="159"/>
      <c r="O175" s="130"/>
      <c r="P175" s="160"/>
      <c r="Q175" s="160"/>
      <c r="R175" s="126"/>
      <c r="S175" s="126"/>
      <c r="T175" s="126"/>
      <c r="U175" s="125"/>
      <c r="V175" s="125"/>
    </row>
    <row r="176" spans="13:22" ht="20.100000000000001" customHeight="1">
      <c r="M176" s="159"/>
      <c r="O176" s="130"/>
      <c r="P176" s="160"/>
      <c r="Q176" s="160"/>
      <c r="R176" s="126"/>
      <c r="S176" s="126"/>
      <c r="T176" s="126"/>
      <c r="U176" s="125"/>
      <c r="V176" s="125"/>
    </row>
    <row r="177" spans="13:22" ht="20.100000000000001" customHeight="1">
      <c r="M177" s="159"/>
      <c r="O177" s="130"/>
      <c r="P177" s="160"/>
      <c r="Q177" s="160"/>
      <c r="R177" s="126"/>
      <c r="S177" s="126"/>
      <c r="T177" s="126"/>
      <c r="U177" s="125"/>
      <c r="V177" s="125"/>
    </row>
    <row r="178" spans="13:22" ht="20.100000000000001" customHeight="1">
      <c r="M178" s="159"/>
      <c r="O178" s="130"/>
      <c r="P178" s="160"/>
      <c r="Q178" s="160"/>
      <c r="R178" s="126"/>
      <c r="S178" s="126"/>
      <c r="T178" s="126"/>
      <c r="U178" s="125"/>
      <c r="V178" s="125"/>
    </row>
    <row r="179" spans="13:22" ht="20.100000000000001" customHeight="1">
      <c r="M179" s="159"/>
      <c r="O179" s="130"/>
      <c r="P179" s="160"/>
      <c r="Q179" s="160"/>
      <c r="R179" s="126"/>
      <c r="S179" s="126"/>
      <c r="T179" s="126"/>
      <c r="U179" s="125"/>
      <c r="V179" s="125"/>
    </row>
    <row r="180" spans="13:22" ht="20.100000000000001" customHeight="1">
      <c r="M180" s="159"/>
      <c r="O180" s="130"/>
      <c r="P180" s="160"/>
      <c r="Q180" s="160"/>
      <c r="R180" s="126"/>
      <c r="S180" s="126"/>
      <c r="T180" s="126"/>
      <c r="U180" s="125"/>
      <c r="V180" s="125"/>
    </row>
    <row r="181" spans="13:22" ht="20.100000000000001" customHeight="1">
      <c r="M181" s="159"/>
      <c r="O181" s="130"/>
      <c r="P181" s="160"/>
      <c r="Q181" s="160"/>
      <c r="R181" s="126"/>
      <c r="S181" s="126"/>
      <c r="T181" s="126"/>
      <c r="U181" s="125"/>
      <c r="V181" s="125"/>
    </row>
    <row r="182" spans="13:22" ht="20.100000000000001" customHeight="1">
      <c r="M182" s="159"/>
      <c r="O182" s="130"/>
      <c r="P182" s="160"/>
      <c r="Q182" s="160"/>
      <c r="R182" s="126"/>
      <c r="S182" s="126"/>
      <c r="T182" s="126"/>
      <c r="U182" s="125"/>
      <c r="V182" s="125"/>
    </row>
    <row r="183" spans="13:22" ht="20.100000000000001" customHeight="1">
      <c r="M183" s="159"/>
      <c r="O183" s="130"/>
      <c r="P183" s="160"/>
      <c r="Q183" s="160"/>
      <c r="R183" s="126"/>
      <c r="S183" s="126"/>
      <c r="T183" s="126"/>
      <c r="U183" s="125"/>
      <c r="V183" s="125"/>
    </row>
    <row r="184" spans="13:22" ht="20.100000000000001" customHeight="1">
      <c r="M184" s="159"/>
      <c r="O184" s="130"/>
      <c r="P184" s="160"/>
      <c r="Q184" s="160"/>
      <c r="R184" s="126"/>
      <c r="S184" s="126"/>
      <c r="T184" s="126"/>
      <c r="U184" s="125"/>
      <c r="V184" s="125"/>
    </row>
    <row r="185" spans="13:22" ht="20.100000000000001" customHeight="1">
      <c r="M185" s="159"/>
      <c r="O185" s="130"/>
      <c r="P185" s="160"/>
      <c r="Q185" s="160"/>
      <c r="R185" s="126"/>
      <c r="S185" s="126"/>
      <c r="T185" s="126"/>
      <c r="U185" s="125"/>
      <c r="V185" s="125"/>
    </row>
    <row r="186" spans="13:22" ht="20.100000000000001" customHeight="1">
      <c r="M186" s="159"/>
      <c r="O186" s="130"/>
      <c r="P186" s="160"/>
      <c r="Q186" s="160"/>
      <c r="R186" s="126"/>
      <c r="S186" s="126"/>
      <c r="T186" s="126"/>
      <c r="U186" s="125"/>
      <c r="V186" s="125"/>
    </row>
    <row r="187" spans="13:22" ht="20.100000000000001" customHeight="1">
      <c r="M187" s="159"/>
      <c r="O187" s="130"/>
      <c r="P187" s="160"/>
      <c r="Q187" s="160"/>
      <c r="R187" s="126"/>
      <c r="S187" s="126"/>
      <c r="T187" s="126"/>
      <c r="U187" s="125"/>
      <c r="V187" s="125"/>
    </row>
    <row r="188" spans="13:22" ht="20.100000000000001" customHeight="1">
      <c r="M188" s="159"/>
      <c r="O188" s="130"/>
      <c r="P188" s="160"/>
      <c r="Q188" s="160"/>
      <c r="R188" s="126"/>
      <c r="S188" s="126"/>
      <c r="T188" s="126"/>
      <c r="U188" s="125"/>
      <c r="V188" s="125"/>
    </row>
    <row r="189" spans="13:22" ht="20.100000000000001" customHeight="1">
      <c r="M189" s="159"/>
      <c r="O189" s="130"/>
      <c r="P189" s="160"/>
      <c r="Q189" s="160"/>
      <c r="R189" s="126"/>
      <c r="S189" s="126"/>
      <c r="T189" s="126"/>
      <c r="U189" s="125"/>
      <c r="V189" s="125"/>
    </row>
    <row r="190" spans="13:22" ht="20.100000000000001" customHeight="1">
      <c r="M190" s="159"/>
      <c r="O190" s="130"/>
      <c r="P190" s="160"/>
      <c r="Q190" s="160"/>
      <c r="R190" s="126"/>
      <c r="S190" s="126"/>
      <c r="T190" s="126"/>
      <c r="U190" s="125"/>
      <c r="V190" s="125"/>
    </row>
    <row r="191" spans="13:22" ht="20.100000000000001" customHeight="1">
      <c r="M191" s="159"/>
      <c r="O191" s="130"/>
      <c r="P191" s="160"/>
      <c r="Q191" s="160"/>
      <c r="R191" s="126"/>
      <c r="S191" s="126"/>
      <c r="T191" s="126"/>
      <c r="U191" s="125"/>
      <c r="V191" s="125"/>
    </row>
    <row r="192" spans="13:22" ht="20.100000000000001" customHeight="1">
      <c r="M192" s="159"/>
      <c r="O192" s="130"/>
      <c r="P192" s="160"/>
      <c r="Q192" s="160"/>
      <c r="R192" s="126"/>
      <c r="S192" s="126"/>
      <c r="T192" s="126"/>
      <c r="U192" s="125"/>
      <c r="V192" s="125"/>
    </row>
    <row r="193" spans="13:22" ht="20.100000000000001" customHeight="1">
      <c r="M193" s="159"/>
      <c r="O193" s="130"/>
      <c r="P193" s="160"/>
      <c r="Q193" s="160"/>
      <c r="R193" s="126"/>
      <c r="S193" s="126"/>
      <c r="T193" s="126"/>
      <c r="U193" s="125"/>
      <c r="V193" s="125"/>
    </row>
    <row r="194" spans="13:22" ht="20.100000000000001" customHeight="1">
      <c r="M194" s="159"/>
      <c r="O194" s="130"/>
      <c r="P194" s="160"/>
      <c r="Q194" s="160"/>
      <c r="R194" s="126"/>
      <c r="S194" s="126"/>
      <c r="T194" s="126"/>
      <c r="U194" s="125"/>
      <c r="V194" s="125"/>
    </row>
    <row r="195" spans="13:22" ht="20.100000000000001" customHeight="1">
      <c r="M195" s="159"/>
      <c r="O195" s="130"/>
      <c r="P195" s="160"/>
      <c r="Q195" s="160"/>
      <c r="R195" s="126"/>
      <c r="S195" s="126"/>
      <c r="T195" s="126"/>
      <c r="U195" s="125"/>
      <c r="V195" s="125"/>
    </row>
    <row r="196" spans="13:22" ht="20.100000000000001" customHeight="1">
      <c r="M196" s="159"/>
      <c r="O196" s="130"/>
      <c r="P196" s="160"/>
      <c r="Q196" s="160"/>
      <c r="R196" s="126"/>
      <c r="S196" s="126"/>
      <c r="T196" s="126"/>
      <c r="U196" s="125"/>
      <c r="V196" s="125"/>
    </row>
    <row r="197" spans="13:22" ht="20.100000000000001" customHeight="1">
      <c r="M197" s="159"/>
      <c r="O197" s="130"/>
      <c r="P197" s="160"/>
      <c r="Q197" s="160"/>
      <c r="R197" s="126"/>
      <c r="S197" s="126"/>
      <c r="T197" s="126"/>
      <c r="U197" s="125"/>
      <c r="V197" s="125"/>
    </row>
    <row r="198" spans="13:22" ht="20.100000000000001" customHeight="1">
      <c r="M198" s="159"/>
      <c r="O198" s="130"/>
      <c r="P198" s="160"/>
      <c r="Q198" s="160"/>
      <c r="R198" s="126"/>
      <c r="S198" s="126"/>
      <c r="T198" s="126"/>
      <c r="U198" s="125"/>
      <c r="V198" s="125"/>
    </row>
    <row r="199" spans="13:22" ht="20.100000000000001" customHeight="1">
      <c r="M199" s="159"/>
      <c r="O199" s="130"/>
      <c r="P199" s="160"/>
      <c r="Q199" s="160"/>
      <c r="R199" s="126"/>
      <c r="S199" s="126"/>
      <c r="T199" s="126"/>
      <c r="U199" s="125"/>
      <c r="V199" s="125"/>
    </row>
    <row r="200" spans="13:22" ht="20.100000000000001" customHeight="1">
      <c r="M200" s="159"/>
      <c r="O200" s="130"/>
      <c r="P200" s="160"/>
      <c r="Q200" s="160"/>
      <c r="R200" s="126"/>
      <c r="S200" s="126"/>
      <c r="T200" s="126"/>
      <c r="U200" s="125"/>
      <c r="V200" s="125"/>
    </row>
    <row r="201" spans="13:22" ht="20.100000000000001" customHeight="1">
      <c r="M201" s="159"/>
      <c r="O201" s="130"/>
      <c r="P201" s="160"/>
      <c r="Q201" s="160"/>
      <c r="R201" s="126"/>
      <c r="S201" s="126"/>
      <c r="T201" s="126"/>
      <c r="U201" s="125"/>
      <c r="V201" s="125"/>
    </row>
    <row r="202" spans="13:22" ht="20.100000000000001" customHeight="1">
      <c r="M202" s="159"/>
      <c r="O202" s="130"/>
      <c r="P202" s="160"/>
      <c r="Q202" s="160"/>
      <c r="R202" s="126"/>
      <c r="S202" s="126"/>
      <c r="T202" s="126"/>
      <c r="U202" s="125"/>
      <c r="V202" s="125"/>
    </row>
    <row r="203" spans="13:22" ht="20.100000000000001" customHeight="1">
      <c r="M203" s="159"/>
      <c r="O203" s="130"/>
      <c r="P203" s="160"/>
      <c r="Q203" s="160"/>
      <c r="R203" s="126"/>
      <c r="S203" s="126"/>
      <c r="T203" s="126"/>
      <c r="U203" s="125"/>
      <c r="V203" s="125"/>
    </row>
    <row r="204" spans="13:22" ht="20.100000000000001" customHeight="1">
      <c r="M204" s="159"/>
      <c r="O204" s="130"/>
      <c r="P204" s="160"/>
      <c r="Q204" s="160"/>
      <c r="R204" s="126"/>
      <c r="S204" s="126"/>
      <c r="T204" s="126"/>
      <c r="U204" s="125"/>
      <c r="V204" s="125"/>
    </row>
    <row r="205" spans="13:22" ht="20.100000000000001" customHeight="1">
      <c r="M205" s="159"/>
      <c r="O205" s="130"/>
      <c r="P205" s="160"/>
      <c r="Q205" s="160"/>
      <c r="R205" s="126"/>
      <c r="S205" s="126"/>
      <c r="T205" s="126"/>
      <c r="U205" s="125"/>
      <c r="V205" s="125"/>
    </row>
    <row r="206" spans="13:22" ht="20.100000000000001" customHeight="1">
      <c r="M206" s="159"/>
      <c r="O206" s="130"/>
      <c r="P206" s="160"/>
      <c r="Q206" s="160"/>
      <c r="R206" s="126"/>
      <c r="S206" s="126"/>
      <c r="T206" s="126"/>
      <c r="U206" s="125"/>
      <c r="V206" s="125"/>
    </row>
    <row r="207" spans="13:22" ht="20.100000000000001" customHeight="1">
      <c r="M207" s="159"/>
      <c r="O207" s="130"/>
      <c r="P207" s="160"/>
      <c r="Q207" s="160"/>
      <c r="R207" s="126"/>
      <c r="S207" s="126"/>
      <c r="T207" s="126"/>
      <c r="U207" s="125"/>
      <c r="V207" s="125"/>
    </row>
    <row r="208" spans="13:22" ht="20.100000000000001" customHeight="1">
      <c r="M208" s="159"/>
      <c r="O208" s="130"/>
      <c r="P208" s="160"/>
      <c r="Q208" s="160"/>
      <c r="R208" s="126"/>
      <c r="S208" s="126"/>
      <c r="T208" s="126"/>
      <c r="U208" s="125"/>
      <c r="V208" s="125"/>
    </row>
    <row r="209" spans="13:22" ht="20.100000000000001" customHeight="1">
      <c r="M209" s="159"/>
      <c r="O209" s="130"/>
      <c r="P209" s="160"/>
      <c r="Q209" s="160"/>
      <c r="R209" s="126"/>
      <c r="S209" s="126"/>
      <c r="T209" s="126"/>
      <c r="U209" s="125"/>
      <c r="V209" s="125"/>
    </row>
    <row r="210" spans="13:22" ht="20.100000000000001" customHeight="1">
      <c r="M210" s="159"/>
      <c r="O210" s="130"/>
      <c r="P210" s="160"/>
      <c r="Q210" s="160"/>
      <c r="R210" s="126"/>
      <c r="S210" s="126"/>
      <c r="T210" s="126"/>
      <c r="U210" s="125"/>
      <c r="V210" s="125"/>
    </row>
    <row r="211" spans="13:22" ht="20.100000000000001" customHeight="1">
      <c r="M211" s="159"/>
      <c r="O211" s="130"/>
      <c r="P211" s="160"/>
      <c r="Q211" s="160"/>
      <c r="R211" s="126"/>
      <c r="S211" s="126"/>
      <c r="T211" s="126"/>
      <c r="U211" s="125"/>
      <c r="V211" s="125"/>
    </row>
    <row r="212" spans="13:22" ht="20.100000000000001" customHeight="1">
      <c r="M212" s="159"/>
      <c r="O212" s="130"/>
      <c r="P212" s="160"/>
      <c r="Q212" s="160"/>
      <c r="R212" s="126"/>
      <c r="S212" s="126"/>
      <c r="T212" s="126"/>
      <c r="U212" s="125"/>
      <c r="V212" s="125"/>
    </row>
    <row r="213" spans="13:22" ht="20.100000000000001" customHeight="1">
      <c r="M213" s="159"/>
      <c r="O213" s="130"/>
      <c r="P213" s="160"/>
      <c r="Q213" s="160"/>
      <c r="R213" s="126"/>
      <c r="S213" s="126"/>
      <c r="T213" s="126"/>
      <c r="U213" s="125"/>
      <c r="V213" s="125"/>
    </row>
    <row r="214" spans="13:22" ht="20.100000000000001" customHeight="1">
      <c r="M214" s="159"/>
      <c r="O214" s="130"/>
      <c r="P214" s="160"/>
      <c r="Q214" s="160"/>
      <c r="R214" s="126"/>
      <c r="S214" s="126"/>
      <c r="T214" s="126"/>
      <c r="U214" s="125"/>
      <c r="V214" s="125"/>
    </row>
    <row r="215" spans="13:22" ht="20.100000000000001" customHeight="1">
      <c r="M215" s="159"/>
      <c r="O215" s="130"/>
      <c r="P215" s="160"/>
      <c r="Q215" s="160"/>
      <c r="R215" s="126"/>
      <c r="S215" s="126"/>
      <c r="T215" s="126"/>
      <c r="U215" s="125"/>
      <c r="V215" s="125"/>
    </row>
    <row r="216" spans="13:22" ht="20.100000000000001" customHeight="1">
      <c r="M216" s="159"/>
      <c r="O216" s="130"/>
      <c r="P216" s="160"/>
      <c r="Q216" s="160"/>
      <c r="R216" s="126"/>
      <c r="S216" s="126"/>
      <c r="T216" s="126"/>
      <c r="U216" s="125"/>
      <c r="V216" s="125"/>
    </row>
    <row r="217" spans="13:22" ht="20.100000000000001" customHeight="1">
      <c r="M217" s="159"/>
      <c r="O217" s="130"/>
      <c r="P217" s="160"/>
      <c r="Q217" s="160"/>
      <c r="R217" s="126"/>
      <c r="S217" s="126"/>
      <c r="T217" s="126"/>
      <c r="U217" s="125"/>
      <c r="V217" s="125"/>
    </row>
    <row r="218" spans="13:22" ht="20.100000000000001" customHeight="1">
      <c r="M218" s="159"/>
      <c r="O218" s="130"/>
      <c r="P218" s="160"/>
      <c r="Q218" s="160"/>
      <c r="R218" s="126"/>
      <c r="S218" s="126"/>
      <c r="T218" s="126"/>
      <c r="U218" s="125"/>
      <c r="V218" s="125"/>
    </row>
    <row r="219" spans="13:22" ht="20.100000000000001" customHeight="1">
      <c r="M219" s="159"/>
      <c r="O219" s="130"/>
      <c r="P219" s="160"/>
      <c r="Q219" s="160"/>
      <c r="R219" s="126"/>
      <c r="S219" s="126"/>
      <c r="T219" s="126"/>
      <c r="U219" s="125"/>
      <c r="V219" s="125"/>
    </row>
    <row r="220" spans="13:22" ht="20.100000000000001" customHeight="1">
      <c r="M220" s="159"/>
      <c r="O220" s="130"/>
      <c r="P220" s="160"/>
      <c r="Q220" s="160"/>
      <c r="R220" s="126"/>
      <c r="S220" s="126"/>
      <c r="T220" s="126"/>
      <c r="U220" s="125"/>
      <c r="V220" s="125"/>
    </row>
    <row r="221" spans="13:22" ht="20.100000000000001" customHeight="1">
      <c r="M221" s="159"/>
      <c r="O221" s="130"/>
      <c r="P221" s="160"/>
      <c r="Q221" s="160"/>
      <c r="R221" s="126"/>
      <c r="S221" s="126"/>
      <c r="T221" s="126"/>
      <c r="U221" s="125"/>
      <c r="V221" s="125"/>
    </row>
    <row r="222" spans="13:22" ht="20.100000000000001" customHeight="1">
      <c r="M222" s="159"/>
      <c r="O222" s="130"/>
      <c r="P222" s="160"/>
      <c r="Q222" s="160"/>
      <c r="R222" s="126"/>
      <c r="S222" s="126"/>
      <c r="T222" s="126"/>
      <c r="U222" s="125"/>
      <c r="V222" s="125"/>
    </row>
    <row r="223" spans="13:22" ht="20.100000000000001" customHeight="1">
      <c r="M223" s="159"/>
      <c r="O223" s="130"/>
      <c r="P223" s="160"/>
      <c r="Q223" s="160"/>
      <c r="R223" s="126"/>
      <c r="S223" s="126"/>
      <c r="T223" s="126"/>
      <c r="U223" s="125"/>
      <c r="V223" s="125"/>
    </row>
    <row r="224" spans="13:22" ht="20.100000000000001" customHeight="1">
      <c r="M224" s="159"/>
      <c r="O224" s="130"/>
      <c r="P224" s="160"/>
      <c r="Q224" s="160"/>
      <c r="R224" s="126"/>
      <c r="S224" s="126"/>
      <c r="T224" s="126"/>
      <c r="U224" s="125"/>
      <c r="V224" s="125"/>
    </row>
    <row r="225" spans="13:22" ht="20.100000000000001" customHeight="1">
      <c r="M225" s="159"/>
      <c r="O225" s="130"/>
      <c r="P225" s="160"/>
      <c r="Q225" s="160"/>
      <c r="R225" s="126"/>
      <c r="S225" s="126"/>
      <c r="T225" s="126"/>
      <c r="U225" s="125"/>
      <c r="V225" s="125"/>
    </row>
    <row r="226" spans="13:22" ht="20.100000000000001" customHeight="1">
      <c r="M226" s="159"/>
      <c r="O226" s="130"/>
      <c r="P226" s="160"/>
      <c r="Q226" s="160"/>
      <c r="R226" s="126"/>
      <c r="S226" s="126"/>
      <c r="T226" s="126"/>
      <c r="U226" s="125"/>
      <c r="V226" s="125"/>
    </row>
    <row r="227" spans="13:22" ht="20.100000000000001" customHeight="1">
      <c r="M227" s="159"/>
      <c r="O227" s="130"/>
      <c r="P227" s="160"/>
      <c r="Q227" s="160"/>
      <c r="R227" s="126"/>
      <c r="S227" s="126"/>
      <c r="T227" s="126"/>
      <c r="U227" s="125"/>
      <c r="V227" s="125"/>
    </row>
    <row r="228" spans="13:22" ht="20.100000000000001" customHeight="1">
      <c r="M228" s="159"/>
      <c r="O228" s="130"/>
      <c r="P228" s="160"/>
      <c r="Q228" s="160"/>
      <c r="R228" s="126"/>
      <c r="S228" s="126"/>
      <c r="T228" s="126"/>
      <c r="U228" s="125"/>
      <c r="V228" s="125"/>
    </row>
    <row r="229" spans="13:22" ht="20.100000000000001" customHeight="1">
      <c r="M229" s="159"/>
      <c r="O229" s="130"/>
      <c r="P229" s="160"/>
      <c r="Q229" s="160"/>
      <c r="R229" s="126"/>
      <c r="S229" s="126"/>
      <c r="T229" s="126"/>
      <c r="U229" s="125"/>
      <c r="V229" s="125"/>
    </row>
    <row r="230" spans="13:22" ht="20.100000000000001" customHeight="1">
      <c r="M230" s="159"/>
      <c r="O230" s="130"/>
      <c r="P230" s="160"/>
      <c r="Q230" s="160"/>
      <c r="R230" s="126"/>
      <c r="S230" s="126"/>
      <c r="T230" s="126"/>
      <c r="U230" s="125"/>
      <c r="V230" s="125"/>
    </row>
    <row r="231" spans="13:22" ht="20.100000000000001" customHeight="1">
      <c r="M231" s="159"/>
      <c r="O231" s="130"/>
      <c r="P231" s="160"/>
      <c r="Q231" s="160"/>
      <c r="R231" s="126"/>
      <c r="S231" s="126"/>
      <c r="T231" s="126"/>
      <c r="U231" s="125"/>
      <c r="V231" s="125"/>
    </row>
    <row r="232" spans="13:22" ht="20.100000000000001" customHeight="1">
      <c r="M232" s="159"/>
      <c r="O232" s="130"/>
      <c r="P232" s="160"/>
      <c r="Q232" s="160"/>
      <c r="R232" s="126"/>
      <c r="S232" s="126"/>
      <c r="T232" s="126"/>
      <c r="U232" s="125"/>
      <c r="V232" s="125"/>
    </row>
    <row r="233" spans="13:22" ht="20.100000000000001" customHeight="1">
      <c r="M233" s="159"/>
      <c r="O233" s="130"/>
      <c r="P233" s="160"/>
      <c r="Q233" s="160"/>
      <c r="R233" s="126"/>
      <c r="S233" s="126"/>
      <c r="T233" s="126"/>
      <c r="U233" s="125"/>
      <c r="V233" s="125"/>
    </row>
    <row r="234" spans="13:22" ht="20.100000000000001" customHeight="1">
      <c r="M234" s="159"/>
      <c r="O234" s="130"/>
      <c r="P234" s="160"/>
      <c r="Q234" s="160"/>
      <c r="R234" s="126"/>
      <c r="S234" s="126"/>
      <c r="T234" s="126"/>
      <c r="U234" s="125"/>
      <c r="V234" s="125"/>
    </row>
    <row r="235" spans="13:22" ht="20.100000000000001" customHeight="1">
      <c r="M235" s="159"/>
      <c r="O235" s="130"/>
      <c r="P235" s="160"/>
      <c r="Q235" s="160"/>
      <c r="R235" s="126"/>
      <c r="S235" s="126"/>
      <c r="T235" s="126"/>
      <c r="U235" s="125"/>
      <c r="V235" s="125"/>
    </row>
    <row r="236" spans="13:22" ht="20.100000000000001" customHeight="1">
      <c r="M236" s="159"/>
      <c r="O236" s="130"/>
      <c r="P236" s="160"/>
      <c r="Q236" s="160"/>
      <c r="R236" s="126"/>
      <c r="S236" s="126"/>
      <c r="T236" s="126"/>
      <c r="U236" s="125"/>
      <c r="V236" s="125"/>
    </row>
    <row r="237" spans="13:22" ht="20.100000000000001" customHeight="1">
      <c r="M237" s="159"/>
      <c r="O237" s="130"/>
      <c r="P237" s="160"/>
      <c r="Q237" s="160"/>
      <c r="R237" s="126"/>
      <c r="S237" s="126"/>
      <c r="T237" s="126"/>
      <c r="U237" s="125"/>
      <c r="V237" s="125"/>
    </row>
    <row r="238" spans="13:22" ht="20.100000000000001" customHeight="1">
      <c r="M238" s="159"/>
      <c r="O238" s="130"/>
      <c r="P238" s="160"/>
      <c r="Q238" s="160"/>
      <c r="R238" s="126"/>
      <c r="S238" s="126"/>
      <c r="T238" s="126"/>
      <c r="U238" s="125"/>
      <c r="V238" s="125"/>
    </row>
    <row r="239" spans="13:22" ht="20.100000000000001" customHeight="1">
      <c r="M239" s="159"/>
      <c r="O239" s="130"/>
      <c r="P239" s="160"/>
      <c r="Q239" s="160"/>
      <c r="R239" s="126"/>
      <c r="S239" s="126"/>
      <c r="T239" s="126"/>
      <c r="U239" s="125"/>
      <c r="V239" s="125"/>
    </row>
    <row r="240" spans="13:22" ht="20.100000000000001" customHeight="1">
      <c r="M240" s="159"/>
      <c r="O240" s="130"/>
      <c r="P240" s="160"/>
      <c r="Q240" s="160"/>
      <c r="R240" s="126"/>
      <c r="S240" s="126"/>
      <c r="T240" s="126"/>
      <c r="U240" s="125"/>
      <c r="V240" s="125"/>
    </row>
    <row r="241" spans="13:22" ht="20.100000000000001" customHeight="1">
      <c r="M241" s="159"/>
      <c r="O241" s="130"/>
      <c r="P241" s="160"/>
      <c r="Q241" s="160"/>
      <c r="R241" s="126"/>
      <c r="S241" s="126"/>
      <c r="T241" s="126"/>
      <c r="U241" s="125"/>
      <c r="V241" s="125"/>
    </row>
    <row r="242" spans="13:22" ht="20.100000000000001" customHeight="1">
      <c r="M242" s="159"/>
      <c r="O242" s="130"/>
      <c r="P242" s="160"/>
      <c r="Q242" s="160"/>
      <c r="R242" s="126"/>
      <c r="S242" s="126"/>
      <c r="T242" s="126"/>
      <c r="U242" s="125"/>
      <c r="V242" s="125"/>
    </row>
    <row r="243" spans="13:22" ht="20.100000000000001" customHeight="1">
      <c r="M243" s="159"/>
      <c r="O243" s="130"/>
      <c r="P243" s="160"/>
      <c r="Q243" s="160"/>
      <c r="R243" s="126"/>
      <c r="S243" s="126"/>
      <c r="T243" s="126"/>
      <c r="U243" s="125"/>
      <c r="V243" s="125"/>
    </row>
    <row r="244" spans="13:22" ht="20.100000000000001" customHeight="1">
      <c r="M244" s="159"/>
      <c r="O244" s="130"/>
      <c r="P244" s="160"/>
      <c r="Q244" s="160"/>
      <c r="R244" s="126"/>
      <c r="S244" s="126"/>
      <c r="T244" s="126"/>
      <c r="U244" s="125"/>
      <c r="V244" s="125"/>
    </row>
    <row r="245" spans="13:22" ht="20.100000000000001" customHeight="1">
      <c r="M245" s="159"/>
      <c r="O245" s="130"/>
      <c r="P245" s="160"/>
      <c r="Q245" s="160"/>
      <c r="R245" s="126"/>
      <c r="S245" s="126"/>
      <c r="T245" s="126"/>
      <c r="U245" s="125"/>
      <c r="V245" s="125"/>
    </row>
    <row r="246" spans="13:22" ht="20.100000000000001" customHeight="1">
      <c r="M246" s="159"/>
      <c r="O246" s="130"/>
      <c r="P246" s="160"/>
      <c r="Q246" s="160"/>
      <c r="R246" s="126"/>
      <c r="S246" s="126"/>
      <c r="T246" s="126"/>
      <c r="U246" s="125"/>
      <c r="V246" s="125"/>
    </row>
    <row r="247" spans="13:22" ht="20.100000000000001" customHeight="1">
      <c r="M247" s="159"/>
      <c r="O247" s="130"/>
      <c r="P247" s="160"/>
      <c r="Q247" s="160"/>
      <c r="R247" s="126"/>
      <c r="S247" s="126"/>
      <c r="T247" s="126"/>
      <c r="U247" s="125"/>
      <c r="V247" s="125"/>
    </row>
    <row r="248" spans="13:22" ht="20.100000000000001" customHeight="1">
      <c r="M248" s="159"/>
      <c r="O248" s="130"/>
      <c r="P248" s="160"/>
      <c r="Q248" s="160"/>
      <c r="R248" s="126"/>
      <c r="S248" s="126"/>
      <c r="T248" s="126"/>
      <c r="U248" s="125"/>
      <c r="V248" s="125"/>
    </row>
    <row r="249" spans="13:22" ht="20.100000000000001" customHeight="1">
      <c r="M249" s="159"/>
      <c r="O249" s="130"/>
      <c r="P249" s="160"/>
      <c r="Q249" s="160"/>
      <c r="R249" s="126"/>
      <c r="S249" s="126"/>
      <c r="T249" s="126"/>
      <c r="U249" s="125"/>
      <c r="V249" s="125"/>
    </row>
    <row r="250" spans="13:22" ht="20.100000000000001" customHeight="1">
      <c r="M250" s="159"/>
      <c r="O250" s="130"/>
      <c r="P250" s="160"/>
      <c r="Q250" s="160"/>
      <c r="R250" s="126"/>
      <c r="S250" s="126"/>
      <c r="T250" s="126"/>
      <c r="U250" s="125"/>
      <c r="V250" s="125"/>
    </row>
    <row r="251" spans="13:22" ht="20.100000000000001" customHeight="1">
      <c r="M251" s="159"/>
      <c r="O251" s="130"/>
      <c r="P251" s="160"/>
      <c r="Q251" s="160"/>
      <c r="R251" s="126"/>
      <c r="S251" s="126"/>
      <c r="T251" s="126"/>
      <c r="U251" s="125"/>
      <c r="V251" s="125"/>
    </row>
    <row r="252" spans="13:22" ht="20.100000000000001" customHeight="1">
      <c r="M252" s="159"/>
      <c r="O252" s="130"/>
      <c r="P252" s="160"/>
      <c r="Q252" s="160"/>
      <c r="R252" s="126"/>
      <c r="S252" s="126"/>
      <c r="T252" s="126"/>
      <c r="U252" s="125"/>
      <c r="V252" s="125"/>
    </row>
    <row r="253" spans="13:22" ht="20.100000000000001" customHeight="1">
      <c r="M253" s="159"/>
      <c r="O253" s="130"/>
      <c r="P253" s="160"/>
      <c r="Q253" s="160"/>
      <c r="R253" s="126"/>
      <c r="S253" s="126"/>
      <c r="T253" s="126"/>
      <c r="U253" s="125"/>
      <c r="V253" s="125"/>
    </row>
    <row r="254" spans="13:22" ht="20.100000000000001" customHeight="1">
      <c r="M254" s="159"/>
      <c r="O254" s="130"/>
      <c r="P254" s="160"/>
      <c r="Q254" s="160"/>
      <c r="R254" s="126"/>
      <c r="S254" s="126"/>
      <c r="T254" s="126"/>
      <c r="U254" s="125"/>
      <c r="V254" s="125"/>
    </row>
    <row r="255" spans="13:22" ht="20.100000000000001" customHeight="1">
      <c r="M255" s="159"/>
      <c r="O255" s="130"/>
      <c r="P255" s="160"/>
      <c r="Q255" s="160"/>
      <c r="R255" s="126"/>
      <c r="S255" s="126"/>
      <c r="T255" s="126"/>
      <c r="U255" s="125"/>
      <c r="V255" s="125"/>
    </row>
    <row r="256" spans="13:22" ht="20.100000000000001" customHeight="1">
      <c r="M256" s="159"/>
      <c r="O256" s="130"/>
      <c r="P256" s="160"/>
      <c r="Q256" s="160"/>
      <c r="R256" s="126"/>
      <c r="S256" s="126"/>
      <c r="T256" s="126"/>
      <c r="U256" s="125"/>
      <c r="V256" s="125"/>
    </row>
    <row r="257" spans="13:22" ht="20.100000000000001" customHeight="1">
      <c r="M257" s="159"/>
      <c r="O257" s="130"/>
      <c r="P257" s="160"/>
      <c r="Q257" s="160"/>
      <c r="R257" s="126"/>
      <c r="S257" s="126"/>
      <c r="T257" s="126"/>
      <c r="U257" s="125"/>
      <c r="V257" s="125"/>
    </row>
    <row r="258" spans="13:22" ht="20.100000000000001" customHeight="1">
      <c r="M258" s="159"/>
      <c r="O258" s="130"/>
      <c r="P258" s="160"/>
      <c r="Q258" s="160"/>
      <c r="R258" s="126"/>
      <c r="S258" s="126"/>
      <c r="T258" s="126"/>
      <c r="U258" s="125"/>
      <c r="V258" s="125"/>
    </row>
    <row r="259" spans="13:22" ht="20.100000000000001" customHeight="1">
      <c r="M259" s="159"/>
      <c r="O259" s="130"/>
      <c r="P259" s="160"/>
      <c r="Q259" s="160"/>
      <c r="R259" s="126"/>
      <c r="S259" s="126"/>
      <c r="T259" s="126"/>
      <c r="U259" s="125"/>
      <c r="V259" s="125"/>
    </row>
    <row r="260" spans="13:22" ht="20.100000000000001" customHeight="1">
      <c r="M260" s="159"/>
      <c r="O260" s="130"/>
      <c r="P260" s="160"/>
      <c r="Q260" s="160"/>
      <c r="R260" s="126"/>
      <c r="S260" s="126"/>
      <c r="T260" s="126"/>
      <c r="U260" s="125"/>
      <c r="V260" s="125"/>
    </row>
    <row r="261" spans="13:22" ht="20.100000000000001" customHeight="1">
      <c r="M261" s="159"/>
      <c r="O261" s="130"/>
      <c r="P261" s="160"/>
      <c r="Q261" s="160"/>
      <c r="R261" s="126"/>
      <c r="S261" s="126"/>
      <c r="T261" s="126"/>
      <c r="U261" s="125"/>
      <c r="V261" s="125"/>
    </row>
    <row r="262" spans="13:22" ht="20.100000000000001" customHeight="1">
      <c r="M262" s="159"/>
      <c r="O262" s="130"/>
      <c r="P262" s="160"/>
      <c r="Q262" s="160"/>
      <c r="R262" s="126"/>
      <c r="S262" s="126"/>
      <c r="T262" s="126"/>
      <c r="U262" s="125"/>
      <c r="V262" s="125"/>
    </row>
    <row r="263" spans="13:22" ht="20.100000000000001" customHeight="1">
      <c r="M263" s="159"/>
      <c r="O263" s="130"/>
      <c r="P263" s="160"/>
      <c r="Q263" s="160"/>
      <c r="R263" s="126"/>
      <c r="S263" s="126"/>
      <c r="T263" s="126"/>
      <c r="U263" s="125"/>
      <c r="V263" s="125"/>
    </row>
    <row r="264" spans="13:22" ht="20.100000000000001" customHeight="1">
      <c r="M264" s="159"/>
      <c r="O264" s="130"/>
      <c r="P264" s="160"/>
      <c r="Q264" s="160"/>
      <c r="R264" s="126"/>
      <c r="S264" s="126"/>
      <c r="T264" s="126"/>
      <c r="U264" s="125"/>
      <c r="V264" s="125"/>
    </row>
    <row r="265" spans="13:22" ht="20.100000000000001" customHeight="1">
      <c r="M265" s="159"/>
      <c r="O265" s="130"/>
      <c r="P265" s="160"/>
      <c r="Q265" s="160"/>
      <c r="R265" s="126"/>
      <c r="S265" s="126"/>
      <c r="T265" s="126"/>
      <c r="U265" s="125"/>
      <c r="V265" s="125"/>
    </row>
    <row r="266" spans="13:22" ht="20.100000000000001" customHeight="1">
      <c r="M266" s="159"/>
      <c r="O266" s="130"/>
      <c r="P266" s="160"/>
      <c r="Q266" s="160"/>
      <c r="R266" s="126"/>
      <c r="S266" s="126"/>
      <c r="T266" s="126"/>
      <c r="U266" s="125"/>
      <c r="V266" s="125"/>
    </row>
    <row r="267" spans="13:22" ht="20.100000000000001" customHeight="1">
      <c r="M267" s="159"/>
      <c r="O267" s="130"/>
      <c r="P267" s="160"/>
      <c r="Q267" s="160"/>
      <c r="R267" s="126"/>
      <c r="S267" s="126"/>
      <c r="T267" s="126"/>
      <c r="U267" s="125"/>
      <c r="V267" s="125"/>
    </row>
    <row r="268" spans="13:22" ht="20.100000000000001" customHeight="1">
      <c r="M268" s="159"/>
      <c r="O268" s="130"/>
      <c r="P268" s="160"/>
      <c r="Q268" s="160"/>
      <c r="R268" s="126"/>
      <c r="S268" s="126"/>
      <c r="T268" s="126"/>
      <c r="U268" s="125"/>
      <c r="V268" s="125"/>
    </row>
    <row r="269" spans="13:22" ht="20.100000000000001" customHeight="1">
      <c r="M269" s="159"/>
      <c r="O269" s="130"/>
      <c r="P269" s="160"/>
      <c r="Q269" s="160"/>
      <c r="R269" s="126"/>
      <c r="S269" s="126"/>
      <c r="T269" s="126"/>
      <c r="U269" s="125"/>
      <c r="V269" s="125"/>
    </row>
    <row r="270" spans="13:22" ht="20.100000000000001" customHeight="1">
      <c r="M270" s="159"/>
      <c r="O270" s="130"/>
      <c r="P270" s="160"/>
      <c r="Q270" s="160"/>
      <c r="R270" s="126"/>
      <c r="S270" s="126"/>
      <c r="T270" s="126"/>
      <c r="U270" s="125"/>
      <c r="V270" s="125"/>
    </row>
    <row r="271" spans="13:22" ht="20.100000000000001" customHeight="1">
      <c r="M271" s="159"/>
      <c r="O271" s="130"/>
      <c r="P271" s="160"/>
      <c r="Q271" s="160"/>
      <c r="R271" s="126"/>
      <c r="S271" s="126"/>
      <c r="T271" s="126"/>
      <c r="U271" s="125"/>
      <c r="V271" s="125"/>
    </row>
    <row r="272" spans="13:22" ht="20.100000000000001" customHeight="1">
      <c r="M272" s="159"/>
      <c r="O272" s="130"/>
      <c r="P272" s="160"/>
      <c r="Q272" s="160"/>
      <c r="R272" s="126"/>
      <c r="S272" s="126"/>
      <c r="T272" s="126"/>
      <c r="U272" s="125"/>
      <c r="V272" s="125"/>
    </row>
    <row r="273" spans="13:22" ht="20.100000000000001" customHeight="1">
      <c r="M273" s="159"/>
      <c r="O273" s="130"/>
      <c r="P273" s="160"/>
      <c r="Q273" s="160"/>
      <c r="R273" s="126"/>
      <c r="S273" s="126"/>
      <c r="T273" s="126"/>
      <c r="U273" s="125"/>
      <c r="V273" s="125"/>
    </row>
    <row r="274" spans="13:22" ht="20.100000000000001" customHeight="1">
      <c r="M274" s="159"/>
      <c r="O274" s="130"/>
      <c r="P274" s="160"/>
      <c r="Q274" s="160"/>
      <c r="R274" s="126"/>
      <c r="S274" s="126"/>
      <c r="T274" s="126"/>
      <c r="U274" s="125"/>
      <c r="V274" s="125"/>
    </row>
    <row r="275" spans="13:22" ht="20.100000000000001" customHeight="1">
      <c r="M275" s="159"/>
      <c r="O275" s="130"/>
      <c r="P275" s="160"/>
      <c r="Q275" s="160"/>
      <c r="R275" s="126"/>
      <c r="S275" s="126"/>
      <c r="T275" s="126"/>
      <c r="U275" s="125"/>
      <c r="V275" s="125"/>
    </row>
    <row r="276" spans="13:22" ht="20.100000000000001" customHeight="1">
      <c r="M276" s="159"/>
      <c r="O276" s="130"/>
      <c r="P276" s="160"/>
      <c r="Q276" s="160"/>
      <c r="R276" s="126"/>
      <c r="S276" s="126"/>
      <c r="T276" s="126"/>
      <c r="U276" s="125"/>
      <c r="V276" s="125"/>
    </row>
    <row r="277" spans="13:22" ht="20.100000000000001" customHeight="1">
      <c r="M277" s="159"/>
      <c r="O277" s="130"/>
      <c r="P277" s="160"/>
      <c r="Q277" s="160"/>
      <c r="R277" s="126"/>
      <c r="S277" s="126"/>
      <c r="T277" s="126"/>
      <c r="U277" s="125"/>
      <c r="V277" s="125"/>
    </row>
    <row r="278" spans="13:22" ht="20.100000000000001" customHeight="1">
      <c r="M278" s="159"/>
      <c r="O278" s="130"/>
      <c r="P278" s="160"/>
      <c r="Q278" s="160"/>
      <c r="R278" s="126"/>
      <c r="S278" s="126"/>
      <c r="T278" s="126"/>
      <c r="U278" s="125"/>
      <c r="V278" s="125"/>
    </row>
    <row r="279" spans="13:22" ht="20.100000000000001" customHeight="1">
      <c r="M279" s="159"/>
      <c r="O279" s="130"/>
      <c r="P279" s="160"/>
      <c r="Q279" s="160"/>
      <c r="R279" s="126"/>
      <c r="S279" s="126"/>
      <c r="T279" s="126"/>
      <c r="U279" s="125"/>
      <c r="V279" s="125"/>
    </row>
    <row r="280" spans="13:22" ht="20.100000000000001" customHeight="1">
      <c r="M280" s="159"/>
      <c r="O280" s="130"/>
      <c r="P280" s="160"/>
      <c r="Q280" s="160"/>
      <c r="R280" s="126"/>
      <c r="S280" s="126"/>
      <c r="T280" s="126"/>
      <c r="U280" s="125"/>
      <c r="V280" s="125"/>
    </row>
    <row r="281" spans="13:22" ht="20.100000000000001" customHeight="1">
      <c r="M281" s="159"/>
      <c r="O281" s="130"/>
      <c r="P281" s="160"/>
      <c r="Q281" s="160"/>
      <c r="R281" s="126"/>
      <c r="S281" s="126"/>
      <c r="T281" s="126"/>
      <c r="U281" s="125"/>
      <c r="V281" s="125"/>
    </row>
    <row r="282" spans="13:22" ht="20.100000000000001" customHeight="1">
      <c r="M282" s="159"/>
      <c r="O282" s="130"/>
      <c r="P282" s="160"/>
      <c r="Q282" s="160"/>
      <c r="R282" s="126"/>
      <c r="S282" s="126"/>
      <c r="T282" s="126"/>
      <c r="U282" s="125"/>
      <c r="V282" s="125"/>
    </row>
    <row r="283" spans="13:22" ht="20.100000000000001" customHeight="1">
      <c r="M283" s="159"/>
      <c r="O283" s="130"/>
      <c r="P283" s="160"/>
      <c r="Q283" s="160"/>
      <c r="R283" s="126"/>
      <c r="S283" s="126"/>
      <c r="T283" s="126"/>
      <c r="U283" s="125"/>
      <c r="V283" s="125"/>
    </row>
    <row r="284" spans="13:22" ht="20.100000000000001" customHeight="1">
      <c r="M284" s="159"/>
      <c r="O284" s="130"/>
      <c r="P284" s="160"/>
      <c r="Q284" s="160"/>
      <c r="R284" s="126"/>
      <c r="S284" s="126"/>
      <c r="T284" s="126"/>
      <c r="U284" s="125"/>
      <c r="V284" s="125"/>
    </row>
    <row r="285" spans="13:22" ht="20.100000000000001" customHeight="1">
      <c r="M285" s="159"/>
      <c r="O285" s="130"/>
      <c r="P285" s="160"/>
      <c r="Q285" s="160"/>
      <c r="R285" s="126"/>
      <c r="S285" s="126"/>
      <c r="T285" s="126"/>
      <c r="U285" s="125"/>
      <c r="V285" s="125"/>
    </row>
    <row r="286" spans="13:22" ht="20.100000000000001" customHeight="1">
      <c r="M286" s="159"/>
      <c r="O286" s="130"/>
      <c r="P286" s="160"/>
      <c r="Q286" s="160"/>
      <c r="R286" s="126"/>
      <c r="S286" s="126"/>
      <c r="T286" s="126"/>
      <c r="U286" s="125"/>
      <c r="V286" s="125"/>
    </row>
    <row r="287" spans="13:22" ht="20.100000000000001" customHeight="1">
      <c r="M287" s="159"/>
      <c r="O287" s="130"/>
      <c r="P287" s="160"/>
      <c r="Q287" s="160"/>
      <c r="R287" s="126"/>
      <c r="S287" s="126"/>
      <c r="T287" s="126"/>
      <c r="U287" s="125"/>
      <c r="V287" s="125"/>
    </row>
    <row r="288" spans="13:22" ht="20.100000000000001" customHeight="1">
      <c r="M288" s="159"/>
      <c r="O288" s="130"/>
      <c r="P288" s="160"/>
      <c r="Q288" s="160"/>
      <c r="R288" s="126"/>
      <c r="S288" s="126"/>
      <c r="T288" s="126"/>
      <c r="U288" s="125"/>
      <c r="V288" s="125"/>
    </row>
    <row r="289" spans="13:22" ht="20.100000000000001" customHeight="1">
      <c r="M289" s="159"/>
      <c r="O289" s="130"/>
      <c r="P289" s="160"/>
      <c r="Q289" s="160"/>
      <c r="R289" s="126"/>
      <c r="S289" s="126"/>
      <c r="T289" s="126"/>
      <c r="U289" s="125"/>
      <c r="V289" s="125"/>
    </row>
    <row r="290" spans="13:22" ht="20.100000000000001" customHeight="1">
      <c r="M290" s="159"/>
      <c r="O290" s="130"/>
      <c r="P290" s="160"/>
      <c r="Q290" s="160"/>
      <c r="R290" s="126"/>
      <c r="S290" s="126"/>
      <c r="T290" s="126"/>
      <c r="U290" s="125"/>
      <c r="V290" s="125"/>
    </row>
    <row r="291" spans="13:22" ht="20.100000000000001" customHeight="1">
      <c r="M291" s="159"/>
      <c r="O291" s="130"/>
      <c r="P291" s="160"/>
      <c r="Q291" s="160"/>
      <c r="R291" s="126"/>
      <c r="S291" s="126"/>
      <c r="T291" s="126"/>
      <c r="U291" s="125"/>
      <c r="V291" s="125"/>
    </row>
    <row r="292" spans="13:22" ht="20.100000000000001" customHeight="1">
      <c r="M292" s="159"/>
      <c r="O292" s="130"/>
      <c r="P292" s="160"/>
      <c r="Q292" s="160"/>
      <c r="R292" s="126"/>
      <c r="S292" s="126"/>
      <c r="T292" s="126"/>
      <c r="U292" s="125"/>
      <c r="V292" s="125"/>
    </row>
    <row r="293" spans="13:22" ht="20.100000000000001" customHeight="1">
      <c r="M293" s="159"/>
      <c r="O293" s="130"/>
      <c r="P293" s="160"/>
      <c r="Q293" s="160"/>
      <c r="R293" s="126"/>
      <c r="S293" s="126"/>
      <c r="T293" s="126"/>
      <c r="U293" s="125"/>
      <c r="V293" s="125"/>
    </row>
    <row r="294" spans="13:22" ht="20.100000000000001" customHeight="1">
      <c r="M294" s="159"/>
      <c r="O294" s="130"/>
      <c r="P294" s="160"/>
      <c r="Q294" s="160"/>
      <c r="R294" s="126"/>
      <c r="S294" s="126"/>
      <c r="T294" s="126"/>
      <c r="U294" s="125"/>
      <c r="V294" s="125"/>
    </row>
    <row r="295" spans="13:22" ht="20.100000000000001" customHeight="1">
      <c r="M295" s="159"/>
      <c r="O295" s="130"/>
      <c r="P295" s="160"/>
      <c r="Q295" s="160"/>
      <c r="R295" s="126"/>
      <c r="S295" s="126"/>
      <c r="T295" s="126"/>
      <c r="U295" s="125"/>
      <c r="V295" s="125"/>
    </row>
    <row r="296" spans="13:22" ht="20.100000000000001" customHeight="1">
      <c r="M296" s="159"/>
      <c r="O296" s="130"/>
      <c r="P296" s="160"/>
      <c r="Q296" s="160"/>
      <c r="R296" s="126"/>
      <c r="S296" s="126"/>
      <c r="T296" s="126"/>
      <c r="U296" s="125"/>
      <c r="V296" s="125"/>
    </row>
    <row r="297" spans="13:22" ht="20.100000000000001" customHeight="1">
      <c r="M297" s="159"/>
      <c r="O297" s="130"/>
      <c r="P297" s="160"/>
      <c r="Q297" s="160"/>
      <c r="R297" s="126"/>
      <c r="S297" s="126"/>
      <c r="T297" s="126"/>
      <c r="U297" s="125"/>
      <c r="V297" s="125"/>
    </row>
    <row r="298" spans="13:22" ht="20.100000000000001" customHeight="1">
      <c r="M298" s="159"/>
      <c r="O298" s="130"/>
      <c r="P298" s="160"/>
      <c r="Q298" s="160"/>
      <c r="R298" s="126"/>
      <c r="S298" s="126"/>
      <c r="T298" s="126"/>
      <c r="U298" s="125"/>
      <c r="V298" s="125"/>
    </row>
    <row r="299" spans="13:22" ht="20.100000000000001" customHeight="1">
      <c r="M299" s="159"/>
      <c r="O299" s="130"/>
      <c r="P299" s="160"/>
      <c r="Q299" s="160"/>
      <c r="R299" s="126"/>
      <c r="S299" s="126"/>
      <c r="T299" s="126"/>
      <c r="U299" s="125"/>
      <c r="V299" s="125"/>
    </row>
    <row r="300" spans="13:22" ht="20.100000000000001" customHeight="1">
      <c r="M300" s="159"/>
      <c r="O300" s="130"/>
      <c r="P300" s="160"/>
      <c r="Q300" s="160"/>
      <c r="R300" s="126"/>
      <c r="S300" s="126"/>
      <c r="T300" s="126"/>
      <c r="U300" s="125"/>
      <c r="V300" s="125"/>
    </row>
    <row r="301" spans="13:22" ht="20.100000000000001" customHeight="1">
      <c r="M301" s="159"/>
      <c r="O301" s="130"/>
      <c r="P301" s="160"/>
      <c r="Q301" s="160"/>
      <c r="R301" s="126"/>
      <c r="S301" s="126"/>
      <c r="T301" s="126"/>
      <c r="U301" s="125"/>
      <c r="V301" s="125"/>
    </row>
    <row r="302" spans="13:22" ht="20.100000000000001" customHeight="1">
      <c r="M302" s="159"/>
      <c r="O302" s="130"/>
      <c r="P302" s="160"/>
      <c r="Q302" s="160"/>
      <c r="R302" s="126"/>
      <c r="S302" s="126"/>
      <c r="T302" s="126"/>
      <c r="U302" s="125"/>
      <c r="V302" s="125"/>
    </row>
    <row r="303" spans="13:22" ht="20.100000000000001" customHeight="1">
      <c r="M303" s="159"/>
      <c r="O303" s="130"/>
      <c r="P303" s="160"/>
      <c r="Q303" s="160"/>
      <c r="R303" s="126"/>
      <c r="S303" s="126"/>
      <c r="T303" s="126"/>
      <c r="U303" s="125"/>
      <c r="V303" s="125"/>
    </row>
    <row r="304" spans="13:22" ht="20.100000000000001" customHeight="1">
      <c r="M304" s="159"/>
      <c r="O304" s="130"/>
      <c r="P304" s="160"/>
      <c r="Q304" s="160"/>
      <c r="R304" s="126"/>
      <c r="S304" s="126"/>
      <c r="T304" s="126"/>
      <c r="U304" s="125"/>
      <c r="V304" s="125"/>
    </row>
    <row r="305" spans="13:22" ht="20.100000000000001" customHeight="1">
      <c r="M305" s="159"/>
      <c r="O305" s="130"/>
      <c r="P305" s="160"/>
      <c r="Q305" s="160"/>
      <c r="R305" s="126"/>
      <c r="S305" s="126"/>
      <c r="T305" s="126"/>
      <c r="U305" s="125"/>
      <c r="V305" s="125"/>
    </row>
    <row r="306" spans="13:22" ht="20.100000000000001" customHeight="1">
      <c r="M306" s="159"/>
      <c r="O306" s="130"/>
      <c r="P306" s="160"/>
      <c r="Q306" s="160"/>
      <c r="R306" s="126"/>
      <c r="S306" s="126"/>
      <c r="T306" s="126"/>
      <c r="U306" s="125"/>
      <c r="V306" s="125"/>
    </row>
    <row r="307" spans="13:22" ht="20.100000000000001" customHeight="1">
      <c r="M307" s="159"/>
      <c r="O307" s="130"/>
      <c r="P307" s="160"/>
      <c r="Q307" s="160"/>
      <c r="R307" s="126"/>
      <c r="S307" s="126"/>
      <c r="T307" s="126"/>
      <c r="U307" s="125"/>
      <c r="V307" s="125"/>
    </row>
    <row r="308" spans="13:22" ht="20.100000000000001" customHeight="1">
      <c r="M308" s="159"/>
      <c r="O308" s="130"/>
      <c r="P308" s="160"/>
      <c r="Q308" s="160"/>
      <c r="R308" s="126"/>
      <c r="S308" s="126"/>
      <c r="T308" s="126"/>
      <c r="U308" s="125"/>
      <c r="V308" s="125"/>
    </row>
    <row r="309" spans="13:22" ht="20.100000000000001" customHeight="1">
      <c r="M309" s="159"/>
      <c r="O309" s="130"/>
      <c r="P309" s="160"/>
      <c r="Q309" s="160"/>
      <c r="R309" s="126"/>
      <c r="S309" s="126"/>
      <c r="T309" s="126"/>
      <c r="U309" s="125"/>
      <c r="V309" s="125"/>
    </row>
    <row r="310" spans="13:22" ht="20.100000000000001" customHeight="1">
      <c r="M310" s="159"/>
      <c r="O310" s="130"/>
      <c r="P310" s="160"/>
      <c r="Q310" s="160"/>
      <c r="R310" s="126"/>
      <c r="S310" s="126"/>
      <c r="T310" s="126"/>
      <c r="U310" s="125"/>
      <c r="V310" s="125"/>
    </row>
    <row r="311" spans="13:22" ht="20.100000000000001" customHeight="1">
      <c r="M311" s="159"/>
      <c r="O311" s="130"/>
      <c r="P311" s="160"/>
      <c r="Q311" s="160"/>
      <c r="R311" s="126"/>
      <c r="S311" s="126"/>
      <c r="T311" s="126"/>
      <c r="U311" s="125"/>
      <c r="V311" s="125"/>
    </row>
    <row r="312" spans="13:22" ht="20.100000000000001" customHeight="1">
      <c r="M312" s="159"/>
      <c r="O312" s="130"/>
      <c r="P312" s="160"/>
      <c r="Q312" s="160"/>
      <c r="R312" s="126"/>
      <c r="S312" s="126"/>
      <c r="T312" s="126"/>
      <c r="U312" s="125"/>
      <c r="V312" s="125"/>
    </row>
    <row r="313" spans="13:22" ht="20.100000000000001" customHeight="1">
      <c r="M313" s="159"/>
      <c r="O313" s="130"/>
      <c r="P313" s="160"/>
      <c r="Q313" s="160"/>
      <c r="R313" s="126"/>
      <c r="S313" s="126"/>
      <c r="T313" s="126"/>
      <c r="U313" s="125"/>
      <c r="V313" s="125"/>
    </row>
    <row r="314" spans="13:22" ht="20.100000000000001" customHeight="1">
      <c r="M314" s="159"/>
      <c r="O314" s="130"/>
      <c r="P314" s="160"/>
      <c r="Q314" s="160"/>
      <c r="R314" s="126"/>
      <c r="S314" s="126"/>
      <c r="T314" s="126"/>
      <c r="U314" s="125"/>
      <c r="V314" s="125"/>
    </row>
    <row r="315" spans="13:22" ht="20.100000000000001" customHeight="1">
      <c r="M315" s="159"/>
      <c r="O315" s="130"/>
      <c r="P315" s="160"/>
      <c r="Q315" s="160"/>
      <c r="R315" s="126"/>
      <c r="S315" s="126"/>
      <c r="T315" s="126"/>
      <c r="U315" s="125"/>
      <c r="V315" s="125"/>
    </row>
    <row r="316" spans="13:22" ht="20.100000000000001" customHeight="1">
      <c r="M316" s="159"/>
      <c r="O316" s="130"/>
      <c r="P316" s="160"/>
      <c r="Q316" s="160"/>
      <c r="R316" s="126"/>
      <c r="S316" s="126"/>
      <c r="T316" s="126"/>
      <c r="U316" s="125"/>
      <c r="V316" s="125"/>
    </row>
    <row r="317" spans="13:22" ht="20.100000000000001" customHeight="1">
      <c r="M317" s="159"/>
      <c r="O317" s="130"/>
      <c r="P317" s="160"/>
      <c r="Q317" s="160"/>
      <c r="R317" s="126"/>
      <c r="S317" s="126"/>
      <c r="T317" s="126"/>
      <c r="U317" s="125"/>
      <c r="V317" s="125"/>
    </row>
    <row r="318" spans="13:22" ht="20.100000000000001" customHeight="1">
      <c r="M318" s="159"/>
      <c r="O318" s="130"/>
      <c r="P318" s="160"/>
      <c r="Q318" s="160"/>
      <c r="R318" s="126"/>
      <c r="S318" s="126"/>
      <c r="T318" s="126"/>
      <c r="U318" s="125"/>
      <c r="V318" s="125"/>
    </row>
    <row r="319" spans="13:22" ht="20.100000000000001" customHeight="1">
      <c r="M319" s="159"/>
      <c r="O319" s="130"/>
      <c r="P319" s="160"/>
      <c r="Q319" s="160"/>
      <c r="R319" s="126"/>
      <c r="S319" s="126"/>
      <c r="T319" s="126"/>
      <c r="U319" s="125"/>
      <c r="V319" s="125"/>
    </row>
    <row r="320" spans="13:22" ht="20.100000000000001" customHeight="1">
      <c r="M320" s="159"/>
      <c r="O320" s="130"/>
      <c r="P320" s="160"/>
      <c r="Q320" s="160"/>
      <c r="R320" s="126"/>
      <c r="S320" s="126"/>
      <c r="T320" s="126"/>
      <c r="U320" s="125"/>
      <c r="V320" s="125"/>
    </row>
    <row r="321" spans="13:22" ht="20.100000000000001" customHeight="1">
      <c r="M321" s="159"/>
      <c r="O321" s="130"/>
      <c r="P321" s="160"/>
      <c r="Q321" s="160"/>
      <c r="R321" s="126"/>
      <c r="S321" s="126"/>
      <c r="T321" s="126"/>
      <c r="U321" s="125"/>
      <c r="V321" s="125"/>
    </row>
    <row r="322" spans="13:22" ht="20.100000000000001" customHeight="1">
      <c r="M322" s="159"/>
      <c r="O322" s="130"/>
      <c r="P322" s="160"/>
      <c r="Q322" s="160"/>
      <c r="R322" s="126"/>
      <c r="S322" s="126"/>
      <c r="T322" s="126"/>
      <c r="U322" s="125"/>
      <c r="V322" s="125"/>
    </row>
    <row r="323" spans="13:22" ht="20.100000000000001" customHeight="1">
      <c r="M323" s="159"/>
      <c r="O323" s="130"/>
      <c r="P323" s="160"/>
      <c r="Q323" s="160"/>
      <c r="R323" s="126"/>
      <c r="S323" s="126"/>
      <c r="T323" s="126"/>
      <c r="U323" s="125"/>
      <c r="V323" s="125"/>
    </row>
    <row r="324" spans="13:22" ht="20.100000000000001" customHeight="1">
      <c r="M324" s="159"/>
      <c r="O324" s="130"/>
      <c r="P324" s="160"/>
      <c r="Q324" s="160"/>
      <c r="R324" s="126"/>
      <c r="S324" s="126"/>
      <c r="T324" s="126"/>
      <c r="U324" s="125"/>
      <c r="V324" s="125"/>
    </row>
    <row r="325" spans="13:22" ht="20.100000000000001" customHeight="1">
      <c r="M325" s="159"/>
      <c r="O325" s="130"/>
      <c r="P325" s="160"/>
      <c r="Q325" s="160"/>
      <c r="R325" s="126"/>
      <c r="S325" s="126"/>
      <c r="T325" s="126"/>
      <c r="U325" s="125"/>
      <c r="V325" s="125"/>
    </row>
    <row r="326" spans="13:22" ht="20.100000000000001" customHeight="1">
      <c r="M326" s="159"/>
      <c r="O326" s="130"/>
      <c r="P326" s="160"/>
      <c r="Q326" s="160"/>
      <c r="R326" s="126"/>
      <c r="S326" s="126"/>
      <c r="T326" s="126"/>
      <c r="U326" s="125"/>
      <c r="V326" s="125"/>
    </row>
    <row r="327" spans="13:22" ht="20.100000000000001" customHeight="1">
      <c r="M327" s="159"/>
      <c r="O327" s="130"/>
      <c r="P327" s="160"/>
      <c r="Q327" s="160"/>
      <c r="R327" s="126"/>
      <c r="S327" s="126"/>
      <c r="T327" s="126"/>
      <c r="U327" s="125"/>
      <c r="V327" s="125"/>
    </row>
    <row r="328" spans="13:22" ht="20.100000000000001" customHeight="1">
      <c r="M328" s="159"/>
      <c r="O328" s="130"/>
      <c r="P328" s="160"/>
      <c r="Q328" s="160"/>
      <c r="R328" s="126"/>
      <c r="S328" s="126"/>
      <c r="T328" s="126"/>
      <c r="U328" s="125"/>
      <c r="V328" s="125"/>
    </row>
    <row r="329" spans="13:22" ht="20.100000000000001" customHeight="1">
      <c r="M329" s="159"/>
      <c r="O329" s="130"/>
      <c r="P329" s="160"/>
      <c r="Q329" s="160"/>
      <c r="R329" s="126"/>
      <c r="S329" s="126"/>
      <c r="T329" s="126"/>
      <c r="U329" s="125"/>
      <c r="V329" s="125"/>
    </row>
    <row r="330" spans="13:22" ht="20.100000000000001" customHeight="1">
      <c r="M330" s="159"/>
      <c r="O330" s="130"/>
      <c r="P330" s="160"/>
      <c r="Q330" s="160"/>
      <c r="R330" s="126"/>
      <c r="S330" s="126"/>
      <c r="T330" s="126"/>
      <c r="U330" s="125"/>
      <c r="V330" s="125"/>
    </row>
    <row r="331" spans="13:22" ht="20.100000000000001" customHeight="1">
      <c r="M331" s="159"/>
      <c r="O331" s="130"/>
      <c r="P331" s="160"/>
      <c r="Q331" s="160"/>
      <c r="R331" s="126"/>
      <c r="S331" s="126"/>
      <c r="T331" s="126"/>
      <c r="U331" s="125"/>
      <c r="V331" s="125"/>
    </row>
    <row r="332" spans="13:22" ht="20.100000000000001" customHeight="1">
      <c r="M332" s="159"/>
      <c r="O332" s="130"/>
      <c r="P332" s="160"/>
      <c r="Q332" s="160"/>
      <c r="R332" s="126"/>
      <c r="S332" s="126"/>
      <c r="T332" s="126"/>
      <c r="U332" s="125"/>
      <c r="V332" s="125"/>
    </row>
    <row r="333" spans="13:22" ht="20.100000000000001" customHeight="1">
      <c r="M333" s="159"/>
      <c r="O333" s="130"/>
      <c r="P333" s="160"/>
      <c r="Q333" s="160"/>
      <c r="R333" s="126"/>
      <c r="S333" s="126"/>
      <c r="T333" s="126"/>
      <c r="U333" s="125"/>
      <c r="V333" s="125"/>
    </row>
    <row r="334" spans="13:22" ht="20.100000000000001" customHeight="1">
      <c r="M334" s="159"/>
      <c r="O334" s="130"/>
      <c r="P334" s="160"/>
      <c r="Q334" s="160"/>
      <c r="R334" s="126"/>
      <c r="S334" s="126"/>
      <c r="T334" s="126"/>
      <c r="U334" s="125"/>
      <c r="V334" s="125"/>
    </row>
    <row r="335" spans="13:22" ht="20.100000000000001" customHeight="1">
      <c r="M335" s="159"/>
      <c r="O335" s="130"/>
      <c r="P335" s="160"/>
      <c r="Q335" s="160"/>
      <c r="R335" s="126"/>
      <c r="S335" s="126"/>
      <c r="T335" s="126"/>
      <c r="U335" s="125"/>
      <c r="V335" s="125"/>
    </row>
    <row r="336" spans="13:22" ht="20.100000000000001" customHeight="1">
      <c r="M336" s="159"/>
      <c r="O336" s="130"/>
      <c r="P336" s="160"/>
      <c r="Q336" s="160"/>
      <c r="R336" s="126"/>
      <c r="S336" s="126"/>
      <c r="T336" s="126"/>
      <c r="U336" s="125"/>
      <c r="V336" s="125"/>
    </row>
    <row r="337" spans="1:28" ht="20.100000000000001" customHeight="1">
      <c r="M337" s="159"/>
      <c r="O337" s="130"/>
      <c r="P337" s="160"/>
      <c r="Q337" s="160"/>
      <c r="R337" s="126"/>
      <c r="S337" s="126"/>
      <c r="T337" s="126"/>
      <c r="U337" s="125"/>
      <c r="V337" s="125"/>
    </row>
    <row r="338" spans="1:28" ht="20.100000000000001" customHeight="1">
      <c r="M338" s="159"/>
      <c r="O338" s="130"/>
      <c r="P338" s="160"/>
      <c r="Q338" s="160"/>
      <c r="R338" s="126"/>
      <c r="S338" s="126"/>
      <c r="T338" s="126"/>
      <c r="U338" s="125"/>
      <c r="V338" s="125"/>
    </row>
    <row r="339" spans="1:28" ht="20.100000000000001" customHeight="1">
      <c r="M339" s="159"/>
      <c r="O339" s="130"/>
      <c r="P339" s="160"/>
      <c r="Q339" s="160"/>
      <c r="R339" s="126"/>
      <c r="S339" s="126"/>
      <c r="T339" s="126"/>
      <c r="U339" s="125"/>
      <c r="V339" s="125"/>
    </row>
    <row r="340" spans="1:28" ht="20.100000000000001" customHeight="1">
      <c r="M340" s="159"/>
      <c r="O340" s="130"/>
      <c r="P340" s="160"/>
      <c r="Q340" s="160"/>
      <c r="R340" s="126"/>
      <c r="S340" s="126"/>
      <c r="T340" s="126"/>
      <c r="U340" s="125"/>
      <c r="V340" s="125"/>
    </row>
    <row r="341" spans="1:28" ht="20.100000000000001" customHeight="1">
      <c r="M341" s="159"/>
      <c r="O341" s="130"/>
      <c r="P341" s="160"/>
      <c r="Q341" s="160"/>
      <c r="R341" s="126"/>
      <c r="S341" s="126"/>
      <c r="T341" s="126"/>
      <c r="U341" s="125"/>
      <c r="V341" s="125"/>
    </row>
    <row r="342" spans="1:28" ht="20.100000000000001" customHeight="1">
      <c r="M342" s="159"/>
      <c r="O342" s="130"/>
      <c r="P342" s="160"/>
      <c r="Q342" s="160"/>
      <c r="R342" s="126"/>
      <c r="S342" s="126"/>
      <c r="T342" s="126"/>
      <c r="U342" s="125"/>
      <c r="V342" s="125"/>
    </row>
    <row r="343" spans="1:28" ht="20.100000000000001" customHeight="1">
      <c r="M343" s="159"/>
      <c r="O343" s="130"/>
      <c r="P343" s="160"/>
      <c r="Q343" s="160"/>
      <c r="R343" s="126"/>
      <c r="S343" s="126"/>
      <c r="T343" s="126"/>
      <c r="U343" s="125"/>
      <c r="V343" s="125"/>
    </row>
    <row r="344" spans="1:28" ht="20.100000000000001" customHeight="1">
      <c r="M344" s="159"/>
      <c r="O344" s="130"/>
      <c r="P344" s="160"/>
      <c r="Q344" s="160"/>
      <c r="R344" s="126"/>
      <c r="S344" s="126"/>
      <c r="T344" s="126"/>
      <c r="U344" s="125"/>
      <c r="V344" s="125"/>
    </row>
    <row r="345" spans="1:28" ht="20.100000000000001" customHeight="1">
      <c r="M345" s="159"/>
      <c r="O345" s="130"/>
      <c r="P345" s="160"/>
      <c r="Q345" s="160"/>
      <c r="R345" s="126"/>
      <c r="S345" s="126"/>
      <c r="T345" s="126"/>
      <c r="U345" s="125"/>
      <c r="V345" s="125"/>
    </row>
    <row r="346" spans="1:28" ht="20.100000000000001" customHeight="1">
      <c r="M346" s="159"/>
      <c r="O346" s="130"/>
      <c r="P346" s="237"/>
      <c r="Q346" s="237"/>
      <c r="R346" s="128"/>
      <c r="S346" s="128"/>
      <c r="T346" s="126"/>
      <c r="U346" s="125"/>
      <c r="V346" s="125"/>
    </row>
    <row r="347" spans="1:28" ht="20.100000000000001" customHeight="1">
      <c r="M347" s="159"/>
      <c r="O347" s="130"/>
      <c r="P347" s="237"/>
      <c r="Q347" s="237"/>
      <c r="R347" s="128"/>
      <c r="S347" s="128"/>
      <c r="T347" s="126"/>
      <c r="U347" s="125"/>
      <c r="V347" s="125"/>
    </row>
    <row r="348" spans="1:28" ht="20.100000000000001" customHeight="1">
      <c r="M348" s="159"/>
      <c r="O348" s="130"/>
      <c r="P348" s="160"/>
      <c r="Q348" s="160"/>
      <c r="R348" s="126"/>
      <c r="S348" s="126"/>
      <c r="T348" s="126"/>
      <c r="U348" s="125"/>
      <c r="V348" s="125"/>
    </row>
    <row r="349" spans="1:28" ht="20.100000000000001" customHeight="1">
      <c r="M349" s="159"/>
      <c r="O349" s="130"/>
      <c r="P349" s="160"/>
      <c r="Q349" s="160"/>
      <c r="R349" s="126"/>
      <c r="S349" s="126"/>
      <c r="T349" s="126"/>
      <c r="U349" s="125"/>
      <c r="V349" s="125"/>
    </row>
    <row r="350" spans="1:28" ht="20.100000000000001" customHeight="1">
      <c r="M350" s="159"/>
      <c r="O350" s="130"/>
      <c r="P350" s="160"/>
      <c r="Q350" s="160"/>
      <c r="R350" s="126"/>
      <c r="S350" s="126"/>
      <c r="T350" s="126"/>
      <c r="U350" s="125"/>
      <c r="V350" s="125"/>
      <c r="AA350" s="119"/>
      <c r="AB350" s="119"/>
    </row>
    <row r="351" spans="1:28" ht="20.100000000000001" customHeight="1">
      <c r="M351" s="159"/>
      <c r="O351" s="130"/>
      <c r="P351" s="160"/>
      <c r="Q351" s="160"/>
      <c r="R351" s="126"/>
      <c r="S351" s="126"/>
      <c r="T351" s="126"/>
      <c r="U351" s="125"/>
      <c r="V351" s="125"/>
      <c r="AA351" s="119"/>
      <c r="AB351" s="119"/>
    </row>
    <row r="352" spans="1:28" s="119" customFormat="1" ht="20.100000000000001" customHeight="1">
      <c r="A352" s="236"/>
      <c r="B352" s="97"/>
      <c r="C352" s="97"/>
      <c r="D352" s="97"/>
      <c r="E352" s="97"/>
      <c r="F352" s="97"/>
      <c r="G352" s="97"/>
      <c r="H352" s="97"/>
      <c r="I352" s="271"/>
      <c r="J352" s="97"/>
      <c r="K352" s="97"/>
      <c r="L352" s="97"/>
      <c r="M352" s="159"/>
      <c r="N352" s="124"/>
      <c r="O352" s="130"/>
      <c r="P352" s="160"/>
      <c r="Q352" s="160"/>
      <c r="R352" s="126"/>
      <c r="S352" s="126"/>
      <c r="T352" s="128"/>
      <c r="U352" s="29"/>
      <c r="V352" s="29"/>
      <c r="W352" s="124"/>
      <c r="Y352" s="124"/>
      <c r="Z352" s="124"/>
      <c r="AA352" s="124"/>
      <c r="AB352" s="124"/>
    </row>
    <row r="353" spans="1:28" s="119" customFormat="1" ht="20.100000000000001" customHeight="1">
      <c r="A353" s="236"/>
      <c r="B353" s="97"/>
      <c r="C353" s="97"/>
      <c r="D353" s="97"/>
      <c r="E353" s="97"/>
      <c r="F353" s="97"/>
      <c r="G353" s="97"/>
      <c r="H353" s="97"/>
      <c r="I353" s="271"/>
      <c r="J353" s="97"/>
      <c r="K353" s="97"/>
      <c r="L353" s="97"/>
      <c r="M353" s="159"/>
      <c r="O353" s="130"/>
      <c r="P353" s="160"/>
      <c r="Q353" s="160"/>
      <c r="R353" s="126"/>
      <c r="S353" s="126"/>
      <c r="T353" s="128"/>
      <c r="U353" s="29"/>
      <c r="V353" s="29"/>
      <c r="W353" s="124"/>
      <c r="Y353" s="124"/>
      <c r="AA353" s="124"/>
      <c r="AB353" s="124"/>
    </row>
    <row r="354" spans="1:28" ht="20.100000000000001" customHeight="1">
      <c r="M354" s="159"/>
      <c r="N354" s="119"/>
      <c r="O354" s="130"/>
      <c r="P354" s="160"/>
      <c r="Q354" s="160"/>
      <c r="R354" s="126"/>
      <c r="S354" s="126"/>
      <c r="T354" s="126"/>
      <c r="U354" s="125"/>
      <c r="V354" s="125"/>
      <c r="W354" s="119"/>
      <c r="X354" s="119"/>
      <c r="Y354" s="119"/>
      <c r="Z354" s="119"/>
    </row>
    <row r="355" spans="1:28" ht="20.100000000000001" customHeight="1">
      <c r="M355" s="159"/>
      <c r="O355" s="130"/>
      <c r="P355" s="160"/>
      <c r="Q355" s="160"/>
      <c r="R355" s="126"/>
      <c r="S355" s="126"/>
      <c r="T355" s="126"/>
      <c r="U355" s="125"/>
      <c r="V355" s="125"/>
      <c r="W355" s="119"/>
      <c r="X355" s="119"/>
      <c r="Y355" s="119"/>
    </row>
    <row r="356" spans="1:28" ht="20.100000000000001" customHeight="1">
      <c r="M356" s="159"/>
      <c r="O356" s="130"/>
      <c r="P356" s="160"/>
      <c r="Q356" s="160"/>
      <c r="R356" s="126"/>
      <c r="S356" s="126"/>
      <c r="T356" s="126"/>
      <c r="U356" s="125"/>
      <c r="V356" s="125"/>
      <c r="X356" s="119"/>
      <c r="Y356" s="119"/>
    </row>
    <row r="357" spans="1:28" ht="20.100000000000001" customHeight="1">
      <c r="M357" s="159"/>
      <c r="O357" s="130"/>
      <c r="P357" s="160"/>
      <c r="Q357" s="160"/>
      <c r="R357" s="126"/>
      <c r="S357" s="126"/>
      <c r="T357" s="126"/>
      <c r="U357" s="125"/>
      <c r="V357" s="125"/>
      <c r="X357" s="119"/>
      <c r="Y357" s="119"/>
    </row>
    <row r="358" spans="1:28" ht="20.100000000000001" customHeight="1">
      <c r="M358" s="159"/>
      <c r="O358" s="130"/>
      <c r="P358" s="160"/>
      <c r="Q358" s="160"/>
      <c r="R358" s="126"/>
      <c r="S358" s="126"/>
      <c r="T358" s="126"/>
      <c r="U358" s="125"/>
      <c r="V358" s="125"/>
      <c r="X358" s="119"/>
      <c r="Y358" s="119"/>
    </row>
    <row r="359" spans="1:28" ht="20.100000000000001" customHeight="1">
      <c r="M359" s="159"/>
      <c r="O359" s="130"/>
      <c r="P359" s="160"/>
      <c r="Q359" s="160"/>
      <c r="R359" s="126"/>
      <c r="S359" s="126"/>
      <c r="T359" s="126"/>
      <c r="U359" s="125"/>
      <c r="V359" s="125"/>
      <c r="X359" s="119"/>
      <c r="Y359" s="119"/>
    </row>
    <row r="360" spans="1:28" ht="20.100000000000001" customHeight="1">
      <c r="M360" s="159"/>
      <c r="O360" s="130"/>
      <c r="P360" s="160"/>
      <c r="Q360" s="160"/>
      <c r="R360" s="126"/>
      <c r="S360" s="126"/>
      <c r="T360" s="126"/>
      <c r="U360" s="125"/>
      <c r="V360" s="125"/>
      <c r="X360" s="119"/>
      <c r="Y360" s="119"/>
    </row>
    <row r="361" spans="1:28" ht="20.100000000000001" customHeight="1">
      <c r="M361" s="159"/>
      <c r="O361" s="130"/>
      <c r="P361" s="160"/>
      <c r="Q361" s="160"/>
      <c r="R361" s="126"/>
      <c r="S361" s="126"/>
      <c r="T361" s="126"/>
      <c r="U361" s="125"/>
      <c r="V361" s="125"/>
      <c r="Y361" s="119"/>
    </row>
    <row r="362" spans="1:28" ht="20.100000000000001" customHeight="1">
      <c r="M362" s="159"/>
      <c r="O362" s="130"/>
      <c r="P362" s="160"/>
      <c r="Q362" s="160"/>
      <c r="R362" s="126"/>
      <c r="S362" s="126"/>
      <c r="T362" s="126"/>
      <c r="U362" s="125"/>
      <c r="V362" s="125"/>
      <c r="Y362" s="119"/>
    </row>
    <row r="363" spans="1:28" ht="20.100000000000001" customHeight="1">
      <c r="M363" s="159"/>
      <c r="O363" s="130"/>
      <c r="P363" s="160"/>
      <c r="Q363" s="160"/>
      <c r="R363" s="126"/>
      <c r="S363" s="126"/>
      <c r="T363" s="126"/>
      <c r="U363" s="125"/>
      <c r="V363" s="125"/>
    </row>
    <row r="364" spans="1:28" ht="20.100000000000001" customHeight="1">
      <c r="M364" s="159"/>
      <c r="O364" s="130"/>
      <c r="P364" s="160"/>
      <c r="Q364" s="160"/>
      <c r="R364" s="126"/>
      <c r="S364" s="126"/>
      <c r="T364" s="126"/>
      <c r="U364" s="125"/>
      <c r="V364" s="125"/>
    </row>
    <row r="365" spans="1:28" ht="20.100000000000001" customHeight="1">
      <c r="M365" s="159"/>
      <c r="O365" s="130"/>
      <c r="P365" s="160"/>
      <c r="Q365" s="160"/>
      <c r="R365" s="126"/>
      <c r="S365" s="126"/>
      <c r="T365" s="126"/>
      <c r="U365" s="125"/>
      <c r="V365" s="125"/>
    </row>
    <row r="366" spans="1:28" ht="20.100000000000001" customHeight="1">
      <c r="M366" s="159"/>
      <c r="O366" s="130"/>
      <c r="P366" s="160"/>
      <c r="Q366" s="160"/>
      <c r="R366" s="126"/>
      <c r="S366" s="126"/>
      <c r="T366" s="126"/>
      <c r="U366" s="125"/>
      <c r="V366" s="125"/>
    </row>
    <row r="367" spans="1:28" ht="20.100000000000001" customHeight="1">
      <c r="M367" s="159"/>
      <c r="O367" s="130"/>
      <c r="P367" s="160"/>
      <c r="Q367" s="160"/>
      <c r="R367" s="126"/>
      <c r="S367" s="126"/>
      <c r="T367" s="126"/>
      <c r="U367" s="125"/>
      <c r="V367" s="125"/>
    </row>
    <row r="368" spans="1:28" ht="20.100000000000001" customHeight="1">
      <c r="M368" s="159"/>
      <c r="O368" s="130"/>
      <c r="P368" s="160"/>
      <c r="Q368" s="160"/>
      <c r="R368" s="126"/>
      <c r="S368" s="126"/>
      <c r="T368" s="126"/>
      <c r="U368" s="125"/>
      <c r="V368" s="125"/>
    </row>
    <row r="369" spans="13:22" ht="20.100000000000001" customHeight="1">
      <c r="M369" s="159"/>
      <c r="O369" s="130"/>
      <c r="P369" s="160"/>
      <c r="Q369" s="160"/>
      <c r="R369" s="126"/>
      <c r="S369" s="126"/>
      <c r="T369" s="126"/>
      <c r="U369" s="125"/>
      <c r="V369" s="125"/>
    </row>
    <row r="370" spans="13:22" ht="20.100000000000001" customHeight="1">
      <c r="M370" s="159"/>
      <c r="O370" s="130"/>
      <c r="P370" s="160"/>
      <c r="Q370" s="160"/>
      <c r="R370" s="126"/>
      <c r="S370" s="126"/>
      <c r="T370" s="126"/>
      <c r="U370" s="125"/>
      <c r="V370" s="125"/>
    </row>
    <row r="371" spans="13:22" ht="20.100000000000001" customHeight="1">
      <c r="M371" s="159"/>
      <c r="O371" s="130"/>
      <c r="P371" s="160"/>
      <c r="Q371" s="160"/>
      <c r="R371" s="126"/>
      <c r="S371" s="126"/>
      <c r="T371" s="126"/>
      <c r="U371" s="125"/>
      <c r="V371" s="125"/>
    </row>
    <row r="372" spans="13:22" ht="20.100000000000001" customHeight="1">
      <c r="M372" s="159"/>
      <c r="O372" s="130"/>
      <c r="P372" s="160"/>
      <c r="Q372" s="160"/>
      <c r="R372" s="126"/>
      <c r="S372" s="126"/>
      <c r="T372" s="126"/>
      <c r="U372" s="125"/>
      <c r="V372" s="125"/>
    </row>
    <row r="373" spans="13:22" ht="20.100000000000001" customHeight="1">
      <c r="M373" s="159"/>
      <c r="O373" s="130"/>
      <c r="P373" s="160"/>
      <c r="Q373" s="160"/>
      <c r="R373" s="126"/>
      <c r="S373" s="126"/>
      <c r="T373" s="126"/>
      <c r="U373" s="125"/>
      <c r="V373" s="125"/>
    </row>
    <row r="374" spans="13:22" ht="20.100000000000001" customHeight="1">
      <c r="M374" s="159"/>
      <c r="O374" s="130"/>
      <c r="P374" s="160"/>
      <c r="Q374" s="160"/>
      <c r="R374" s="126"/>
      <c r="S374" s="126"/>
      <c r="T374" s="126"/>
      <c r="U374" s="125"/>
      <c r="V374" s="125"/>
    </row>
    <row r="375" spans="13:22" ht="20.100000000000001" customHeight="1">
      <c r="M375" s="159"/>
      <c r="O375" s="130"/>
      <c r="P375" s="160"/>
      <c r="Q375" s="160"/>
      <c r="R375" s="126"/>
      <c r="S375" s="126"/>
      <c r="T375" s="126"/>
      <c r="U375" s="125"/>
      <c r="V375" s="125"/>
    </row>
    <row r="376" spans="13:22" ht="20.100000000000001" customHeight="1">
      <c r="M376" s="159"/>
      <c r="O376" s="130"/>
      <c r="P376" s="160"/>
      <c r="Q376" s="160"/>
      <c r="R376" s="126"/>
      <c r="S376" s="126"/>
      <c r="T376" s="126"/>
      <c r="U376" s="125"/>
      <c r="V376" s="125"/>
    </row>
    <row r="377" spans="13:22" ht="20.100000000000001" customHeight="1">
      <c r="M377" s="159"/>
      <c r="O377" s="130"/>
      <c r="P377" s="160"/>
      <c r="Q377" s="160"/>
      <c r="R377" s="126"/>
      <c r="S377" s="126"/>
      <c r="T377" s="126"/>
      <c r="U377" s="125"/>
      <c r="V377" s="125"/>
    </row>
    <row r="378" spans="13:22" ht="20.100000000000001" customHeight="1">
      <c r="M378" s="159"/>
      <c r="O378" s="130"/>
      <c r="P378" s="160"/>
      <c r="Q378" s="160"/>
      <c r="R378" s="126"/>
      <c r="S378" s="126"/>
      <c r="T378" s="126"/>
      <c r="U378" s="125"/>
      <c r="V378" s="125"/>
    </row>
    <row r="379" spans="13:22" ht="20.100000000000001" customHeight="1">
      <c r="M379" s="159"/>
      <c r="O379" s="130"/>
      <c r="P379" s="160"/>
      <c r="Q379" s="160"/>
      <c r="R379" s="126"/>
      <c r="S379" s="126"/>
      <c r="T379" s="126"/>
      <c r="U379" s="125"/>
      <c r="V379" s="125"/>
    </row>
    <row r="380" spans="13:22" ht="20.100000000000001" customHeight="1">
      <c r="M380" s="159"/>
      <c r="O380" s="130"/>
      <c r="P380" s="160"/>
      <c r="Q380" s="160"/>
      <c r="R380" s="126"/>
      <c r="S380" s="126"/>
      <c r="T380" s="126"/>
      <c r="U380" s="125"/>
      <c r="V380" s="125"/>
    </row>
    <row r="381" spans="13:22" ht="20.100000000000001" customHeight="1">
      <c r="M381" s="159"/>
      <c r="O381" s="130"/>
      <c r="P381" s="160"/>
      <c r="Q381" s="160"/>
      <c r="R381" s="126"/>
      <c r="S381" s="126"/>
      <c r="T381" s="126"/>
      <c r="U381" s="125"/>
      <c r="V381" s="125"/>
    </row>
    <row r="382" spans="13:22" ht="20.100000000000001" customHeight="1">
      <c r="M382" s="159"/>
      <c r="O382" s="130"/>
      <c r="P382" s="160"/>
      <c r="Q382" s="160"/>
      <c r="R382" s="126"/>
      <c r="S382" s="126"/>
      <c r="T382" s="126"/>
      <c r="U382" s="125"/>
      <c r="V382" s="125"/>
    </row>
    <row r="383" spans="13:22" ht="20.100000000000001" customHeight="1">
      <c r="M383" s="159"/>
      <c r="O383" s="130"/>
      <c r="P383" s="160"/>
      <c r="Q383" s="160"/>
      <c r="R383" s="126"/>
      <c r="S383" s="126"/>
      <c r="T383" s="126"/>
      <c r="U383" s="125"/>
      <c r="V383" s="125"/>
    </row>
    <row r="384" spans="13:22" ht="20.100000000000001" customHeight="1">
      <c r="M384" s="159"/>
      <c r="O384" s="130"/>
      <c r="P384" s="160"/>
      <c r="Q384" s="160"/>
      <c r="R384" s="126"/>
      <c r="S384" s="126"/>
      <c r="T384" s="126"/>
      <c r="U384" s="125"/>
      <c r="V384" s="125"/>
    </row>
    <row r="385" spans="13:22" ht="20.100000000000001" customHeight="1">
      <c r="M385" s="159"/>
      <c r="O385" s="130"/>
      <c r="P385" s="160"/>
      <c r="Q385" s="160"/>
      <c r="R385" s="126"/>
      <c r="S385" s="126"/>
      <c r="T385" s="126"/>
      <c r="U385" s="125"/>
      <c r="V385" s="125"/>
    </row>
    <row r="386" spans="13:22" ht="20.100000000000001" customHeight="1">
      <c r="M386" s="159"/>
      <c r="O386" s="130"/>
      <c r="P386" s="160"/>
      <c r="Q386" s="160"/>
      <c r="R386" s="126"/>
      <c r="S386" s="126"/>
      <c r="T386" s="126"/>
      <c r="U386" s="125"/>
      <c r="V386" s="125"/>
    </row>
    <row r="387" spans="13:22" ht="20.100000000000001" customHeight="1">
      <c r="M387" s="159"/>
      <c r="O387" s="130"/>
      <c r="P387" s="160"/>
      <c r="Q387" s="160"/>
      <c r="R387" s="126"/>
      <c r="S387" s="126"/>
      <c r="T387" s="126"/>
      <c r="U387" s="125"/>
      <c r="V387" s="125"/>
    </row>
    <row r="388" spans="13:22" ht="20.100000000000001" customHeight="1">
      <c r="M388" s="159"/>
      <c r="O388" s="130"/>
      <c r="P388" s="160"/>
      <c r="Q388" s="160"/>
      <c r="R388" s="126"/>
      <c r="S388" s="126"/>
      <c r="T388" s="126"/>
      <c r="U388" s="125"/>
      <c r="V388" s="125"/>
    </row>
    <row r="389" spans="13:22" ht="20.100000000000001" customHeight="1">
      <c r="M389" s="159"/>
      <c r="O389" s="130"/>
      <c r="P389" s="160"/>
      <c r="Q389" s="160"/>
      <c r="R389" s="126"/>
      <c r="S389" s="126"/>
      <c r="T389" s="126"/>
      <c r="U389" s="125"/>
      <c r="V389" s="125"/>
    </row>
    <row r="390" spans="13:22" ht="20.100000000000001" customHeight="1">
      <c r="M390" s="159"/>
      <c r="O390" s="130"/>
      <c r="P390" s="160"/>
      <c r="Q390" s="160"/>
      <c r="R390" s="126"/>
      <c r="S390" s="126"/>
      <c r="T390" s="126"/>
      <c r="U390" s="125"/>
      <c r="V390" s="125"/>
    </row>
    <row r="391" spans="13:22" ht="20.100000000000001" customHeight="1">
      <c r="M391" s="159"/>
      <c r="O391" s="130"/>
      <c r="P391" s="160"/>
      <c r="Q391" s="160"/>
      <c r="R391" s="126"/>
      <c r="S391" s="126"/>
      <c r="T391" s="126"/>
      <c r="U391" s="125"/>
      <c r="V391" s="125"/>
    </row>
    <row r="392" spans="13:22" ht="20.100000000000001" customHeight="1">
      <c r="M392" s="159"/>
      <c r="O392" s="130"/>
      <c r="P392" s="160"/>
      <c r="Q392" s="160"/>
      <c r="R392" s="126"/>
      <c r="S392" s="126"/>
      <c r="T392" s="126"/>
      <c r="U392" s="125"/>
      <c r="V392" s="125"/>
    </row>
    <row r="393" spans="13:22" ht="20.100000000000001" customHeight="1">
      <c r="M393" s="159"/>
      <c r="O393" s="130"/>
      <c r="P393" s="160"/>
      <c r="Q393" s="160"/>
      <c r="R393" s="126"/>
      <c r="S393" s="126"/>
      <c r="T393" s="126"/>
      <c r="U393" s="125"/>
      <c r="V393" s="125"/>
    </row>
    <row r="394" spans="13:22" ht="20.100000000000001" customHeight="1">
      <c r="M394" s="159"/>
      <c r="O394" s="130"/>
      <c r="P394" s="160"/>
      <c r="Q394" s="160"/>
      <c r="R394" s="126"/>
      <c r="S394" s="126"/>
      <c r="T394" s="126"/>
      <c r="U394" s="125"/>
      <c r="V394" s="125"/>
    </row>
    <row r="395" spans="13:22" ht="20.100000000000001" customHeight="1">
      <c r="M395" s="159"/>
      <c r="O395" s="130"/>
      <c r="P395" s="160"/>
      <c r="Q395" s="160"/>
      <c r="R395" s="126"/>
      <c r="S395" s="126"/>
      <c r="T395" s="126"/>
      <c r="U395" s="125"/>
      <c r="V395" s="125"/>
    </row>
    <row r="396" spans="13:22" ht="20.100000000000001" customHeight="1">
      <c r="M396" s="159"/>
      <c r="O396" s="130"/>
      <c r="P396" s="160"/>
      <c r="Q396" s="160"/>
      <c r="R396" s="126"/>
      <c r="S396" s="126"/>
      <c r="T396" s="126"/>
      <c r="U396" s="125"/>
      <c r="V396" s="125"/>
    </row>
    <row r="397" spans="13:22" ht="20.100000000000001" customHeight="1">
      <c r="M397" s="159"/>
      <c r="P397" s="12"/>
      <c r="Q397" s="12"/>
      <c r="R397" s="12"/>
      <c r="S397" s="12"/>
      <c r="T397" s="126"/>
      <c r="U397" s="125"/>
      <c r="V397" s="125"/>
    </row>
    <row r="398" spans="13:22" ht="20.100000000000001" customHeight="1">
      <c r="M398" s="159"/>
      <c r="P398" s="12"/>
      <c r="Q398" s="12"/>
      <c r="R398" s="12"/>
      <c r="S398" s="12"/>
      <c r="T398" s="126"/>
      <c r="U398" s="125"/>
      <c r="V398" s="125"/>
    </row>
    <row r="399" spans="13:22" ht="20.100000000000001" customHeight="1">
      <c r="M399" s="159"/>
      <c r="P399" s="12"/>
      <c r="Q399" s="12"/>
      <c r="R399" s="12"/>
      <c r="S399" s="12"/>
      <c r="T399" s="126"/>
      <c r="U399" s="125"/>
      <c r="V399" s="125"/>
    </row>
    <row r="400" spans="13:22" ht="20.100000000000001" customHeight="1">
      <c r="M400" s="159"/>
      <c r="P400" s="12"/>
      <c r="Q400" s="12"/>
      <c r="R400" s="12"/>
      <c r="S400" s="12"/>
      <c r="T400" s="126"/>
      <c r="U400" s="125"/>
      <c r="V400" s="125"/>
    </row>
    <row r="401" spans="13:22" ht="20.100000000000001" customHeight="1">
      <c r="M401" s="159"/>
      <c r="P401" s="12"/>
      <c r="Q401" s="12"/>
      <c r="R401" s="12"/>
      <c r="S401" s="12"/>
      <c r="T401" s="126"/>
      <c r="U401" s="125"/>
      <c r="V401" s="125"/>
    </row>
    <row r="402" spans="13:22" ht="20.100000000000001" customHeight="1">
      <c r="M402" s="159"/>
      <c r="P402" s="12"/>
      <c r="Q402" s="12"/>
      <c r="R402" s="12"/>
      <c r="S402" s="12"/>
      <c r="T402" s="126"/>
      <c r="U402" s="125"/>
      <c r="V402" s="125"/>
    </row>
    <row r="403" spans="13:22" ht="20.100000000000001" customHeight="1">
      <c r="M403" s="159"/>
      <c r="P403" s="12"/>
      <c r="Q403" s="12"/>
      <c r="R403" s="12"/>
      <c r="S403" s="12"/>
      <c r="T403" s="12"/>
    </row>
    <row r="404" spans="13:22" ht="20.100000000000001" customHeight="1">
      <c r="M404" s="159"/>
      <c r="P404" s="12"/>
      <c r="Q404" s="12"/>
      <c r="R404" s="12"/>
      <c r="S404" s="12"/>
      <c r="T404" s="12"/>
    </row>
    <row r="405" spans="13:22" ht="20.100000000000001" customHeight="1">
      <c r="M405" s="159"/>
      <c r="P405" s="12"/>
      <c r="Q405" s="12"/>
      <c r="R405" s="12"/>
      <c r="S405" s="12"/>
      <c r="T405" s="12"/>
    </row>
    <row r="406" spans="13:22" ht="20.100000000000001" customHeight="1">
      <c r="M406" s="159"/>
      <c r="P406" s="12"/>
      <c r="Q406" s="12"/>
      <c r="R406" s="12"/>
      <c r="S406" s="12"/>
      <c r="T406" s="12"/>
    </row>
    <row r="407" spans="13:22" ht="20.100000000000001" customHeight="1">
      <c r="M407" s="159"/>
      <c r="P407" s="12"/>
      <c r="Q407" s="12"/>
      <c r="R407" s="12"/>
      <c r="S407" s="12"/>
      <c r="T407" s="12"/>
    </row>
    <row r="408" spans="13:22" ht="20.100000000000001" customHeight="1">
      <c r="M408" s="159"/>
      <c r="P408" s="12"/>
      <c r="Q408" s="12"/>
      <c r="R408" s="12"/>
      <c r="S408" s="12"/>
      <c r="T408" s="12"/>
    </row>
    <row r="409" spans="13:22" ht="20.100000000000001" customHeight="1">
      <c r="M409" s="159"/>
      <c r="P409" s="12"/>
      <c r="Q409" s="12"/>
      <c r="R409" s="12"/>
      <c r="S409" s="12"/>
      <c r="T409" s="12"/>
    </row>
    <row r="410" spans="13:22" ht="20.100000000000001" customHeight="1">
      <c r="M410" s="159"/>
      <c r="P410" s="12"/>
      <c r="Q410" s="12"/>
      <c r="R410" s="12"/>
      <c r="S410" s="12"/>
      <c r="T410" s="12"/>
    </row>
    <row r="411" spans="13:22" ht="20.100000000000001" customHeight="1">
      <c r="M411" s="159"/>
      <c r="P411" s="12"/>
      <c r="Q411" s="12"/>
      <c r="R411" s="12"/>
      <c r="S411" s="12"/>
      <c r="T411" s="12"/>
    </row>
    <row r="412" spans="13:22" ht="20.100000000000001" customHeight="1">
      <c r="M412" s="159"/>
      <c r="P412" s="12"/>
      <c r="Q412" s="12"/>
      <c r="R412" s="12"/>
      <c r="S412" s="12"/>
      <c r="T412" s="12"/>
    </row>
    <row r="413" spans="13:22" ht="20.100000000000001" customHeight="1">
      <c r="M413" s="159"/>
      <c r="P413" s="12"/>
      <c r="Q413" s="12"/>
      <c r="R413" s="12"/>
      <c r="S413" s="12"/>
      <c r="T413" s="12"/>
    </row>
    <row r="414" spans="13:22" ht="20.100000000000001" customHeight="1">
      <c r="M414" s="159"/>
      <c r="P414" s="12"/>
      <c r="Q414" s="12"/>
      <c r="R414" s="12"/>
      <c r="S414" s="12"/>
      <c r="T414" s="12"/>
    </row>
    <row r="415" spans="13:22" ht="20.100000000000001" customHeight="1">
      <c r="M415" s="159"/>
      <c r="P415" s="12"/>
      <c r="Q415" s="12"/>
      <c r="R415" s="12"/>
      <c r="S415" s="12"/>
      <c r="T415" s="12"/>
    </row>
    <row r="416" spans="13:22" ht="20.100000000000001" customHeight="1">
      <c r="M416" s="159"/>
      <c r="P416" s="12"/>
      <c r="Q416" s="12"/>
      <c r="R416" s="12"/>
      <c r="S416" s="12"/>
      <c r="T416" s="12"/>
    </row>
    <row r="417" spans="13:20" ht="20.100000000000001" customHeight="1">
      <c r="M417" s="159"/>
      <c r="P417" s="12"/>
      <c r="Q417" s="12"/>
      <c r="R417" s="12"/>
      <c r="S417" s="12"/>
      <c r="T417" s="12"/>
    </row>
    <row r="418" spans="13:20" ht="20.100000000000001" customHeight="1">
      <c r="M418" s="159"/>
      <c r="P418" s="12"/>
      <c r="Q418" s="12"/>
      <c r="R418" s="12"/>
      <c r="S418" s="12"/>
      <c r="T418" s="12"/>
    </row>
    <row r="419" spans="13:20" ht="20.100000000000001" customHeight="1">
      <c r="M419" s="159"/>
      <c r="P419" s="12"/>
      <c r="Q419" s="12"/>
      <c r="R419" s="12"/>
      <c r="S419" s="12"/>
      <c r="T419" s="12"/>
    </row>
    <row r="420" spans="13:20" ht="20.100000000000001" customHeight="1">
      <c r="M420" s="159"/>
      <c r="P420" s="12"/>
      <c r="Q420" s="12"/>
      <c r="R420" s="12"/>
      <c r="S420" s="12"/>
      <c r="T420" s="12"/>
    </row>
    <row r="421" spans="13:20" ht="20.100000000000001" customHeight="1">
      <c r="M421" s="159"/>
      <c r="P421" s="12"/>
      <c r="Q421" s="12"/>
      <c r="R421" s="12"/>
      <c r="S421" s="12"/>
      <c r="T421" s="12"/>
    </row>
    <row r="422" spans="13:20" ht="20.100000000000001" customHeight="1">
      <c r="M422" s="159"/>
      <c r="P422" s="12"/>
      <c r="Q422" s="12"/>
      <c r="R422" s="12"/>
      <c r="S422" s="12"/>
      <c r="T422" s="12"/>
    </row>
    <row r="423" spans="13:20" ht="20.100000000000001" customHeight="1">
      <c r="M423" s="159"/>
      <c r="P423" s="12"/>
      <c r="Q423" s="12"/>
      <c r="R423" s="12"/>
      <c r="S423" s="12"/>
      <c r="T423" s="12"/>
    </row>
    <row r="424" spans="13:20" ht="20.100000000000001" customHeight="1">
      <c r="M424" s="159"/>
      <c r="P424" s="12"/>
      <c r="Q424" s="12"/>
      <c r="R424" s="12"/>
      <c r="S424" s="12"/>
      <c r="T424" s="12"/>
    </row>
    <row r="425" spans="13:20" ht="20.100000000000001" customHeight="1">
      <c r="M425" s="159"/>
      <c r="P425" s="12"/>
      <c r="Q425" s="12"/>
      <c r="R425" s="12"/>
      <c r="S425" s="12"/>
      <c r="T425" s="12"/>
    </row>
    <row r="426" spans="13:20" ht="20.100000000000001" customHeight="1">
      <c r="M426" s="159"/>
      <c r="P426" s="12"/>
      <c r="Q426" s="12"/>
      <c r="R426" s="12"/>
      <c r="S426" s="12"/>
      <c r="T426" s="12"/>
    </row>
    <row r="427" spans="13:20" ht="20.100000000000001" customHeight="1">
      <c r="M427" s="159"/>
      <c r="P427" s="12"/>
      <c r="Q427" s="12"/>
      <c r="R427" s="12"/>
      <c r="S427" s="12"/>
      <c r="T427" s="12"/>
    </row>
    <row r="428" spans="13:20" ht="20.100000000000001" customHeight="1">
      <c r="M428" s="159"/>
      <c r="P428" s="12"/>
      <c r="Q428" s="12"/>
      <c r="R428" s="12"/>
      <c r="S428" s="12"/>
      <c r="T428" s="12"/>
    </row>
    <row r="429" spans="13:20" ht="20.100000000000001" customHeight="1">
      <c r="M429" s="159"/>
      <c r="P429" s="12"/>
      <c r="Q429" s="12"/>
      <c r="R429" s="12"/>
      <c r="S429" s="12"/>
      <c r="T429" s="12"/>
    </row>
    <row r="430" spans="13:20" ht="20.100000000000001" customHeight="1">
      <c r="M430" s="159"/>
      <c r="P430" s="12"/>
      <c r="Q430" s="12"/>
      <c r="R430" s="12"/>
      <c r="S430" s="12"/>
      <c r="T430" s="12"/>
    </row>
    <row r="431" spans="13:20" ht="20.100000000000001" customHeight="1">
      <c r="M431" s="159"/>
      <c r="P431" s="12"/>
      <c r="Q431" s="12"/>
      <c r="R431" s="12"/>
      <c r="S431" s="12"/>
      <c r="T431" s="12"/>
    </row>
    <row r="432" spans="13:20" ht="20.100000000000001" customHeight="1">
      <c r="M432" s="159"/>
      <c r="P432" s="12"/>
      <c r="Q432" s="12"/>
      <c r="R432" s="12"/>
      <c r="S432" s="12"/>
      <c r="T432" s="12"/>
    </row>
    <row r="433" spans="13:20" ht="20.100000000000001" customHeight="1">
      <c r="M433" s="159"/>
      <c r="P433" s="12"/>
      <c r="Q433" s="12"/>
      <c r="R433" s="12"/>
      <c r="S433" s="12"/>
      <c r="T433" s="12"/>
    </row>
    <row r="434" spans="13:20" ht="20.100000000000001" customHeight="1">
      <c r="M434" s="159"/>
      <c r="P434" s="12"/>
      <c r="Q434" s="12"/>
      <c r="R434" s="12"/>
      <c r="S434" s="12"/>
      <c r="T434" s="12"/>
    </row>
    <row r="435" spans="13:20" ht="20.100000000000001" customHeight="1">
      <c r="M435" s="159"/>
      <c r="P435" s="12"/>
      <c r="Q435" s="12"/>
      <c r="R435" s="12"/>
      <c r="S435" s="12"/>
      <c r="T435" s="12"/>
    </row>
    <row r="436" spans="13:20" ht="20.100000000000001" customHeight="1">
      <c r="M436" s="159"/>
      <c r="P436" s="12"/>
      <c r="Q436" s="12"/>
      <c r="R436" s="12"/>
      <c r="S436" s="12"/>
      <c r="T436" s="12"/>
    </row>
    <row r="437" spans="13:20" ht="20.100000000000001" customHeight="1">
      <c r="M437" s="159"/>
      <c r="P437" s="12"/>
      <c r="Q437" s="12"/>
      <c r="R437" s="12"/>
      <c r="S437" s="12"/>
      <c r="T437" s="12"/>
    </row>
    <row r="438" spans="13:20" ht="20.100000000000001" customHeight="1">
      <c r="M438" s="159"/>
      <c r="P438" s="12"/>
      <c r="Q438" s="12"/>
      <c r="R438" s="12"/>
      <c r="S438" s="12"/>
      <c r="T438" s="12"/>
    </row>
    <row r="439" spans="13:20" ht="20.100000000000001" customHeight="1">
      <c r="M439" s="159"/>
      <c r="P439" s="12"/>
      <c r="Q439" s="12"/>
      <c r="R439" s="12"/>
      <c r="S439" s="12"/>
      <c r="T439" s="12"/>
    </row>
    <row r="440" spans="13:20" ht="20.100000000000001" customHeight="1">
      <c r="M440" s="159"/>
      <c r="P440" s="12"/>
      <c r="Q440" s="12"/>
      <c r="R440" s="12"/>
      <c r="S440" s="12"/>
      <c r="T440" s="12"/>
    </row>
    <row r="441" spans="13:20" ht="20.100000000000001" customHeight="1">
      <c r="M441" s="159"/>
      <c r="P441" s="12"/>
      <c r="Q441" s="12"/>
      <c r="R441" s="12"/>
      <c r="S441" s="12"/>
      <c r="T441" s="12"/>
    </row>
    <row r="442" spans="13:20" ht="20.100000000000001" customHeight="1">
      <c r="M442" s="159"/>
      <c r="P442" s="12"/>
      <c r="Q442" s="12"/>
      <c r="R442" s="12"/>
      <c r="S442" s="12"/>
      <c r="T442" s="12"/>
    </row>
    <row r="443" spans="13:20" ht="20.100000000000001" customHeight="1">
      <c r="M443" s="159"/>
      <c r="P443" s="12"/>
      <c r="Q443" s="12"/>
      <c r="R443" s="12"/>
      <c r="S443" s="12"/>
      <c r="T443" s="12"/>
    </row>
    <row r="444" spans="13:20" ht="20.100000000000001" customHeight="1">
      <c r="M444" s="159"/>
      <c r="P444" s="12"/>
      <c r="Q444" s="12"/>
      <c r="R444" s="12"/>
      <c r="S444" s="12"/>
      <c r="T444" s="12"/>
    </row>
    <row r="445" spans="13:20" ht="20.100000000000001" customHeight="1">
      <c r="M445" s="159"/>
      <c r="P445" s="12"/>
      <c r="Q445" s="12"/>
      <c r="R445" s="12"/>
      <c r="S445" s="12"/>
      <c r="T445" s="12"/>
    </row>
    <row r="446" spans="13:20" ht="20.100000000000001" customHeight="1">
      <c r="M446" s="159"/>
      <c r="P446" s="12"/>
      <c r="Q446" s="12"/>
      <c r="R446" s="12"/>
      <c r="S446" s="12"/>
      <c r="T446" s="12"/>
    </row>
    <row r="447" spans="13:20" ht="20.100000000000001" customHeight="1">
      <c r="M447" s="159"/>
      <c r="P447" s="12"/>
      <c r="Q447" s="12"/>
      <c r="R447" s="12"/>
      <c r="S447" s="12"/>
      <c r="T447" s="12"/>
    </row>
    <row r="448" spans="13:20" ht="20.100000000000001" customHeight="1">
      <c r="M448" s="159"/>
      <c r="P448" s="12"/>
      <c r="Q448" s="12"/>
      <c r="R448" s="12"/>
      <c r="S448" s="12"/>
      <c r="T448" s="12"/>
    </row>
    <row r="449" spans="13:20" ht="20.100000000000001" customHeight="1">
      <c r="M449" s="159"/>
      <c r="P449" s="12"/>
      <c r="Q449" s="12"/>
      <c r="R449" s="12"/>
      <c r="S449" s="12"/>
      <c r="T449" s="12"/>
    </row>
    <row r="450" spans="13:20" ht="20.100000000000001" customHeight="1">
      <c r="M450" s="159"/>
      <c r="P450" s="12"/>
      <c r="Q450" s="12"/>
      <c r="R450" s="12"/>
      <c r="S450" s="12"/>
      <c r="T450" s="12"/>
    </row>
    <row r="451" spans="13:20" ht="20.100000000000001" customHeight="1">
      <c r="M451" s="159"/>
      <c r="P451" s="12"/>
      <c r="Q451" s="12"/>
      <c r="R451" s="12"/>
      <c r="S451" s="12"/>
      <c r="T451" s="12"/>
    </row>
    <row r="452" spans="13:20" ht="20.100000000000001" customHeight="1">
      <c r="M452" s="159"/>
      <c r="P452" s="12"/>
      <c r="Q452" s="12"/>
      <c r="R452" s="12"/>
      <c r="S452" s="12"/>
      <c r="T452" s="12"/>
    </row>
    <row r="453" spans="13:20" ht="20.100000000000001" customHeight="1">
      <c r="M453" s="159"/>
      <c r="P453" s="12"/>
      <c r="Q453" s="12"/>
      <c r="R453" s="12"/>
      <c r="S453" s="12"/>
      <c r="T453" s="12"/>
    </row>
    <row r="454" spans="13:20" ht="20.100000000000001" customHeight="1">
      <c r="M454" s="159"/>
      <c r="P454" s="12"/>
      <c r="Q454" s="12"/>
      <c r="R454" s="12"/>
      <c r="S454" s="12"/>
      <c r="T454" s="12"/>
    </row>
    <row r="455" spans="13:20" ht="20.100000000000001" customHeight="1">
      <c r="M455" s="124"/>
      <c r="P455" s="12"/>
      <c r="Q455" s="12"/>
      <c r="R455" s="12"/>
      <c r="S455" s="12"/>
      <c r="T455" s="12"/>
    </row>
    <row r="456" spans="13:20" ht="20.100000000000001" customHeight="1">
      <c r="M456" s="124"/>
      <c r="P456" s="12"/>
      <c r="Q456" s="12"/>
      <c r="R456" s="12"/>
      <c r="S456" s="12"/>
      <c r="T456" s="12"/>
    </row>
    <row r="457" spans="13:20" ht="20.100000000000001" customHeight="1">
      <c r="M457" s="124"/>
      <c r="P457" s="12"/>
      <c r="Q457" s="12"/>
      <c r="R457" s="12"/>
      <c r="S457" s="12"/>
      <c r="T457" s="12"/>
    </row>
    <row r="458" spans="13:20" ht="20.100000000000001" customHeight="1">
      <c r="M458" s="124"/>
      <c r="P458" s="12"/>
      <c r="Q458" s="12"/>
      <c r="R458" s="12"/>
      <c r="S458" s="12"/>
      <c r="T458" s="12"/>
    </row>
    <row r="459" spans="13:20" ht="20.100000000000001" customHeight="1">
      <c r="M459" s="124"/>
      <c r="P459" s="12"/>
      <c r="Q459" s="12"/>
      <c r="R459" s="12"/>
      <c r="S459" s="12"/>
      <c r="T459" s="12"/>
    </row>
    <row r="460" spans="13:20" ht="20.100000000000001" customHeight="1">
      <c r="M460" s="124"/>
      <c r="P460" s="12"/>
      <c r="Q460" s="12"/>
      <c r="R460" s="12"/>
      <c r="S460" s="12"/>
      <c r="T460" s="12"/>
    </row>
    <row r="461" spans="13:20" ht="20.100000000000001" customHeight="1">
      <c r="M461" s="124"/>
      <c r="P461" s="12"/>
      <c r="Q461" s="12"/>
      <c r="R461" s="12"/>
      <c r="S461" s="12"/>
      <c r="T461" s="12"/>
    </row>
    <row r="462" spans="13:20" ht="20.100000000000001" customHeight="1">
      <c r="M462" s="124"/>
      <c r="P462" s="12"/>
      <c r="Q462" s="12"/>
      <c r="R462" s="12"/>
      <c r="S462" s="12"/>
      <c r="T462" s="12"/>
    </row>
    <row r="463" spans="13:20" ht="20.100000000000001" customHeight="1">
      <c r="M463" s="124"/>
      <c r="P463" s="12"/>
      <c r="Q463" s="12"/>
      <c r="R463" s="12"/>
      <c r="S463" s="12"/>
      <c r="T463" s="12"/>
    </row>
    <row r="464" spans="13:20" ht="20.100000000000001" customHeight="1">
      <c r="M464" s="124"/>
      <c r="P464" s="12"/>
      <c r="Q464" s="12"/>
      <c r="R464" s="12"/>
      <c r="S464" s="12"/>
      <c r="T464" s="12"/>
    </row>
    <row r="465" spans="13:20" ht="20.100000000000001" customHeight="1">
      <c r="M465" s="124"/>
      <c r="P465" s="12"/>
      <c r="Q465" s="12"/>
      <c r="R465" s="12"/>
      <c r="S465" s="12"/>
      <c r="T465" s="12"/>
    </row>
    <row r="466" spans="13:20" ht="20.100000000000001" customHeight="1">
      <c r="M466" s="124"/>
      <c r="P466" s="12"/>
      <c r="Q466" s="12"/>
      <c r="R466" s="12"/>
      <c r="S466" s="12"/>
      <c r="T466" s="12"/>
    </row>
    <row r="467" spans="13:20" ht="20.100000000000001" customHeight="1">
      <c r="M467" s="124"/>
      <c r="P467" s="12"/>
      <c r="Q467" s="12"/>
      <c r="R467" s="12"/>
      <c r="S467" s="12"/>
      <c r="T467" s="12"/>
    </row>
    <row r="468" spans="13:20" ht="20.100000000000001" customHeight="1">
      <c r="M468" s="124"/>
      <c r="P468" s="12"/>
      <c r="Q468" s="12"/>
      <c r="R468" s="12"/>
      <c r="S468" s="12"/>
      <c r="T468" s="12"/>
    </row>
    <row r="469" spans="13:20" ht="20.100000000000001" customHeight="1">
      <c r="M469" s="124"/>
      <c r="P469" s="12"/>
      <c r="Q469" s="12"/>
      <c r="R469" s="12"/>
      <c r="S469" s="12"/>
      <c r="T469" s="12"/>
    </row>
    <row r="470" spans="13:20" ht="20.100000000000001" customHeight="1">
      <c r="M470" s="124"/>
      <c r="P470" s="12"/>
      <c r="Q470" s="12"/>
      <c r="R470" s="12"/>
      <c r="S470" s="12"/>
      <c r="T470" s="12"/>
    </row>
    <row r="471" spans="13:20" ht="20.100000000000001" customHeight="1">
      <c r="M471" s="124"/>
      <c r="P471" s="12"/>
      <c r="Q471" s="12"/>
      <c r="R471" s="12"/>
      <c r="S471" s="12"/>
      <c r="T471" s="12"/>
    </row>
    <row r="472" spans="13:20" ht="20.100000000000001" customHeight="1">
      <c r="M472" s="124"/>
      <c r="P472" s="12"/>
      <c r="Q472" s="12"/>
      <c r="R472" s="12"/>
      <c r="S472" s="12"/>
      <c r="T472" s="12"/>
    </row>
    <row r="473" spans="13:20" ht="20.100000000000001" customHeight="1">
      <c r="M473" s="124"/>
      <c r="P473" s="12"/>
      <c r="Q473" s="12"/>
      <c r="R473" s="12"/>
      <c r="S473" s="12"/>
      <c r="T473" s="12"/>
    </row>
    <row r="474" spans="13:20" ht="20.100000000000001" customHeight="1">
      <c r="M474" s="124"/>
      <c r="P474" s="12"/>
      <c r="Q474" s="12"/>
      <c r="R474" s="12"/>
      <c r="S474" s="12"/>
      <c r="T474" s="12"/>
    </row>
    <row r="475" spans="13:20" ht="20.100000000000001" customHeight="1">
      <c r="M475" s="124"/>
      <c r="P475" s="12"/>
      <c r="Q475" s="12"/>
      <c r="R475" s="12"/>
      <c r="S475" s="12"/>
      <c r="T475" s="12"/>
    </row>
    <row r="476" spans="13:20" ht="20.100000000000001" customHeight="1">
      <c r="M476" s="124"/>
      <c r="P476" s="12"/>
      <c r="Q476" s="12"/>
      <c r="R476" s="12"/>
      <c r="S476" s="12"/>
      <c r="T476" s="12"/>
    </row>
    <row r="477" spans="13:20" ht="20.100000000000001" customHeight="1">
      <c r="M477" s="124"/>
      <c r="P477" s="12"/>
      <c r="Q477" s="12"/>
      <c r="R477" s="12"/>
      <c r="S477" s="12"/>
      <c r="T477" s="12"/>
    </row>
    <row r="478" spans="13:20" ht="20.100000000000001" customHeight="1">
      <c r="M478" s="124"/>
      <c r="P478" s="12"/>
      <c r="Q478" s="12"/>
      <c r="R478" s="12"/>
      <c r="S478" s="12"/>
      <c r="T478" s="12"/>
    </row>
    <row r="479" spans="13:20" ht="20.100000000000001" customHeight="1">
      <c r="M479" s="124"/>
      <c r="P479" s="12"/>
      <c r="Q479" s="12"/>
      <c r="R479" s="12"/>
      <c r="S479" s="12"/>
      <c r="T479" s="12"/>
    </row>
    <row r="480" spans="13:20" ht="20.100000000000001" customHeight="1">
      <c r="M480" s="124"/>
      <c r="P480" s="12"/>
      <c r="Q480" s="12"/>
      <c r="R480" s="12"/>
      <c r="S480" s="12"/>
      <c r="T480" s="12"/>
    </row>
    <row r="481" spans="13:20" ht="20.100000000000001" customHeight="1">
      <c r="M481" s="124"/>
      <c r="P481" s="12"/>
      <c r="Q481" s="12"/>
      <c r="R481" s="12"/>
      <c r="S481" s="12"/>
      <c r="T481" s="12"/>
    </row>
    <row r="482" spans="13:20" ht="20.100000000000001" customHeight="1">
      <c r="M482" s="124"/>
      <c r="P482" s="12"/>
      <c r="Q482" s="12"/>
      <c r="R482" s="12"/>
      <c r="S482" s="12"/>
      <c r="T482" s="12"/>
    </row>
    <row r="483" spans="13:20" ht="20.100000000000001" customHeight="1">
      <c r="M483" s="124"/>
      <c r="P483" s="12"/>
      <c r="Q483" s="12"/>
      <c r="R483" s="12"/>
      <c r="S483" s="12"/>
      <c r="T483" s="12"/>
    </row>
    <row r="484" spans="13:20" ht="20.100000000000001" customHeight="1">
      <c r="M484" s="124"/>
      <c r="P484" s="12"/>
      <c r="Q484" s="12"/>
      <c r="R484" s="12"/>
      <c r="S484" s="12"/>
      <c r="T484" s="12"/>
    </row>
    <row r="485" spans="13:20" ht="20.100000000000001" customHeight="1">
      <c r="M485" s="124"/>
      <c r="P485" s="12"/>
      <c r="Q485" s="12"/>
      <c r="R485" s="12"/>
      <c r="S485" s="12"/>
      <c r="T485" s="12"/>
    </row>
    <row r="486" spans="13:20" ht="20.100000000000001" customHeight="1">
      <c r="M486" s="124"/>
      <c r="P486" s="12"/>
      <c r="Q486" s="12"/>
      <c r="R486" s="12"/>
      <c r="S486" s="12"/>
      <c r="T486" s="12"/>
    </row>
    <row r="487" spans="13:20" ht="20.100000000000001" customHeight="1">
      <c r="M487" s="124"/>
      <c r="P487" s="12"/>
      <c r="Q487" s="12"/>
      <c r="R487" s="12"/>
      <c r="S487" s="12"/>
      <c r="T487" s="12"/>
    </row>
    <row r="488" spans="13:20" ht="20.100000000000001" customHeight="1">
      <c r="M488" s="124"/>
      <c r="P488" s="12"/>
      <c r="Q488" s="12"/>
      <c r="R488" s="12"/>
      <c r="S488" s="12"/>
      <c r="T488" s="12"/>
    </row>
    <row r="489" spans="13:20" ht="20.100000000000001" customHeight="1">
      <c r="M489" s="124"/>
      <c r="P489" s="12"/>
      <c r="Q489" s="12"/>
      <c r="R489" s="12"/>
      <c r="S489" s="12"/>
      <c r="T489" s="12"/>
    </row>
    <row r="490" spans="13:20" ht="20.100000000000001" customHeight="1">
      <c r="M490" s="124"/>
      <c r="P490" s="12"/>
      <c r="Q490" s="12"/>
      <c r="R490" s="12"/>
      <c r="S490" s="12"/>
      <c r="T490" s="12"/>
    </row>
    <row r="491" spans="13:20" ht="20.100000000000001" customHeight="1">
      <c r="M491" s="124"/>
      <c r="P491" s="12"/>
      <c r="Q491" s="12"/>
      <c r="R491" s="12"/>
      <c r="S491" s="12"/>
      <c r="T491" s="12"/>
    </row>
    <row r="492" spans="13:20" ht="20.100000000000001" customHeight="1">
      <c r="M492" s="124"/>
      <c r="P492" s="12"/>
      <c r="Q492" s="12"/>
      <c r="R492" s="12"/>
      <c r="S492" s="12"/>
      <c r="T492" s="12"/>
    </row>
    <row r="493" spans="13:20" ht="20.100000000000001" customHeight="1">
      <c r="M493" s="124"/>
      <c r="P493" s="12"/>
      <c r="Q493" s="12"/>
      <c r="R493" s="12"/>
      <c r="S493" s="12"/>
      <c r="T493" s="12"/>
    </row>
    <row r="494" spans="13:20" ht="20.100000000000001" customHeight="1">
      <c r="M494" s="124"/>
      <c r="P494" s="12"/>
      <c r="Q494" s="12"/>
      <c r="R494" s="12"/>
      <c r="S494" s="12"/>
      <c r="T494" s="12"/>
    </row>
    <row r="495" spans="13:20" ht="20.100000000000001" customHeight="1">
      <c r="M495" s="124"/>
      <c r="P495" s="12"/>
      <c r="Q495" s="12"/>
      <c r="R495" s="12"/>
      <c r="S495" s="12"/>
      <c r="T495" s="12"/>
    </row>
    <row r="496" spans="13:20" ht="20.100000000000001" customHeight="1">
      <c r="M496" s="124"/>
      <c r="P496" s="12"/>
      <c r="Q496" s="12"/>
      <c r="R496" s="12"/>
      <c r="S496" s="12"/>
      <c r="T496" s="12"/>
    </row>
    <row r="497" spans="13:20" ht="20.100000000000001" customHeight="1">
      <c r="M497" s="124"/>
      <c r="P497" s="12"/>
      <c r="Q497" s="12"/>
      <c r="R497" s="12"/>
      <c r="S497" s="12"/>
      <c r="T497" s="12"/>
    </row>
    <row r="498" spans="13:20" ht="20.100000000000001" customHeight="1">
      <c r="M498" s="124"/>
      <c r="P498" s="12"/>
      <c r="Q498" s="12"/>
      <c r="R498" s="12"/>
      <c r="S498" s="12"/>
      <c r="T498" s="12"/>
    </row>
    <row r="499" spans="13:20" ht="20.100000000000001" customHeight="1">
      <c r="M499" s="124"/>
      <c r="P499" s="12"/>
      <c r="Q499" s="12"/>
      <c r="R499" s="12"/>
      <c r="S499" s="12"/>
      <c r="T499" s="12"/>
    </row>
    <row r="500" spans="13:20" ht="20.100000000000001" customHeight="1">
      <c r="M500" s="124"/>
      <c r="P500" s="12"/>
      <c r="Q500" s="12"/>
      <c r="R500" s="12"/>
      <c r="S500" s="12"/>
      <c r="T500" s="12"/>
    </row>
    <row r="501" spans="13:20" ht="20.100000000000001" customHeight="1">
      <c r="M501" s="124"/>
      <c r="P501" s="12"/>
      <c r="Q501" s="12"/>
      <c r="R501" s="12"/>
      <c r="S501" s="12"/>
      <c r="T501" s="12"/>
    </row>
    <row r="502" spans="13:20" ht="20.100000000000001" customHeight="1">
      <c r="M502" s="124"/>
      <c r="P502" s="12"/>
      <c r="Q502" s="12"/>
      <c r="R502" s="12"/>
      <c r="S502" s="12"/>
      <c r="T502" s="12"/>
    </row>
    <row r="503" spans="13:20" ht="20.100000000000001" customHeight="1">
      <c r="M503" s="124"/>
      <c r="P503" s="12"/>
      <c r="Q503" s="12"/>
      <c r="R503" s="12"/>
      <c r="S503" s="12"/>
      <c r="T503" s="12"/>
    </row>
    <row r="504" spans="13:20" ht="20.100000000000001" customHeight="1">
      <c r="M504" s="124"/>
      <c r="P504" s="12"/>
      <c r="Q504" s="12"/>
      <c r="R504" s="12"/>
      <c r="S504" s="12"/>
      <c r="T504" s="12"/>
    </row>
    <row r="505" spans="13:20" ht="20.100000000000001" customHeight="1">
      <c r="M505" s="124"/>
      <c r="P505" s="12"/>
      <c r="Q505" s="12"/>
      <c r="R505" s="12"/>
      <c r="S505" s="12"/>
      <c r="T505" s="12"/>
    </row>
    <row r="506" spans="13:20" ht="20.100000000000001" customHeight="1">
      <c r="M506" s="124"/>
      <c r="P506" s="12"/>
      <c r="Q506" s="12"/>
      <c r="R506" s="12"/>
      <c r="S506" s="12"/>
      <c r="T506" s="12"/>
    </row>
    <row r="507" spans="13:20" ht="20.100000000000001" customHeight="1">
      <c r="M507" s="124"/>
      <c r="P507" s="12"/>
      <c r="Q507" s="12"/>
      <c r="R507" s="12"/>
      <c r="S507" s="12"/>
      <c r="T507" s="12"/>
    </row>
    <row r="508" spans="13:20" ht="20.100000000000001" customHeight="1">
      <c r="M508" s="124"/>
      <c r="P508" s="12"/>
      <c r="Q508" s="12"/>
      <c r="R508" s="12"/>
      <c r="S508" s="12"/>
      <c r="T508" s="12"/>
    </row>
    <row r="509" spans="13:20" ht="20.100000000000001" customHeight="1">
      <c r="M509" s="124"/>
      <c r="P509" s="12"/>
      <c r="Q509" s="12"/>
      <c r="R509" s="12"/>
      <c r="S509" s="12"/>
      <c r="T509" s="12"/>
    </row>
    <row r="510" spans="13:20" ht="20.100000000000001" customHeight="1">
      <c r="M510" s="124"/>
      <c r="P510" s="12"/>
      <c r="Q510" s="12"/>
      <c r="R510" s="12"/>
      <c r="S510" s="12"/>
      <c r="T510" s="12"/>
    </row>
    <row r="511" spans="13:20" ht="20.100000000000001" customHeight="1">
      <c r="M511" s="124"/>
      <c r="P511" s="12"/>
      <c r="Q511" s="12"/>
      <c r="R511" s="12"/>
      <c r="S511" s="12"/>
      <c r="T511" s="12"/>
    </row>
    <row r="512" spans="13:20" ht="20.100000000000001" customHeight="1">
      <c r="M512" s="124"/>
      <c r="P512" s="12"/>
      <c r="Q512" s="12"/>
      <c r="R512" s="12"/>
      <c r="S512" s="12"/>
      <c r="T512" s="12"/>
    </row>
    <row r="513" spans="13:20" ht="20.100000000000001" customHeight="1">
      <c r="M513" s="124"/>
      <c r="P513" s="12"/>
      <c r="Q513" s="12"/>
      <c r="R513" s="12"/>
      <c r="S513" s="12"/>
      <c r="T513" s="12"/>
    </row>
    <row r="514" spans="13:20" ht="20.100000000000001" customHeight="1">
      <c r="M514" s="124"/>
      <c r="P514" s="12"/>
      <c r="Q514" s="12"/>
      <c r="R514" s="12"/>
      <c r="S514" s="12"/>
      <c r="T514" s="12"/>
    </row>
    <row r="515" spans="13:20" ht="20.100000000000001" customHeight="1">
      <c r="M515" s="124"/>
      <c r="P515" s="12"/>
      <c r="Q515" s="12"/>
      <c r="R515" s="12"/>
      <c r="S515" s="12"/>
      <c r="T515" s="12"/>
    </row>
    <row r="516" spans="13:20" ht="20.100000000000001" customHeight="1">
      <c r="M516" s="124"/>
      <c r="P516" s="12"/>
      <c r="Q516" s="12"/>
      <c r="R516" s="12"/>
      <c r="S516" s="12"/>
      <c r="T516" s="12"/>
    </row>
    <row r="517" spans="13:20" ht="20.100000000000001" customHeight="1">
      <c r="M517" s="124"/>
      <c r="P517" s="12"/>
      <c r="Q517" s="12"/>
      <c r="R517" s="12"/>
      <c r="S517" s="12"/>
      <c r="T517" s="12"/>
    </row>
    <row r="518" spans="13:20" ht="20.100000000000001" customHeight="1">
      <c r="M518" s="124"/>
      <c r="P518" s="12"/>
      <c r="Q518" s="12"/>
      <c r="R518" s="12"/>
      <c r="S518" s="12"/>
      <c r="T518" s="12"/>
    </row>
    <row r="519" spans="13:20" ht="20.100000000000001" customHeight="1">
      <c r="M519" s="124"/>
      <c r="P519" s="12"/>
      <c r="Q519" s="12"/>
      <c r="R519" s="12"/>
      <c r="S519" s="12"/>
      <c r="T519" s="12"/>
    </row>
    <row r="520" spans="13:20" ht="20.100000000000001" customHeight="1">
      <c r="M520" s="124"/>
      <c r="P520" s="12"/>
      <c r="Q520" s="12"/>
      <c r="R520" s="12"/>
      <c r="S520" s="12"/>
      <c r="T520" s="12"/>
    </row>
    <row r="521" spans="13:20" ht="20.100000000000001" customHeight="1">
      <c r="M521" s="124"/>
      <c r="P521" s="12"/>
      <c r="Q521" s="12"/>
      <c r="R521" s="12"/>
      <c r="S521" s="12"/>
      <c r="T521" s="12"/>
    </row>
    <row r="522" spans="13:20" ht="20.100000000000001" customHeight="1">
      <c r="M522" s="124"/>
      <c r="P522" s="12"/>
      <c r="Q522" s="12"/>
      <c r="R522" s="12"/>
      <c r="S522" s="12"/>
      <c r="T522" s="12"/>
    </row>
    <row r="523" spans="13:20" ht="20.100000000000001" customHeight="1">
      <c r="M523" s="124"/>
      <c r="P523" s="12"/>
      <c r="Q523" s="12"/>
      <c r="R523" s="12"/>
      <c r="S523" s="12"/>
      <c r="T523" s="12"/>
    </row>
    <row r="524" spans="13:20" ht="20.100000000000001" customHeight="1">
      <c r="M524" s="124"/>
      <c r="P524" s="12"/>
      <c r="Q524" s="12"/>
      <c r="R524" s="12"/>
      <c r="S524" s="12"/>
      <c r="T524" s="12"/>
    </row>
    <row r="525" spans="13:20" ht="20.100000000000001" customHeight="1">
      <c r="M525" s="124"/>
      <c r="P525" s="12"/>
      <c r="Q525" s="12"/>
      <c r="R525" s="12"/>
      <c r="S525" s="12"/>
      <c r="T525" s="12"/>
    </row>
    <row r="526" spans="13:20" ht="20.100000000000001" customHeight="1">
      <c r="M526" s="124"/>
      <c r="P526" s="12"/>
      <c r="Q526" s="12"/>
      <c r="R526" s="12"/>
      <c r="S526" s="12"/>
      <c r="T526" s="12"/>
    </row>
    <row r="527" spans="13:20" ht="20.100000000000001" customHeight="1">
      <c r="M527" s="124"/>
      <c r="P527" s="12"/>
      <c r="Q527" s="12"/>
      <c r="R527" s="12"/>
      <c r="S527" s="12"/>
      <c r="T527" s="12"/>
    </row>
    <row r="528" spans="13:20" ht="20.100000000000001" customHeight="1">
      <c r="M528" s="124"/>
      <c r="P528" s="12"/>
      <c r="Q528" s="12"/>
      <c r="R528" s="12"/>
      <c r="S528" s="12"/>
      <c r="T528" s="12"/>
    </row>
    <row r="529" spans="13:22" ht="20.100000000000001" customHeight="1">
      <c r="M529" s="124"/>
      <c r="P529" s="12"/>
      <c r="Q529" s="12"/>
      <c r="R529" s="12"/>
      <c r="S529" s="12"/>
      <c r="T529" s="12"/>
    </row>
    <row r="530" spans="13:22" ht="20.100000000000001" customHeight="1">
      <c r="M530" s="124"/>
      <c r="T530" s="12"/>
    </row>
    <row r="531" spans="13:22" ht="20.100000000000001" customHeight="1">
      <c r="M531" s="124"/>
      <c r="T531" s="12"/>
    </row>
    <row r="532" spans="13:22" ht="20.100000000000001" customHeight="1">
      <c r="M532" s="124"/>
      <c r="T532" s="12"/>
    </row>
    <row r="533" spans="13:22" ht="20.100000000000001" customHeight="1">
      <c r="M533" s="124"/>
      <c r="T533" s="12"/>
    </row>
    <row r="534" spans="13:22" ht="20.100000000000001" customHeight="1">
      <c r="M534" s="124"/>
      <c r="T534" s="12"/>
    </row>
    <row r="535" spans="13:22" ht="20.100000000000001" customHeight="1">
      <c r="M535" s="124"/>
      <c r="T535" s="12"/>
    </row>
    <row r="536" spans="13:22" ht="20.100000000000001" customHeight="1">
      <c r="M536" s="124"/>
      <c r="U536" s="125"/>
      <c r="V536" s="125"/>
    </row>
    <row r="537" spans="13:22" ht="20.100000000000001" customHeight="1">
      <c r="M537" s="124"/>
      <c r="U537" s="125"/>
      <c r="V537" s="125"/>
    </row>
    <row r="538" spans="13:22" ht="20.100000000000001" customHeight="1">
      <c r="M538" s="124"/>
      <c r="U538" s="125"/>
      <c r="V538" s="125"/>
    </row>
    <row r="539" spans="13:22" ht="20.100000000000001" customHeight="1">
      <c r="M539" s="124"/>
      <c r="U539" s="125"/>
      <c r="V539" s="125"/>
    </row>
    <row r="540" spans="13:22" ht="20.100000000000001" customHeight="1">
      <c r="M540" s="124"/>
      <c r="U540" s="125"/>
      <c r="V540" s="125"/>
    </row>
    <row r="541" spans="13:22" ht="20.100000000000001" customHeight="1">
      <c r="M541" s="124"/>
      <c r="U541" s="125"/>
      <c r="V541" s="125"/>
    </row>
    <row r="542" spans="13:22" ht="20.100000000000001" customHeight="1">
      <c r="M542" s="124"/>
      <c r="U542" s="125"/>
      <c r="V542" s="125"/>
    </row>
    <row r="543" spans="13:22" ht="20.100000000000001" customHeight="1">
      <c r="M543" s="124"/>
      <c r="U543" s="125"/>
      <c r="V543" s="125"/>
    </row>
    <row r="544" spans="13:22" ht="20.100000000000001" customHeight="1">
      <c r="M544" s="124"/>
      <c r="U544" s="125"/>
      <c r="V544" s="125"/>
    </row>
    <row r="545" spans="13:22" ht="20.100000000000001" customHeight="1">
      <c r="M545" s="124"/>
      <c r="O545" s="129"/>
      <c r="P545" s="128"/>
      <c r="Q545" s="126"/>
      <c r="R545" s="126"/>
      <c r="S545" s="126"/>
      <c r="U545" s="125"/>
      <c r="V545" s="125"/>
    </row>
    <row r="546" spans="13:22" ht="20.100000000000001" customHeight="1">
      <c r="M546" s="124"/>
      <c r="O546" s="129"/>
      <c r="P546" s="128"/>
      <c r="Q546" s="126"/>
      <c r="R546" s="126"/>
      <c r="S546" s="126"/>
      <c r="U546" s="125"/>
      <c r="V546" s="125"/>
    </row>
    <row r="547" spans="13:22" ht="20.100000000000001" customHeight="1">
      <c r="M547" s="124"/>
      <c r="O547" s="129"/>
      <c r="P547" s="128"/>
      <c r="Q547" s="126"/>
      <c r="R547" s="126"/>
      <c r="S547" s="126"/>
      <c r="U547" s="125"/>
      <c r="V547" s="125"/>
    </row>
    <row r="548" spans="13:22" ht="20.100000000000001" customHeight="1">
      <c r="M548" s="124"/>
      <c r="O548" s="129"/>
      <c r="P548" s="128"/>
      <c r="Q548" s="126"/>
      <c r="R548" s="126"/>
      <c r="S548" s="126"/>
      <c r="U548" s="125"/>
      <c r="V548" s="125"/>
    </row>
    <row r="549" spans="13:22" ht="20.100000000000001" customHeight="1">
      <c r="M549" s="124"/>
      <c r="O549" s="129"/>
      <c r="P549" s="128"/>
      <c r="Q549" s="126"/>
      <c r="R549" s="126"/>
      <c r="S549" s="126"/>
      <c r="U549" s="125"/>
      <c r="V549" s="125"/>
    </row>
    <row r="550" spans="13:22" ht="20.100000000000001" customHeight="1">
      <c r="M550" s="124"/>
      <c r="O550" s="129"/>
      <c r="P550" s="128"/>
      <c r="Q550" s="126"/>
      <c r="R550" s="126"/>
      <c r="S550" s="126"/>
      <c r="U550" s="125"/>
      <c r="V550" s="125"/>
    </row>
    <row r="551" spans="13:22" ht="20.100000000000001" customHeight="1">
      <c r="M551" s="124"/>
      <c r="O551" s="129"/>
      <c r="P551" s="128"/>
      <c r="Q551" s="126"/>
      <c r="R551" s="126"/>
      <c r="S551" s="126"/>
      <c r="T551" s="127"/>
      <c r="U551" s="125"/>
      <c r="V551" s="125"/>
    </row>
    <row r="552" spans="13:22" ht="20.100000000000001" customHeight="1">
      <c r="M552" s="124"/>
      <c r="O552" s="129"/>
      <c r="P552" s="128"/>
      <c r="Q552" s="126"/>
      <c r="R552" s="126"/>
      <c r="S552" s="126"/>
      <c r="T552" s="127"/>
      <c r="U552" s="125"/>
      <c r="V552" s="125"/>
    </row>
    <row r="553" spans="13:22" ht="20.100000000000001" customHeight="1">
      <c r="M553" s="124"/>
      <c r="O553" s="129"/>
      <c r="P553" s="128"/>
      <c r="Q553" s="126"/>
      <c r="R553" s="126"/>
      <c r="S553" s="126"/>
      <c r="T553" s="127"/>
      <c r="U553" s="125"/>
      <c r="V553" s="125"/>
    </row>
    <row r="554" spans="13:22" ht="20.100000000000001" customHeight="1">
      <c r="M554" s="124"/>
      <c r="O554" s="129"/>
      <c r="P554" s="128"/>
      <c r="Q554" s="126"/>
      <c r="R554" s="126"/>
      <c r="S554" s="126"/>
      <c r="T554" s="127"/>
      <c r="U554" s="125"/>
      <c r="V554" s="125"/>
    </row>
    <row r="555" spans="13:22" ht="20.100000000000001" customHeight="1">
      <c r="M555" s="124"/>
      <c r="O555" s="129"/>
      <c r="P555" s="128"/>
      <c r="Q555" s="126"/>
      <c r="R555" s="126"/>
      <c r="S555" s="126"/>
      <c r="T555" s="127"/>
      <c r="U555" s="125"/>
      <c r="V555" s="125"/>
    </row>
    <row r="556" spans="13:22" ht="20.100000000000001" customHeight="1">
      <c r="M556" s="124"/>
      <c r="O556" s="129"/>
      <c r="P556" s="128"/>
      <c r="Q556" s="126"/>
      <c r="R556" s="126"/>
      <c r="S556" s="126"/>
      <c r="T556" s="127"/>
      <c r="U556" s="125"/>
      <c r="V556" s="125"/>
    </row>
    <row r="557" spans="13:22" ht="20.100000000000001" customHeight="1">
      <c r="M557" s="124"/>
      <c r="O557" s="129"/>
      <c r="P557" s="128"/>
      <c r="Q557" s="126"/>
      <c r="R557" s="126"/>
      <c r="S557" s="126"/>
      <c r="T557" s="127"/>
      <c r="U557" s="125"/>
      <c r="V557" s="125"/>
    </row>
    <row r="558" spans="13:22" ht="20.100000000000001" customHeight="1">
      <c r="M558" s="124"/>
      <c r="O558" s="129"/>
      <c r="P558" s="128"/>
      <c r="Q558" s="126"/>
      <c r="R558" s="126"/>
      <c r="S558" s="126"/>
      <c r="T558" s="127"/>
      <c r="U558" s="125"/>
      <c r="V558" s="125"/>
    </row>
    <row r="559" spans="13:22" ht="20.100000000000001" customHeight="1">
      <c r="M559" s="124"/>
      <c r="O559" s="129"/>
      <c r="P559" s="128"/>
      <c r="Q559" s="126"/>
      <c r="R559" s="126"/>
      <c r="S559" s="126"/>
      <c r="T559" s="127"/>
      <c r="U559" s="125"/>
      <c r="V559" s="125"/>
    </row>
    <row r="560" spans="13:22" ht="20.100000000000001" customHeight="1">
      <c r="M560" s="124"/>
      <c r="O560" s="129"/>
      <c r="P560" s="128"/>
      <c r="Q560" s="126"/>
      <c r="R560" s="126"/>
      <c r="S560" s="126"/>
      <c r="T560" s="127"/>
      <c r="U560" s="125"/>
      <c r="V560" s="125"/>
    </row>
    <row r="561" spans="13:22" ht="20.100000000000001" customHeight="1">
      <c r="M561" s="124"/>
      <c r="O561" s="129"/>
      <c r="P561" s="128"/>
      <c r="Q561" s="126"/>
      <c r="R561" s="126"/>
      <c r="S561" s="126"/>
      <c r="T561" s="127"/>
      <c r="U561" s="125"/>
      <c r="V561" s="125"/>
    </row>
    <row r="562" spans="13:22" ht="20.100000000000001" customHeight="1">
      <c r="M562" s="124"/>
      <c r="O562" s="129"/>
      <c r="P562" s="128"/>
      <c r="Q562" s="126"/>
      <c r="R562" s="126"/>
      <c r="S562" s="126"/>
      <c r="T562" s="127"/>
      <c r="U562" s="125"/>
      <c r="V562" s="125"/>
    </row>
    <row r="563" spans="13:22" ht="20.100000000000001" customHeight="1">
      <c r="M563" s="124"/>
      <c r="O563" s="129"/>
      <c r="P563" s="128"/>
      <c r="Q563" s="126"/>
      <c r="R563" s="126"/>
      <c r="S563" s="126"/>
      <c r="T563" s="127"/>
      <c r="U563" s="125"/>
      <c r="V563" s="125"/>
    </row>
    <row r="564" spans="13:22" ht="20.100000000000001" customHeight="1">
      <c r="M564" s="124"/>
      <c r="O564" s="129"/>
      <c r="P564" s="128"/>
      <c r="Q564" s="126"/>
      <c r="R564" s="126"/>
      <c r="S564" s="126"/>
      <c r="T564" s="127"/>
      <c r="U564" s="125"/>
      <c r="V564" s="125"/>
    </row>
    <row r="565" spans="13:22" ht="20.100000000000001" customHeight="1">
      <c r="M565" s="124"/>
      <c r="O565" s="129"/>
      <c r="P565" s="128"/>
      <c r="Q565" s="126"/>
      <c r="R565" s="126"/>
      <c r="S565" s="126"/>
      <c r="T565" s="127"/>
      <c r="U565" s="125"/>
      <c r="V565" s="125"/>
    </row>
    <row r="566" spans="13:22" ht="20.100000000000001" customHeight="1">
      <c r="M566" s="124"/>
      <c r="O566" s="129"/>
      <c r="P566" s="128"/>
      <c r="Q566" s="126"/>
      <c r="R566" s="126"/>
      <c r="S566" s="126"/>
      <c r="T566" s="127"/>
      <c r="U566" s="125"/>
      <c r="V566" s="125"/>
    </row>
    <row r="567" spans="13:22" ht="20.100000000000001" customHeight="1">
      <c r="M567" s="124"/>
      <c r="O567" s="129"/>
      <c r="P567" s="128"/>
      <c r="Q567" s="126"/>
      <c r="R567" s="126"/>
      <c r="S567" s="126"/>
      <c r="T567" s="127"/>
      <c r="U567" s="125"/>
      <c r="V567" s="125"/>
    </row>
    <row r="568" spans="13:22" ht="20.100000000000001" customHeight="1">
      <c r="M568" s="124"/>
      <c r="O568" s="129"/>
      <c r="P568" s="128"/>
      <c r="Q568" s="126"/>
      <c r="R568" s="126"/>
      <c r="S568" s="126"/>
      <c r="T568" s="127"/>
      <c r="U568" s="125"/>
      <c r="V568" s="125"/>
    </row>
    <row r="569" spans="13:22" ht="20.100000000000001" customHeight="1">
      <c r="M569" s="124"/>
      <c r="O569" s="129"/>
      <c r="P569" s="128"/>
      <c r="Q569" s="126"/>
      <c r="R569" s="126"/>
      <c r="S569" s="126"/>
      <c r="T569" s="127"/>
      <c r="U569" s="125"/>
      <c r="V569" s="125"/>
    </row>
    <row r="570" spans="13:22" ht="20.100000000000001" customHeight="1">
      <c r="M570" s="124"/>
      <c r="O570" s="129"/>
      <c r="P570" s="128"/>
      <c r="Q570" s="126"/>
      <c r="R570" s="126"/>
      <c r="S570" s="126"/>
      <c r="T570" s="127"/>
      <c r="U570" s="125"/>
      <c r="V570" s="125"/>
    </row>
    <row r="571" spans="13:22" ht="20.100000000000001" customHeight="1">
      <c r="M571" s="124"/>
      <c r="O571" s="129"/>
      <c r="P571" s="128"/>
      <c r="Q571" s="126"/>
      <c r="R571" s="126"/>
      <c r="S571" s="126"/>
      <c r="T571" s="127"/>
      <c r="U571" s="125"/>
      <c r="V571" s="125"/>
    </row>
    <row r="572" spans="13:22" ht="20.100000000000001" customHeight="1">
      <c r="M572" s="124"/>
      <c r="O572" s="129"/>
      <c r="P572" s="128"/>
      <c r="Q572" s="126"/>
      <c r="R572" s="126"/>
      <c r="S572" s="126"/>
      <c r="T572" s="127"/>
      <c r="U572" s="125"/>
      <c r="V572" s="125"/>
    </row>
    <row r="573" spans="13:22" ht="20.100000000000001" customHeight="1">
      <c r="M573" s="124"/>
      <c r="O573" s="129"/>
      <c r="P573" s="128"/>
      <c r="Q573" s="126"/>
      <c r="R573" s="126"/>
      <c r="S573" s="126"/>
      <c r="T573" s="127"/>
      <c r="U573" s="125"/>
      <c r="V573" s="125"/>
    </row>
    <row r="574" spans="13:22" ht="20.100000000000001" customHeight="1">
      <c r="M574" s="124"/>
      <c r="O574" s="129"/>
      <c r="P574" s="128"/>
      <c r="Q574" s="126"/>
      <c r="R574" s="126"/>
      <c r="S574" s="126"/>
      <c r="T574" s="127"/>
      <c r="U574" s="125"/>
      <c r="V574" s="125"/>
    </row>
    <row r="575" spans="13:22" ht="20.100000000000001" customHeight="1">
      <c r="M575" s="124"/>
      <c r="O575" s="129"/>
      <c r="P575" s="128"/>
      <c r="Q575" s="126"/>
      <c r="R575" s="126"/>
      <c r="S575" s="126"/>
      <c r="T575" s="127"/>
      <c r="U575" s="125"/>
      <c r="V575" s="125"/>
    </row>
    <row r="576" spans="13:22" ht="20.100000000000001" customHeight="1">
      <c r="M576" s="124"/>
      <c r="O576" s="129"/>
      <c r="P576" s="128"/>
      <c r="Q576" s="126"/>
      <c r="R576" s="126"/>
      <c r="S576" s="126"/>
      <c r="T576" s="127"/>
      <c r="U576" s="125"/>
      <c r="V576" s="125"/>
    </row>
    <row r="577" spans="13:22" ht="20.100000000000001" customHeight="1">
      <c r="M577" s="124"/>
      <c r="O577" s="129"/>
      <c r="P577" s="128"/>
      <c r="Q577" s="126"/>
      <c r="R577" s="126"/>
      <c r="S577" s="126"/>
      <c r="T577" s="127"/>
      <c r="U577" s="125"/>
      <c r="V577" s="125"/>
    </row>
    <row r="578" spans="13:22" ht="20.100000000000001" customHeight="1">
      <c r="M578" s="124"/>
      <c r="O578" s="129"/>
      <c r="P578" s="128"/>
      <c r="Q578" s="126"/>
      <c r="R578" s="126"/>
      <c r="S578" s="126"/>
      <c r="T578" s="127"/>
      <c r="U578" s="125"/>
      <c r="V578" s="125"/>
    </row>
    <row r="579" spans="13:22" ht="20.100000000000001" customHeight="1">
      <c r="M579" s="124"/>
      <c r="O579" s="129"/>
      <c r="P579" s="128"/>
      <c r="Q579" s="126"/>
      <c r="R579" s="126"/>
      <c r="S579" s="126"/>
      <c r="T579" s="127"/>
      <c r="U579" s="125"/>
      <c r="V579" s="125"/>
    </row>
    <row r="580" spans="13:22" ht="20.100000000000001" customHeight="1">
      <c r="M580" s="124"/>
      <c r="O580" s="129"/>
      <c r="P580" s="128"/>
      <c r="Q580" s="126"/>
      <c r="R580" s="126"/>
      <c r="S580" s="126"/>
      <c r="T580" s="127"/>
      <c r="U580" s="125"/>
      <c r="V580" s="125"/>
    </row>
    <row r="581" spans="13:22" ht="20.100000000000001" customHeight="1">
      <c r="M581" s="124"/>
      <c r="O581" s="129"/>
      <c r="P581" s="128"/>
      <c r="Q581" s="126"/>
      <c r="R581" s="126"/>
      <c r="S581" s="126"/>
      <c r="T581" s="127"/>
      <c r="U581" s="125"/>
      <c r="V581" s="125"/>
    </row>
    <row r="582" spans="13:22" ht="20.100000000000001" customHeight="1">
      <c r="M582" s="124"/>
      <c r="O582" s="129"/>
      <c r="P582" s="128"/>
      <c r="Q582" s="126"/>
      <c r="R582" s="126"/>
      <c r="S582" s="126"/>
      <c r="T582" s="127"/>
      <c r="U582" s="125"/>
      <c r="V582" s="125"/>
    </row>
    <row r="583" spans="13:22" ht="20.100000000000001" customHeight="1">
      <c r="M583" s="124"/>
      <c r="O583" s="129"/>
      <c r="P583" s="128"/>
      <c r="Q583" s="126"/>
      <c r="R583" s="126"/>
      <c r="S583" s="126"/>
      <c r="T583" s="127"/>
      <c r="U583" s="125"/>
      <c r="V583" s="125"/>
    </row>
    <row r="584" spans="13:22" ht="20.100000000000001" customHeight="1">
      <c r="M584" s="124"/>
      <c r="O584" s="129"/>
      <c r="P584" s="128"/>
      <c r="Q584" s="126"/>
      <c r="R584" s="126"/>
      <c r="S584" s="126"/>
      <c r="T584" s="127"/>
      <c r="U584" s="125"/>
      <c r="V584" s="125"/>
    </row>
    <row r="585" spans="13:22" ht="20.100000000000001" customHeight="1">
      <c r="M585" s="124"/>
      <c r="O585" s="129"/>
      <c r="P585" s="128"/>
      <c r="Q585" s="126"/>
      <c r="R585" s="126"/>
      <c r="S585" s="126"/>
      <c r="T585" s="127"/>
      <c r="U585" s="125"/>
      <c r="V585" s="125"/>
    </row>
    <row r="586" spans="13:22" ht="20.100000000000001" customHeight="1">
      <c r="M586" s="124"/>
      <c r="O586" s="129"/>
      <c r="P586" s="128"/>
      <c r="Q586" s="126"/>
      <c r="R586" s="126"/>
      <c r="S586" s="126"/>
      <c r="T586" s="127"/>
      <c r="U586" s="125"/>
      <c r="V586" s="125"/>
    </row>
    <row r="587" spans="13:22" ht="20.100000000000001" customHeight="1">
      <c r="M587" s="120"/>
      <c r="O587" s="129"/>
      <c r="P587" s="128"/>
      <c r="Q587" s="126"/>
      <c r="R587" s="126"/>
      <c r="S587" s="126"/>
      <c r="T587" s="127"/>
      <c r="U587" s="125"/>
      <c r="V587" s="125"/>
    </row>
    <row r="588" spans="13:22" ht="20.100000000000001" customHeight="1">
      <c r="M588" s="120"/>
      <c r="O588" s="129"/>
      <c r="P588" s="128"/>
      <c r="Q588" s="126"/>
      <c r="R588" s="126"/>
      <c r="S588" s="126"/>
      <c r="T588" s="127"/>
      <c r="U588" s="125"/>
      <c r="V588" s="125"/>
    </row>
    <row r="589" spans="13:22" ht="20.100000000000001" customHeight="1">
      <c r="M589" s="120"/>
      <c r="O589" s="129"/>
      <c r="P589" s="128"/>
      <c r="Q589" s="126"/>
      <c r="R589" s="126"/>
      <c r="S589" s="126"/>
      <c r="T589" s="127"/>
      <c r="U589" s="125"/>
      <c r="V589" s="125"/>
    </row>
    <row r="590" spans="13:22" ht="20.100000000000001" customHeight="1">
      <c r="M590" s="120"/>
      <c r="O590" s="129"/>
      <c r="P590" s="128"/>
      <c r="Q590" s="126"/>
      <c r="R590" s="126"/>
      <c r="S590" s="126"/>
      <c r="T590" s="127"/>
      <c r="U590" s="125"/>
      <c r="V590" s="125"/>
    </row>
    <row r="591" spans="13:22" ht="20.100000000000001" customHeight="1">
      <c r="M591" s="120"/>
      <c r="O591" s="129"/>
      <c r="P591" s="128"/>
      <c r="Q591" s="126"/>
      <c r="R591" s="126"/>
      <c r="S591" s="126"/>
      <c r="T591" s="127"/>
      <c r="U591" s="125"/>
      <c r="V591" s="125"/>
    </row>
    <row r="592" spans="13:22" ht="20.100000000000001" customHeight="1">
      <c r="M592" s="120"/>
      <c r="O592" s="129"/>
      <c r="P592" s="128"/>
      <c r="Q592" s="126"/>
      <c r="R592" s="126"/>
      <c r="S592" s="126"/>
      <c r="T592" s="127"/>
      <c r="U592" s="125"/>
      <c r="V592" s="125"/>
    </row>
    <row r="593" spans="13:22" ht="20.100000000000001" customHeight="1">
      <c r="M593" s="120"/>
      <c r="O593" s="129"/>
      <c r="P593" s="128"/>
      <c r="Q593" s="126"/>
      <c r="R593" s="126"/>
      <c r="S593" s="126"/>
      <c r="T593" s="127"/>
      <c r="U593" s="125"/>
      <c r="V593" s="125"/>
    </row>
    <row r="594" spans="13:22" ht="20.100000000000001" customHeight="1">
      <c r="M594" s="120"/>
      <c r="O594" s="129"/>
      <c r="P594" s="128"/>
      <c r="Q594" s="126"/>
      <c r="R594" s="126"/>
      <c r="S594" s="126"/>
      <c r="T594" s="127"/>
      <c r="U594" s="125"/>
      <c r="V594" s="125"/>
    </row>
    <row r="595" spans="13:22" ht="20.100000000000001" customHeight="1">
      <c r="M595" s="120"/>
      <c r="O595" s="129"/>
      <c r="P595" s="128"/>
      <c r="Q595" s="126"/>
      <c r="R595" s="126"/>
      <c r="S595" s="126"/>
      <c r="T595" s="127"/>
      <c r="U595" s="125"/>
      <c r="V595" s="125"/>
    </row>
    <row r="596" spans="13:22" ht="20.100000000000001" customHeight="1">
      <c r="M596" s="120"/>
      <c r="O596" s="129"/>
      <c r="P596" s="128"/>
      <c r="Q596" s="126"/>
      <c r="R596" s="126"/>
      <c r="S596" s="126"/>
      <c r="T596" s="127"/>
      <c r="U596" s="125"/>
      <c r="V596" s="125"/>
    </row>
    <row r="597" spans="13:22" ht="20.100000000000001" customHeight="1">
      <c r="M597" s="120"/>
      <c r="O597" s="129"/>
      <c r="P597" s="128"/>
      <c r="Q597" s="126"/>
      <c r="R597" s="126"/>
      <c r="S597" s="126"/>
      <c r="T597" s="127"/>
      <c r="U597" s="125"/>
      <c r="V597" s="125"/>
    </row>
    <row r="598" spans="13:22" ht="20.100000000000001" customHeight="1">
      <c r="M598" s="120"/>
      <c r="O598" s="129"/>
      <c r="P598" s="128"/>
      <c r="Q598" s="126"/>
      <c r="R598" s="126"/>
      <c r="S598" s="126"/>
      <c r="T598" s="127"/>
      <c r="U598" s="125"/>
      <c r="V598" s="125"/>
    </row>
    <row r="599" spans="13:22" ht="20.100000000000001" customHeight="1">
      <c r="M599" s="120"/>
      <c r="O599" s="129"/>
      <c r="P599" s="128"/>
      <c r="Q599" s="126"/>
      <c r="R599" s="126"/>
      <c r="S599" s="126"/>
      <c r="T599" s="127"/>
      <c r="U599" s="125"/>
      <c r="V599" s="125"/>
    </row>
    <row r="600" spans="13:22" ht="20.100000000000001" customHeight="1">
      <c r="M600" s="120"/>
      <c r="O600" s="129"/>
      <c r="P600" s="128"/>
      <c r="Q600" s="126"/>
      <c r="R600" s="126"/>
      <c r="S600" s="126"/>
      <c r="T600" s="127"/>
      <c r="U600" s="125"/>
      <c r="V600" s="125"/>
    </row>
    <row r="601" spans="13:22" ht="20.100000000000001" customHeight="1">
      <c r="M601" s="120"/>
      <c r="O601" s="129"/>
      <c r="P601" s="128"/>
      <c r="Q601" s="126"/>
      <c r="R601" s="126"/>
      <c r="S601" s="126"/>
      <c r="T601" s="127"/>
      <c r="U601" s="125"/>
      <c r="V601" s="125"/>
    </row>
    <row r="602" spans="13:22" ht="20.100000000000001" customHeight="1">
      <c r="M602" s="120"/>
      <c r="O602" s="129"/>
      <c r="P602" s="128"/>
      <c r="Q602" s="126"/>
      <c r="R602" s="126"/>
      <c r="S602" s="126"/>
      <c r="T602" s="127"/>
      <c r="U602" s="125"/>
      <c r="V602" s="125"/>
    </row>
    <row r="603" spans="13:22" ht="20.100000000000001" customHeight="1">
      <c r="M603" s="120"/>
      <c r="O603" s="129"/>
      <c r="P603" s="128"/>
      <c r="Q603" s="126"/>
      <c r="R603" s="126"/>
      <c r="S603" s="126"/>
      <c r="T603" s="127"/>
      <c r="U603" s="125"/>
      <c r="V603" s="125"/>
    </row>
    <row r="604" spans="13:22" ht="20.100000000000001" customHeight="1">
      <c r="M604" s="120"/>
      <c r="O604" s="129"/>
      <c r="P604" s="128"/>
      <c r="Q604" s="126"/>
      <c r="R604" s="126"/>
      <c r="S604" s="126"/>
      <c r="T604" s="127"/>
      <c r="U604" s="125"/>
      <c r="V604" s="125"/>
    </row>
    <row r="605" spans="13:22" ht="20.100000000000001" customHeight="1">
      <c r="M605" s="120"/>
      <c r="O605" s="129"/>
      <c r="P605" s="128"/>
      <c r="Q605" s="126"/>
      <c r="R605" s="126"/>
      <c r="S605" s="126"/>
      <c r="T605" s="127"/>
      <c r="U605" s="125"/>
      <c r="V605" s="125"/>
    </row>
    <row r="606" spans="13:22" ht="20.100000000000001" customHeight="1">
      <c r="M606" s="120"/>
      <c r="O606" s="129"/>
      <c r="P606" s="128"/>
      <c r="Q606" s="126"/>
      <c r="R606" s="126"/>
      <c r="S606" s="126"/>
      <c r="T606" s="127"/>
      <c r="U606" s="125"/>
      <c r="V606" s="125"/>
    </row>
    <row r="607" spans="13:22" ht="20.100000000000001" customHeight="1">
      <c r="M607" s="120"/>
      <c r="O607" s="129"/>
      <c r="P607" s="128"/>
      <c r="Q607" s="126"/>
      <c r="R607" s="126"/>
      <c r="S607" s="126"/>
      <c r="T607" s="127"/>
      <c r="U607" s="125"/>
      <c r="V607" s="125"/>
    </row>
    <row r="608" spans="13:22" ht="20.100000000000001" customHeight="1">
      <c r="M608" s="130"/>
      <c r="O608" s="129"/>
      <c r="P608" s="128"/>
      <c r="Q608" s="126"/>
      <c r="R608" s="126"/>
      <c r="S608" s="126"/>
      <c r="T608" s="127"/>
      <c r="U608" s="125"/>
      <c r="V608" s="125"/>
    </row>
    <row r="609" spans="13:22" ht="20.100000000000001" customHeight="1">
      <c r="M609" s="130"/>
      <c r="O609" s="129"/>
      <c r="P609" s="128"/>
      <c r="Q609" s="126"/>
      <c r="R609" s="126"/>
      <c r="S609" s="126"/>
      <c r="T609" s="127"/>
      <c r="U609" s="125"/>
      <c r="V609" s="125"/>
    </row>
    <row r="610" spans="13:22" ht="20.100000000000001" customHeight="1">
      <c r="M610" s="130"/>
      <c r="O610" s="129"/>
      <c r="P610" s="128"/>
      <c r="Q610" s="126"/>
      <c r="R610" s="126"/>
      <c r="S610" s="126"/>
      <c r="T610" s="127"/>
      <c r="U610" s="125"/>
      <c r="V610" s="125"/>
    </row>
    <row r="611" spans="13:22" ht="20.100000000000001" customHeight="1">
      <c r="M611" s="130"/>
      <c r="O611" s="129"/>
      <c r="P611" s="128"/>
      <c r="Q611" s="126"/>
      <c r="R611" s="126"/>
      <c r="S611" s="126"/>
      <c r="T611" s="127"/>
      <c r="U611" s="125"/>
      <c r="V611" s="125"/>
    </row>
    <row r="612" spans="13:22" ht="20.100000000000001" customHeight="1">
      <c r="M612" s="130"/>
      <c r="O612" s="129"/>
      <c r="P612" s="128"/>
      <c r="Q612" s="126"/>
      <c r="R612" s="126"/>
      <c r="S612" s="126"/>
      <c r="T612" s="127"/>
      <c r="U612" s="125"/>
      <c r="V612" s="125"/>
    </row>
    <row r="613" spans="13:22" ht="20.100000000000001" customHeight="1">
      <c r="M613" s="130"/>
      <c r="O613" s="129"/>
      <c r="P613" s="128"/>
      <c r="Q613" s="126"/>
      <c r="R613" s="126"/>
      <c r="S613" s="126"/>
      <c r="T613" s="127"/>
      <c r="U613" s="125"/>
      <c r="V613" s="125"/>
    </row>
    <row r="614" spans="13:22" ht="20.100000000000001" customHeight="1">
      <c r="M614" s="130"/>
      <c r="O614" s="129"/>
      <c r="P614" s="128"/>
      <c r="Q614" s="126"/>
      <c r="R614" s="126"/>
      <c r="S614" s="126"/>
      <c r="T614" s="127"/>
      <c r="U614" s="125"/>
      <c r="V614" s="125"/>
    </row>
    <row r="615" spans="13:22" ht="20.100000000000001" customHeight="1">
      <c r="M615" s="130"/>
      <c r="O615" s="129"/>
      <c r="P615" s="128"/>
      <c r="Q615" s="126"/>
      <c r="R615" s="126"/>
      <c r="S615" s="126"/>
      <c r="T615" s="127"/>
      <c r="U615" s="125"/>
      <c r="V615" s="125"/>
    </row>
    <row r="616" spans="13:22" ht="20.100000000000001" customHeight="1">
      <c r="M616" s="130"/>
      <c r="O616" s="129"/>
      <c r="P616" s="128"/>
      <c r="Q616" s="126"/>
      <c r="R616" s="126"/>
      <c r="S616" s="126"/>
      <c r="T616" s="127"/>
      <c r="U616" s="125"/>
      <c r="V616" s="125"/>
    </row>
    <row r="617" spans="13:22" ht="20.100000000000001" customHeight="1">
      <c r="M617" s="130"/>
      <c r="O617" s="129"/>
      <c r="P617" s="128"/>
      <c r="Q617" s="126"/>
      <c r="R617" s="126"/>
      <c r="S617" s="126"/>
      <c r="T617" s="127"/>
      <c r="U617" s="125"/>
      <c r="V617" s="125"/>
    </row>
    <row r="618" spans="13:22" ht="20.100000000000001" customHeight="1">
      <c r="M618" s="130"/>
      <c r="O618" s="129"/>
      <c r="P618" s="128"/>
      <c r="Q618" s="126"/>
      <c r="R618" s="126"/>
      <c r="S618" s="126"/>
      <c r="T618" s="127"/>
      <c r="U618" s="125"/>
      <c r="V618" s="125"/>
    </row>
    <row r="619" spans="13:22" ht="20.100000000000001" customHeight="1">
      <c r="M619" s="130"/>
      <c r="O619" s="129"/>
      <c r="P619" s="128"/>
      <c r="Q619" s="126"/>
      <c r="R619" s="126"/>
      <c r="S619" s="126"/>
      <c r="T619" s="127"/>
      <c r="U619" s="125"/>
      <c r="V619" s="125"/>
    </row>
    <row r="620" spans="13:22" ht="20.100000000000001" customHeight="1">
      <c r="M620" s="130"/>
      <c r="O620" s="129"/>
      <c r="P620" s="128"/>
      <c r="Q620" s="126"/>
      <c r="R620" s="126"/>
      <c r="S620" s="126"/>
      <c r="T620" s="127"/>
      <c r="U620" s="125"/>
      <c r="V620" s="125"/>
    </row>
    <row r="621" spans="13:22" ht="20.100000000000001" customHeight="1">
      <c r="M621" s="130"/>
      <c r="O621" s="129"/>
      <c r="P621" s="128"/>
      <c r="Q621" s="126"/>
      <c r="R621" s="126"/>
      <c r="S621" s="126"/>
      <c r="T621" s="127"/>
      <c r="U621" s="125"/>
      <c r="V621" s="125"/>
    </row>
    <row r="622" spans="13:22" ht="20.100000000000001" customHeight="1">
      <c r="M622" s="130"/>
      <c r="O622" s="129"/>
      <c r="P622" s="128"/>
      <c r="Q622" s="126"/>
      <c r="R622" s="126"/>
      <c r="S622" s="126"/>
      <c r="T622" s="127"/>
      <c r="U622" s="125"/>
      <c r="V622" s="125"/>
    </row>
    <row r="623" spans="13:22" ht="20.100000000000001" customHeight="1">
      <c r="M623" s="130"/>
      <c r="O623" s="129"/>
      <c r="P623" s="128"/>
      <c r="Q623" s="126"/>
      <c r="R623" s="126"/>
      <c r="S623" s="126"/>
      <c r="T623" s="127"/>
      <c r="U623" s="125"/>
      <c r="V623" s="125"/>
    </row>
    <row r="624" spans="13:22" ht="20.100000000000001" customHeight="1">
      <c r="M624" s="130"/>
      <c r="O624" s="129"/>
      <c r="P624" s="128"/>
      <c r="Q624" s="126"/>
      <c r="R624" s="126"/>
      <c r="S624" s="126"/>
      <c r="T624" s="127"/>
      <c r="U624" s="125"/>
      <c r="V624" s="125"/>
    </row>
    <row r="625" spans="13:22" ht="20.100000000000001" customHeight="1">
      <c r="M625" s="130"/>
      <c r="O625" s="129"/>
      <c r="P625" s="128"/>
      <c r="Q625" s="126"/>
      <c r="R625" s="126"/>
      <c r="S625" s="126"/>
      <c r="T625" s="127"/>
      <c r="U625" s="125"/>
      <c r="V625" s="125"/>
    </row>
    <row r="626" spans="13:22" ht="20.100000000000001" customHeight="1">
      <c r="M626" s="130"/>
      <c r="O626" s="129"/>
      <c r="P626" s="128"/>
      <c r="Q626" s="126"/>
      <c r="R626" s="126"/>
      <c r="S626" s="126"/>
      <c r="T626" s="127"/>
      <c r="U626" s="125"/>
      <c r="V626" s="125"/>
    </row>
    <row r="627" spans="13:22" ht="20.100000000000001" customHeight="1">
      <c r="M627" s="130"/>
      <c r="O627" s="129"/>
      <c r="P627" s="128"/>
      <c r="Q627" s="126"/>
      <c r="R627" s="126"/>
      <c r="S627" s="126"/>
      <c r="T627" s="127"/>
      <c r="U627" s="125"/>
      <c r="V627" s="125"/>
    </row>
    <row r="628" spans="13:22" ht="20.100000000000001" customHeight="1">
      <c r="M628" s="130"/>
      <c r="O628" s="129"/>
      <c r="P628" s="128"/>
      <c r="Q628" s="126"/>
      <c r="R628" s="126"/>
      <c r="S628" s="126"/>
      <c r="T628" s="127"/>
      <c r="U628" s="125"/>
      <c r="V628" s="125"/>
    </row>
    <row r="629" spans="13:22" ht="20.100000000000001" customHeight="1">
      <c r="M629" s="130"/>
      <c r="O629" s="129"/>
      <c r="P629" s="128"/>
      <c r="Q629" s="126"/>
      <c r="R629" s="126"/>
      <c r="S629" s="126"/>
      <c r="T629" s="127"/>
      <c r="U629" s="125"/>
      <c r="V629" s="125"/>
    </row>
    <row r="630" spans="13:22" ht="20.100000000000001" customHeight="1">
      <c r="M630" s="130"/>
      <c r="O630" s="129"/>
      <c r="P630" s="128"/>
      <c r="Q630" s="126"/>
      <c r="R630" s="126"/>
      <c r="S630" s="126"/>
      <c r="T630" s="127"/>
      <c r="U630" s="125"/>
      <c r="V630" s="125"/>
    </row>
    <row r="631" spans="13:22" ht="20.100000000000001" customHeight="1">
      <c r="M631" s="130"/>
      <c r="O631" s="129"/>
      <c r="P631" s="128"/>
      <c r="Q631" s="126"/>
      <c r="R631" s="126"/>
      <c r="S631" s="126"/>
      <c r="T631" s="127"/>
      <c r="U631" s="125"/>
      <c r="V631" s="125"/>
    </row>
    <row r="632" spans="13:22" ht="20.100000000000001" customHeight="1">
      <c r="M632" s="130"/>
      <c r="O632" s="129"/>
      <c r="P632" s="128"/>
      <c r="Q632" s="126"/>
      <c r="R632" s="126"/>
      <c r="S632" s="126"/>
      <c r="T632" s="127"/>
      <c r="U632" s="125"/>
      <c r="V632" s="125"/>
    </row>
    <row r="633" spans="13:22" ht="20.100000000000001" customHeight="1">
      <c r="M633" s="130"/>
      <c r="O633" s="129"/>
      <c r="P633" s="128"/>
      <c r="Q633" s="126"/>
      <c r="R633" s="126"/>
      <c r="S633" s="126"/>
      <c r="T633" s="127"/>
      <c r="U633" s="125"/>
      <c r="V633" s="125"/>
    </row>
    <row r="634" spans="13:22" ht="20.100000000000001" customHeight="1">
      <c r="M634" s="130"/>
      <c r="O634" s="129"/>
      <c r="P634" s="128"/>
      <c r="Q634" s="126"/>
      <c r="R634" s="126"/>
      <c r="S634" s="126"/>
      <c r="T634" s="127"/>
      <c r="U634" s="125"/>
      <c r="V634" s="125"/>
    </row>
    <row r="635" spans="13:22" ht="20.100000000000001" customHeight="1">
      <c r="M635" s="130"/>
      <c r="O635" s="129"/>
      <c r="P635" s="128"/>
      <c r="Q635" s="126"/>
      <c r="R635" s="126"/>
      <c r="S635" s="126"/>
      <c r="T635" s="127"/>
      <c r="U635" s="125"/>
      <c r="V635" s="125"/>
    </row>
    <row r="636" spans="13:22" ht="20.100000000000001" customHeight="1">
      <c r="M636" s="130"/>
      <c r="O636" s="129"/>
      <c r="P636" s="128"/>
      <c r="Q636" s="126"/>
      <c r="R636" s="126"/>
      <c r="S636" s="126"/>
      <c r="T636" s="127"/>
      <c r="U636" s="125"/>
      <c r="V636" s="125"/>
    </row>
    <row r="637" spans="13:22" ht="20.100000000000001" customHeight="1">
      <c r="M637" s="130"/>
      <c r="O637" s="129"/>
      <c r="P637" s="128"/>
      <c r="Q637" s="126"/>
      <c r="R637" s="126"/>
      <c r="S637" s="126"/>
      <c r="T637" s="127"/>
      <c r="U637" s="125"/>
      <c r="V637" s="125"/>
    </row>
    <row r="638" spans="13:22" ht="20.100000000000001" customHeight="1">
      <c r="M638" s="130"/>
      <c r="O638" s="129"/>
      <c r="P638" s="128"/>
      <c r="Q638" s="126"/>
      <c r="R638" s="126"/>
      <c r="S638" s="126"/>
      <c r="T638" s="127"/>
      <c r="U638" s="125"/>
      <c r="V638" s="125"/>
    </row>
    <row r="639" spans="13:22" ht="20.100000000000001" customHeight="1">
      <c r="M639" s="130"/>
      <c r="O639" s="129"/>
      <c r="P639" s="128"/>
      <c r="Q639" s="126"/>
      <c r="R639" s="126"/>
      <c r="S639" s="126"/>
      <c r="T639" s="127"/>
      <c r="U639" s="125"/>
      <c r="V639" s="125"/>
    </row>
    <row r="640" spans="13:22" ht="20.100000000000001" customHeight="1">
      <c r="M640" s="130"/>
      <c r="O640" s="129"/>
      <c r="P640" s="128"/>
      <c r="Q640" s="126"/>
      <c r="R640" s="126"/>
      <c r="S640" s="126"/>
      <c r="T640" s="127"/>
      <c r="U640" s="125"/>
      <c r="V640" s="125"/>
    </row>
    <row r="641" spans="13:22" ht="20.100000000000001" customHeight="1">
      <c r="M641" s="130"/>
      <c r="O641" s="129"/>
      <c r="P641" s="128"/>
      <c r="Q641" s="126"/>
      <c r="R641" s="126"/>
      <c r="S641" s="126"/>
      <c r="T641" s="127"/>
      <c r="U641" s="125"/>
      <c r="V641" s="125"/>
    </row>
    <row r="642" spans="13:22" ht="20.100000000000001" customHeight="1">
      <c r="M642" s="130"/>
      <c r="O642" s="129"/>
      <c r="P642" s="128"/>
      <c r="Q642" s="126"/>
      <c r="R642" s="126"/>
      <c r="S642" s="126"/>
      <c r="T642" s="127"/>
      <c r="U642" s="125"/>
      <c r="V642" s="125"/>
    </row>
    <row r="643" spans="13:22" ht="20.100000000000001" customHeight="1">
      <c r="M643" s="130"/>
      <c r="O643" s="129"/>
      <c r="P643" s="128"/>
      <c r="Q643" s="126"/>
      <c r="R643" s="126"/>
      <c r="S643" s="126"/>
      <c r="T643" s="127"/>
      <c r="U643" s="125"/>
      <c r="V643" s="125"/>
    </row>
    <row r="644" spans="13:22" ht="20.100000000000001" customHeight="1">
      <c r="M644" s="130"/>
      <c r="O644" s="129"/>
      <c r="P644" s="128"/>
      <c r="Q644" s="126"/>
      <c r="R644" s="126"/>
      <c r="S644" s="126"/>
      <c r="T644" s="127"/>
      <c r="U644" s="125"/>
      <c r="V644" s="125"/>
    </row>
    <row r="645" spans="13:22" ht="20.100000000000001" customHeight="1">
      <c r="M645" s="130"/>
      <c r="O645" s="129"/>
      <c r="P645" s="128"/>
      <c r="Q645" s="126"/>
      <c r="R645" s="126"/>
      <c r="S645" s="126"/>
      <c r="T645" s="127"/>
      <c r="U645" s="125"/>
      <c r="V645" s="125"/>
    </row>
    <row r="646" spans="13:22" ht="20.100000000000001" customHeight="1">
      <c r="M646" s="130"/>
      <c r="O646" s="129"/>
      <c r="P646" s="128"/>
      <c r="Q646" s="126"/>
      <c r="R646" s="126"/>
      <c r="S646" s="126"/>
      <c r="T646" s="127"/>
      <c r="U646" s="125"/>
      <c r="V646" s="125"/>
    </row>
    <row r="647" spans="13:22" ht="20.100000000000001" customHeight="1">
      <c r="M647" s="130"/>
      <c r="O647" s="129"/>
      <c r="P647" s="128"/>
      <c r="Q647" s="126"/>
      <c r="R647" s="126"/>
      <c r="S647" s="126"/>
      <c r="T647" s="127"/>
      <c r="U647" s="125"/>
      <c r="V647" s="125"/>
    </row>
    <row r="648" spans="13:22" ht="20.100000000000001" customHeight="1">
      <c r="M648" s="130"/>
      <c r="O648" s="129"/>
      <c r="P648" s="128"/>
      <c r="Q648" s="126"/>
      <c r="R648" s="126"/>
      <c r="S648" s="126"/>
      <c r="T648" s="127"/>
      <c r="U648" s="125"/>
      <c r="V648" s="125"/>
    </row>
    <row r="649" spans="13:22" ht="20.100000000000001" customHeight="1">
      <c r="M649" s="130"/>
      <c r="O649" s="129"/>
      <c r="P649" s="128"/>
      <c r="Q649" s="126"/>
      <c r="R649" s="126"/>
      <c r="S649" s="126"/>
      <c r="T649" s="127"/>
      <c r="U649" s="125"/>
      <c r="V649" s="125"/>
    </row>
    <row r="650" spans="13:22" ht="20.100000000000001" customHeight="1">
      <c r="M650" s="130"/>
      <c r="O650" s="129"/>
      <c r="P650" s="128"/>
      <c r="Q650" s="126"/>
      <c r="R650" s="126"/>
      <c r="S650" s="126"/>
      <c r="T650" s="127"/>
      <c r="U650" s="125"/>
      <c r="V650" s="125"/>
    </row>
    <row r="651" spans="13:22" ht="20.100000000000001" customHeight="1">
      <c r="M651" s="130"/>
      <c r="O651" s="129"/>
      <c r="P651" s="128"/>
      <c r="Q651" s="126"/>
      <c r="R651" s="126"/>
      <c r="S651" s="126"/>
      <c r="T651" s="127"/>
      <c r="U651" s="125"/>
      <c r="V651" s="125"/>
    </row>
    <row r="652" spans="13:22" ht="20.100000000000001" customHeight="1">
      <c r="M652" s="130"/>
      <c r="O652" s="129"/>
      <c r="P652" s="128"/>
      <c r="Q652" s="126"/>
      <c r="R652" s="126"/>
      <c r="S652" s="126"/>
      <c r="T652" s="127"/>
      <c r="U652" s="125"/>
      <c r="V652" s="125"/>
    </row>
    <row r="653" spans="13:22" ht="20.100000000000001" customHeight="1">
      <c r="M653" s="130"/>
      <c r="O653" s="129"/>
      <c r="P653" s="128"/>
      <c r="Q653" s="126"/>
      <c r="R653" s="126"/>
      <c r="S653" s="126"/>
      <c r="T653" s="127"/>
      <c r="U653" s="125"/>
      <c r="V653" s="125"/>
    </row>
    <row r="654" spans="13:22" ht="20.100000000000001" customHeight="1">
      <c r="M654" s="130"/>
      <c r="O654" s="129"/>
      <c r="P654" s="128"/>
      <c r="Q654" s="126"/>
      <c r="R654" s="126"/>
      <c r="S654" s="126"/>
      <c r="T654" s="127"/>
      <c r="U654" s="125"/>
      <c r="V654" s="125"/>
    </row>
    <row r="655" spans="13:22" ht="20.100000000000001" customHeight="1">
      <c r="M655" s="130"/>
      <c r="O655" s="129"/>
      <c r="P655" s="128"/>
      <c r="Q655" s="126"/>
      <c r="R655" s="126"/>
      <c r="S655" s="126"/>
      <c r="T655" s="127"/>
      <c r="U655" s="125"/>
      <c r="V655" s="125"/>
    </row>
    <row r="656" spans="13:22" ht="20.100000000000001" customHeight="1">
      <c r="M656" s="130"/>
      <c r="O656" s="129"/>
      <c r="P656" s="128"/>
      <c r="Q656" s="126"/>
      <c r="R656" s="126"/>
      <c r="S656" s="126"/>
      <c r="T656" s="127"/>
      <c r="U656" s="125"/>
      <c r="V656" s="125"/>
    </row>
    <row r="657" spans="13:22" ht="20.100000000000001" customHeight="1">
      <c r="M657" s="130"/>
      <c r="O657" s="129"/>
      <c r="P657" s="128"/>
      <c r="Q657" s="126"/>
      <c r="R657" s="126"/>
      <c r="S657" s="126"/>
      <c r="T657" s="127"/>
      <c r="U657" s="125"/>
      <c r="V657" s="125"/>
    </row>
    <row r="658" spans="13:22" ht="20.100000000000001" customHeight="1">
      <c r="M658" s="130"/>
      <c r="O658" s="129"/>
      <c r="P658" s="128"/>
      <c r="Q658" s="126"/>
      <c r="R658" s="126"/>
      <c r="S658" s="126"/>
      <c r="T658" s="127"/>
      <c r="U658" s="125"/>
      <c r="V658" s="125"/>
    </row>
    <row r="659" spans="13:22" ht="20.100000000000001" customHeight="1">
      <c r="M659" s="130"/>
      <c r="O659" s="129"/>
      <c r="P659" s="128"/>
      <c r="Q659" s="126"/>
      <c r="R659" s="126"/>
      <c r="S659" s="126"/>
      <c r="T659" s="127"/>
      <c r="U659" s="125"/>
      <c r="V659" s="125"/>
    </row>
    <row r="660" spans="13:22" ht="20.100000000000001" customHeight="1">
      <c r="M660" s="130"/>
      <c r="O660" s="129"/>
      <c r="P660" s="128"/>
      <c r="Q660" s="126"/>
      <c r="R660" s="126"/>
      <c r="S660" s="126"/>
      <c r="T660" s="127"/>
      <c r="U660" s="125"/>
      <c r="V660" s="125"/>
    </row>
    <row r="661" spans="13:22" ht="20.100000000000001" customHeight="1">
      <c r="M661" s="130"/>
      <c r="O661" s="129"/>
      <c r="P661" s="128"/>
      <c r="Q661" s="126"/>
      <c r="R661" s="126"/>
      <c r="S661" s="126"/>
      <c r="T661" s="127"/>
      <c r="U661" s="125"/>
      <c r="V661" s="125"/>
    </row>
    <row r="662" spans="13:22" ht="20.100000000000001" customHeight="1">
      <c r="M662" s="130"/>
      <c r="O662" s="129"/>
      <c r="P662" s="128"/>
      <c r="Q662" s="126"/>
      <c r="R662" s="126"/>
      <c r="S662" s="126"/>
      <c r="T662" s="127"/>
      <c r="U662" s="125"/>
      <c r="V662" s="125"/>
    </row>
    <row r="663" spans="13:22" ht="20.100000000000001" customHeight="1">
      <c r="M663" s="130"/>
      <c r="O663" s="129"/>
      <c r="P663" s="128"/>
      <c r="Q663" s="126"/>
      <c r="R663" s="126"/>
      <c r="S663" s="126"/>
      <c r="T663" s="127"/>
      <c r="U663" s="125"/>
      <c r="V663" s="125"/>
    </row>
    <row r="664" spans="13:22" ht="20.100000000000001" customHeight="1">
      <c r="M664" s="130"/>
      <c r="O664" s="129"/>
      <c r="P664" s="128"/>
      <c r="Q664" s="126"/>
      <c r="R664" s="126"/>
      <c r="S664" s="126"/>
      <c r="T664" s="127"/>
      <c r="U664" s="125"/>
      <c r="V664" s="125"/>
    </row>
    <row r="665" spans="13:22" ht="20.100000000000001" customHeight="1">
      <c r="M665" s="130"/>
      <c r="O665" s="129"/>
      <c r="P665" s="128"/>
      <c r="Q665" s="126"/>
      <c r="R665" s="126"/>
      <c r="S665" s="126"/>
      <c r="T665" s="127"/>
      <c r="U665" s="125"/>
      <c r="V665" s="125"/>
    </row>
    <row r="666" spans="13:22" ht="20.100000000000001" customHeight="1">
      <c r="M666" s="130"/>
      <c r="O666" s="129"/>
      <c r="P666" s="128"/>
      <c r="Q666" s="126"/>
      <c r="R666" s="126"/>
      <c r="S666" s="126"/>
      <c r="T666" s="127"/>
      <c r="U666" s="125"/>
      <c r="V666" s="125"/>
    </row>
    <row r="667" spans="13:22" ht="20.100000000000001" customHeight="1">
      <c r="M667" s="130"/>
      <c r="O667" s="129"/>
      <c r="P667" s="128"/>
      <c r="Q667" s="126"/>
      <c r="R667" s="126"/>
      <c r="S667" s="126"/>
      <c r="T667" s="127"/>
      <c r="U667" s="125"/>
      <c r="V667" s="125"/>
    </row>
    <row r="668" spans="13:22" ht="20.100000000000001" customHeight="1">
      <c r="M668" s="130"/>
      <c r="O668" s="129"/>
      <c r="P668" s="128"/>
      <c r="Q668" s="126"/>
      <c r="R668" s="126"/>
      <c r="S668" s="126"/>
      <c r="T668" s="127"/>
      <c r="U668" s="125"/>
      <c r="V668" s="125"/>
    </row>
    <row r="669" spans="13:22" ht="20.100000000000001" customHeight="1">
      <c r="M669" s="130"/>
      <c r="O669" s="129"/>
      <c r="P669" s="128"/>
      <c r="Q669" s="126"/>
      <c r="R669" s="126"/>
      <c r="S669" s="126"/>
      <c r="T669" s="127"/>
      <c r="U669" s="125"/>
      <c r="V669" s="125"/>
    </row>
    <row r="670" spans="13:22" ht="20.100000000000001" customHeight="1">
      <c r="M670" s="130"/>
      <c r="O670" s="129"/>
      <c r="P670" s="128"/>
      <c r="Q670" s="126"/>
      <c r="R670" s="126"/>
      <c r="S670" s="126"/>
      <c r="T670" s="127"/>
      <c r="U670" s="125"/>
      <c r="V670" s="125"/>
    </row>
    <row r="671" spans="13:22" ht="20.100000000000001" customHeight="1">
      <c r="M671" s="130"/>
      <c r="O671" s="129"/>
      <c r="P671" s="128"/>
      <c r="Q671" s="126"/>
      <c r="R671" s="126"/>
      <c r="S671" s="126"/>
      <c r="T671" s="127"/>
      <c r="U671" s="125"/>
      <c r="V671" s="125"/>
    </row>
    <row r="672" spans="13:22" ht="20.100000000000001" customHeight="1">
      <c r="M672" s="130"/>
      <c r="O672" s="129"/>
      <c r="P672" s="128"/>
      <c r="Q672" s="126"/>
      <c r="R672" s="126"/>
      <c r="S672" s="126"/>
      <c r="T672" s="127"/>
      <c r="U672" s="125"/>
      <c r="V672" s="125"/>
    </row>
    <row r="673" spans="13:22" ht="20.100000000000001" customHeight="1">
      <c r="M673" s="130"/>
      <c r="O673" s="129"/>
      <c r="P673" s="128"/>
      <c r="Q673" s="126"/>
      <c r="R673" s="126"/>
      <c r="S673" s="126"/>
      <c r="T673" s="127"/>
      <c r="U673" s="125"/>
      <c r="V673" s="125"/>
    </row>
    <row r="674" spans="13:22" ht="20.100000000000001" customHeight="1">
      <c r="M674" s="130"/>
      <c r="O674" s="129"/>
      <c r="P674" s="128"/>
      <c r="Q674" s="126"/>
      <c r="R674" s="126"/>
      <c r="S674" s="126"/>
      <c r="T674" s="127"/>
      <c r="U674" s="125"/>
      <c r="V674" s="125"/>
    </row>
    <row r="675" spans="13:22" ht="20.100000000000001" customHeight="1">
      <c r="M675" s="130"/>
      <c r="O675" s="129"/>
      <c r="P675" s="128"/>
      <c r="Q675" s="126"/>
      <c r="R675" s="126"/>
      <c r="S675" s="126"/>
      <c r="T675" s="127"/>
      <c r="U675" s="125"/>
      <c r="V675" s="125"/>
    </row>
    <row r="676" spans="13:22" ht="20.100000000000001" customHeight="1">
      <c r="M676" s="130"/>
      <c r="O676" s="129"/>
      <c r="P676" s="128"/>
      <c r="Q676" s="126"/>
      <c r="R676" s="126"/>
      <c r="S676" s="126"/>
      <c r="T676" s="127"/>
      <c r="U676" s="125"/>
      <c r="V676" s="125"/>
    </row>
    <row r="677" spans="13:22" ht="20.100000000000001" customHeight="1">
      <c r="M677" s="130"/>
      <c r="O677" s="129"/>
      <c r="P677" s="128"/>
      <c r="Q677" s="126"/>
      <c r="R677" s="126"/>
      <c r="S677" s="126"/>
      <c r="T677" s="127"/>
      <c r="U677" s="125"/>
      <c r="V677" s="125"/>
    </row>
    <row r="678" spans="13:22" ht="20.100000000000001" customHeight="1">
      <c r="M678" s="130"/>
      <c r="O678" s="129"/>
      <c r="P678" s="128"/>
      <c r="Q678" s="126"/>
      <c r="R678" s="126"/>
      <c r="S678" s="126"/>
      <c r="T678" s="127"/>
      <c r="U678" s="125"/>
      <c r="V678" s="125"/>
    </row>
    <row r="679" spans="13:22" ht="20.100000000000001" customHeight="1">
      <c r="M679" s="130"/>
      <c r="O679" s="129"/>
      <c r="P679" s="128"/>
      <c r="Q679" s="126"/>
      <c r="R679" s="126"/>
      <c r="S679" s="126"/>
      <c r="T679" s="127"/>
      <c r="U679" s="125"/>
      <c r="V679" s="125"/>
    </row>
    <row r="680" spans="13:22" ht="20.100000000000001" customHeight="1">
      <c r="M680" s="130"/>
      <c r="O680" s="129"/>
      <c r="P680" s="128"/>
      <c r="Q680" s="126"/>
      <c r="R680" s="126"/>
      <c r="S680" s="126"/>
      <c r="T680" s="127"/>
      <c r="U680" s="125"/>
      <c r="V680" s="125"/>
    </row>
    <row r="681" spans="13:22" ht="20.100000000000001" customHeight="1">
      <c r="M681" s="130"/>
      <c r="O681" s="129"/>
      <c r="P681" s="128"/>
      <c r="Q681" s="126"/>
      <c r="R681" s="126"/>
      <c r="S681" s="126"/>
      <c r="T681" s="127"/>
      <c r="U681" s="125"/>
      <c r="V681" s="125"/>
    </row>
    <row r="682" spans="13:22" ht="20.100000000000001" customHeight="1">
      <c r="M682" s="130"/>
      <c r="O682" s="129"/>
      <c r="P682" s="128"/>
      <c r="Q682" s="126"/>
      <c r="R682" s="126"/>
      <c r="S682" s="126"/>
      <c r="T682" s="127"/>
      <c r="U682" s="125"/>
      <c r="V682" s="125"/>
    </row>
    <row r="683" spans="13:22" ht="20.100000000000001" customHeight="1">
      <c r="M683" s="130"/>
      <c r="O683" s="129"/>
      <c r="P683" s="128"/>
      <c r="Q683" s="126"/>
      <c r="R683" s="126"/>
      <c r="S683" s="126"/>
      <c r="T683" s="127"/>
      <c r="U683" s="125"/>
      <c r="V683" s="125"/>
    </row>
    <row r="684" spans="13:22" ht="20.100000000000001" customHeight="1">
      <c r="M684" s="130"/>
      <c r="O684" s="129"/>
      <c r="P684" s="128"/>
      <c r="Q684" s="126"/>
      <c r="R684" s="126"/>
      <c r="S684" s="126"/>
      <c r="T684" s="127"/>
      <c r="U684" s="125"/>
      <c r="V684" s="125"/>
    </row>
    <row r="685" spans="13:22" ht="20.100000000000001" customHeight="1">
      <c r="M685" s="130"/>
      <c r="O685" s="129"/>
      <c r="P685" s="128"/>
      <c r="Q685" s="126"/>
      <c r="R685" s="126"/>
      <c r="S685" s="126"/>
      <c r="T685" s="127"/>
      <c r="U685" s="125"/>
      <c r="V685" s="125"/>
    </row>
    <row r="686" spans="13:22" ht="20.100000000000001" customHeight="1">
      <c r="M686" s="130"/>
      <c r="O686" s="129"/>
      <c r="P686" s="128"/>
      <c r="Q686" s="126"/>
      <c r="R686" s="126"/>
      <c r="S686" s="126"/>
      <c r="T686" s="127"/>
      <c r="U686" s="125"/>
      <c r="V686" s="125"/>
    </row>
    <row r="687" spans="13:22" ht="20.100000000000001" customHeight="1">
      <c r="M687" s="130"/>
      <c r="O687" s="129"/>
      <c r="P687" s="128"/>
      <c r="Q687" s="126"/>
      <c r="R687" s="126"/>
      <c r="S687" s="126"/>
      <c r="T687" s="127"/>
      <c r="U687" s="125"/>
      <c r="V687" s="125"/>
    </row>
    <row r="688" spans="13:22" ht="20.100000000000001" customHeight="1">
      <c r="M688" s="130"/>
      <c r="O688" s="129"/>
      <c r="P688" s="128"/>
      <c r="Q688" s="126"/>
      <c r="R688" s="126"/>
      <c r="S688" s="126"/>
      <c r="T688" s="127"/>
      <c r="U688" s="125"/>
      <c r="V688" s="125"/>
    </row>
    <row r="689" spans="13:22" ht="20.100000000000001" customHeight="1">
      <c r="M689" s="130"/>
      <c r="O689" s="129"/>
      <c r="P689" s="128"/>
      <c r="Q689" s="126"/>
      <c r="R689" s="126"/>
      <c r="S689" s="126"/>
      <c r="T689" s="127"/>
      <c r="U689" s="125"/>
      <c r="V689" s="125"/>
    </row>
    <row r="690" spans="13:22" ht="20.100000000000001" customHeight="1">
      <c r="M690" s="130"/>
      <c r="O690" s="129"/>
      <c r="P690" s="128"/>
      <c r="Q690" s="126"/>
      <c r="R690" s="126"/>
      <c r="S690" s="126"/>
      <c r="T690" s="127"/>
      <c r="U690" s="125"/>
      <c r="V690" s="125"/>
    </row>
    <row r="691" spans="13:22" ht="20.100000000000001" customHeight="1">
      <c r="M691" s="130"/>
      <c r="O691" s="129"/>
      <c r="P691" s="128"/>
      <c r="Q691" s="126"/>
      <c r="R691" s="126"/>
      <c r="S691" s="126"/>
      <c r="T691" s="127"/>
      <c r="U691" s="125"/>
      <c r="V691" s="125"/>
    </row>
    <row r="692" spans="13:22" ht="20.100000000000001" customHeight="1">
      <c r="M692" s="130"/>
      <c r="O692" s="129"/>
      <c r="P692" s="128"/>
      <c r="Q692" s="126"/>
      <c r="R692" s="126"/>
      <c r="S692" s="126"/>
      <c r="T692" s="127"/>
      <c r="U692" s="125"/>
      <c r="V692" s="125"/>
    </row>
    <row r="693" spans="13:22" ht="20.100000000000001" customHeight="1">
      <c r="M693" s="130"/>
      <c r="O693" s="129"/>
      <c r="P693" s="128"/>
      <c r="Q693" s="126"/>
      <c r="R693" s="126"/>
      <c r="S693" s="126"/>
      <c r="T693" s="127"/>
      <c r="U693" s="125"/>
      <c r="V693" s="125"/>
    </row>
    <row r="694" spans="13:22" ht="20.100000000000001" customHeight="1">
      <c r="M694" s="130"/>
      <c r="O694" s="129"/>
      <c r="P694" s="128"/>
      <c r="Q694" s="126"/>
      <c r="R694" s="126"/>
      <c r="S694" s="126"/>
      <c r="T694" s="127"/>
      <c r="U694" s="125"/>
      <c r="V694" s="125"/>
    </row>
    <row r="695" spans="13:22" ht="20.100000000000001" customHeight="1">
      <c r="M695" s="130"/>
      <c r="O695" s="129"/>
      <c r="P695" s="128"/>
      <c r="Q695" s="126"/>
      <c r="R695" s="126"/>
      <c r="S695" s="126"/>
      <c r="T695" s="127"/>
      <c r="U695" s="125"/>
      <c r="V695" s="125"/>
    </row>
    <row r="696" spans="13:22" ht="20.100000000000001" customHeight="1">
      <c r="M696" s="130"/>
      <c r="O696" s="129"/>
      <c r="P696" s="128"/>
      <c r="Q696" s="126"/>
      <c r="R696" s="126"/>
      <c r="S696" s="126"/>
      <c r="T696" s="127"/>
      <c r="U696" s="125"/>
      <c r="V696" s="125"/>
    </row>
    <row r="697" spans="13:22" ht="20.100000000000001" customHeight="1">
      <c r="M697" s="130"/>
      <c r="O697" s="129"/>
      <c r="P697" s="128"/>
      <c r="Q697" s="126"/>
      <c r="R697" s="126"/>
      <c r="S697" s="126"/>
      <c r="T697" s="127"/>
      <c r="U697" s="125"/>
      <c r="V697" s="125"/>
    </row>
    <row r="698" spans="13:22" ht="20.100000000000001" customHeight="1">
      <c r="M698" s="130"/>
      <c r="O698" s="129"/>
      <c r="P698" s="128"/>
      <c r="Q698" s="126"/>
      <c r="R698" s="126"/>
      <c r="S698" s="126"/>
      <c r="T698" s="127"/>
      <c r="U698" s="125"/>
      <c r="V698" s="125"/>
    </row>
    <row r="699" spans="13:22" ht="20.100000000000001" customHeight="1">
      <c r="M699" s="130"/>
      <c r="O699" s="129"/>
      <c r="P699" s="128"/>
      <c r="Q699" s="126"/>
      <c r="R699" s="126"/>
      <c r="S699" s="126"/>
      <c r="T699" s="127"/>
      <c r="U699" s="125"/>
      <c r="V699" s="125"/>
    </row>
    <row r="700" spans="13:22" ht="20.100000000000001" customHeight="1">
      <c r="M700" s="130"/>
      <c r="O700" s="129"/>
      <c r="P700" s="128"/>
      <c r="Q700" s="126"/>
      <c r="R700" s="126"/>
      <c r="S700" s="126"/>
      <c r="T700" s="127"/>
      <c r="U700" s="125"/>
      <c r="V700" s="125"/>
    </row>
    <row r="701" spans="13:22" ht="20.100000000000001" customHeight="1">
      <c r="M701" s="130"/>
      <c r="O701" s="129"/>
      <c r="P701" s="128"/>
      <c r="Q701" s="126"/>
      <c r="R701" s="126"/>
      <c r="S701" s="126"/>
      <c r="T701" s="127"/>
      <c r="U701" s="125"/>
      <c r="V701" s="125"/>
    </row>
    <row r="702" spans="13:22" ht="20.100000000000001" customHeight="1">
      <c r="M702" s="130"/>
      <c r="O702" s="129"/>
      <c r="P702" s="128"/>
      <c r="Q702" s="126"/>
      <c r="R702" s="126"/>
      <c r="S702" s="126"/>
      <c r="T702" s="127"/>
      <c r="U702" s="125"/>
      <c r="V702" s="125"/>
    </row>
    <row r="703" spans="13:22" ht="20.100000000000001" customHeight="1">
      <c r="M703" s="130"/>
      <c r="O703" s="129"/>
      <c r="P703" s="128"/>
      <c r="Q703" s="126"/>
      <c r="R703" s="126"/>
      <c r="S703" s="126"/>
      <c r="T703" s="127"/>
      <c r="U703" s="125"/>
      <c r="V703" s="125"/>
    </row>
    <row r="704" spans="13:22" ht="20.100000000000001" customHeight="1">
      <c r="M704" s="130"/>
      <c r="O704" s="129"/>
      <c r="P704" s="128"/>
      <c r="Q704" s="126"/>
      <c r="R704" s="126"/>
      <c r="S704" s="126"/>
      <c r="T704" s="127"/>
      <c r="U704" s="125"/>
      <c r="V704" s="125"/>
    </row>
    <row r="705" spans="13:22" ht="20.100000000000001" customHeight="1">
      <c r="M705" s="130"/>
      <c r="O705" s="129"/>
      <c r="P705" s="128"/>
      <c r="Q705" s="126"/>
      <c r="R705" s="126"/>
      <c r="S705" s="126"/>
      <c r="T705" s="127"/>
      <c r="U705" s="125"/>
      <c r="V705" s="125"/>
    </row>
    <row r="706" spans="13:22" ht="20.100000000000001" customHeight="1">
      <c r="M706" s="130"/>
      <c r="O706" s="129"/>
      <c r="P706" s="128"/>
      <c r="Q706" s="126"/>
      <c r="R706" s="126"/>
      <c r="S706" s="126"/>
      <c r="T706" s="127"/>
      <c r="U706" s="125"/>
      <c r="V706" s="125"/>
    </row>
    <row r="707" spans="13:22" ht="20.100000000000001" customHeight="1">
      <c r="M707" s="130"/>
      <c r="O707" s="129"/>
      <c r="P707" s="128"/>
      <c r="Q707" s="126"/>
      <c r="R707" s="126"/>
      <c r="S707" s="126"/>
      <c r="T707" s="127"/>
      <c r="U707" s="125"/>
      <c r="V707" s="125"/>
    </row>
    <row r="708" spans="13:22" ht="20.100000000000001" customHeight="1">
      <c r="M708" s="130"/>
      <c r="O708" s="129"/>
      <c r="P708" s="128"/>
      <c r="Q708" s="126"/>
      <c r="R708" s="126"/>
      <c r="S708" s="126"/>
      <c r="T708" s="127"/>
      <c r="U708" s="125"/>
      <c r="V708" s="125"/>
    </row>
    <row r="709" spans="13:22" ht="20.100000000000001" customHeight="1">
      <c r="M709" s="130"/>
      <c r="O709" s="129"/>
      <c r="P709" s="128"/>
      <c r="Q709" s="126"/>
      <c r="R709" s="126"/>
      <c r="S709" s="126"/>
      <c r="T709" s="127"/>
      <c r="U709" s="125"/>
      <c r="V709" s="125"/>
    </row>
    <row r="710" spans="13:22" ht="20.100000000000001" customHeight="1">
      <c r="M710" s="130"/>
      <c r="O710" s="129"/>
      <c r="P710" s="128"/>
      <c r="Q710" s="126"/>
      <c r="R710" s="126"/>
      <c r="S710" s="126"/>
      <c r="T710" s="127"/>
      <c r="U710" s="125"/>
      <c r="V710" s="125"/>
    </row>
    <row r="711" spans="13:22" ht="20.100000000000001" customHeight="1">
      <c r="M711" s="130"/>
      <c r="O711" s="129"/>
      <c r="P711" s="128"/>
      <c r="Q711" s="126"/>
      <c r="R711" s="126"/>
      <c r="S711" s="126"/>
      <c r="T711" s="127"/>
      <c r="U711" s="125"/>
      <c r="V711" s="125"/>
    </row>
    <row r="712" spans="13:22" ht="20.100000000000001" customHeight="1">
      <c r="M712" s="130"/>
      <c r="O712" s="129"/>
      <c r="P712" s="128"/>
      <c r="Q712" s="126"/>
      <c r="R712" s="126"/>
      <c r="S712" s="126"/>
      <c r="T712" s="127"/>
      <c r="U712" s="125"/>
      <c r="V712" s="125"/>
    </row>
    <row r="713" spans="13:22" ht="20.100000000000001" customHeight="1">
      <c r="M713" s="130"/>
      <c r="O713" s="129"/>
      <c r="P713" s="128"/>
      <c r="Q713" s="126"/>
      <c r="R713" s="126"/>
      <c r="S713" s="126"/>
      <c r="T713" s="127"/>
      <c r="U713" s="125"/>
      <c r="V713" s="125"/>
    </row>
    <row r="714" spans="13:22" ht="20.100000000000001" customHeight="1">
      <c r="M714" s="130"/>
      <c r="O714" s="129"/>
      <c r="P714" s="128"/>
      <c r="Q714" s="126"/>
      <c r="R714" s="126"/>
      <c r="S714" s="126"/>
      <c r="T714" s="127"/>
      <c r="U714" s="125"/>
      <c r="V714" s="125"/>
    </row>
    <row r="715" spans="13:22" ht="20.100000000000001" customHeight="1">
      <c r="M715" s="130"/>
      <c r="O715" s="129"/>
      <c r="P715" s="128"/>
      <c r="Q715" s="126"/>
      <c r="R715" s="126"/>
      <c r="S715" s="126"/>
      <c r="T715" s="127"/>
      <c r="U715" s="125"/>
      <c r="V715" s="125"/>
    </row>
    <row r="716" spans="13:22" ht="20.100000000000001" customHeight="1">
      <c r="M716" s="130"/>
      <c r="O716" s="129"/>
      <c r="P716" s="128"/>
      <c r="Q716" s="126"/>
      <c r="R716" s="126"/>
      <c r="S716" s="126"/>
      <c r="T716" s="127"/>
      <c r="U716" s="125"/>
      <c r="V716" s="125"/>
    </row>
    <row r="717" spans="13:22" ht="20.100000000000001" customHeight="1">
      <c r="M717" s="130"/>
      <c r="O717" s="129"/>
      <c r="P717" s="128"/>
      <c r="Q717" s="126"/>
      <c r="R717" s="126"/>
      <c r="S717" s="126"/>
      <c r="T717" s="127"/>
      <c r="U717" s="125"/>
      <c r="V717" s="125"/>
    </row>
    <row r="718" spans="13:22" ht="20.100000000000001" customHeight="1">
      <c r="M718" s="130"/>
      <c r="O718" s="129"/>
      <c r="P718" s="128"/>
      <c r="Q718" s="126"/>
      <c r="R718" s="126"/>
      <c r="S718" s="126"/>
      <c r="T718" s="127"/>
      <c r="U718" s="125"/>
      <c r="V718" s="125"/>
    </row>
    <row r="719" spans="13:22" ht="20.100000000000001" customHeight="1">
      <c r="M719" s="130"/>
      <c r="O719" s="129"/>
      <c r="P719" s="128"/>
      <c r="Q719" s="126"/>
      <c r="R719" s="126"/>
      <c r="S719" s="126"/>
      <c r="T719" s="127"/>
      <c r="U719" s="125"/>
      <c r="V719" s="125"/>
    </row>
    <row r="720" spans="13:22" ht="20.100000000000001" customHeight="1">
      <c r="M720" s="130"/>
      <c r="O720" s="129"/>
      <c r="P720" s="128"/>
      <c r="Q720" s="126"/>
      <c r="R720" s="126"/>
      <c r="S720" s="126"/>
      <c r="T720" s="127"/>
      <c r="U720" s="125"/>
      <c r="V720" s="125"/>
    </row>
    <row r="721" spans="13:22" ht="20.100000000000001" customHeight="1">
      <c r="M721" s="130"/>
      <c r="O721" s="129"/>
      <c r="P721" s="128"/>
      <c r="Q721" s="126"/>
      <c r="R721" s="126"/>
      <c r="S721" s="126"/>
      <c r="T721" s="127"/>
      <c r="U721" s="125"/>
      <c r="V721" s="125"/>
    </row>
    <row r="722" spans="13:22" ht="20.100000000000001" customHeight="1">
      <c r="M722" s="130"/>
      <c r="O722" s="129"/>
      <c r="P722" s="128"/>
      <c r="Q722" s="126"/>
      <c r="R722" s="126"/>
      <c r="S722" s="126"/>
      <c r="T722" s="127"/>
      <c r="U722" s="125"/>
      <c r="V722" s="125"/>
    </row>
    <row r="723" spans="13:22" ht="20.100000000000001" customHeight="1">
      <c r="M723" s="130"/>
      <c r="O723" s="129"/>
      <c r="P723" s="128"/>
      <c r="Q723" s="126"/>
      <c r="R723" s="126"/>
      <c r="S723" s="126"/>
      <c r="T723" s="127"/>
      <c r="U723" s="125"/>
      <c r="V723" s="125"/>
    </row>
    <row r="724" spans="13:22" ht="20.100000000000001" customHeight="1">
      <c r="M724" s="130"/>
      <c r="O724" s="129"/>
      <c r="P724" s="128"/>
      <c r="Q724" s="126"/>
      <c r="R724" s="126"/>
      <c r="S724" s="126"/>
      <c r="T724" s="127"/>
      <c r="U724" s="125"/>
      <c r="V724" s="125"/>
    </row>
    <row r="725" spans="13:22" ht="20.100000000000001" customHeight="1">
      <c r="M725" s="130"/>
      <c r="O725" s="129"/>
      <c r="P725" s="128"/>
      <c r="Q725" s="126"/>
      <c r="R725" s="126"/>
      <c r="S725" s="126"/>
      <c r="T725" s="127"/>
      <c r="U725" s="125"/>
      <c r="V725" s="125"/>
    </row>
    <row r="726" spans="13:22" ht="20.100000000000001" customHeight="1">
      <c r="M726" s="130"/>
      <c r="O726" s="129"/>
      <c r="P726" s="128"/>
      <c r="Q726" s="126"/>
      <c r="R726" s="126"/>
      <c r="S726" s="126"/>
      <c r="T726" s="127"/>
      <c r="U726" s="125"/>
      <c r="V726" s="125"/>
    </row>
    <row r="727" spans="13:22" ht="20.100000000000001" customHeight="1">
      <c r="M727" s="130"/>
      <c r="O727" s="129"/>
      <c r="P727" s="128"/>
      <c r="Q727" s="126"/>
      <c r="R727" s="126"/>
      <c r="S727" s="126"/>
      <c r="T727" s="127"/>
      <c r="U727" s="125"/>
      <c r="V727" s="125"/>
    </row>
    <row r="728" spans="13:22" ht="20.100000000000001" customHeight="1">
      <c r="M728" s="130"/>
      <c r="O728" s="129"/>
      <c r="P728" s="128"/>
      <c r="Q728" s="126"/>
      <c r="R728" s="126"/>
      <c r="S728" s="126"/>
      <c r="T728" s="127"/>
      <c r="U728" s="125"/>
      <c r="V728" s="125"/>
    </row>
    <row r="729" spans="13:22" ht="20.100000000000001" customHeight="1">
      <c r="M729" s="130"/>
      <c r="O729" s="129"/>
      <c r="P729" s="128"/>
      <c r="Q729" s="126"/>
      <c r="R729" s="126"/>
      <c r="S729" s="126"/>
      <c r="T729" s="127"/>
      <c r="U729" s="125"/>
      <c r="V729" s="125"/>
    </row>
    <row r="730" spans="13:22" ht="20.100000000000001" customHeight="1">
      <c r="M730" s="130"/>
      <c r="O730" s="129"/>
      <c r="P730" s="128"/>
      <c r="Q730" s="126"/>
      <c r="R730" s="126"/>
      <c r="S730" s="126"/>
      <c r="T730" s="127"/>
      <c r="U730" s="125"/>
      <c r="V730" s="125"/>
    </row>
    <row r="731" spans="13:22" ht="20.100000000000001" customHeight="1">
      <c r="M731" s="130"/>
      <c r="O731" s="129"/>
      <c r="P731" s="128"/>
      <c r="Q731" s="126"/>
      <c r="R731" s="126"/>
      <c r="S731" s="126"/>
      <c r="T731" s="127"/>
      <c r="U731" s="125"/>
      <c r="V731" s="125"/>
    </row>
    <row r="732" spans="13:22" ht="20.100000000000001" customHeight="1">
      <c r="M732" s="130"/>
      <c r="O732" s="129"/>
      <c r="P732" s="128"/>
      <c r="Q732" s="126"/>
      <c r="R732" s="126"/>
      <c r="S732" s="126"/>
      <c r="T732" s="127"/>
      <c r="U732" s="125"/>
      <c r="V732" s="125"/>
    </row>
    <row r="733" spans="13:22" ht="20.100000000000001" customHeight="1">
      <c r="M733" s="130"/>
      <c r="O733" s="129"/>
      <c r="P733" s="128"/>
      <c r="Q733" s="126"/>
      <c r="R733" s="126"/>
      <c r="S733" s="126"/>
      <c r="T733" s="127"/>
      <c r="U733" s="125"/>
      <c r="V733" s="125"/>
    </row>
    <row r="734" spans="13:22" ht="20.100000000000001" customHeight="1">
      <c r="M734" s="130"/>
      <c r="O734" s="129"/>
      <c r="P734" s="128"/>
      <c r="Q734" s="126"/>
      <c r="R734" s="126"/>
      <c r="S734" s="126"/>
      <c r="T734" s="127"/>
      <c r="U734" s="125"/>
      <c r="V734" s="125"/>
    </row>
    <row r="735" spans="13:22" ht="20.100000000000001" customHeight="1">
      <c r="M735" s="130"/>
      <c r="O735" s="129"/>
      <c r="P735" s="128"/>
      <c r="Q735" s="126"/>
      <c r="R735" s="126"/>
      <c r="S735" s="126"/>
      <c r="T735" s="127"/>
      <c r="U735" s="125"/>
      <c r="V735" s="125"/>
    </row>
    <row r="736" spans="13:22" ht="20.100000000000001" customHeight="1">
      <c r="M736" s="130"/>
      <c r="O736" s="129"/>
      <c r="P736" s="128"/>
      <c r="Q736" s="126"/>
      <c r="R736" s="126"/>
      <c r="S736" s="126"/>
      <c r="T736" s="127"/>
      <c r="U736" s="125"/>
      <c r="V736" s="125"/>
    </row>
    <row r="737" spans="13:22" ht="20.100000000000001" customHeight="1">
      <c r="M737" s="130"/>
      <c r="O737" s="129"/>
      <c r="P737" s="128"/>
      <c r="Q737" s="126"/>
      <c r="R737" s="126"/>
      <c r="S737" s="126"/>
      <c r="T737" s="127"/>
      <c r="U737" s="125"/>
      <c r="V737" s="125"/>
    </row>
    <row r="738" spans="13:22" ht="20.100000000000001" customHeight="1">
      <c r="M738" s="130"/>
      <c r="O738" s="129"/>
      <c r="P738" s="128"/>
      <c r="Q738" s="126"/>
      <c r="R738" s="126"/>
      <c r="S738" s="126"/>
      <c r="T738" s="127"/>
      <c r="U738" s="125"/>
      <c r="V738" s="125"/>
    </row>
    <row r="739" spans="13:22" ht="20.100000000000001" customHeight="1">
      <c r="M739" s="130"/>
      <c r="O739" s="129"/>
      <c r="P739" s="128"/>
      <c r="Q739" s="126"/>
      <c r="R739" s="126"/>
      <c r="S739" s="126"/>
      <c r="T739" s="127"/>
      <c r="U739" s="125"/>
      <c r="V739" s="125"/>
    </row>
    <row r="740" spans="13:22" ht="20.100000000000001" customHeight="1">
      <c r="M740" s="130"/>
      <c r="O740" s="129"/>
      <c r="P740" s="128"/>
      <c r="Q740" s="126"/>
      <c r="R740" s="126"/>
      <c r="S740" s="126"/>
      <c r="T740" s="127"/>
      <c r="U740" s="125"/>
      <c r="V740" s="125"/>
    </row>
    <row r="741" spans="13:22" ht="20.100000000000001" customHeight="1">
      <c r="M741" s="130"/>
      <c r="O741" s="129"/>
      <c r="P741" s="128"/>
      <c r="Q741" s="126"/>
      <c r="R741" s="126"/>
      <c r="S741" s="126"/>
      <c r="T741" s="127"/>
      <c r="U741" s="125"/>
      <c r="V741" s="125"/>
    </row>
    <row r="742" spans="13:22" ht="20.100000000000001" customHeight="1">
      <c r="M742" s="130"/>
      <c r="O742" s="129"/>
      <c r="P742" s="128"/>
      <c r="Q742" s="126"/>
      <c r="R742" s="126"/>
      <c r="S742" s="126"/>
      <c r="T742" s="127"/>
      <c r="U742" s="125"/>
      <c r="V742" s="125"/>
    </row>
    <row r="743" spans="13:22" ht="20.100000000000001" customHeight="1">
      <c r="M743" s="130"/>
      <c r="O743" s="129"/>
      <c r="P743" s="128"/>
      <c r="Q743" s="126"/>
      <c r="R743" s="126"/>
      <c r="S743" s="126"/>
      <c r="T743" s="127"/>
      <c r="U743" s="125"/>
      <c r="V743" s="125"/>
    </row>
    <row r="744" spans="13:22" ht="20.100000000000001" customHeight="1">
      <c r="M744" s="130"/>
      <c r="O744" s="129"/>
      <c r="P744" s="128"/>
      <c r="Q744" s="126"/>
      <c r="R744" s="126"/>
      <c r="S744" s="126"/>
      <c r="T744" s="127"/>
      <c r="U744" s="125"/>
      <c r="V744" s="125"/>
    </row>
    <row r="745" spans="13:22" ht="20.100000000000001" customHeight="1">
      <c r="M745" s="130"/>
      <c r="O745" s="129"/>
      <c r="P745" s="128"/>
      <c r="Q745" s="126"/>
      <c r="R745" s="126"/>
      <c r="S745" s="126"/>
      <c r="T745" s="127"/>
      <c r="U745" s="125"/>
      <c r="V745" s="125"/>
    </row>
    <row r="746" spans="13:22" ht="20.100000000000001" customHeight="1">
      <c r="M746" s="130"/>
      <c r="O746" s="129"/>
      <c r="P746" s="128"/>
      <c r="Q746" s="126"/>
      <c r="R746" s="126"/>
      <c r="S746" s="126"/>
      <c r="T746" s="127"/>
      <c r="U746" s="125"/>
      <c r="V746" s="125"/>
    </row>
    <row r="747" spans="13:22" ht="20.100000000000001" customHeight="1">
      <c r="M747" s="130"/>
      <c r="O747" s="129"/>
      <c r="P747" s="128"/>
      <c r="Q747" s="126"/>
      <c r="R747" s="126"/>
      <c r="S747" s="126"/>
      <c r="T747" s="127"/>
      <c r="U747" s="125"/>
      <c r="V747" s="125"/>
    </row>
    <row r="748" spans="13:22" ht="20.100000000000001" customHeight="1">
      <c r="M748" s="130"/>
      <c r="O748" s="129"/>
      <c r="P748" s="128"/>
      <c r="Q748" s="126"/>
      <c r="R748" s="126"/>
      <c r="S748" s="126"/>
      <c r="T748" s="127"/>
      <c r="U748" s="125"/>
      <c r="V748" s="125"/>
    </row>
    <row r="749" spans="13:22" ht="20.100000000000001" customHeight="1">
      <c r="M749" s="130"/>
      <c r="O749" s="129"/>
      <c r="P749" s="128"/>
      <c r="Q749" s="126"/>
      <c r="R749" s="126"/>
      <c r="S749" s="126"/>
      <c r="T749" s="127"/>
      <c r="U749" s="125"/>
      <c r="V749" s="125"/>
    </row>
    <row r="750" spans="13:22" ht="20.100000000000001" customHeight="1">
      <c r="M750" s="130"/>
      <c r="O750" s="129"/>
      <c r="P750" s="128"/>
      <c r="Q750" s="126"/>
      <c r="R750" s="126"/>
      <c r="S750" s="126"/>
      <c r="T750" s="127"/>
      <c r="U750" s="125"/>
      <c r="V750" s="125"/>
    </row>
    <row r="751" spans="13:22" ht="20.100000000000001" customHeight="1">
      <c r="M751" s="130"/>
      <c r="O751" s="129"/>
      <c r="P751" s="128"/>
      <c r="Q751" s="126"/>
      <c r="R751" s="126"/>
      <c r="S751" s="126"/>
      <c r="T751" s="127"/>
      <c r="U751" s="125"/>
      <c r="V751" s="125"/>
    </row>
    <row r="752" spans="13:22" ht="20.100000000000001" customHeight="1">
      <c r="M752" s="130"/>
      <c r="O752" s="129"/>
      <c r="P752" s="128"/>
      <c r="Q752" s="126"/>
      <c r="R752" s="126"/>
      <c r="S752" s="126"/>
      <c r="T752" s="127"/>
      <c r="U752" s="125"/>
      <c r="V752" s="125"/>
    </row>
    <row r="753" spans="13:22" ht="20.100000000000001" customHeight="1">
      <c r="M753" s="130"/>
      <c r="O753" s="129"/>
      <c r="P753" s="128"/>
      <c r="Q753" s="126"/>
      <c r="R753" s="126"/>
      <c r="S753" s="126"/>
      <c r="T753" s="127"/>
      <c r="U753" s="125"/>
      <c r="V753" s="125"/>
    </row>
    <row r="754" spans="13:22" ht="20.100000000000001" customHeight="1">
      <c r="M754" s="130"/>
      <c r="O754" s="129"/>
      <c r="P754" s="128"/>
      <c r="Q754" s="126"/>
      <c r="R754" s="126"/>
      <c r="S754" s="126"/>
      <c r="T754" s="127"/>
      <c r="U754" s="125"/>
      <c r="V754" s="125"/>
    </row>
    <row r="755" spans="13:22" ht="20.100000000000001" customHeight="1">
      <c r="M755" s="130"/>
      <c r="O755" s="129"/>
      <c r="P755" s="128"/>
      <c r="Q755" s="126"/>
      <c r="R755" s="126"/>
      <c r="S755" s="126"/>
      <c r="T755" s="127"/>
      <c r="U755" s="125"/>
      <c r="V755" s="125"/>
    </row>
    <row r="756" spans="13:22" ht="20.100000000000001" customHeight="1">
      <c r="M756" s="130"/>
      <c r="O756" s="129"/>
      <c r="P756" s="128"/>
      <c r="Q756" s="126"/>
      <c r="R756" s="126"/>
      <c r="S756" s="126"/>
      <c r="T756" s="127"/>
      <c r="U756" s="125"/>
      <c r="V756" s="125"/>
    </row>
    <row r="757" spans="13:22" ht="20.100000000000001" customHeight="1">
      <c r="M757" s="130"/>
      <c r="O757" s="129"/>
      <c r="P757" s="128"/>
      <c r="Q757" s="126"/>
      <c r="R757" s="126"/>
      <c r="S757" s="126"/>
      <c r="T757" s="127"/>
      <c r="U757" s="125"/>
      <c r="V757" s="125"/>
    </row>
    <row r="758" spans="13:22" ht="20.100000000000001" customHeight="1">
      <c r="M758" s="130"/>
      <c r="O758" s="129"/>
      <c r="P758" s="128"/>
      <c r="Q758" s="126"/>
      <c r="R758" s="126"/>
      <c r="S758" s="126"/>
      <c r="T758" s="127"/>
      <c r="U758" s="125"/>
      <c r="V758" s="125"/>
    </row>
    <row r="759" spans="13:22" ht="20.100000000000001" customHeight="1">
      <c r="M759" s="130"/>
      <c r="O759" s="129"/>
      <c r="P759" s="128"/>
      <c r="Q759" s="126"/>
      <c r="R759" s="126"/>
      <c r="S759" s="126"/>
      <c r="T759" s="127"/>
      <c r="U759" s="125"/>
      <c r="V759" s="125"/>
    </row>
    <row r="760" spans="13:22" ht="20.100000000000001" customHeight="1">
      <c r="M760" s="130"/>
      <c r="O760" s="129"/>
      <c r="P760" s="128"/>
      <c r="Q760" s="126"/>
      <c r="R760" s="126"/>
      <c r="S760" s="126"/>
      <c r="T760" s="127"/>
      <c r="U760" s="125"/>
      <c r="V760" s="125"/>
    </row>
    <row r="761" spans="13:22" ht="20.100000000000001" customHeight="1">
      <c r="M761" s="130"/>
      <c r="O761" s="129"/>
      <c r="P761" s="128"/>
      <c r="Q761" s="126"/>
      <c r="R761" s="126"/>
      <c r="S761" s="126"/>
      <c r="T761" s="127"/>
      <c r="U761" s="125"/>
      <c r="V761" s="125"/>
    </row>
    <row r="762" spans="13:22" ht="20.100000000000001" customHeight="1">
      <c r="M762" s="130"/>
      <c r="O762" s="129"/>
      <c r="P762" s="128"/>
      <c r="Q762" s="126"/>
      <c r="R762" s="126"/>
      <c r="S762" s="126"/>
      <c r="T762" s="127"/>
      <c r="U762" s="125"/>
      <c r="V762" s="125"/>
    </row>
    <row r="763" spans="13:22" ht="20.100000000000001" customHeight="1">
      <c r="M763" s="130"/>
      <c r="O763" s="129"/>
      <c r="P763" s="128"/>
      <c r="Q763" s="126"/>
      <c r="R763" s="126"/>
      <c r="S763" s="126"/>
      <c r="T763" s="127"/>
      <c r="U763" s="125"/>
      <c r="V763" s="125"/>
    </row>
    <row r="764" spans="13:22" ht="20.100000000000001" customHeight="1">
      <c r="M764" s="130"/>
      <c r="O764" s="129"/>
      <c r="P764" s="128"/>
      <c r="Q764" s="126"/>
      <c r="R764" s="126"/>
      <c r="S764" s="126"/>
      <c r="T764" s="127"/>
      <c r="U764" s="125"/>
      <c r="V764" s="125"/>
    </row>
    <row r="765" spans="13:22" ht="20.100000000000001" customHeight="1">
      <c r="M765" s="130"/>
      <c r="O765" s="129"/>
      <c r="P765" s="128"/>
      <c r="Q765" s="126"/>
      <c r="R765" s="126"/>
      <c r="S765" s="126"/>
      <c r="T765" s="127"/>
      <c r="U765" s="125"/>
      <c r="V765" s="125"/>
    </row>
    <row r="766" spans="13:22" ht="20.100000000000001" customHeight="1">
      <c r="M766" s="130"/>
      <c r="O766" s="129"/>
      <c r="P766" s="128"/>
      <c r="Q766" s="126"/>
      <c r="R766" s="126"/>
      <c r="S766" s="126"/>
      <c r="T766" s="127"/>
      <c r="U766" s="125"/>
      <c r="V766" s="125"/>
    </row>
    <row r="767" spans="13:22" ht="20.100000000000001" customHeight="1">
      <c r="M767" s="130"/>
      <c r="O767" s="129"/>
      <c r="P767" s="128"/>
      <c r="Q767" s="126"/>
      <c r="R767" s="126"/>
      <c r="S767" s="126"/>
      <c r="T767" s="127"/>
      <c r="U767" s="125"/>
      <c r="V767" s="125"/>
    </row>
    <row r="768" spans="13:22" ht="20.100000000000001" customHeight="1">
      <c r="M768" s="130"/>
      <c r="O768" s="129"/>
      <c r="P768" s="128"/>
      <c r="Q768" s="126"/>
      <c r="R768" s="126"/>
      <c r="S768" s="126"/>
      <c r="T768" s="127"/>
      <c r="U768" s="125"/>
      <c r="V768" s="125"/>
    </row>
    <row r="769" spans="13:28" ht="20.100000000000001" customHeight="1">
      <c r="M769" s="130"/>
      <c r="O769" s="129"/>
      <c r="P769" s="128"/>
      <c r="Q769" s="126"/>
      <c r="R769" s="126"/>
      <c r="S769" s="126"/>
      <c r="T769" s="127"/>
      <c r="U769" s="125"/>
      <c r="V769" s="125"/>
    </row>
    <row r="770" spans="13:28" ht="20.100000000000001" customHeight="1">
      <c r="M770" s="130"/>
      <c r="O770" s="129"/>
      <c r="P770" s="128"/>
      <c r="Q770" s="126"/>
      <c r="R770" s="126"/>
      <c r="S770" s="126"/>
      <c r="T770" s="127"/>
      <c r="U770" s="125"/>
      <c r="V770" s="125"/>
    </row>
    <row r="771" spans="13:28" ht="20.100000000000001" customHeight="1">
      <c r="M771" s="130"/>
      <c r="O771" s="129"/>
      <c r="P771" s="128"/>
      <c r="Q771" s="126"/>
      <c r="R771" s="126"/>
      <c r="S771" s="126"/>
      <c r="T771" s="127"/>
      <c r="U771" s="125"/>
      <c r="V771" s="125"/>
    </row>
    <row r="772" spans="13:28" ht="20.100000000000001" customHeight="1">
      <c r="M772" s="130"/>
      <c r="O772" s="129"/>
      <c r="P772" s="128"/>
      <c r="Q772" s="126"/>
      <c r="R772" s="126"/>
      <c r="S772" s="126"/>
      <c r="T772" s="127"/>
      <c r="U772" s="125"/>
      <c r="V772" s="125"/>
    </row>
    <row r="773" spans="13:28" ht="20.100000000000001" customHeight="1">
      <c r="M773" s="130"/>
      <c r="O773" s="129"/>
      <c r="P773" s="128"/>
      <c r="Q773" s="126"/>
      <c r="R773" s="126"/>
      <c r="S773" s="126"/>
      <c r="T773" s="127"/>
      <c r="U773" s="125"/>
      <c r="V773" s="125"/>
    </row>
    <row r="774" spans="13:28" ht="20.100000000000001" customHeight="1">
      <c r="M774" s="130"/>
      <c r="O774" s="129"/>
      <c r="P774" s="128"/>
      <c r="Q774" s="126"/>
      <c r="R774" s="126"/>
      <c r="S774" s="126"/>
      <c r="T774" s="127"/>
      <c r="U774" s="125"/>
      <c r="V774" s="125"/>
    </row>
    <row r="775" spans="13:28" ht="20.100000000000001" customHeight="1">
      <c r="M775" s="130"/>
      <c r="O775" s="129"/>
      <c r="P775" s="128"/>
      <c r="Q775" s="126"/>
      <c r="R775" s="126"/>
      <c r="S775" s="126"/>
      <c r="T775" s="127"/>
      <c r="U775" s="125"/>
      <c r="V775" s="125"/>
    </row>
    <row r="776" spans="13:28" ht="20.100000000000001" customHeight="1">
      <c r="M776" s="130"/>
      <c r="O776" s="129"/>
      <c r="P776" s="128"/>
      <c r="Q776" s="126"/>
      <c r="R776" s="126"/>
      <c r="S776" s="126"/>
      <c r="T776" s="127"/>
      <c r="U776" s="125"/>
      <c r="V776" s="125"/>
    </row>
    <row r="777" spans="13:28" ht="20.100000000000001" customHeight="1">
      <c r="M777" s="130"/>
      <c r="S777" s="126"/>
      <c r="T777" s="127"/>
      <c r="U777" s="125"/>
      <c r="V777" s="125"/>
    </row>
    <row r="778" spans="13:28" ht="20.100000000000001" customHeight="1">
      <c r="M778" s="130"/>
      <c r="T778" s="127"/>
      <c r="U778" s="125"/>
      <c r="V778" s="125"/>
    </row>
    <row r="779" spans="13:28" ht="20.100000000000001" customHeight="1">
      <c r="M779" s="130"/>
      <c r="T779" s="127"/>
      <c r="U779" s="125"/>
      <c r="V779" s="125"/>
    </row>
    <row r="780" spans="13:28" ht="20.100000000000001" customHeight="1">
      <c r="M780" s="130"/>
      <c r="T780" s="127"/>
      <c r="U780" s="125"/>
      <c r="V780" s="125"/>
    </row>
    <row r="781" spans="13:28" ht="20.100000000000001" customHeight="1">
      <c r="M781" s="130"/>
      <c r="T781" s="127"/>
      <c r="U781" s="125"/>
      <c r="V781" s="125"/>
    </row>
    <row r="782" spans="13:28" ht="20.100000000000001" customHeight="1">
      <c r="M782" s="130"/>
      <c r="T782" s="127"/>
      <c r="V782" s="125"/>
    </row>
    <row r="783" spans="13:28" ht="20.100000000000001" customHeight="1">
      <c r="M783" s="130"/>
      <c r="O783" s="119"/>
      <c r="P783" s="119"/>
      <c r="Q783" s="119"/>
      <c r="R783" s="119"/>
      <c r="T783" s="127"/>
      <c r="V783" s="125"/>
    </row>
    <row r="784" spans="13:28" ht="20.100000000000001" customHeight="1">
      <c r="M784" s="130"/>
      <c r="O784" s="119"/>
      <c r="P784" s="119"/>
      <c r="Q784" s="119"/>
      <c r="R784" s="119"/>
      <c r="V784" s="125"/>
      <c r="AA784" s="76"/>
      <c r="AB784" s="76"/>
    </row>
    <row r="785" spans="1:28" ht="20.100000000000001" customHeight="1">
      <c r="M785" s="130"/>
      <c r="O785" s="145"/>
      <c r="P785" s="146"/>
      <c r="Q785" s="146"/>
      <c r="R785" s="119"/>
      <c r="V785" s="125"/>
      <c r="AA785" s="76"/>
      <c r="AB785" s="76"/>
    </row>
    <row r="786" spans="1:28" ht="20.100000000000001" customHeight="1">
      <c r="M786" s="130"/>
      <c r="O786" s="145"/>
      <c r="P786" s="146"/>
      <c r="Q786" s="146"/>
      <c r="R786" s="119"/>
      <c r="V786" s="125"/>
      <c r="AA786" s="76"/>
      <c r="AB786" s="76"/>
    </row>
    <row r="787" spans="1:28" s="76" customFormat="1" ht="20.100000000000001" customHeight="1">
      <c r="A787" s="236"/>
      <c r="B787" s="97"/>
      <c r="C787" s="97"/>
      <c r="D787" s="97"/>
      <c r="E787" s="97"/>
      <c r="F787" s="97"/>
      <c r="G787" s="97"/>
      <c r="H787" s="97"/>
      <c r="I787" s="271"/>
      <c r="J787" s="97"/>
      <c r="K787" s="97"/>
      <c r="L787" s="97"/>
      <c r="M787" s="130"/>
      <c r="N787" s="124"/>
      <c r="O787" s="145"/>
      <c r="P787" s="146"/>
      <c r="Q787" s="146"/>
      <c r="R787" s="119"/>
      <c r="S787" s="124"/>
      <c r="T787" s="124"/>
      <c r="U787" s="124"/>
      <c r="V787" s="125"/>
      <c r="W787" s="124"/>
      <c r="X787" s="124"/>
      <c r="Y787" s="124"/>
      <c r="Z787" s="124"/>
    </row>
    <row r="788" spans="1:28" s="76" customFormat="1" ht="20.100000000000001" customHeight="1">
      <c r="A788" s="236"/>
      <c r="B788" s="97"/>
      <c r="C788" s="97"/>
      <c r="D788" s="97"/>
      <c r="E788" s="97"/>
      <c r="F788" s="97"/>
      <c r="G788" s="97"/>
      <c r="H788" s="97"/>
      <c r="I788" s="271"/>
      <c r="J788" s="97"/>
      <c r="K788" s="97"/>
      <c r="L788" s="97"/>
      <c r="M788" s="130"/>
      <c r="N788" s="124"/>
      <c r="O788" s="145"/>
      <c r="P788" s="146"/>
      <c r="Q788" s="146"/>
      <c r="R788" s="119"/>
      <c r="S788" s="124"/>
      <c r="T788" s="124"/>
      <c r="U788" s="124"/>
      <c r="V788" s="125"/>
      <c r="W788" s="124"/>
      <c r="X788" s="124"/>
      <c r="Y788" s="124"/>
      <c r="Z788" s="124"/>
    </row>
    <row r="789" spans="1:28" s="76" customFormat="1" ht="20.100000000000001" customHeight="1">
      <c r="A789" s="236"/>
      <c r="B789" s="97"/>
      <c r="C789" s="97"/>
      <c r="D789" s="97"/>
      <c r="E789" s="97"/>
      <c r="F789" s="97"/>
      <c r="G789" s="97"/>
      <c r="H789" s="97"/>
      <c r="I789" s="271"/>
      <c r="J789" s="97"/>
      <c r="K789" s="97"/>
      <c r="L789" s="97"/>
      <c r="M789" s="130"/>
      <c r="N789" s="124"/>
      <c r="O789" s="145"/>
      <c r="P789" s="146"/>
      <c r="Q789" s="146"/>
      <c r="R789" s="119"/>
      <c r="S789" s="124"/>
      <c r="T789" s="124"/>
      <c r="U789" s="124"/>
      <c r="V789" s="124"/>
      <c r="W789" s="124"/>
      <c r="X789" s="124"/>
      <c r="Y789" s="124"/>
      <c r="Z789" s="124"/>
    </row>
    <row r="790" spans="1:28" s="76" customFormat="1" ht="20.100000000000001" customHeight="1">
      <c r="A790" s="236"/>
      <c r="B790" s="97"/>
      <c r="C790" s="97"/>
      <c r="D790" s="97"/>
      <c r="E790" s="97"/>
      <c r="F790" s="97"/>
      <c r="G790" s="97"/>
      <c r="H790" s="97"/>
      <c r="I790" s="271"/>
      <c r="J790" s="97"/>
      <c r="K790" s="97"/>
      <c r="L790" s="97"/>
      <c r="M790" s="130"/>
      <c r="N790" s="124"/>
      <c r="O790" s="145"/>
      <c r="P790" s="146"/>
      <c r="Q790" s="146"/>
      <c r="R790" s="119"/>
      <c r="S790" s="124"/>
      <c r="T790" s="124"/>
      <c r="U790" s="124"/>
      <c r="V790" s="124"/>
      <c r="W790" s="124"/>
      <c r="X790" s="124"/>
      <c r="Y790" s="124"/>
      <c r="Z790" s="124"/>
    </row>
    <row r="791" spans="1:28" s="76" customFormat="1" ht="20.100000000000001" customHeight="1">
      <c r="A791" s="236"/>
      <c r="B791" s="97"/>
      <c r="C791" s="97"/>
      <c r="D791" s="97"/>
      <c r="E791" s="97"/>
      <c r="F791" s="97"/>
      <c r="G791" s="97"/>
      <c r="H791" s="97"/>
      <c r="I791" s="271"/>
      <c r="J791" s="97"/>
      <c r="K791" s="97"/>
      <c r="L791" s="97"/>
      <c r="M791" s="130"/>
      <c r="N791" s="124"/>
      <c r="O791" s="145"/>
      <c r="P791" s="146"/>
      <c r="Q791" s="146"/>
      <c r="R791" s="119"/>
      <c r="S791" s="124"/>
      <c r="T791" s="124"/>
      <c r="U791" s="124"/>
      <c r="V791" s="124"/>
      <c r="W791" s="124"/>
      <c r="X791" s="124"/>
      <c r="Y791" s="124"/>
      <c r="Z791" s="124"/>
    </row>
    <row r="792" spans="1:28" s="76" customFormat="1" ht="20.100000000000001" customHeight="1">
      <c r="A792" s="236"/>
      <c r="B792" s="97"/>
      <c r="C792" s="97"/>
      <c r="D792" s="97"/>
      <c r="E792" s="97"/>
      <c r="F792" s="97"/>
      <c r="G792" s="97"/>
      <c r="H792" s="97"/>
      <c r="I792" s="271"/>
      <c r="J792" s="97"/>
      <c r="K792" s="97"/>
      <c r="L792" s="97"/>
      <c r="M792" s="130"/>
      <c r="N792" s="124"/>
      <c r="O792" s="119"/>
      <c r="P792" s="119"/>
      <c r="Q792" s="119"/>
      <c r="R792" s="119"/>
      <c r="S792" s="124"/>
      <c r="T792" s="124"/>
      <c r="U792" s="124"/>
      <c r="V792" s="124"/>
      <c r="W792" s="124"/>
      <c r="X792" s="124"/>
      <c r="Y792" s="124"/>
      <c r="Z792" s="124"/>
    </row>
    <row r="793" spans="1:28" s="76" customFormat="1" ht="20.100000000000001" customHeight="1">
      <c r="A793" s="236"/>
      <c r="B793" s="97"/>
      <c r="C793" s="97"/>
      <c r="D793" s="97"/>
      <c r="E793" s="97"/>
      <c r="F793" s="97"/>
      <c r="G793" s="97"/>
      <c r="H793" s="97"/>
      <c r="I793" s="271"/>
      <c r="J793" s="97"/>
      <c r="K793" s="97"/>
      <c r="L793" s="97"/>
      <c r="M793" s="130"/>
      <c r="N793" s="124"/>
      <c r="O793" s="119"/>
      <c r="P793" s="119"/>
      <c r="Q793" s="119"/>
      <c r="R793" s="119"/>
      <c r="S793" s="124"/>
      <c r="T793" s="124"/>
      <c r="U793" s="124"/>
      <c r="V793" s="124"/>
      <c r="W793" s="124"/>
      <c r="X793" s="124"/>
      <c r="Y793" s="124"/>
      <c r="Z793" s="124"/>
    </row>
    <row r="794" spans="1:28" s="76" customFormat="1" ht="20.100000000000001" customHeight="1">
      <c r="A794" s="236"/>
      <c r="B794" s="97"/>
      <c r="C794" s="97"/>
      <c r="D794" s="97"/>
      <c r="E794" s="97"/>
      <c r="F794" s="97"/>
      <c r="G794" s="97"/>
      <c r="H794" s="97"/>
      <c r="I794" s="271"/>
      <c r="J794" s="97"/>
      <c r="K794" s="97"/>
      <c r="L794" s="97"/>
      <c r="M794" s="130"/>
      <c r="N794" s="119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spans="1:28" s="76" customFormat="1" ht="20.100000000000001" customHeight="1">
      <c r="A795" s="236"/>
      <c r="B795" s="97"/>
      <c r="C795" s="97"/>
      <c r="D795" s="97"/>
      <c r="E795" s="97"/>
      <c r="F795" s="97"/>
      <c r="G795" s="97"/>
      <c r="H795" s="97"/>
      <c r="I795" s="271"/>
      <c r="J795" s="97"/>
      <c r="K795" s="97"/>
      <c r="L795" s="97"/>
      <c r="M795" s="130"/>
      <c r="N795" s="119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  <c r="AA795" s="124"/>
      <c r="AB795" s="124"/>
    </row>
    <row r="796" spans="1:28" s="76" customFormat="1" ht="20.100000000000001" customHeight="1">
      <c r="A796" s="236"/>
      <c r="B796" s="97"/>
      <c r="C796" s="97"/>
      <c r="D796" s="97"/>
      <c r="E796" s="97"/>
      <c r="F796" s="97"/>
      <c r="G796" s="97"/>
      <c r="H796" s="97"/>
      <c r="I796" s="271"/>
      <c r="J796" s="97"/>
      <c r="K796" s="97"/>
      <c r="L796" s="97"/>
      <c r="M796" s="130"/>
      <c r="N796" s="145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spans="1:28" s="76" customFormat="1" ht="20.100000000000001" customHeight="1">
      <c r="A797" s="236"/>
      <c r="B797" s="97"/>
      <c r="C797" s="97"/>
      <c r="D797" s="97"/>
      <c r="E797" s="97"/>
      <c r="F797" s="97"/>
      <c r="G797" s="97"/>
      <c r="H797" s="97"/>
      <c r="I797" s="271"/>
      <c r="J797" s="97"/>
      <c r="K797" s="97"/>
      <c r="L797" s="97"/>
      <c r="M797" s="130"/>
      <c r="N797" s="145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spans="1:28" ht="20.100000000000001" customHeight="1">
      <c r="M798" s="130"/>
      <c r="N798" s="145"/>
      <c r="AA798" s="76"/>
      <c r="AB798" s="76"/>
    </row>
    <row r="799" spans="1:28" s="76" customFormat="1" ht="20.100000000000001" customHeight="1">
      <c r="A799" s="236"/>
      <c r="B799" s="97"/>
      <c r="C799" s="97"/>
      <c r="D799" s="97"/>
      <c r="E799" s="97"/>
      <c r="F799" s="97"/>
      <c r="G799" s="97"/>
      <c r="H799" s="97"/>
      <c r="I799" s="271"/>
      <c r="J799" s="97"/>
      <c r="K799" s="97"/>
      <c r="L799" s="97"/>
      <c r="M799" s="130"/>
      <c r="N799" s="145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spans="1:28" s="76" customFormat="1" ht="20.100000000000001" customHeight="1">
      <c r="A800" s="236"/>
      <c r="B800" s="97"/>
      <c r="C800" s="97"/>
      <c r="D800" s="97"/>
      <c r="E800" s="97"/>
      <c r="F800" s="97"/>
      <c r="G800" s="97"/>
      <c r="H800" s="97"/>
      <c r="I800" s="271"/>
      <c r="J800" s="97"/>
      <c r="K800" s="97"/>
      <c r="L800" s="97"/>
      <c r="M800" s="130"/>
      <c r="N800" s="145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spans="1:26" s="76" customFormat="1" ht="20.100000000000001" customHeight="1">
      <c r="A801" s="236"/>
      <c r="B801" s="97"/>
      <c r="C801" s="97"/>
      <c r="D801" s="97"/>
      <c r="E801" s="97"/>
      <c r="F801" s="97"/>
      <c r="G801" s="97"/>
      <c r="H801" s="97"/>
      <c r="I801" s="271"/>
      <c r="J801" s="97"/>
      <c r="K801" s="97"/>
      <c r="L801" s="97"/>
      <c r="M801" s="130"/>
      <c r="N801" s="145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spans="1:26" s="76" customFormat="1" ht="20.100000000000001" customHeight="1">
      <c r="A802" s="236"/>
      <c r="B802" s="97"/>
      <c r="C802" s="97"/>
      <c r="D802" s="97"/>
      <c r="E802" s="97"/>
      <c r="F802" s="97"/>
      <c r="G802" s="97"/>
      <c r="H802" s="97"/>
      <c r="I802" s="271"/>
      <c r="J802" s="97"/>
      <c r="K802" s="97"/>
      <c r="L802" s="97"/>
      <c r="M802" s="130"/>
      <c r="N802" s="145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spans="1:26" s="76" customFormat="1" ht="20.100000000000001" customHeight="1">
      <c r="A803" s="236"/>
      <c r="B803" s="97"/>
      <c r="C803" s="97"/>
      <c r="D803" s="97"/>
      <c r="E803" s="97"/>
      <c r="F803" s="97"/>
      <c r="G803" s="97"/>
      <c r="H803" s="97"/>
      <c r="I803" s="271"/>
      <c r="J803" s="97"/>
      <c r="K803" s="97"/>
      <c r="L803" s="97"/>
      <c r="M803" s="130"/>
      <c r="N803" s="119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spans="1:26" s="76" customFormat="1" ht="20.100000000000001" customHeight="1">
      <c r="A804" s="236"/>
      <c r="B804" s="97"/>
      <c r="C804" s="97"/>
      <c r="D804" s="97"/>
      <c r="E804" s="97"/>
      <c r="F804" s="97"/>
      <c r="G804" s="97"/>
      <c r="H804" s="97"/>
      <c r="I804" s="271"/>
      <c r="J804" s="97"/>
      <c r="K804" s="97"/>
      <c r="L804" s="97"/>
      <c r="M804" s="130"/>
      <c r="N804" s="119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spans="1:26" s="76" customFormat="1" ht="20.100000000000001" customHeight="1">
      <c r="A805" s="236"/>
      <c r="B805" s="97"/>
      <c r="C805" s="97"/>
      <c r="D805" s="97"/>
      <c r="E805" s="97"/>
      <c r="F805" s="97"/>
      <c r="G805" s="97"/>
      <c r="H805" s="97"/>
      <c r="I805" s="271"/>
      <c r="J805" s="97"/>
      <c r="K805" s="97"/>
      <c r="L805" s="97"/>
      <c r="M805" s="130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spans="1:26" s="76" customFormat="1" ht="20.100000000000001" customHeight="1">
      <c r="A806" s="236"/>
      <c r="B806" s="97"/>
      <c r="C806" s="97"/>
      <c r="D806" s="97"/>
      <c r="E806" s="97"/>
      <c r="F806" s="97"/>
      <c r="G806" s="97"/>
      <c r="H806" s="97"/>
      <c r="I806" s="271"/>
      <c r="J806" s="97"/>
      <c r="K806" s="97"/>
      <c r="L806" s="97"/>
      <c r="M806" s="130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spans="1:26" s="76" customFormat="1" ht="20.100000000000001" customHeight="1">
      <c r="A807" s="236"/>
      <c r="B807" s="97"/>
      <c r="C807" s="97"/>
      <c r="D807" s="97"/>
      <c r="E807" s="97"/>
      <c r="F807" s="97"/>
      <c r="G807" s="97"/>
      <c r="H807" s="97"/>
      <c r="I807" s="271"/>
      <c r="J807" s="97"/>
      <c r="K807" s="97"/>
      <c r="L807" s="97"/>
      <c r="M807" s="130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6" s="76" customFormat="1" ht="20.100000000000001" customHeight="1">
      <c r="A808" s="236"/>
      <c r="B808" s="97"/>
      <c r="C808" s="97"/>
      <c r="D808" s="97"/>
      <c r="E808" s="97"/>
      <c r="F808" s="97"/>
      <c r="G808" s="97"/>
      <c r="H808" s="97"/>
      <c r="I808" s="271"/>
      <c r="J808" s="97"/>
      <c r="K808" s="97"/>
      <c r="L808" s="97"/>
      <c r="M808" s="130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spans="1:26" s="76" customFormat="1" ht="20.100000000000001" customHeight="1">
      <c r="A809" s="236"/>
      <c r="B809" s="97"/>
      <c r="C809" s="97"/>
      <c r="D809" s="97"/>
      <c r="E809" s="97"/>
      <c r="F809" s="97"/>
      <c r="G809" s="97"/>
      <c r="H809" s="97"/>
      <c r="I809" s="271"/>
      <c r="J809" s="97"/>
      <c r="K809" s="97"/>
      <c r="L809" s="97"/>
      <c r="M809" s="130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6" s="76" customFormat="1" ht="20.100000000000001" customHeight="1">
      <c r="A810" s="236"/>
      <c r="B810" s="97"/>
      <c r="C810" s="97"/>
      <c r="D810" s="97"/>
      <c r="E810" s="97"/>
      <c r="F810" s="97"/>
      <c r="G810" s="97"/>
      <c r="H810" s="97"/>
      <c r="I810" s="271"/>
      <c r="J810" s="97"/>
      <c r="K810" s="97"/>
      <c r="L810" s="97"/>
      <c r="M810" s="130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6" s="76" customFormat="1" ht="20.100000000000001" customHeight="1">
      <c r="A811" s="236"/>
      <c r="B811" s="97"/>
      <c r="C811" s="97"/>
      <c r="D811" s="97"/>
      <c r="E811" s="97"/>
      <c r="F811" s="97"/>
      <c r="G811" s="97"/>
      <c r="H811" s="97"/>
      <c r="I811" s="271"/>
      <c r="J811" s="97"/>
      <c r="K811" s="97"/>
      <c r="L811" s="97"/>
      <c r="M811" s="130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6" s="76" customFormat="1" ht="20.100000000000001" customHeight="1">
      <c r="A812" s="236"/>
      <c r="B812" s="97"/>
      <c r="C812" s="97"/>
      <c r="D812" s="97"/>
      <c r="E812" s="97"/>
      <c r="F812" s="97"/>
      <c r="G812" s="97"/>
      <c r="H812" s="97"/>
      <c r="I812" s="271"/>
      <c r="J812" s="97"/>
      <c r="K812" s="97"/>
      <c r="L812" s="97"/>
      <c r="M812" s="130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6" s="76" customFormat="1" ht="20.100000000000001" customHeight="1">
      <c r="A813" s="236"/>
      <c r="B813" s="97"/>
      <c r="C813" s="97"/>
      <c r="D813" s="97"/>
      <c r="E813" s="97"/>
      <c r="F813" s="97"/>
      <c r="G813" s="97"/>
      <c r="H813" s="97"/>
      <c r="I813" s="271"/>
      <c r="J813" s="97"/>
      <c r="K813" s="97"/>
      <c r="L813" s="97"/>
      <c r="M813" s="130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6" s="76" customFormat="1" ht="20.100000000000001" customHeight="1">
      <c r="A814" s="236"/>
      <c r="B814" s="97"/>
      <c r="C814" s="97"/>
      <c r="D814" s="97"/>
      <c r="E814" s="97"/>
      <c r="F814" s="97"/>
      <c r="G814" s="97"/>
      <c r="H814" s="97"/>
      <c r="I814" s="271"/>
      <c r="J814" s="97"/>
      <c r="K814" s="97"/>
      <c r="L814" s="97"/>
      <c r="M814" s="130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6" s="76" customFormat="1" ht="20.100000000000001" customHeight="1">
      <c r="A815" s="236"/>
      <c r="B815" s="97"/>
      <c r="C815" s="97"/>
      <c r="D815" s="97"/>
      <c r="E815" s="97"/>
      <c r="F815" s="97"/>
      <c r="G815" s="97"/>
      <c r="H815" s="97"/>
      <c r="I815" s="271"/>
      <c r="J815" s="97"/>
      <c r="K815" s="97"/>
      <c r="L815" s="97"/>
      <c r="M815" s="130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6" s="76" customFormat="1" ht="20.100000000000001" customHeight="1">
      <c r="A816" s="236"/>
      <c r="B816" s="97"/>
      <c r="C816" s="97"/>
      <c r="D816" s="97"/>
      <c r="E816" s="97"/>
      <c r="F816" s="97"/>
      <c r="G816" s="97"/>
      <c r="H816" s="97"/>
      <c r="I816" s="271"/>
      <c r="J816" s="97"/>
      <c r="K816" s="97"/>
      <c r="L816" s="97"/>
      <c r="M816" s="130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6" s="76" customFormat="1" ht="20.100000000000001" customHeight="1">
      <c r="A817" s="236"/>
      <c r="B817" s="97"/>
      <c r="C817" s="97"/>
      <c r="D817" s="97"/>
      <c r="E817" s="97"/>
      <c r="F817" s="97"/>
      <c r="G817" s="97"/>
      <c r="H817" s="97"/>
      <c r="I817" s="271"/>
      <c r="J817" s="97"/>
      <c r="K817" s="97"/>
      <c r="L817" s="97"/>
      <c r="M817" s="130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6" s="76" customFormat="1" ht="20.100000000000001" customHeight="1">
      <c r="A818" s="236"/>
      <c r="B818" s="97"/>
      <c r="C818" s="97"/>
      <c r="D818" s="97"/>
      <c r="E818" s="97"/>
      <c r="F818" s="97"/>
      <c r="G818" s="97"/>
      <c r="H818" s="97"/>
      <c r="I818" s="271"/>
      <c r="J818" s="97"/>
      <c r="K818" s="97"/>
      <c r="L818" s="97"/>
      <c r="M818" s="130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6" s="76" customFormat="1" ht="20.100000000000001" customHeight="1">
      <c r="A819" s="236"/>
      <c r="B819" s="97"/>
      <c r="C819" s="97"/>
      <c r="D819" s="97"/>
      <c r="E819" s="97"/>
      <c r="F819" s="97"/>
      <c r="G819" s="97"/>
      <c r="H819" s="97"/>
      <c r="I819" s="271"/>
      <c r="J819" s="97"/>
      <c r="K819" s="97"/>
      <c r="L819" s="97"/>
      <c r="M819" s="130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6" s="76" customFormat="1" ht="20.100000000000001" customHeight="1">
      <c r="A820" s="236"/>
      <c r="B820" s="97"/>
      <c r="C820" s="97"/>
      <c r="D820" s="97"/>
      <c r="E820" s="97"/>
      <c r="F820" s="97"/>
      <c r="G820" s="97"/>
      <c r="H820" s="97"/>
      <c r="I820" s="271"/>
      <c r="J820" s="97"/>
      <c r="K820" s="97"/>
      <c r="L820" s="97"/>
      <c r="M820" s="130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6" s="76" customFormat="1" ht="20.100000000000001" customHeight="1">
      <c r="A821" s="236"/>
      <c r="B821" s="97"/>
      <c r="C821" s="97"/>
      <c r="D821" s="97"/>
      <c r="E821" s="97"/>
      <c r="F821" s="97"/>
      <c r="G821" s="97"/>
      <c r="H821" s="97"/>
      <c r="I821" s="271"/>
      <c r="J821" s="97"/>
      <c r="K821" s="97"/>
      <c r="L821" s="97"/>
      <c r="M821" s="130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6" s="76" customFormat="1" ht="20.100000000000001" customHeight="1">
      <c r="A822" s="236"/>
      <c r="B822" s="97"/>
      <c r="C822" s="97"/>
      <c r="D822" s="97"/>
      <c r="E822" s="97"/>
      <c r="F822" s="97"/>
      <c r="G822" s="97"/>
      <c r="H822" s="97"/>
      <c r="I822" s="271"/>
      <c r="J822" s="97"/>
      <c r="K822" s="97"/>
      <c r="L822" s="97"/>
      <c r="M822" s="130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6" s="76" customFormat="1" ht="20.100000000000001" customHeight="1">
      <c r="A823" s="236"/>
      <c r="B823" s="97"/>
      <c r="C823" s="97"/>
      <c r="D823" s="97"/>
      <c r="E823" s="97"/>
      <c r="F823" s="97"/>
      <c r="G823" s="97"/>
      <c r="H823" s="97"/>
      <c r="I823" s="271"/>
      <c r="J823" s="97"/>
      <c r="K823" s="97"/>
      <c r="L823" s="97"/>
      <c r="M823" s="130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6" s="76" customFormat="1" ht="20.100000000000001" customHeight="1">
      <c r="A824" s="236"/>
      <c r="B824" s="97"/>
      <c r="C824" s="97"/>
      <c r="D824" s="97"/>
      <c r="E824" s="97"/>
      <c r="F824" s="97"/>
      <c r="G824" s="97"/>
      <c r="H824" s="97"/>
      <c r="I824" s="271"/>
      <c r="J824" s="97"/>
      <c r="K824" s="97"/>
      <c r="L824" s="97"/>
      <c r="M824" s="130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6" s="76" customFormat="1" ht="20.100000000000001" customHeight="1">
      <c r="A825" s="236"/>
      <c r="B825" s="97"/>
      <c r="C825" s="97"/>
      <c r="D825" s="97"/>
      <c r="E825" s="97"/>
      <c r="F825" s="97"/>
      <c r="G825" s="97"/>
      <c r="H825" s="97"/>
      <c r="I825" s="271"/>
      <c r="J825" s="97"/>
      <c r="K825" s="97"/>
      <c r="L825" s="97"/>
      <c r="M825" s="130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6" s="76" customFormat="1" ht="20.100000000000001" customHeight="1">
      <c r="A826" s="236"/>
      <c r="B826" s="97"/>
      <c r="C826" s="97"/>
      <c r="D826" s="97"/>
      <c r="E826" s="97"/>
      <c r="F826" s="97"/>
      <c r="G826" s="97"/>
      <c r="H826" s="97"/>
      <c r="I826" s="271"/>
      <c r="J826" s="97"/>
      <c r="K826" s="97"/>
      <c r="L826" s="97"/>
      <c r="M826" s="130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6" s="76" customFormat="1" ht="20.100000000000001" customHeight="1">
      <c r="A827" s="236"/>
      <c r="B827" s="97"/>
      <c r="C827" s="97"/>
      <c r="D827" s="97"/>
      <c r="E827" s="97"/>
      <c r="F827" s="97"/>
      <c r="G827" s="97"/>
      <c r="H827" s="97"/>
      <c r="I827" s="271"/>
      <c r="J827" s="97"/>
      <c r="K827" s="97"/>
      <c r="L827" s="97"/>
      <c r="M827" s="130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6" s="76" customFormat="1" ht="20.100000000000001" customHeight="1">
      <c r="A828" s="236"/>
      <c r="B828" s="97"/>
      <c r="C828" s="97"/>
      <c r="D828" s="97"/>
      <c r="E828" s="97"/>
      <c r="F828" s="97"/>
      <c r="G828" s="97"/>
      <c r="H828" s="97"/>
      <c r="I828" s="271"/>
      <c r="J828" s="97"/>
      <c r="K828" s="97"/>
      <c r="L828" s="97"/>
      <c r="M828" s="130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6" s="76" customFormat="1" ht="20.100000000000001" customHeight="1">
      <c r="A829" s="236"/>
      <c r="B829" s="97"/>
      <c r="C829" s="97"/>
      <c r="D829" s="97"/>
      <c r="E829" s="97"/>
      <c r="F829" s="97"/>
      <c r="G829" s="97"/>
      <c r="H829" s="97"/>
      <c r="I829" s="271"/>
      <c r="J829" s="97"/>
      <c r="K829" s="97"/>
      <c r="L829" s="97"/>
      <c r="M829" s="130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6" s="76" customFormat="1" ht="20.100000000000001" customHeight="1">
      <c r="A830" s="236"/>
      <c r="B830" s="97"/>
      <c r="C830" s="97"/>
      <c r="D830" s="97"/>
      <c r="E830" s="97"/>
      <c r="F830" s="97"/>
      <c r="G830" s="97"/>
      <c r="H830" s="97"/>
      <c r="I830" s="271"/>
      <c r="J830" s="97"/>
      <c r="K830" s="97"/>
      <c r="L830" s="97"/>
      <c r="M830" s="130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spans="1:26" s="76" customFormat="1" ht="20.100000000000001" customHeight="1">
      <c r="A831" s="236"/>
      <c r="B831" s="97"/>
      <c r="C831" s="97"/>
      <c r="D831" s="97"/>
      <c r="E831" s="97"/>
      <c r="F831" s="97"/>
      <c r="G831" s="97"/>
      <c r="H831" s="97"/>
      <c r="I831" s="271"/>
      <c r="J831" s="97"/>
      <c r="K831" s="97"/>
      <c r="L831" s="97"/>
      <c r="M831" s="130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spans="1:26" s="76" customFormat="1" ht="20.100000000000001" customHeight="1">
      <c r="A832" s="236"/>
      <c r="B832" s="97"/>
      <c r="C832" s="97"/>
      <c r="D832" s="97"/>
      <c r="E832" s="97"/>
      <c r="F832" s="97"/>
      <c r="G832" s="97"/>
      <c r="H832" s="97"/>
      <c r="I832" s="271"/>
      <c r="J832" s="97"/>
      <c r="K832" s="97"/>
      <c r="L832" s="97"/>
      <c r="M832" s="130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spans="1:28" s="76" customFormat="1" ht="20.100000000000001" customHeight="1">
      <c r="A833" s="236"/>
      <c r="B833" s="97"/>
      <c r="C833" s="97"/>
      <c r="D833" s="97"/>
      <c r="E833" s="97"/>
      <c r="F833" s="97"/>
      <c r="G833" s="97"/>
      <c r="H833" s="97"/>
      <c r="I833" s="271"/>
      <c r="J833" s="97"/>
      <c r="K833" s="97"/>
      <c r="L833" s="97"/>
      <c r="M833" s="130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spans="1:28" s="76" customFormat="1" ht="20.100000000000001" customHeight="1">
      <c r="A834" s="236"/>
      <c r="B834" s="97"/>
      <c r="C834" s="97"/>
      <c r="D834" s="97"/>
      <c r="E834" s="97"/>
      <c r="F834" s="97"/>
      <c r="G834" s="97"/>
      <c r="H834" s="97"/>
      <c r="I834" s="271"/>
      <c r="J834" s="97"/>
      <c r="K834" s="97"/>
      <c r="L834" s="97"/>
      <c r="M834" s="130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spans="1:28" s="76" customFormat="1" ht="20.100000000000001" customHeight="1">
      <c r="A835" s="236"/>
      <c r="B835" s="97"/>
      <c r="C835" s="97"/>
      <c r="D835" s="97"/>
      <c r="E835" s="97"/>
      <c r="F835" s="97"/>
      <c r="G835" s="97"/>
      <c r="H835" s="97"/>
      <c r="I835" s="271"/>
      <c r="J835" s="97"/>
      <c r="K835" s="97"/>
      <c r="L835" s="97"/>
      <c r="M835" s="130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spans="1:28" s="76" customFormat="1" ht="20.100000000000001" customHeight="1">
      <c r="A836" s="236"/>
      <c r="B836" s="97"/>
      <c r="C836" s="97"/>
      <c r="D836" s="97"/>
      <c r="E836" s="97"/>
      <c r="F836" s="97"/>
      <c r="G836" s="97"/>
      <c r="H836" s="97"/>
      <c r="I836" s="271"/>
      <c r="J836" s="97"/>
      <c r="K836" s="97"/>
      <c r="L836" s="97"/>
      <c r="M836" s="130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  <c r="AA836" s="124"/>
      <c r="AB836" s="124"/>
    </row>
    <row r="837" spans="1:28" s="76" customFormat="1" ht="20.100000000000001" customHeight="1">
      <c r="A837" s="236"/>
      <c r="B837" s="97"/>
      <c r="C837" s="97"/>
      <c r="D837" s="97"/>
      <c r="E837" s="97"/>
      <c r="F837" s="97"/>
      <c r="G837" s="97"/>
      <c r="H837" s="97"/>
      <c r="I837" s="271"/>
      <c r="J837" s="97"/>
      <c r="K837" s="97"/>
      <c r="L837" s="97"/>
      <c r="M837" s="130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  <c r="AA837" s="124"/>
      <c r="AB837" s="124"/>
    </row>
    <row r="838" spans="1:28" s="76" customFormat="1" ht="20.100000000000001" customHeight="1">
      <c r="A838" s="236"/>
      <c r="B838" s="97"/>
      <c r="C838" s="97"/>
      <c r="D838" s="97"/>
      <c r="E838" s="97"/>
      <c r="F838" s="97"/>
      <c r="G838" s="97"/>
      <c r="H838" s="97"/>
      <c r="I838" s="271"/>
      <c r="J838" s="97"/>
      <c r="K838" s="97"/>
      <c r="L838" s="97"/>
      <c r="M838" s="130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  <c r="AA838" s="124"/>
      <c r="AB838" s="124"/>
    </row>
    <row r="839" spans="1:28" ht="20.100000000000001" customHeight="1">
      <c r="M839" s="130"/>
      <c r="AA839" s="76"/>
      <c r="AB839" s="76"/>
    </row>
    <row r="840" spans="1:28" ht="20.100000000000001" customHeight="1">
      <c r="M840" s="130"/>
      <c r="AA840" s="76"/>
      <c r="AB840" s="76"/>
    </row>
    <row r="841" spans="1:28" ht="20.100000000000001" customHeight="1">
      <c r="M841" s="130"/>
      <c r="AA841" s="76"/>
      <c r="AB841" s="76"/>
    </row>
    <row r="842" spans="1:28" s="76" customFormat="1" ht="20.100000000000001" customHeight="1">
      <c r="A842" s="236"/>
      <c r="B842" s="97"/>
      <c r="C842" s="97"/>
      <c r="D842" s="97"/>
      <c r="E842" s="97"/>
      <c r="F842" s="97"/>
      <c r="G842" s="97"/>
      <c r="H842" s="97"/>
      <c r="I842" s="271"/>
      <c r="J842" s="97"/>
      <c r="K842" s="97"/>
      <c r="L842" s="97"/>
      <c r="M842" s="130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spans="1:28" s="76" customFormat="1" ht="20.100000000000001" customHeight="1">
      <c r="A843" s="236"/>
      <c r="B843" s="97"/>
      <c r="C843" s="97"/>
      <c r="D843" s="97"/>
      <c r="E843" s="97"/>
      <c r="F843" s="97"/>
      <c r="G843" s="97"/>
      <c r="H843" s="97"/>
      <c r="I843" s="271"/>
      <c r="J843" s="97"/>
      <c r="K843" s="97"/>
      <c r="L843" s="97"/>
      <c r="M843" s="130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spans="1:28" s="76" customFormat="1" ht="20.100000000000001" customHeight="1">
      <c r="A844" s="236"/>
      <c r="B844" s="97"/>
      <c r="C844" s="97"/>
      <c r="D844" s="97"/>
      <c r="E844" s="97"/>
      <c r="F844" s="97"/>
      <c r="G844" s="97"/>
      <c r="H844" s="97"/>
      <c r="I844" s="271"/>
      <c r="J844" s="97"/>
      <c r="K844" s="97"/>
      <c r="L844" s="97"/>
      <c r="M844" s="130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spans="1:28" s="76" customFormat="1" ht="20.100000000000001" customHeight="1">
      <c r="A845" s="236"/>
      <c r="B845" s="97"/>
      <c r="C845" s="97"/>
      <c r="D845" s="97"/>
      <c r="E845" s="97"/>
      <c r="F845" s="97"/>
      <c r="G845" s="97"/>
      <c r="H845" s="97"/>
      <c r="I845" s="271"/>
      <c r="J845" s="97"/>
      <c r="K845" s="97"/>
      <c r="L845" s="97"/>
      <c r="M845" s="130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spans="1:28" s="76" customFormat="1" ht="20.100000000000001" customHeight="1">
      <c r="A846" s="236"/>
      <c r="B846" s="97"/>
      <c r="C846" s="97"/>
      <c r="D846" s="97"/>
      <c r="E846" s="97"/>
      <c r="F846" s="97"/>
      <c r="G846" s="97"/>
      <c r="H846" s="97"/>
      <c r="I846" s="271"/>
      <c r="J846" s="97"/>
      <c r="K846" s="97"/>
      <c r="L846" s="97"/>
      <c r="M846" s="121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spans="1:28" s="76" customFormat="1" ht="20.100000000000001" customHeight="1">
      <c r="A847" s="236"/>
      <c r="B847" s="97"/>
      <c r="C847" s="97"/>
      <c r="D847" s="97"/>
      <c r="E847" s="97"/>
      <c r="F847" s="97"/>
      <c r="G847" s="97"/>
      <c r="H847" s="97"/>
      <c r="I847" s="271"/>
      <c r="J847" s="97"/>
      <c r="K847" s="97"/>
      <c r="L847" s="97"/>
      <c r="M847" s="121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spans="1:28" s="76" customFormat="1" ht="20.100000000000001" customHeight="1">
      <c r="A848" s="236"/>
      <c r="B848" s="97"/>
      <c r="C848" s="97"/>
      <c r="D848" s="97"/>
      <c r="E848" s="97"/>
      <c r="F848" s="97"/>
      <c r="G848" s="97"/>
      <c r="H848" s="97"/>
      <c r="I848" s="271"/>
      <c r="J848" s="97"/>
      <c r="K848" s="97"/>
      <c r="L848" s="97"/>
      <c r="M848" s="121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  <c r="AA848" s="124"/>
      <c r="AB848" s="124"/>
    </row>
    <row r="849" spans="1:28" s="76" customFormat="1" ht="20.100000000000001" customHeight="1">
      <c r="A849" s="236"/>
      <c r="B849" s="97"/>
      <c r="C849" s="97"/>
      <c r="D849" s="97"/>
      <c r="E849" s="97"/>
      <c r="F849" s="97"/>
      <c r="G849" s="97"/>
      <c r="H849" s="97"/>
      <c r="I849" s="271"/>
      <c r="J849" s="97"/>
      <c r="K849" s="97"/>
      <c r="L849" s="97"/>
      <c r="M849" s="121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124"/>
      <c r="AB849" s="124"/>
    </row>
    <row r="850" spans="1:28" s="76" customFormat="1" ht="20.100000000000001" customHeight="1">
      <c r="A850" s="236"/>
      <c r="B850" s="97"/>
      <c r="C850" s="97"/>
      <c r="D850" s="97"/>
      <c r="E850" s="97"/>
      <c r="F850" s="97"/>
      <c r="G850" s="97"/>
      <c r="H850" s="97"/>
      <c r="I850" s="271"/>
      <c r="J850" s="97"/>
      <c r="K850" s="97"/>
      <c r="L850" s="97"/>
      <c r="M850" s="121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  <c r="AA850" s="124"/>
      <c r="AB850" s="124"/>
    </row>
  </sheetData>
  <autoFilter ref="A3:V728"/>
  <mergeCells count="13">
    <mergeCell ref="K3:L3"/>
    <mergeCell ref="O12:P12"/>
    <mergeCell ref="T31:U31"/>
    <mergeCell ref="O35:O36"/>
    <mergeCell ref="T35:T36"/>
    <mergeCell ref="U35:U36"/>
    <mergeCell ref="K148:L148"/>
    <mergeCell ref="V35:V36"/>
    <mergeCell ref="K75:L75"/>
    <mergeCell ref="K85:L85"/>
    <mergeCell ref="K100:L100"/>
    <mergeCell ref="K119:L119"/>
    <mergeCell ref="K129:L129"/>
  </mergeCells>
  <phoneticPr fontId="3" type="noConversion"/>
  <conditionalFormatting sqref="D110:H111 D130:H131 D140:H141 E101:H102 D76:H77 D86:H93 D4:H64 D66:H66">
    <cfRule type="cellIs" dxfId="35" priority="12" operator="greaterThan">
      <formula>0</formula>
    </cfRule>
  </conditionalFormatting>
  <conditionalFormatting sqref="D110:H111 D130:H131 D140:H141 D86:H93">
    <cfRule type="cellIs" dxfId="34" priority="10" operator="greaterThan">
      <formula>0</formula>
    </cfRule>
    <cfRule type="expression" dxfId="33" priority="11">
      <formula>"&gt;0"</formula>
    </cfRule>
  </conditionalFormatting>
  <conditionalFormatting sqref="D120:H121">
    <cfRule type="cellIs" dxfId="32" priority="2" operator="greaterThan">
      <formula>0</formula>
    </cfRule>
    <cfRule type="cellIs" dxfId="31" priority="3" operator="greaterThan">
      <formula>0</formula>
    </cfRule>
    <cfRule type="expression" dxfId="30" priority="7">
      <formula>"&gt;=1"</formula>
    </cfRule>
    <cfRule type="cellIs" dxfId="29" priority="8" operator="greaterThan">
      <formula>1</formula>
    </cfRule>
    <cfRule type="cellIs" dxfId="28" priority="9" operator="greaterThan">
      <formula>1</formula>
    </cfRule>
  </conditionalFormatting>
  <conditionalFormatting sqref="P785:Q791">
    <cfRule type="expression" dxfId="27" priority="4">
      <formula>"&gt;=1"</formula>
    </cfRule>
    <cfRule type="cellIs" dxfId="26" priority="5" operator="greaterThan">
      <formula>1</formula>
    </cfRule>
    <cfRule type="cellIs" dxfId="25" priority="6" operator="greaterThan">
      <formula>1</formula>
    </cfRule>
  </conditionalFormatting>
  <conditionalFormatting sqref="D65:H65">
    <cfRule type="cellIs" dxfId="24" priority="1" operator="greaterThan">
      <formula>0</formula>
    </cfRule>
  </conditionalFormatting>
  <printOptions horizontalCentered="1"/>
  <pageMargins left="0.31496062992125984" right="0.31496062992125984" top="0.55118110236220474" bottom="0.55118110236220474" header="0.31496062992125984" footer="0.31496062992125984"/>
  <pageSetup paperSize="9" scale="76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49"/>
  <sheetViews>
    <sheetView zoomScaleNormal="100" workbookViewId="0">
      <pane ySplit="3" topLeftCell="A61" activePane="bottomLeft" state="frozen"/>
      <selection activeCell="G68" sqref="G68"/>
      <selection pane="bottomLeft" activeCell="A69" sqref="A69:L69"/>
    </sheetView>
  </sheetViews>
  <sheetFormatPr defaultColWidth="9" defaultRowHeight="20.100000000000001" customHeight="1"/>
  <cols>
    <col min="1" max="1" width="10.125" style="236" customWidth="1"/>
    <col min="2" max="2" width="18.625" style="97" customWidth="1"/>
    <col min="3" max="3" width="11.625" style="97" customWidth="1"/>
    <col min="4" max="8" width="8.125" style="97" customWidth="1"/>
    <col min="9" max="9" width="8.75" style="271" customWidth="1"/>
    <col min="10" max="12" width="8.75" style="97" customWidth="1"/>
    <col min="13" max="13" width="7.625" style="121" customWidth="1"/>
    <col min="14" max="14" width="7.625" style="124" customWidth="1"/>
    <col min="15" max="22" width="8.625" style="124" customWidth="1"/>
    <col min="23" max="16384" width="9" style="124"/>
  </cols>
  <sheetData>
    <row r="1" spans="1:22" ht="25.15" customHeight="1">
      <c r="A1" s="164" t="s">
        <v>1822</v>
      </c>
      <c r="B1" s="165"/>
      <c r="C1" s="165"/>
      <c r="D1" s="100"/>
      <c r="E1" s="100"/>
      <c r="F1" s="100"/>
      <c r="G1" s="100"/>
      <c r="H1" s="100"/>
      <c r="I1" s="248"/>
      <c r="J1" s="100"/>
      <c r="K1" s="100"/>
      <c r="L1" s="100"/>
      <c r="M1" s="77"/>
      <c r="O1" s="14" t="s">
        <v>1734</v>
      </c>
      <c r="P1" s="18"/>
      <c r="Q1" s="18"/>
      <c r="R1" s="19"/>
      <c r="S1" s="19"/>
      <c r="T1" s="19"/>
      <c r="U1" s="19"/>
      <c r="V1" s="19"/>
    </row>
    <row r="2" spans="1:22" ht="20.100000000000001" customHeight="1" thickBot="1">
      <c r="A2" s="139"/>
      <c r="B2" s="131"/>
      <c r="C2" s="132"/>
      <c r="D2" s="166"/>
      <c r="E2" s="166"/>
      <c r="F2" s="166"/>
      <c r="G2" s="166"/>
      <c r="H2" s="166"/>
      <c r="I2" s="249"/>
      <c r="J2" s="101"/>
      <c r="K2" s="101"/>
      <c r="L2" s="101"/>
      <c r="M2" s="13"/>
      <c r="O2" s="14"/>
      <c r="P2" s="18"/>
      <c r="Q2" s="18"/>
      <c r="R2" s="19"/>
      <c r="S2" s="19"/>
      <c r="T2" s="19"/>
      <c r="U2" s="19"/>
      <c r="V2" s="19"/>
    </row>
    <row r="3" spans="1:22" s="74" customFormat="1" ht="20.100000000000001" customHeight="1" thickTop="1" thickBot="1">
      <c r="A3" s="161" t="s">
        <v>0</v>
      </c>
      <c r="B3" s="162" t="s">
        <v>1</v>
      </c>
      <c r="C3" s="162" t="s">
        <v>2</v>
      </c>
      <c r="D3" s="403" t="s">
        <v>3</v>
      </c>
      <c r="E3" s="403" t="s">
        <v>4</v>
      </c>
      <c r="F3" s="403" t="s">
        <v>5</v>
      </c>
      <c r="G3" s="403" t="s">
        <v>6</v>
      </c>
      <c r="H3" s="403" t="s">
        <v>1735</v>
      </c>
      <c r="I3" s="250" t="s">
        <v>8</v>
      </c>
      <c r="J3" s="403" t="s">
        <v>9</v>
      </c>
      <c r="K3" s="422" t="s">
        <v>10</v>
      </c>
      <c r="L3" s="423"/>
      <c r="M3" s="17"/>
      <c r="O3" s="81" t="s">
        <v>1823</v>
      </c>
      <c r="P3" s="82"/>
      <c r="Q3" s="83" t="s">
        <v>3</v>
      </c>
      <c r="R3" s="83" t="s">
        <v>4</v>
      </c>
      <c r="S3" s="83" t="s">
        <v>5</v>
      </c>
      <c r="T3" s="83" t="s">
        <v>6</v>
      </c>
      <c r="U3" s="114" t="s">
        <v>1824</v>
      </c>
      <c r="V3" s="84" t="s">
        <v>1825</v>
      </c>
    </row>
    <row r="4" spans="1:22" ht="20.100000000000001" customHeight="1">
      <c r="A4" s="272">
        <v>44642</v>
      </c>
      <c r="B4" s="279" t="s">
        <v>1826</v>
      </c>
      <c r="C4" s="280" t="s">
        <v>1827</v>
      </c>
      <c r="D4" s="281">
        <v>4</v>
      </c>
      <c r="E4" s="281">
        <v>0</v>
      </c>
      <c r="F4" s="281">
        <v>0</v>
      </c>
      <c r="G4" s="281">
        <v>5</v>
      </c>
      <c r="H4" s="281">
        <v>0</v>
      </c>
      <c r="I4" s="282" t="s">
        <v>1828</v>
      </c>
      <c r="J4" s="283" t="s">
        <v>1829</v>
      </c>
      <c r="K4" s="283" t="s">
        <v>1830</v>
      </c>
      <c r="L4" s="284"/>
      <c r="M4" s="75"/>
      <c r="O4" s="85" t="s">
        <v>1831</v>
      </c>
      <c r="P4" s="86"/>
      <c r="Q4" s="6">
        <f t="shared" ref="Q4:U6" si="0">D148</f>
        <v>260</v>
      </c>
      <c r="R4" s="6">
        <f t="shared" si="0"/>
        <v>16</v>
      </c>
      <c r="S4" s="6">
        <f t="shared" si="0"/>
        <v>32</v>
      </c>
      <c r="T4" s="6">
        <f t="shared" si="0"/>
        <v>268</v>
      </c>
      <c r="U4" s="6">
        <f t="shared" si="0"/>
        <v>0</v>
      </c>
      <c r="V4" s="87"/>
    </row>
    <row r="5" spans="1:22" ht="20.100000000000001" customHeight="1" thickBot="1">
      <c r="A5" s="314">
        <v>44642</v>
      </c>
      <c r="B5" s="315" t="s">
        <v>1832</v>
      </c>
      <c r="C5" s="316" t="s">
        <v>1751</v>
      </c>
      <c r="D5" s="317">
        <v>2</v>
      </c>
      <c r="E5" s="317">
        <v>0</v>
      </c>
      <c r="F5" s="317">
        <v>0</v>
      </c>
      <c r="G5" s="317">
        <v>2</v>
      </c>
      <c r="H5" s="317">
        <v>0</v>
      </c>
      <c r="I5" s="318" t="s">
        <v>1833</v>
      </c>
      <c r="J5" s="319" t="s">
        <v>1834</v>
      </c>
      <c r="K5" s="319" t="s">
        <v>1835</v>
      </c>
      <c r="L5" s="320"/>
      <c r="M5" s="130"/>
      <c r="O5" s="88" t="s">
        <v>1747</v>
      </c>
      <c r="P5" s="89"/>
      <c r="Q5" s="7">
        <f t="shared" si="0"/>
        <v>3662</v>
      </c>
      <c r="R5" s="7">
        <f t="shared" si="0"/>
        <v>103</v>
      </c>
      <c r="S5" s="7">
        <f t="shared" si="0"/>
        <v>95</v>
      </c>
      <c r="T5" s="7">
        <f t="shared" si="0"/>
        <v>3726</v>
      </c>
      <c r="U5" s="7">
        <f t="shared" si="0"/>
        <v>0</v>
      </c>
      <c r="V5" s="90"/>
    </row>
    <row r="6" spans="1:22" ht="20.100000000000001" customHeight="1" thickBot="1">
      <c r="A6" s="307">
        <v>44642</v>
      </c>
      <c r="B6" s="308" t="s">
        <v>1836</v>
      </c>
      <c r="C6" s="309" t="s">
        <v>1837</v>
      </c>
      <c r="D6" s="310">
        <v>1</v>
      </c>
      <c r="E6" s="310">
        <v>0</v>
      </c>
      <c r="F6" s="310">
        <v>0</v>
      </c>
      <c r="G6" s="310">
        <v>1</v>
      </c>
      <c r="H6" s="310">
        <v>0</v>
      </c>
      <c r="I6" s="311" t="s">
        <v>1833</v>
      </c>
      <c r="J6" s="312" t="s">
        <v>1834</v>
      </c>
      <c r="K6" s="312" t="s">
        <v>1835</v>
      </c>
      <c r="L6" s="313" t="s">
        <v>1838</v>
      </c>
      <c r="M6" s="130"/>
      <c r="O6" s="20" t="s">
        <v>1839</v>
      </c>
      <c r="P6" s="21"/>
      <c r="Q6" s="2">
        <f t="shared" si="0"/>
        <v>3922</v>
      </c>
      <c r="R6" s="2">
        <f t="shared" si="0"/>
        <v>119</v>
      </c>
      <c r="S6" s="2">
        <f t="shared" si="0"/>
        <v>127</v>
      </c>
      <c r="T6" s="2">
        <f t="shared" si="0"/>
        <v>3994</v>
      </c>
      <c r="U6" s="2">
        <f t="shared" si="0"/>
        <v>0</v>
      </c>
      <c r="V6" s="22"/>
    </row>
    <row r="7" spans="1:22" ht="20.100000000000001" customHeight="1" thickTop="1">
      <c r="A7" s="272">
        <v>44642</v>
      </c>
      <c r="B7" s="279" t="s">
        <v>1840</v>
      </c>
      <c r="C7" s="280" t="s">
        <v>1841</v>
      </c>
      <c r="D7" s="281">
        <v>1</v>
      </c>
      <c r="E7" s="281">
        <v>0</v>
      </c>
      <c r="F7" s="281">
        <v>0</v>
      </c>
      <c r="G7" s="281">
        <v>1</v>
      </c>
      <c r="H7" s="281">
        <v>0</v>
      </c>
      <c r="I7" s="282" t="s">
        <v>1748</v>
      </c>
      <c r="J7" s="283" t="s">
        <v>1741</v>
      </c>
      <c r="K7" s="321" t="s">
        <v>1842</v>
      </c>
      <c r="L7" s="284"/>
      <c r="M7" s="130"/>
      <c r="O7" s="23" t="s">
        <v>1753</v>
      </c>
      <c r="P7" s="24"/>
      <c r="Q7" s="3">
        <f>D95</f>
        <v>96</v>
      </c>
      <c r="R7" s="3">
        <f>E95</f>
        <v>0</v>
      </c>
      <c r="S7" s="3">
        <f>F95</f>
        <v>0</v>
      </c>
      <c r="T7" s="3">
        <f>G95</f>
        <v>107</v>
      </c>
      <c r="U7" s="3">
        <f>H95</f>
        <v>0</v>
      </c>
      <c r="V7" s="25"/>
    </row>
    <row r="8" spans="1:22" ht="20.100000000000001" customHeight="1" thickBot="1">
      <c r="A8" s="314">
        <v>44642</v>
      </c>
      <c r="B8" s="315" t="s">
        <v>1843</v>
      </c>
      <c r="C8" s="316" t="s">
        <v>1751</v>
      </c>
      <c r="D8" s="317">
        <v>6</v>
      </c>
      <c r="E8" s="317">
        <v>0</v>
      </c>
      <c r="F8" s="317">
        <v>0</v>
      </c>
      <c r="G8" s="317">
        <v>6</v>
      </c>
      <c r="H8" s="317">
        <v>0</v>
      </c>
      <c r="I8" s="318" t="s">
        <v>1748</v>
      </c>
      <c r="J8" s="319" t="s">
        <v>1087</v>
      </c>
      <c r="K8" s="322" t="s">
        <v>1842</v>
      </c>
      <c r="L8" s="320"/>
      <c r="M8" s="130"/>
      <c r="O8" s="26" t="s">
        <v>1844</v>
      </c>
      <c r="P8" s="27"/>
      <c r="Q8" s="4">
        <f>SUM(Q6:Q7)</f>
        <v>4018</v>
      </c>
      <c r="R8" s="4">
        <f>SUM(R6:R7)</f>
        <v>119</v>
      </c>
      <c r="S8" s="4">
        <f>SUM(S6:S7)</f>
        <v>127</v>
      </c>
      <c r="T8" s="4">
        <f>SUM(T6:T7)</f>
        <v>4101</v>
      </c>
      <c r="U8" s="4">
        <f>SUM(U6:U7)</f>
        <v>0</v>
      </c>
      <c r="V8" s="28"/>
    </row>
    <row r="9" spans="1:22" ht="20.100000000000001" customHeight="1" thickBot="1">
      <c r="A9" s="307">
        <v>44642</v>
      </c>
      <c r="B9" s="308" t="s">
        <v>1845</v>
      </c>
      <c r="C9" s="309" t="s">
        <v>1762</v>
      </c>
      <c r="D9" s="310">
        <v>1</v>
      </c>
      <c r="E9" s="310">
        <v>0</v>
      </c>
      <c r="F9" s="310">
        <v>0</v>
      </c>
      <c r="G9" s="310">
        <v>1</v>
      </c>
      <c r="H9" s="310">
        <v>0</v>
      </c>
      <c r="I9" s="311" t="s">
        <v>1748</v>
      </c>
      <c r="J9" s="312" t="s">
        <v>1087</v>
      </c>
      <c r="K9" s="323" t="s">
        <v>1842</v>
      </c>
      <c r="L9" s="313"/>
      <c r="M9" s="130"/>
      <c r="O9" s="16"/>
      <c r="P9" s="16"/>
      <c r="Q9" s="5"/>
      <c r="R9" s="5"/>
      <c r="S9" s="5"/>
      <c r="T9" s="5"/>
      <c r="U9" s="5"/>
      <c r="V9" s="29"/>
    </row>
    <row r="10" spans="1:22" ht="20.100000000000001" customHeight="1" thickBot="1">
      <c r="A10" s="307">
        <v>44642</v>
      </c>
      <c r="B10" s="308" t="s">
        <v>1846</v>
      </c>
      <c r="C10" s="309" t="s">
        <v>1847</v>
      </c>
      <c r="D10" s="310">
        <v>3</v>
      </c>
      <c r="E10" s="310">
        <v>0</v>
      </c>
      <c r="F10" s="310">
        <v>0</v>
      </c>
      <c r="G10" s="310">
        <v>3</v>
      </c>
      <c r="H10" s="310">
        <v>0</v>
      </c>
      <c r="I10" s="311" t="s">
        <v>133</v>
      </c>
      <c r="J10" s="312" t="s">
        <v>1741</v>
      </c>
      <c r="K10" s="323" t="s">
        <v>1842</v>
      </c>
      <c r="L10" s="313"/>
      <c r="M10" s="130"/>
      <c r="O10" s="14" t="s">
        <v>1848</v>
      </c>
      <c r="P10" s="19"/>
      <c r="Q10" s="19"/>
      <c r="R10" s="19"/>
      <c r="S10" s="19"/>
      <c r="T10" s="19"/>
      <c r="U10" s="19"/>
      <c r="V10" s="30"/>
    </row>
    <row r="11" spans="1:22" ht="20.100000000000001" customHeight="1" thickBot="1">
      <c r="A11" s="307">
        <v>44642</v>
      </c>
      <c r="B11" s="308" t="s">
        <v>1849</v>
      </c>
      <c r="C11" s="309" t="s">
        <v>1751</v>
      </c>
      <c r="D11" s="310">
        <v>5</v>
      </c>
      <c r="E11" s="310">
        <v>0</v>
      </c>
      <c r="F11" s="310">
        <v>0</v>
      </c>
      <c r="G11" s="310">
        <v>5</v>
      </c>
      <c r="H11" s="310">
        <v>0</v>
      </c>
      <c r="I11" s="311" t="s">
        <v>1748</v>
      </c>
      <c r="J11" s="312" t="s">
        <v>1741</v>
      </c>
      <c r="K11" s="323" t="s">
        <v>1842</v>
      </c>
      <c r="L11" s="313"/>
      <c r="M11" s="130"/>
      <c r="O11" s="15"/>
      <c r="P11" s="19"/>
      <c r="Q11" s="19"/>
      <c r="R11" s="19"/>
      <c r="S11" s="19"/>
      <c r="T11" s="19"/>
      <c r="U11" s="19"/>
      <c r="V11" s="29"/>
    </row>
    <row r="12" spans="1:22" ht="20.100000000000001" customHeight="1" thickBot="1">
      <c r="A12" s="307">
        <v>44642</v>
      </c>
      <c r="B12" s="308" t="s">
        <v>1850</v>
      </c>
      <c r="C12" s="309" t="s">
        <v>1751</v>
      </c>
      <c r="D12" s="310">
        <v>6</v>
      </c>
      <c r="E12" s="310">
        <v>0</v>
      </c>
      <c r="F12" s="310">
        <v>0</v>
      </c>
      <c r="G12" s="310">
        <v>6</v>
      </c>
      <c r="H12" s="310">
        <v>0</v>
      </c>
      <c r="I12" s="311" t="s">
        <v>1748</v>
      </c>
      <c r="J12" s="312" t="s">
        <v>1741</v>
      </c>
      <c r="K12" s="323" t="s">
        <v>219</v>
      </c>
      <c r="L12" s="313"/>
      <c r="M12" s="130"/>
      <c r="O12" s="424" t="s">
        <v>1851</v>
      </c>
      <c r="P12" s="422"/>
      <c r="Q12" s="91">
        <f>T12+V12</f>
        <v>260</v>
      </c>
      <c r="R12" s="31"/>
      <c r="S12" s="32" t="s">
        <v>39</v>
      </c>
      <c r="T12" s="33">
        <f>SUM(P14:V14,P17:V17,P20:V20,P23:V23,P26:V26,V29,U29,T29)</f>
        <v>240</v>
      </c>
      <c r="U12" s="34" t="s">
        <v>40</v>
      </c>
      <c r="V12" s="35">
        <f>SUM(P29:S29)</f>
        <v>20</v>
      </c>
    </row>
    <row r="13" spans="1:22" ht="20.100000000000001" customHeight="1">
      <c r="A13" s="272">
        <v>44642</v>
      </c>
      <c r="B13" s="279" t="s">
        <v>1852</v>
      </c>
      <c r="C13" s="280" t="s">
        <v>61</v>
      </c>
      <c r="D13" s="281">
        <v>1</v>
      </c>
      <c r="E13" s="281">
        <v>0</v>
      </c>
      <c r="F13" s="281">
        <v>0</v>
      </c>
      <c r="G13" s="281">
        <v>1</v>
      </c>
      <c r="H13" s="281">
        <v>0</v>
      </c>
      <c r="I13" s="282" t="s">
        <v>1748</v>
      </c>
      <c r="J13" s="283" t="s">
        <v>1741</v>
      </c>
      <c r="K13" s="321" t="s">
        <v>1842</v>
      </c>
      <c r="L13" s="284"/>
      <c r="M13" s="130"/>
      <c r="O13" s="36" t="s">
        <v>1853</v>
      </c>
      <c r="P13" s="37" t="s">
        <v>1745</v>
      </c>
      <c r="Q13" s="37" t="s">
        <v>1854</v>
      </c>
      <c r="R13" s="37" t="s">
        <v>1847</v>
      </c>
      <c r="S13" s="37" t="s">
        <v>1855</v>
      </c>
      <c r="T13" s="37" t="s">
        <v>1856</v>
      </c>
      <c r="U13" s="37" t="s">
        <v>1857</v>
      </c>
      <c r="V13" s="38" t="s">
        <v>58</v>
      </c>
    </row>
    <row r="14" spans="1:22" ht="20.100000000000001" customHeight="1" thickBot="1">
      <c r="A14" s="314">
        <v>44642</v>
      </c>
      <c r="B14" s="315" t="s">
        <v>1852</v>
      </c>
      <c r="C14" s="316" t="s">
        <v>1858</v>
      </c>
      <c r="D14" s="317">
        <v>2</v>
      </c>
      <c r="E14" s="317">
        <v>0</v>
      </c>
      <c r="F14" s="317">
        <v>0</v>
      </c>
      <c r="G14" s="317">
        <v>2</v>
      </c>
      <c r="H14" s="317">
        <v>0</v>
      </c>
      <c r="I14" s="318" t="s">
        <v>1748</v>
      </c>
      <c r="J14" s="319" t="s">
        <v>1741</v>
      </c>
      <c r="K14" s="322" t="s">
        <v>219</v>
      </c>
      <c r="L14" s="320"/>
      <c r="M14" s="130"/>
      <c r="O14" s="92" t="s">
        <v>1859</v>
      </c>
      <c r="P14" s="93">
        <f t="shared" ref="P14:V14" si="1">SUMIF($C$4:$C$71,P13,$D$4:$D$71)+SUMIF($C$81:$C$82,P13,$D$81:$D$82)+SUMIF($C$100:$C$101,P13,$D$100:$D$101)</f>
        <v>20</v>
      </c>
      <c r="Q14" s="93">
        <f t="shared" si="1"/>
        <v>0</v>
      </c>
      <c r="R14" s="93">
        <f t="shared" si="1"/>
        <v>19</v>
      </c>
      <c r="S14" s="93">
        <f t="shared" si="1"/>
        <v>0</v>
      </c>
      <c r="T14" s="93">
        <f t="shared" si="1"/>
        <v>32</v>
      </c>
      <c r="U14" s="93">
        <f t="shared" si="1"/>
        <v>0</v>
      </c>
      <c r="V14" s="94">
        <f t="shared" si="1"/>
        <v>1</v>
      </c>
    </row>
    <row r="15" spans="1:22" ht="20.100000000000001" customHeight="1" thickBot="1">
      <c r="A15" s="307">
        <v>44642</v>
      </c>
      <c r="B15" s="308" t="s">
        <v>1860</v>
      </c>
      <c r="C15" s="309" t="s">
        <v>1861</v>
      </c>
      <c r="D15" s="310">
        <v>1</v>
      </c>
      <c r="E15" s="310">
        <v>0</v>
      </c>
      <c r="F15" s="310">
        <v>0</v>
      </c>
      <c r="G15" s="310">
        <v>1</v>
      </c>
      <c r="H15" s="310">
        <v>0</v>
      </c>
      <c r="I15" s="311" t="s">
        <v>1748</v>
      </c>
      <c r="J15" s="312" t="s">
        <v>1741</v>
      </c>
      <c r="K15" s="323" t="s">
        <v>1842</v>
      </c>
      <c r="L15" s="313" t="s">
        <v>218</v>
      </c>
      <c r="M15" s="130"/>
      <c r="O15" s="39" t="s">
        <v>1862</v>
      </c>
      <c r="P15" s="40">
        <f t="shared" ref="P15:V15" si="2">SUMIF($C$4:$C$71,P13,$G$4:$G$71)+SUMIF($C$81:$C$82,P13,$G$81:$G$82)+SUMIF($C$100:$C$101,P13,$G$100:$G$101)</f>
        <v>16</v>
      </c>
      <c r="Q15" s="40">
        <f t="shared" si="2"/>
        <v>0</v>
      </c>
      <c r="R15" s="40">
        <f t="shared" si="2"/>
        <v>19</v>
      </c>
      <c r="S15" s="40">
        <f t="shared" si="2"/>
        <v>0</v>
      </c>
      <c r="T15" s="40">
        <f t="shared" si="2"/>
        <v>32</v>
      </c>
      <c r="U15" s="40">
        <f t="shared" si="2"/>
        <v>0</v>
      </c>
      <c r="V15" s="41">
        <f t="shared" si="2"/>
        <v>1</v>
      </c>
    </row>
    <row r="16" spans="1:22" ht="20.100000000000001" customHeight="1" thickBot="1">
      <c r="A16" s="307">
        <v>44642</v>
      </c>
      <c r="B16" s="308" t="s">
        <v>1860</v>
      </c>
      <c r="C16" s="309" t="s">
        <v>94</v>
      </c>
      <c r="D16" s="310">
        <v>1</v>
      </c>
      <c r="E16" s="310">
        <v>0</v>
      </c>
      <c r="F16" s="310">
        <v>0</v>
      </c>
      <c r="G16" s="310">
        <v>1</v>
      </c>
      <c r="H16" s="310">
        <v>0</v>
      </c>
      <c r="I16" s="311" t="s">
        <v>1748</v>
      </c>
      <c r="J16" s="312" t="s">
        <v>1741</v>
      </c>
      <c r="K16" s="323" t="s">
        <v>1842</v>
      </c>
      <c r="L16" s="313" t="s">
        <v>1863</v>
      </c>
      <c r="M16" s="130"/>
      <c r="O16" s="42"/>
      <c r="P16" s="43" t="s">
        <v>1751</v>
      </c>
      <c r="Q16" s="43" t="s">
        <v>1864</v>
      </c>
      <c r="R16" s="43" t="s">
        <v>1865</v>
      </c>
      <c r="S16" s="43" t="s">
        <v>1866</v>
      </c>
      <c r="T16" s="43" t="s">
        <v>1867</v>
      </c>
      <c r="U16" s="44" t="s">
        <v>1868</v>
      </c>
      <c r="V16" s="45" t="s">
        <v>1869</v>
      </c>
    </row>
    <row r="17" spans="1:22" ht="20.100000000000001" customHeight="1" thickBot="1">
      <c r="A17" s="307">
        <v>44642</v>
      </c>
      <c r="B17" s="308" t="s">
        <v>477</v>
      </c>
      <c r="C17" s="309" t="s">
        <v>1751</v>
      </c>
      <c r="D17" s="310">
        <v>5</v>
      </c>
      <c r="E17" s="310">
        <v>0</v>
      </c>
      <c r="F17" s="310">
        <v>0</v>
      </c>
      <c r="G17" s="310">
        <v>5</v>
      </c>
      <c r="H17" s="310">
        <v>0</v>
      </c>
      <c r="I17" s="311" t="s">
        <v>1748</v>
      </c>
      <c r="J17" s="312" t="s">
        <v>1741</v>
      </c>
      <c r="K17" s="323" t="s">
        <v>1842</v>
      </c>
      <c r="L17" s="313"/>
      <c r="M17" s="130"/>
      <c r="O17" s="95" t="s">
        <v>1859</v>
      </c>
      <c r="P17" s="93">
        <f t="shared" ref="P17:V17" si="3">SUMIF($C$4:$C$71,P16,$D$4:$D$71)+SUMIF($C$81:$C$82,P16,$D$81:$D$82)+SUMIF($C$100:$C$101,P16,$D$100:$D$101)</f>
        <v>130</v>
      </c>
      <c r="Q17" s="93">
        <f t="shared" si="3"/>
        <v>5</v>
      </c>
      <c r="R17" s="93">
        <f t="shared" si="3"/>
        <v>2</v>
      </c>
      <c r="S17" s="93">
        <f t="shared" si="3"/>
        <v>0</v>
      </c>
      <c r="T17" s="93">
        <f t="shared" si="3"/>
        <v>0</v>
      </c>
      <c r="U17" s="93">
        <f t="shared" si="3"/>
        <v>8</v>
      </c>
      <c r="V17" s="94">
        <f t="shared" si="3"/>
        <v>0</v>
      </c>
    </row>
    <row r="18" spans="1:22" ht="20.100000000000001" customHeight="1" thickBot="1">
      <c r="A18" s="307">
        <v>44642</v>
      </c>
      <c r="B18" s="308" t="s">
        <v>1870</v>
      </c>
      <c r="C18" s="309" t="s">
        <v>1871</v>
      </c>
      <c r="D18" s="310">
        <v>0</v>
      </c>
      <c r="E18" s="310">
        <v>0</v>
      </c>
      <c r="F18" s="310">
        <v>0</v>
      </c>
      <c r="G18" s="310">
        <v>6</v>
      </c>
      <c r="H18" s="310">
        <v>0</v>
      </c>
      <c r="I18" s="311" t="s">
        <v>1748</v>
      </c>
      <c r="J18" s="312" t="s">
        <v>1741</v>
      </c>
      <c r="K18" s="323" t="s">
        <v>1842</v>
      </c>
      <c r="L18" s="313"/>
      <c r="M18" s="130"/>
      <c r="O18" s="46" t="s">
        <v>1862</v>
      </c>
      <c r="P18" s="47">
        <f t="shared" ref="P18:V18" si="4">SUMIF($C$4:$C$71,P16,$G$4:$G$71)+SUMIF($C$81:$C$82,P16,$G$81:$G$82)+SUMIF($C$100:$C$101,P16,$G$100:$G$101)</f>
        <v>133</v>
      </c>
      <c r="Q18" s="47">
        <f t="shared" si="4"/>
        <v>4</v>
      </c>
      <c r="R18" s="47">
        <f t="shared" si="4"/>
        <v>4</v>
      </c>
      <c r="S18" s="47">
        <f t="shared" si="4"/>
        <v>0</v>
      </c>
      <c r="T18" s="47">
        <f t="shared" si="4"/>
        <v>0</v>
      </c>
      <c r="U18" s="47">
        <f t="shared" si="4"/>
        <v>10</v>
      </c>
      <c r="V18" s="48">
        <f t="shared" si="4"/>
        <v>0</v>
      </c>
    </row>
    <row r="19" spans="1:22" ht="20.100000000000001" customHeight="1">
      <c r="A19" s="272">
        <v>44642</v>
      </c>
      <c r="B19" s="279" t="s">
        <v>1872</v>
      </c>
      <c r="C19" s="280" t="s">
        <v>1751</v>
      </c>
      <c r="D19" s="281">
        <v>4</v>
      </c>
      <c r="E19" s="281">
        <v>0</v>
      </c>
      <c r="F19" s="281">
        <v>0</v>
      </c>
      <c r="G19" s="281">
        <v>4</v>
      </c>
      <c r="H19" s="281">
        <v>0</v>
      </c>
      <c r="I19" s="282" t="s">
        <v>1770</v>
      </c>
      <c r="J19" s="283" t="s">
        <v>1873</v>
      </c>
      <c r="K19" s="283" t="s">
        <v>1874</v>
      </c>
      <c r="L19" s="284"/>
      <c r="M19" s="130"/>
      <c r="O19" s="49"/>
      <c r="P19" s="98" t="s">
        <v>41</v>
      </c>
      <c r="Q19" s="50" t="s">
        <v>1875</v>
      </c>
      <c r="R19" s="50" t="s">
        <v>42</v>
      </c>
      <c r="S19" s="50" t="s">
        <v>1876</v>
      </c>
      <c r="T19" s="17" t="s">
        <v>1877</v>
      </c>
      <c r="U19" s="50" t="s">
        <v>96</v>
      </c>
      <c r="V19" s="51" t="s">
        <v>1878</v>
      </c>
    </row>
    <row r="20" spans="1:22" ht="20.100000000000001" customHeight="1" thickBot="1">
      <c r="A20" s="314">
        <v>44642</v>
      </c>
      <c r="B20" s="315" t="s">
        <v>161</v>
      </c>
      <c r="C20" s="316" t="s">
        <v>1879</v>
      </c>
      <c r="D20" s="317">
        <v>10</v>
      </c>
      <c r="E20" s="317">
        <v>0</v>
      </c>
      <c r="F20" s="317">
        <v>0</v>
      </c>
      <c r="G20" s="317">
        <v>10</v>
      </c>
      <c r="H20" s="317">
        <v>0</v>
      </c>
      <c r="I20" s="318" t="s">
        <v>1770</v>
      </c>
      <c r="J20" s="319" t="s">
        <v>1873</v>
      </c>
      <c r="K20" s="319" t="s">
        <v>433</v>
      </c>
      <c r="L20" s="320"/>
      <c r="M20" s="130" t="s">
        <v>1880</v>
      </c>
      <c r="O20" s="95" t="s">
        <v>1859</v>
      </c>
      <c r="P20" s="93">
        <f t="shared" ref="P20:V20" si="5">SUMIF($C$4:$C$71,P19,$D$4:$D$71)+SUMIF($C$81:$C$82,P19,$D$81:$D$82)+SUMIF($C$100:$C$101,P19,$D$100:$D$101)</f>
        <v>0</v>
      </c>
      <c r="Q20" s="93">
        <f t="shared" si="5"/>
        <v>0</v>
      </c>
      <c r="R20" s="93">
        <f t="shared" si="5"/>
        <v>21</v>
      </c>
      <c r="S20" s="93">
        <f t="shared" si="5"/>
        <v>0</v>
      </c>
      <c r="T20" s="93">
        <f t="shared" si="5"/>
        <v>0</v>
      </c>
      <c r="U20" s="93">
        <f t="shared" si="5"/>
        <v>0</v>
      </c>
      <c r="V20" s="94">
        <f t="shared" si="5"/>
        <v>0</v>
      </c>
    </row>
    <row r="21" spans="1:22" ht="20.100000000000001" customHeight="1" thickBot="1">
      <c r="A21" s="307">
        <v>44642</v>
      </c>
      <c r="B21" s="308" t="s">
        <v>1881</v>
      </c>
      <c r="C21" s="309" t="s">
        <v>1751</v>
      </c>
      <c r="D21" s="310">
        <v>10</v>
      </c>
      <c r="E21" s="310">
        <v>0</v>
      </c>
      <c r="F21" s="310">
        <v>0</v>
      </c>
      <c r="G21" s="310">
        <v>10</v>
      </c>
      <c r="H21" s="310">
        <v>0</v>
      </c>
      <c r="I21" s="311" t="s">
        <v>1770</v>
      </c>
      <c r="J21" s="312" t="s">
        <v>1873</v>
      </c>
      <c r="K21" s="312" t="s">
        <v>1874</v>
      </c>
      <c r="L21" s="313"/>
      <c r="M21" s="130"/>
      <c r="O21" s="52" t="s">
        <v>1862</v>
      </c>
      <c r="P21" s="53">
        <f t="shared" ref="P21:V21" si="6">SUMIF($C$4:$C$71,P19,$G$4:$G$71)+SUMIF($C$81:$C$82,P19,$G$81:$G$82)+SUMIF($C$100:$C$101,P19,$G$100:$G$101)</f>
        <v>0</v>
      </c>
      <c r="Q21" s="53">
        <f t="shared" si="6"/>
        <v>0</v>
      </c>
      <c r="R21" s="53">
        <f t="shared" si="6"/>
        <v>22</v>
      </c>
      <c r="S21" s="53">
        <f t="shared" si="6"/>
        <v>0</v>
      </c>
      <c r="T21" s="53">
        <f t="shared" si="6"/>
        <v>0</v>
      </c>
      <c r="U21" s="53">
        <f t="shared" si="6"/>
        <v>0</v>
      </c>
      <c r="V21" s="54">
        <f t="shared" si="6"/>
        <v>0</v>
      </c>
    </row>
    <row r="22" spans="1:22" ht="20.100000000000001" customHeight="1">
      <c r="A22" s="272">
        <v>44642</v>
      </c>
      <c r="B22" s="279" t="s">
        <v>420</v>
      </c>
      <c r="C22" s="280" t="s">
        <v>1847</v>
      </c>
      <c r="D22" s="281">
        <v>3</v>
      </c>
      <c r="E22" s="281">
        <v>0</v>
      </c>
      <c r="F22" s="281">
        <v>0</v>
      </c>
      <c r="G22" s="281">
        <v>3</v>
      </c>
      <c r="H22" s="281">
        <v>0</v>
      </c>
      <c r="I22" s="282" t="s">
        <v>1770</v>
      </c>
      <c r="J22" s="283" t="s">
        <v>1873</v>
      </c>
      <c r="K22" s="283" t="s">
        <v>1874</v>
      </c>
      <c r="L22" s="284"/>
      <c r="M22" s="130"/>
      <c r="O22" s="55"/>
      <c r="P22" s="43" t="s">
        <v>1882</v>
      </c>
      <c r="Q22" s="43" t="s">
        <v>364</v>
      </c>
      <c r="R22" s="56" t="s">
        <v>1837</v>
      </c>
      <c r="S22" s="43" t="s">
        <v>67</v>
      </c>
      <c r="T22" s="43" t="s">
        <v>1883</v>
      </c>
      <c r="U22" s="43" t="s">
        <v>1871</v>
      </c>
      <c r="V22" s="45" t="s">
        <v>1884</v>
      </c>
    </row>
    <row r="23" spans="1:22" ht="20.100000000000001" customHeight="1" thickBot="1">
      <c r="A23" s="314">
        <v>44642</v>
      </c>
      <c r="B23" s="315" t="s">
        <v>1885</v>
      </c>
      <c r="C23" s="316" t="s">
        <v>1751</v>
      </c>
      <c r="D23" s="317">
        <v>6</v>
      </c>
      <c r="E23" s="317">
        <v>0</v>
      </c>
      <c r="F23" s="317">
        <v>0</v>
      </c>
      <c r="G23" s="317">
        <v>6</v>
      </c>
      <c r="H23" s="317">
        <v>0</v>
      </c>
      <c r="I23" s="318" t="s">
        <v>427</v>
      </c>
      <c r="J23" s="319" t="s">
        <v>1873</v>
      </c>
      <c r="K23" s="319" t="s">
        <v>1874</v>
      </c>
      <c r="L23" s="320"/>
      <c r="M23" s="130"/>
      <c r="O23" s="95" t="s">
        <v>643</v>
      </c>
      <c r="P23" s="93">
        <f t="shared" ref="P23:V23" si="7">SUMIF($C$4:$C$71,P22,$D$4:$D$71)+SUMIF($C$81:$C$82,P22,$D$81:$D$82)+SUMIF($C$100:$C$101,P22,$D$100:$D$101)</f>
        <v>0</v>
      </c>
      <c r="Q23" s="93">
        <f t="shared" si="7"/>
        <v>0</v>
      </c>
      <c r="R23" s="93">
        <f t="shared" si="7"/>
        <v>1</v>
      </c>
      <c r="S23" s="93">
        <f t="shared" si="7"/>
        <v>0</v>
      </c>
      <c r="T23" s="93">
        <f t="shared" si="7"/>
        <v>0</v>
      </c>
      <c r="U23" s="93">
        <f t="shared" si="7"/>
        <v>1</v>
      </c>
      <c r="V23" s="94">
        <f t="shared" si="7"/>
        <v>0</v>
      </c>
    </row>
    <row r="24" spans="1:22" ht="20.100000000000001" customHeight="1" thickBot="1">
      <c r="A24" s="307">
        <v>44642</v>
      </c>
      <c r="B24" s="308" t="s">
        <v>1886</v>
      </c>
      <c r="C24" s="309" t="s">
        <v>1751</v>
      </c>
      <c r="D24" s="310">
        <v>2</v>
      </c>
      <c r="E24" s="310">
        <v>0</v>
      </c>
      <c r="F24" s="310">
        <v>0</v>
      </c>
      <c r="G24" s="310">
        <v>2</v>
      </c>
      <c r="H24" s="310">
        <v>0</v>
      </c>
      <c r="I24" s="311" t="s">
        <v>1770</v>
      </c>
      <c r="J24" s="312" t="s">
        <v>1873</v>
      </c>
      <c r="K24" s="312" t="s">
        <v>433</v>
      </c>
      <c r="L24" s="313"/>
      <c r="M24" s="130"/>
      <c r="O24" s="46" t="s">
        <v>1862</v>
      </c>
      <c r="P24" s="47">
        <f t="shared" ref="P24:V24" si="8">SUMIF($C$4:$C$71,P22,$G$4:$G$71)+SUMIF($C$81:$C$82,P22,$G$81:$G$82)+SUMIF($C$100:$C$101,P22,$G$100:$G$101)</f>
        <v>0</v>
      </c>
      <c r="Q24" s="47">
        <f t="shared" si="8"/>
        <v>0</v>
      </c>
      <c r="R24" s="47">
        <f t="shared" si="8"/>
        <v>1</v>
      </c>
      <c r="S24" s="47">
        <f t="shared" si="8"/>
        <v>0</v>
      </c>
      <c r="T24" s="47">
        <f t="shared" si="8"/>
        <v>0</v>
      </c>
      <c r="U24" s="47">
        <f t="shared" si="8"/>
        <v>7</v>
      </c>
      <c r="V24" s="48">
        <f t="shared" si="8"/>
        <v>0</v>
      </c>
    </row>
    <row r="25" spans="1:22" ht="20.100000000000001" customHeight="1" thickBot="1">
      <c r="A25" s="307">
        <v>44642</v>
      </c>
      <c r="B25" s="308" t="s">
        <v>1887</v>
      </c>
      <c r="C25" s="309" t="s">
        <v>1751</v>
      </c>
      <c r="D25" s="310">
        <v>3</v>
      </c>
      <c r="E25" s="310">
        <v>0</v>
      </c>
      <c r="F25" s="310">
        <v>0</v>
      </c>
      <c r="G25" s="310">
        <v>3</v>
      </c>
      <c r="H25" s="310">
        <v>0</v>
      </c>
      <c r="I25" s="311" t="s">
        <v>1770</v>
      </c>
      <c r="J25" s="312" t="s">
        <v>1873</v>
      </c>
      <c r="K25" s="312" t="s">
        <v>1874</v>
      </c>
      <c r="L25" s="313"/>
      <c r="M25" s="130"/>
      <c r="O25" s="55"/>
      <c r="P25" s="50" t="s">
        <v>1888</v>
      </c>
      <c r="Q25" s="99" t="s">
        <v>1889</v>
      </c>
      <c r="R25" s="50" t="s">
        <v>1890</v>
      </c>
      <c r="S25" s="50" t="s">
        <v>1891</v>
      </c>
      <c r="T25" s="50" t="s">
        <v>1892</v>
      </c>
      <c r="U25" s="50" t="s">
        <v>1893</v>
      </c>
      <c r="V25" s="51" t="s">
        <v>44</v>
      </c>
    </row>
    <row r="26" spans="1:22" ht="20.100000000000001" customHeight="1">
      <c r="A26" s="278">
        <v>44642</v>
      </c>
      <c r="B26" s="285" t="s">
        <v>1894</v>
      </c>
      <c r="C26" s="286" t="s">
        <v>1745</v>
      </c>
      <c r="D26" s="287">
        <v>6</v>
      </c>
      <c r="E26" s="287">
        <v>0</v>
      </c>
      <c r="F26" s="287">
        <v>0</v>
      </c>
      <c r="G26" s="287">
        <v>6</v>
      </c>
      <c r="H26" s="287">
        <v>0</v>
      </c>
      <c r="I26" s="288" t="s">
        <v>1770</v>
      </c>
      <c r="J26" s="289" t="s">
        <v>209</v>
      </c>
      <c r="K26" s="289" t="s">
        <v>1874</v>
      </c>
      <c r="L26" s="290"/>
      <c r="M26" s="130"/>
      <c r="O26" s="95" t="s">
        <v>1859</v>
      </c>
      <c r="P26" s="93">
        <f t="shared" ref="P26:V26" si="9">SUMIF($C$4:$C$71,P25,$D$4:$D$71)+SUMIF($C$81:$C$82,P25,$D$81:$D$82)+SUMIF($C$100:$C$101,P25,$D$100:$D$101)</f>
        <v>0</v>
      </c>
      <c r="Q26" s="93">
        <f t="shared" si="9"/>
        <v>0</v>
      </c>
      <c r="R26" s="93">
        <f t="shared" si="9"/>
        <v>0</v>
      </c>
      <c r="S26" s="93">
        <f t="shared" si="9"/>
        <v>0</v>
      </c>
      <c r="T26" s="93">
        <f t="shared" si="9"/>
        <v>0</v>
      </c>
      <c r="U26" s="93">
        <f t="shared" si="9"/>
        <v>0</v>
      </c>
      <c r="V26" s="94">
        <f t="shared" si="9"/>
        <v>0</v>
      </c>
    </row>
    <row r="27" spans="1:22" ht="20.100000000000001" customHeight="1">
      <c r="A27" s="278">
        <v>44642</v>
      </c>
      <c r="B27" s="285" t="s">
        <v>1894</v>
      </c>
      <c r="C27" s="286" t="s">
        <v>1751</v>
      </c>
      <c r="D27" s="287">
        <v>3</v>
      </c>
      <c r="E27" s="287">
        <v>0</v>
      </c>
      <c r="F27" s="287">
        <v>0</v>
      </c>
      <c r="G27" s="287">
        <v>3</v>
      </c>
      <c r="H27" s="287">
        <v>0</v>
      </c>
      <c r="I27" s="288" t="s">
        <v>427</v>
      </c>
      <c r="J27" s="289" t="s">
        <v>1873</v>
      </c>
      <c r="K27" s="289" t="s">
        <v>1874</v>
      </c>
      <c r="L27" s="290"/>
      <c r="M27" s="130"/>
      <c r="O27" s="52" t="s">
        <v>1862</v>
      </c>
      <c r="P27" s="57">
        <f t="shared" ref="P27:V27" si="10">SUMIF($C$4:$C$71,P25,$G$4:$G$71)+SUMIF($C$81:$C$82,P25,$G$81:$G$82)+SUMIF($C$100:$C$101,P25,$G$100:$G$101)</f>
        <v>0</v>
      </c>
      <c r="Q27" s="57">
        <f t="shared" si="10"/>
        <v>0</v>
      </c>
      <c r="R27" s="57">
        <f t="shared" si="10"/>
        <v>0</v>
      </c>
      <c r="S27" s="57">
        <f t="shared" si="10"/>
        <v>0</v>
      </c>
      <c r="T27" s="57">
        <f t="shared" si="10"/>
        <v>0</v>
      </c>
      <c r="U27" s="57">
        <f t="shared" si="10"/>
        <v>0</v>
      </c>
      <c r="V27" s="58">
        <f t="shared" si="10"/>
        <v>0</v>
      </c>
    </row>
    <row r="28" spans="1:22" ht="20.100000000000001" customHeight="1" thickBot="1">
      <c r="A28" s="278">
        <v>44642</v>
      </c>
      <c r="B28" s="285" t="s">
        <v>1894</v>
      </c>
      <c r="C28" s="286" t="s">
        <v>1864</v>
      </c>
      <c r="D28" s="287">
        <v>2</v>
      </c>
      <c r="E28" s="287">
        <v>0</v>
      </c>
      <c r="F28" s="287">
        <v>0</v>
      </c>
      <c r="G28" s="287">
        <v>2</v>
      </c>
      <c r="H28" s="287">
        <v>0</v>
      </c>
      <c r="I28" s="288" t="s">
        <v>427</v>
      </c>
      <c r="J28" s="289" t="s">
        <v>1873</v>
      </c>
      <c r="K28" s="289" t="s">
        <v>1874</v>
      </c>
      <c r="L28" s="290"/>
      <c r="M28" s="130"/>
      <c r="O28" s="55"/>
      <c r="P28" s="43" t="s">
        <v>95</v>
      </c>
      <c r="Q28" s="43" t="s">
        <v>97</v>
      </c>
      <c r="R28" s="43" t="s">
        <v>98</v>
      </c>
      <c r="S28" s="43" t="s">
        <v>45</v>
      </c>
      <c r="T28" s="43" t="s">
        <v>113</v>
      </c>
      <c r="U28" s="43" t="s">
        <v>43</v>
      </c>
      <c r="V28" s="45" t="s">
        <v>114</v>
      </c>
    </row>
    <row r="29" spans="1:22" ht="20.100000000000001" customHeight="1">
      <c r="A29" s="272">
        <v>44642</v>
      </c>
      <c r="B29" s="279" t="s">
        <v>405</v>
      </c>
      <c r="C29" s="280" t="s">
        <v>1847</v>
      </c>
      <c r="D29" s="281">
        <v>4</v>
      </c>
      <c r="E29" s="281">
        <v>0</v>
      </c>
      <c r="F29" s="281">
        <v>0</v>
      </c>
      <c r="G29" s="281">
        <v>4</v>
      </c>
      <c r="H29" s="281">
        <v>0</v>
      </c>
      <c r="I29" s="282" t="s">
        <v>1770</v>
      </c>
      <c r="J29" s="283" t="s">
        <v>1873</v>
      </c>
      <c r="K29" s="283" t="s">
        <v>1874</v>
      </c>
      <c r="L29" s="284"/>
      <c r="M29" s="130"/>
      <c r="O29" s="95" t="s">
        <v>1859</v>
      </c>
      <c r="P29" s="93">
        <f t="shared" ref="P29:V29" si="11">SUMIF($C$4:$C$71,P28,$D$4:$D$71)+SUMIF($C$81:$C$82,P28,$D$81:$D$82)+SUMIF($C$100:$C$101,P28,$D$100:$D$101)</f>
        <v>15</v>
      </c>
      <c r="Q29" s="93">
        <f t="shared" si="11"/>
        <v>3</v>
      </c>
      <c r="R29" s="93">
        <f t="shared" si="11"/>
        <v>2</v>
      </c>
      <c r="S29" s="93">
        <f t="shared" si="11"/>
        <v>0</v>
      </c>
      <c r="T29" s="93">
        <f t="shared" si="11"/>
        <v>0</v>
      </c>
      <c r="U29" s="93">
        <f t="shared" si="11"/>
        <v>0</v>
      </c>
      <c r="V29" s="94">
        <f t="shared" si="11"/>
        <v>0</v>
      </c>
    </row>
    <row r="30" spans="1:22" ht="20.100000000000001" customHeight="1" thickBot="1">
      <c r="A30" s="314">
        <v>44642</v>
      </c>
      <c r="B30" s="315" t="s">
        <v>1895</v>
      </c>
      <c r="C30" s="316" t="s">
        <v>1751</v>
      </c>
      <c r="D30" s="317">
        <v>3</v>
      </c>
      <c r="E30" s="317">
        <v>0</v>
      </c>
      <c r="F30" s="317">
        <v>0</v>
      </c>
      <c r="G30" s="317">
        <v>3</v>
      </c>
      <c r="H30" s="317">
        <v>0</v>
      </c>
      <c r="I30" s="318" t="s">
        <v>1770</v>
      </c>
      <c r="J30" s="319" t="s">
        <v>1873</v>
      </c>
      <c r="K30" s="319" t="s">
        <v>1874</v>
      </c>
      <c r="L30" s="320"/>
      <c r="M30" s="130"/>
      <c r="O30" s="59" t="s">
        <v>1862</v>
      </c>
      <c r="P30" s="60">
        <f t="shared" ref="P30:V30" si="12">SUMIF($C$4:$C$71,P28,$G$4:$G$71)+SUMIF($C$81:$C$82,P28,$G$81:$G$82)+SUMIF($C$100:$C$101,P28,$G$100:$G$101)</f>
        <v>14</v>
      </c>
      <c r="Q30" s="60">
        <f t="shared" si="12"/>
        <v>3</v>
      </c>
      <c r="R30" s="60">
        <f t="shared" si="12"/>
        <v>2</v>
      </c>
      <c r="S30" s="60">
        <f t="shared" si="12"/>
        <v>0</v>
      </c>
      <c r="T30" s="60">
        <f t="shared" si="12"/>
        <v>0</v>
      </c>
      <c r="U30" s="60">
        <f t="shared" si="12"/>
        <v>0</v>
      </c>
      <c r="V30" s="61">
        <f t="shared" si="12"/>
        <v>0</v>
      </c>
    </row>
    <row r="31" spans="1:22" ht="20.100000000000001" customHeight="1" thickBot="1">
      <c r="A31" s="272">
        <v>44642</v>
      </c>
      <c r="B31" s="279" t="s">
        <v>1896</v>
      </c>
      <c r="C31" s="280" t="s">
        <v>1847</v>
      </c>
      <c r="D31" s="281">
        <v>1</v>
      </c>
      <c r="E31" s="281">
        <v>0</v>
      </c>
      <c r="F31" s="281">
        <v>0</v>
      </c>
      <c r="G31" s="281">
        <v>1</v>
      </c>
      <c r="H31" s="281">
        <v>0</v>
      </c>
      <c r="I31" s="282" t="s">
        <v>1770</v>
      </c>
      <c r="J31" s="283" t="s">
        <v>1873</v>
      </c>
      <c r="K31" s="283" t="s">
        <v>1874</v>
      </c>
      <c r="L31" s="284"/>
      <c r="M31" s="130"/>
      <c r="O31" s="125"/>
      <c r="P31" s="125"/>
      <c r="Q31" s="125"/>
      <c r="R31" s="125"/>
      <c r="S31" s="125"/>
      <c r="T31" s="427" t="s">
        <v>75</v>
      </c>
      <c r="U31" s="428"/>
      <c r="V31" s="96">
        <f>SUM(P15:V15,P18:V18,P21:V21,P24:V24,P27:V27,P30:V30)</f>
        <v>268</v>
      </c>
    </row>
    <row r="32" spans="1:22" ht="20.100000000000001" customHeight="1" thickTop="1">
      <c r="A32" s="278">
        <v>44642</v>
      </c>
      <c r="B32" s="285" t="s">
        <v>1896</v>
      </c>
      <c r="C32" s="286" t="s">
        <v>59</v>
      </c>
      <c r="D32" s="287">
        <v>1</v>
      </c>
      <c r="E32" s="287">
        <v>0</v>
      </c>
      <c r="F32" s="287">
        <v>0</v>
      </c>
      <c r="G32" s="287">
        <v>1</v>
      </c>
      <c r="H32" s="287">
        <v>0</v>
      </c>
      <c r="I32" s="288" t="s">
        <v>1770</v>
      </c>
      <c r="J32" s="289" t="s">
        <v>1873</v>
      </c>
      <c r="K32" s="289" t="s">
        <v>1874</v>
      </c>
      <c r="L32" s="290"/>
      <c r="M32" s="130"/>
      <c r="O32" s="50"/>
      <c r="P32" s="125"/>
      <c r="Q32" s="125"/>
      <c r="R32" s="125"/>
      <c r="S32" s="125"/>
      <c r="T32" s="17"/>
      <c r="U32" s="17"/>
      <c r="V32" s="150"/>
    </row>
    <row r="33" spans="1:26" ht="20.100000000000001" customHeight="1">
      <c r="A33" s="278">
        <v>44642</v>
      </c>
      <c r="B33" s="285" t="s">
        <v>1896</v>
      </c>
      <c r="C33" s="286" t="s">
        <v>1879</v>
      </c>
      <c r="D33" s="287">
        <v>0</v>
      </c>
      <c r="E33" s="287">
        <v>0</v>
      </c>
      <c r="F33" s="287">
        <v>0</v>
      </c>
      <c r="G33" s="287">
        <v>1</v>
      </c>
      <c r="H33" s="287">
        <v>0</v>
      </c>
      <c r="I33" s="288" t="s">
        <v>1770</v>
      </c>
      <c r="J33" s="289" t="s">
        <v>1873</v>
      </c>
      <c r="K33" s="289" t="s">
        <v>1874</v>
      </c>
      <c r="L33" s="290"/>
      <c r="M33" s="130"/>
      <c r="O33" s="62" t="s">
        <v>76</v>
      </c>
      <c r="P33" s="62"/>
      <c r="Q33" s="62"/>
      <c r="R33" s="62"/>
      <c r="S33" s="62"/>
      <c r="T33" s="62"/>
      <c r="U33" s="62"/>
      <c r="V33" s="19"/>
    </row>
    <row r="34" spans="1:26" ht="20.100000000000001" customHeight="1" thickBot="1">
      <c r="A34" s="278">
        <v>44642</v>
      </c>
      <c r="B34" s="285" t="s">
        <v>1896</v>
      </c>
      <c r="C34" s="286" t="s">
        <v>1871</v>
      </c>
      <c r="D34" s="287">
        <v>1</v>
      </c>
      <c r="E34" s="287">
        <v>0</v>
      </c>
      <c r="F34" s="287">
        <v>0</v>
      </c>
      <c r="G34" s="287">
        <v>1</v>
      </c>
      <c r="H34" s="287">
        <v>0</v>
      </c>
      <c r="I34" s="288" t="s">
        <v>1770</v>
      </c>
      <c r="J34" s="289" t="s">
        <v>1873</v>
      </c>
      <c r="K34" s="289" t="s">
        <v>1874</v>
      </c>
      <c r="L34" s="290"/>
      <c r="M34" s="130"/>
      <c r="O34" s="125"/>
      <c r="P34" s="125"/>
      <c r="Q34" s="125"/>
      <c r="R34" s="125"/>
      <c r="S34" s="125"/>
      <c r="T34" s="125"/>
      <c r="U34" s="125"/>
      <c r="V34" s="125"/>
    </row>
    <row r="35" spans="1:26" ht="20.100000000000001" customHeight="1" thickBot="1">
      <c r="A35" s="314">
        <v>44642</v>
      </c>
      <c r="B35" s="315" t="s">
        <v>1896</v>
      </c>
      <c r="C35" s="316" t="s">
        <v>1858</v>
      </c>
      <c r="D35" s="317">
        <v>1</v>
      </c>
      <c r="E35" s="317">
        <v>0</v>
      </c>
      <c r="F35" s="317">
        <v>0</v>
      </c>
      <c r="G35" s="317">
        <v>1</v>
      </c>
      <c r="H35" s="317">
        <v>0</v>
      </c>
      <c r="I35" s="318" t="s">
        <v>1770</v>
      </c>
      <c r="J35" s="319" t="s">
        <v>1873</v>
      </c>
      <c r="K35" s="319" t="s">
        <v>1874</v>
      </c>
      <c r="L35" s="320"/>
      <c r="M35" s="130"/>
      <c r="N35" s="238"/>
      <c r="O35" s="431"/>
      <c r="P35" s="63" t="s">
        <v>1897</v>
      </c>
      <c r="Q35" s="63"/>
      <c r="R35" s="63" t="s">
        <v>78</v>
      </c>
      <c r="S35" s="63"/>
      <c r="T35" s="433" t="s">
        <v>1898</v>
      </c>
      <c r="U35" s="435" t="s">
        <v>1899</v>
      </c>
      <c r="V35" s="437" t="s">
        <v>1900</v>
      </c>
    </row>
    <row r="36" spans="1:26" ht="20.100000000000001" customHeight="1" thickBot="1">
      <c r="A36" s="307">
        <v>44642</v>
      </c>
      <c r="B36" s="308" t="s">
        <v>1901</v>
      </c>
      <c r="C36" s="309" t="s">
        <v>1858</v>
      </c>
      <c r="D36" s="310">
        <v>1</v>
      </c>
      <c r="E36" s="310">
        <v>0</v>
      </c>
      <c r="F36" s="310">
        <v>0</v>
      </c>
      <c r="G36" s="310">
        <v>1</v>
      </c>
      <c r="H36" s="310">
        <v>0</v>
      </c>
      <c r="I36" s="311" t="s">
        <v>1770</v>
      </c>
      <c r="J36" s="312" t="s">
        <v>1873</v>
      </c>
      <c r="K36" s="312" t="s">
        <v>433</v>
      </c>
      <c r="L36" s="313"/>
      <c r="M36" s="78"/>
      <c r="N36" s="79"/>
      <c r="O36" s="432"/>
      <c r="P36" s="64" t="s">
        <v>1902</v>
      </c>
      <c r="Q36" s="64" t="s">
        <v>1903</v>
      </c>
      <c r="R36" s="64" t="s">
        <v>1902</v>
      </c>
      <c r="S36" s="64" t="s">
        <v>1903</v>
      </c>
      <c r="T36" s="434"/>
      <c r="U36" s="436"/>
      <c r="V36" s="438"/>
    </row>
    <row r="37" spans="1:26" ht="20.100000000000001" customHeight="1">
      <c r="A37" s="272">
        <v>44642</v>
      </c>
      <c r="B37" s="279" t="s">
        <v>1904</v>
      </c>
      <c r="C37" s="280" t="s">
        <v>1847</v>
      </c>
      <c r="D37" s="281">
        <v>1</v>
      </c>
      <c r="E37" s="281">
        <v>0</v>
      </c>
      <c r="F37" s="281">
        <v>0</v>
      </c>
      <c r="G37" s="281">
        <v>1</v>
      </c>
      <c r="H37" s="281">
        <v>0</v>
      </c>
      <c r="I37" s="282" t="s">
        <v>1770</v>
      </c>
      <c r="J37" s="283" t="s">
        <v>1873</v>
      </c>
      <c r="K37" s="283" t="s">
        <v>433</v>
      </c>
      <c r="L37" s="284"/>
      <c r="M37" s="291" t="s">
        <v>1741</v>
      </c>
      <c r="N37" s="158">
        <v>0.47569444444444442</v>
      </c>
      <c r="O37" s="292">
        <v>6396</v>
      </c>
      <c r="P37" s="293">
        <f>27+6</f>
        <v>33</v>
      </c>
      <c r="Q37" s="293">
        <v>27</v>
      </c>
      <c r="R37" s="293">
        <v>5</v>
      </c>
      <c r="S37" s="293">
        <v>5</v>
      </c>
      <c r="T37" s="294">
        <f>SUM(P37:S37)</f>
        <v>70</v>
      </c>
      <c r="U37" s="304"/>
      <c r="V37" s="295">
        <v>8</v>
      </c>
    </row>
    <row r="38" spans="1:26" s="97" customFormat="1" ht="20.100000000000001" customHeight="1">
      <c r="A38" s="278">
        <v>44642</v>
      </c>
      <c r="B38" s="285" t="s">
        <v>1904</v>
      </c>
      <c r="C38" s="286" t="s">
        <v>1751</v>
      </c>
      <c r="D38" s="287">
        <v>1</v>
      </c>
      <c r="E38" s="287">
        <v>0</v>
      </c>
      <c r="F38" s="287">
        <v>0</v>
      </c>
      <c r="G38" s="287">
        <v>1</v>
      </c>
      <c r="H38" s="287">
        <v>0</v>
      </c>
      <c r="I38" s="288" t="s">
        <v>427</v>
      </c>
      <c r="J38" s="289" t="s">
        <v>1873</v>
      </c>
      <c r="K38" s="289" t="s">
        <v>1874</v>
      </c>
      <c r="L38" s="290"/>
      <c r="M38" s="291" t="s">
        <v>209</v>
      </c>
      <c r="N38" s="158">
        <v>0.4861111111111111</v>
      </c>
      <c r="O38" s="292" t="s">
        <v>120</v>
      </c>
      <c r="P38" s="293">
        <v>65</v>
      </c>
      <c r="Q38" s="293">
        <v>64</v>
      </c>
      <c r="R38" s="293">
        <v>2</v>
      </c>
      <c r="S38" s="293">
        <v>2</v>
      </c>
      <c r="T38" s="294">
        <f t="shared" ref="T38:T43" si="13">SUM(P38:S38)</f>
        <v>133</v>
      </c>
      <c r="U38" s="305"/>
      <c r="V38" s="296">
        <v>10</v>
      </c>
      <c r="W38" s="238"/>
      <c r="X38" s="80"/>
      <c r="Z38" s="124"/>
    </row>
    <row r="39" spans="1:26" ht="20.100000000000001" customHeight="1">
      <c r="A39" s="278">
        <v>44642</v>
      </c>
      <c r="B39" s="285" t="s">
        <v>1904</v>
      </c>
      <c r="C39" s="286" t="s">
        <v>1905</v>
      </c>
      <c r="D39" s="287">
        <v>1</v>
      </c>
      <c r="E39" s="287">
        <v>0</v>
      </c>
      <c r="F39" s="287">
        <v>0</v>
      </c>
      <c r="G39" s="287">
        <v>1</v>
      </c>
      <c r="H39" s="287">
        <v>0</v>
      </c>
      <c r="I39" s="288" t="s">
        <v>1770</v>
      </c>
      <c r="J39" s="289" t="s">
        <v>209</v>
      </c>
      <c r="K39" s="289" t="s">
        <v>1874</v>
      </c>
      <c r="L39" s="290"/>
      <c r="M39" s="291" t="s">
        <v>1906</v>
      </c>
      <c r="N39" s="158">
        <v>0.55555555555555558</v>
      </c>
      <c r="O39" s="292" t="s">
        <v>119</v>
      </c>
      <c r="P39" s="293">
        <v>67</v>
      </c>
      <c r="Q39" s="293">
        <v>61</v>
      </c>
      <c r="R39" s="293">
        <v>2</v>
      </c>
      <c r="S39" s="293">
        <v>2</v>
      </c>
      <c r="T39" s="294">
        <f t="shared" si="13"/>
        <v>132</v>
      </c>
      <c r="U39" s="305"/>
      <c r="V39" s="296">
        <v>4</v>
      </c>
      <c r="Z39" s="97"/>
    </row>
    <row r="40" spans="1:26" ht="20.100000000000001" customHeight="1" thickBot="1">
      <c r="A40" s="314">
        <v>44642</v>
      </c>
      <c r="B40" s="315" t="s">
        <v>1904</v>
      </c>
      <c r="C40" s="316" t="s">
        <v>1879</v>
      </c>
      <c r="D40" s="317">
        <v>2</v>
      </c>
      <c r="E40" s="317">
        <v>0</v>
      </c>
      <c r="F40" s="317">
        <v>0</v>
      </c>
      <c r="G40" s="317">
        <v>2</v>
      </c>
      <c r="H40" s="317">
        <v>0</v>
      </c>
      <c r="I40" s="318" t="s">
        <v>1770</v>
      </c>
      <c r="J40" s="319" t="s">
        <v>1873</v>
      </c>
      <c r="K40" s="319" t="s">
        <v>1874</v>
      </c>
      <c r="L40" s="320"/>
      <c r="M40" s="291" t="s">
        <v>1907</v>
      </c>
      <c r="N40" s="158">
        <v>0.54166666666666663</v>
      </c>
      <c r="O40" s="292" t="s">
        <v>127</v>
      </c>
      <c r="P40" s="293">
        <v>23</v>
      </c>
      <c r="Q40" s="293">
        <v>27</v>
      </c>
      <c r="R40" s="293">
        <v>5</v>
      </c>
      <c r="S40" s="293">
        <v>7</v>
      </c>
      <c r="T40" s="294">
        <f t="shared" si="13"/>
        <v>62</v>
      </c>
      <c r="U40" s="306"/>
      <c r="V40" s="296">
        <v>4</v>
      </c>
      <c r="W40" s="80"/>
    </row>
    <row r="41" spans="1:26" ht="20.100000000000001" customHeight="1">
      <c r="A41" s="272">
        <v>44642</v>
      </c>
      <c r="B41" s="279" t="s">
        <v>1908</v>
      </c>
      <c r="C41" s="280" t="s">
        <v>1751</v>
      </c>
      <c r="D41" s="281">
        <v>1</v>
      </c>
      <c r="E41" s="281">
        <v>0</v>
      </c>
      <c r="F41" s="281">
        <v>0</v>
      </c>
      <c r="G41" s="281">
        <v>0</v>
      </c>
      <c r="H41" s="281">
        <v>0</v>
      </c>
      <c r="I41" s="282" t="s">
        <v>121</v>
      </c>
      <c r="J41" s="283" t="s">
        <v>1909</v>
      </c>
      <c r="K41" s="321" t="s">
        <v>1910</v>
      </c>
      <c r="L41" s="284"/>
      <c r="M41" s="291" t="s">
        <v>1911</v>
      </c>
      <c r="N41" s="158">
        <v>0.57430555555555551</v>
      </c>
      <c r="O41" s="292" t="s">
        <v>122</v>
      </c>
      <c r="P41" s="293">
        <v>52</v>
      </c>
      <c r="Q41" s="293">
        <v>52</v>
      </c>
      <c r="R41" s="293">
        <v>4</v>
      </c>
      <c r="S41" s="293">
        <v>3</v>
      </c>
      <c r="T41" s="294">
        <f>SUM(P41:S41)</f>
        <v>111</v>
      </c>
      <c r="U41" s="306"/>
      <c r="V41" s="296">
        <v>6</v>
      </c>
      <c r="W41" s="80"/>
    </row>
    <row r="42" spans="1:26" ht="20.100000000000001" customHeight="1">
      <c r="A42" s="278">
        <v>44642</v>
      </c>
      <c r="B42" s="285" t="s">
        <v>164</v>
      </c>
      <c r="C42" s="286" t="s">
        <v>1865</v>
      </c>
      <c r="D42" s="287">
        <v>1</v>
      </c>
      <c r="E42" s="287">
        <v>0</v>
      </c>
      <c r="F42" s="287">
        <v>0</v>
      </c>
      <c r="G42" s="287">
        <v>1</v>
      </c>
      <c r="H42" s="287">
        <v>0</v>
      </c>
      <c r="I42" s="288" t="s">
        <v>121</v>
      </c>
      <c r="J42" s="289" t="s">
        <v>1909</v>
      </c>
      <c r="K42" s="342" t="s">
        <v>1910</v>
      </c>
      <c r="L42" s="290"/>
      <c r="M42" s="291" t="s">
        <v>1909</v>
      </c>
      <c r="N42" s="158">
        <v>0.53472222222222221</v>
      </c>
      <c r="O42" s="292" t="s">
        <v>1912</v>
      </c>
      <c r="P42" s="293">
        <v>1</v>
      </c>
      <c r="Q42" s="293">
        <v>2</v>
      </c>
      <c r="R42" s="293">
        <v>1</v>
      </c>
      <c r="S42" s="293">
        <v>1</v>
      </c>
      <c r="T42" s="294">
        <f t="shared" si="13"/>
        <v>5</v>
      </c>
      <c r="U42" s="305"/>
      <c r="V42" s="296">
        <v>1</v>
      </c>
      <c r="W42" s="80"/>
    </row>
    <row r="43" spans="1:26" ht="20.100000000000001" customHeight="1" thickBot="1">
      <c r="A43" s="314">
        <v>44642</v>
      </c>
      <c r="B43" s="315" t="s">
        <v>164</v>
      </c>
      <c r="C43" s="316" t="s">
        <v>1858</v>
      </c>
      <c r="D43" s="317">
        <v>1</v>
      </c>
      <c r="E43" s="317">
        <v>0</v>
      </c>
      <c r="F43" s="317">
        <v>0</v>
      </c>
      <c r="G43" s="317">
        <v>1</v>
      </c>
      <c r="H43" s="317">
        <v>0</v>
      </c>
      <c r="I43" s="318" t="s">
        <v>1912</v>
      </c>
      <c r="J43" s="319" t="s">
        <v>1909</v>
      </c>
      <c r="K43" s="322" t="s">
        <v>220</v>
      </c>
      <c r="L43" s="320"/>
      <c r="M43" s="291" t="s">
        <v>1834</v>
      </c>
      <c r="N43" s="158">
        <v>0.46527777777777773</v>
      </c>
      <c r="O43" s="292" t="s">
        <v>1833</v>
      </c>
      <c r="P43" s="293">
        <v>8</v>
      </c>
      <c r="Q43" s="293">
        <v>7</v>
      </c>
      <c r="R43" s="293">
        <v>0</v>
      </c>
      <c r="S43" s="293">
        <v>0</v>
      </c>
      <c r="T43" s="294">
        <f t="shared" si="13"/>
        <v>15</v>
      </c>
      <c r="U43" s="305"/>
      <c r="V43" s="296">
        <v>2</v>
      </c>
      <c r="W43" s="80"/>
    </row>
    <row r="44" spans="1:26" ht="20.100000000000001" customHeight="1" thickTop="1">
      <c r="A44" s="272">
        <v>44642</v>
      </c>
      <c r="B44" s="279" t="s">
        <v>1913</v>
      </c>
      <c r="C44" s="280" t="s">
        <v>1745</v>
      </c>
      <c r="D44" s="281">
        <v>5</v>
      </c>
      <c r="E44" s="281">
        <v>0</v>
      </c>
      <c r="F44" s="281">
        <v>0</v>
      </c>
      <c r="G44" s="281">
        <v>1</v>
      </c>
      <c r="H44" s="281">
        <v>0</v>
      </c>
      <c r="I44" s="282" t="s">
        <v>1914</v>
      </c>
      <c r="J44" s="283" t="s">
        <v>1907</v>
      </c>
      <c r="K44" s="283" t="s">
        <v>1915</v>
      </c>
      <c r="L44" s="284"/>
      <c r="M44" s="291"/>
      <c r="N44" s="158"/>
      <c r="O44" s="153" t="s">
        <v>109</v>
      </c>
      <c r="P44" s="154">
        <f>SUM(P37:P43)</f>
        <v>249</v>
      </c>
      <c r="Q44" s="154">
        <f>SUM(Q37:Q43)</f>
        <v>240</v>
      </c>
      <c r="R44" s="154">
        <f>SUM(R37:R43)</f>
        <v>19</v>
      </c>
      <c r="S44" s="154">
        <f>SUM(S37:S43)</f>
        <v>20</v>
      </c>
      <c r="T44" s="154">
        <f>SUM(T37:T43)</f>
        <v>528</v>
      </c>
      <c r="U44" s="155"/>
      <c r="V44" s="156"/>
      <c r="W44" s="80"/>
    </row>
    <row r="45" spans="1:26" ht="20.100000000000001" customHeight="1">
      <c r="A45" s="278">
        <v>44642</v>
      </c>
      <c r="B45" s="285" t="s">
        <v>1913</v>
      </c>
      <c r="C45" s="286" t="s">
        <v>1751</v>
      </c>
      <c r="D45" s="287">
        <v>2</v>
      </c>
      <c r="E45" s="287">
        <v>0</v>
      </c>
      <c r="F45" s="287">
        <v>0</v>
      </c>
      <c r="G45" s="287">
        <v>2</v>
      </c>
      <c r="H45" s="287">
        <v>0</v>
      </c>
      <c r="I45" s="288" t="s">
        <v>1914</v>
      </c>
      <c r="J45" s="289" t="s">
        <v>1907</v>
      </c>
      <c r="K45" s="289" t="s">
        <v>1915</v>
      </c>
      <c r="L45" s="290"/>
      <c r="M45" s="291"/>
      <c r="N45" s="158"/>
      <c r="O45" s="157"/>
      <c r="P45" s="151"/>
      <c r="Q45" s="151"/>
      <c r="R45" s="151"/>
      <c r="S45" s="151"/>
      <c r="T45" s="151">
        <f>SUM(P45:S45)</f>
        <v>0</v>
      </c>
      <c r="U45" s="152"/>
      <c r="V45" s="206"/>
    </row>
    <row r="46" spans="1:26" ht="20.100000000000001" customHeight="1" thickBot="1">
      <c r="A46" s="314">
        <v>44642</v>
      </c>
      <c r="B46" s="315" t="s">
        <v>1913</v>
      </c>
      <c r="C46" s="316" t="s">
        <v>1858</v>
      </c>
      <c r="D46" s="317">
        <v>1</v>
      </c>
      <c r="E46" s="317">
        <v>0</v>
      </c>
      <c r="F46" s="317">
        <v>0</v>
      </c>
      <c r="G46" s="317">
        <v>0</v>
      </c>
      <c r="H46" s="317">
        <v>0</v>
      </c>
      <c r="I46" s="318" t="s">
        <v>1914</v>
      </c>
      <c r="J46" s="319" t="s">
        <v>140</v>
      </c>
      <c r="K46" s="319" t="s">
        <v>1915</v>
      </c>
      <c r="L46" s="320"/>
      <c r="M46" s="291"/>
      <c r="N46" s="158"/>
      <c r="O46" s="157"/>
      <c r="P46" s="151"/>
      <c r="Q46" s="151"/>
      <c r="R46" s="151"/>
      <c r="S46" s="151"/>
      <c r="T46" s="151">
        <f>SUM(P46:S46)</f>
        <v>0</v>
      </c>
      <c r="U46" s="152"/>
      <c r="V46" s="149"/>
    </row>
    <row r="47" spans="1:26" ht="20.100000000000001" customHeight="1" thickBot="1">
      <c r="A47" s="307">
        <v>44642</v>
      </c>
      <c r="B47" s="308" t="s">
        <v>1916</v>
      </c>
      <c r="C47" s="309" t="s">
        <v>1751</v>
      </c>
      <c r="D47" s="310">
        <v>4</v>
      </c>
      <c r="E47" s="310">
        <v>0</v>
      </c>
      <c r="F47" s="310">
        <v>0</v>
      </c>
      <c r="G47" s="310">
        <v>4</v>
      </c>
      <c r="H47" s="310">
        <v>0</v>
      </c>
      <c r="I47" s="311" t="s">
        <v>127</v>
      </c>
      <c r="J47" s="312" t="s">
        <v>1907</v>
      </c>
      <c r="K47" s="312" t="s">
        <v>1915</v>
      </c>
      <c r="L47" s="313"/>
      <c r="M47" s="291"/>
      <c r="N47" s="158"/>
      <c r="O47" s="157"/>
      <c r="P47" s="151"/>
      <c r="Q47" s="151"/>
      <c r="R47" s="151"/>
      <c r="S47" s="151"/>
      <c r="T47" s="151"/>
      <c r="U47" s="152"/>
      <c r="V47" s="149"/>
    </row>
    <row r="48" spans="1:26" ht="20.100000000000001" customHeight="1" thickBot="1">
      <c r="A48" s="272">
        <v>44642</v>
      </c>
      <c r="B48" s="279" t="s">
        <v>1917</v>
      </c>
      <c r="C48" s="280" t="s">
        <v>1751</v>
      </c>
      <c r="D48" s="281">
        <v>14</v>
      </c>
      <c r="E48" s="281">
        <v>0</v>
      </c>
      <c r="F48" s="281">
        <v>0</v>
      </c>
      <c r="G48" s="281">
        <v>14</v>
      </c>
      <c r="H48" s="281">
        <v>0</v>
      </c>
      <c r="I48" s="282" t="s">
        <v>1914</v>
      </c>
      <c r="J48" s="283" t="s">
        <v>1907</v>
      </c>
      <c r="K48" s="283" t="s">
        <v>1915</v>
      </c>
      <c r="L48" s="284"/>
      <c r="M48" s="291"/>
      <c r="N48" s="158"/>
      <c r="O48" s="157"/>
      <c r="P48" s="151"/>
      <c r="Q48" s="151"/>
      <c r="R48" s="151"/>
      <c r="S48" s="151"/>
      <c r="T48" s="151"/>
      <c r="U48" s="152"/>
      <c r="V48" s="149"/>
    </row>
    <row r="49" spans="1:22" ht="20.100000000000001" customHeight="1" thickTop="1" thickBot="1">
      <c r="A49" s="278">
        <v>44642</v>
      </c>
      <c r="B49" s="285" t="s">
        <v>439</v>
      </c>
      <c r="C49" s="286" t="s">
        <v>1864</v>
      </c>
      <c r="D49" s="287">
        <v>2</v>
      </c>
      <c r="E49" s="287">
        <v>0</v>
      </c>
      <c r="F49" s="287">
        <v>0</v>
      </c>
      <c r="G49" s="287">
        <v>1</v>
      </c>
      <c r="H49" s="287">
        <v>0</v>
      </c>
      <c r="I49" s="288" t="s">
        <v>1914</v>
      </c>
      <c r="J49" s="289" t="s">
        <v>1907</v>
      </c>
      <c r="K49" s="289" t="s">
        <v>1915</v>
      </c>
      <c r="L49" s="290"/>
      <c r="M49" s="291"/>
      <c r="N49" s="158"/>
      <c r="O49" s="153" t="s">
        <v>1918</v>
      </c>
      <c r="P49" s="154">
        <f>SUM(P45:P48)</f>
        <v>0</v>
      </c>
      <c r="Q49" s="65">
        <f>SUM(Q45:Q48)</f>
        <v>0</v>
      </c>
      <c r="R49" s="154">
        <f>SUM(R45:R48)</f>
        <v>0</v>
      </c>
      <c r="S49" s="65">
        <f>SUM(S45:S48)</f>
        <v>0</v>
      </c>
      <c r="T49" s="154">
        <f>SUM(T45:T48)</f>
        <v>0</v>
      </c>
      <c r="U49" s="66"/>
      <c r="V49" s="67"/>
    </row>
    <row r="50" spans="1:22" ht="20.100000000000001" customHeight="1" thickBot="1">
      <c r="A50" s="314">
        <v>44642</v>
      </c>
      <c r="B50" s="315" t="s">
        <v>1917</v>
      </c>
      <c r="C50" s="316" t="s">
        <v>1858</v>
      </c>
      <c r="D50" s="317">
        <v>2</v>
      </c>
      <c r="E50" s="317">
        <v>0</v>
      </c>
      <c r="F50" s="317">
        <v>0</v>
      </c>
      <c r="G50" s="317">
        <v>1</v>
      </c>
      <c r="H50" s="317">
        <v>0</v>
      </c>
      <c r="I50" s="318" t="s">
        <v>1914</v>
      </c>
      <c r="J50" s="319" t="s">
        <v>1907</v>
      </c>
      <c r="K50" s="319" t="s">
        <v>1915</v>
      </c>
      <c r="L50" s="320"/>
      <c r="M50" s="291"/>
      <c r="N50" s="158"/>
      <c r="O50" s="68" t="s">
        <v>1919</v>
      </c>
      <c r="P50" s="70">
        <f>P44+P49</f>
        <v>249</v>
      </c>
      <c r="Q50" s="69">
        <f>Q44+Q49</f>
        <v>240</v>
      </c>
      <c r="R50" s="70">
        <f>R44+R49</f>
        <v>19</v>
      </c>
      <c r="S50" s="69">
        <f>S44+S49</f>
        <v>20</v>
      </c>
      <c r="T50" s="70">
        <f>T44+T49</f>
        <v>528</v>
      </c>
      <c r="U50" s="71">
        <f>SUM(U44:U45)</f>
        <v>0</v>
      </c>
      <c r="V50" s="72"/>
    </row>
    <row r="51" spans="1:22" ht="20.100000000000001" customHeight="1">
      <c r="A51" s="272">
        <v>44642</v>
      </c>
      <c r="B51" s="279" t="s">
        <v>443</v>
      </c>
      <c r="C51" s="280" t="s">
        <v>1865</v>
      </c>
      <c r="D51" s="281">
        <v>0</v>
      </c>
      <c r="E51" s="281">
        <v>0</v>
      </c>
      <c r="F51" s="281">
        <v>0</v>
      </c>
      <c r="G51" s="281">
        <v>1</v>
      </c>
      <c r="H51" s="281">
        <v>0</v>
      </c>
      <c r="I51" s="282" t="s">
        <v>1914</v>
      </c>
      <c r="J51" s="283" t="s">
        <v>1907</v>
      </c>
      <c r="K51" s="283" t="s">
        <v>1915</v>
      </c>
      <c r="L51" s="284"/>
      <c r="M51" s="291"/>
      <c r="N51" s="158"/>
      <c r="O51" s="142" t="s">
        <v>1920</v>
      </c>
      <c r="P51" s="73"/>
      <c r="Q51" s="126"/>
      <c r="R51" s="126"/>
      <c r="S51" s="126"/>
      <c r="T51" s="126"/>
      <c r="U51" s="125"/>
      <c r="V51" s="125"/>
    </row>
    <row r="52" spans="1:22" ht="20.100000000000001" customHeight="1" thickBot="1">
      <c r="A52" s="314">
        <v>44642</v>
      </c>
      <c r="B52" s="315" t="s">
        <v>443</v>
      </c>
      <c r="C52" s="316" t="s">
        <v>1858</v>
      </c>
      <c r="D52" s="317">
        <v>4</v>
      </c>
      <c r="E52" s="317">
        <v>0</v>
      </c>
      <c r="F52" s="317">
        <v>0</v>
      </c>
      <c r="G52" s="317">
        <v>4</v>
      </c>
      <c r="H52" s="317">
        <v>0</v>
      </c>
      <c r="I52" s="318" t="s">
        <v>1914</v>
      </c>
      <c r="J52" s="319" t="s">
        <v>1907</v>
      </c>
      <c r="K52" s="319" t="s">
        <v>1915</v>
      </c>
      <c r="L52" s="320"/>
      <c r="M52" s="291"/>
      <c r="N52" s="158"/>
      <c r="O52" s="142" t="s">
        <v>1921</v>
      </c>
      <c r="P52" s="128"/>
      <c r="Q52" s="126"/>
      <c r="R52" s="126"/>
      <c r="S52" s="126"/>
      <c r="T52" s="126"/>
      <c r="U52" s="125"/>
      <c r="V52" s="125"/>
    </row>
    <row r="53" spans="1:22" ht="20.100000000000001" customHeight="1" thickBot="1">
      <c r="A53" s="307">
        <v>44642</v>
      </c>
      <c r="B53" s="308" t="s">
        <v>1922</v>
      </c>
      <c r="C53" s="309" t="s">
        <v>1868</v>
      </c>
      <c r="D53" s="310">
        <v>8</v>
      </c>
      <c r="E53" s="310">
        <v>0</v>
      </c>
      <c r="F53" s="310">
        <v>0</v>
      </c>
      <c r="G53" s="310">
        <v>10</v>
      </c>
      <c r="H53" s="310">
        <v>0</v>
      </c>
      <c r="I53" s="311" t="s">
        <v>1923</v>
      </c>
      <c r="J53" s="312" t="s">
        <v>1906</v>
      </c>
      <c r="K53" s="323" t="s">
        <v>1924</v>
      </c>
      <c r="L53" s="313"/>
      <c r="M53" s="291"/>
      <c r="N53" s="158"/>
      <c r="O53" s="142" t="s">
        <v>1921</v>
      </c>
      <c r="P53" s="325"/>
      <c r="Q53" s="325"/>
      <c r="R53" s="126"/>
      <c r="S53" s="126"/>
      <c r="T53" s="126"/>
      <c r="U53" s="125"/>
      <c r="V53" s="125"/>
    </row>
    <row r="54" spans="1:22" ht="20.100000000000001" customHeight="1">
      <c r="A54" s="272">
        <v>44642</v>
      </c>
      <c r="B54" s="279" t="s">
        <v>1925</v>
      </c>
      <c r="C54" s="280" t="s">
        <v>200</v>
      </c>
      <c r="D54" s="281">
        <v>32</v>
      </c>
      <c r="E54" s="281">
        <v>0</v>
      </c>
      <c r="F54" s="281">
        <v>0</v>
      </c>
      <c r="G54" s="281">
        <v>32</v>
      </c>
      <c r="H54" s="281">
        <v>0</v>
      </c>
      <c r="I54" s="282" t="s">
        <v>1923</v>
      </c>
      <c r="J54" s="283" t="s">
        <v>1906</v>
      </c>
      <c r="K54" s="321" t="s">
        <v>1924</v>
      </c>
      <c r="L54" s="284"/>
      <c r="M54" s="291"/>
      <c r="N54" s="324"/>
      <c r="O54" s="130"/>
      <c r="P54" s="160"/>
      <c r="Q54" s="160"/>
      <c r="R54" s="126"/>
      <c r="S54" s="126"/>
      <c r="T54" s="126"/>
      <c r="U54" s="125"/>
      <c r="V54" s="125"/>
    </row>
    <row r="55" spans="1:22" ht="20.100000000000001" customHeight="1" thickBot="1">
      <c r="A55" s="314">
        <v>44642</v>
      </c>
      <c r="B55" s="315" t="s">
        <v>1925</v>
      </c>
      <c r="C55" s="316" t="s">
        <v>1861</v>
      </c>
      <c r="D55" s="317">
        <v>2</v>
      </c>
      <c r="E55" s="317">
        <v>0</v>
      </c>
      <c r="F55" s="317">
        <v>0</v>
      </c>
      <c r="G55" s="317">
        <v>2</v>
      </c>
      <c r="H55" s="317">
        <v>0</v>
      </c>
      <c r="I55" s="318" t="s">
        <v>1923</v>
      </c>
      <c r="J55" s="319" t="s">
        <v>1906</v>
      </c>
      <c r="K55" s="322" t="s">
        <v>1924</v>
      </c>
      <c r="L55" s="320"/>
      <c r="M55" s="291"/>
      <c r="N55" s="80"/>
      <c r="O55" s="130"/>
      <c r="P55" s="160"/>
      <c r="Q55" s="160"/>
      <c r="R55" s="126"/>
      <c r="S55" s="126"/>
      <c r="T55" s="126"/>
      <c r="U55" s="125"/>
      <c r="V55" s="125"/>
    </row>
    <row r="56" spans="1:22" ht="20.100000000000001" customHeight="1">
      <c r="A56" s="272">
        <v>44642</v>
      </c>
      <c r="B56" s="279" t="s">
        <v>524</v>
      </c>
      <c r="C56" s="280" t="s">
        <v>1745</v>
      </c>
      <c r="D56" s="281">
        <v>6</v>
      </c>
      <c r="E56" s="281">
        <v>0</v>
      </c>
      <c r="F56" s="281">
        <v>0</v>
      </c>
      <c r="G56" s="281">
        <v>6</v>
      </c>
      <c r="H56" s="281">
        <v>0</v>
      </c>
      <c r="I56" s="282" t="s">
        <v>1923</v>
      </c>
      <c r="J56" s="283" t="s">
        <v>130</v>
      </c>
      <c r="K56" s="321" t="s">
        <v>1924</v>
      </c>
      <c r="L56" s="284"/>
      <c r="M56" s="291"/>
      <c r="N56" s="80"/>
      <c r="O56" s="130"/>
      <c r="P56" s="160"/>
      <c r="Q56" s="160"/>
      <c r="R56" s="126"/>
      <c r="S56" s="126"/>
      <c r="T56" s="126"/>
      <c r="U56" s="125"/>
      <c r="V56" s="125"/>
    </row>
    <row r="57" spans="1:22" ht="20.100000000000001" customHeight="1">
      <c r="A57" s="278">
        <v>44642</v>
      </c>
      <c r="B57" s="285" t="s">
        <v>1926</v>
      </c>
      <c r="C57" s="286" t="s">
        <v>1751</v>
      </c>
      <c r="D57" s="287">
        <v>11</v>
      </c>
      <c r="E57" s="287">
        <v>0</v>
      </c>
      <c r="F57" s="287">
        <v>0</v>
      </c>
      <c r="G57" s="287">
        <v>11</v>
      </c>
      <c r="H57" s="287">
        <v>0</v>
      </c>
      <c r="I57" s="288" t="s">
        <v>1923</v>
      </c>
      <c r="J57" s="289" t="s">
        <v>1906</v>
      </c>
      <c r="K57" s="342" t="s">
        <v>1924</v>
      </c>
      <c r="L57" s="290"/>
      <c r="M57" s="291"/>
      <c r="N57" s="80"/>
      <c r="O57" s="130"/>
      <c r="P57" s="160"/>
      <c r="Q57" s="160"/>
      <c r="R57" s="126"/>
      <c r="S57" s="126"/>
      <c r="T57" s="126"/>
      <c r="U57" s="125"/>
      <c r="V57" s="125"/>
    </row>
    <row r="58" spans="1:22" ht="20.100000000000001" customHeight="1" thickBot="1">
      <c r="A58" s="314">
        <v>44642</v>
      </c>
      <c r="B58" s="315" t="s">
        <v>1926</v>
      </c>
      <c r="C58" s="316" t="s">
        <v>1864</v>
      </c>
      <c r="D58" s="317">
        <v>1</v>
      </c>
      <c r="E58" s="317">
        <v>0</v>
      </c>
      <c r="F58" s="317">
        <v>0</v>
      </c>
      <c r="G58" s="317">
        <v>1</v>
      </c>
      <c r="H58" s="317">
        <v>0</v>
      </c>
      <c r="I58" s="318" t="s">
        <v>154</v>
      </c>
      <c r="J58" s="319" t="s">
        <v>1906</v>
      </c>
      <c r="K58" s="322" t="s">
        <v>1924</v>
      </c>
      <c r="L58" s="320"/>
      <c r="M58" s="291"/>
      <c r="N58" s="80"/>
      <c r="O58" s="130"/>
      <c r="P58" s="160"/>
      <c r="Q58" s="160"/>
      <c r="R58" s="126"/>
      <c r="S58" s="126"/>
      <c r="T58" s="126"/>
      <c r="U58" s="125"/>
      <c r="V58" s="125"/>
    </row>
    <row r="59" spans="1:22" ht="20.100000000000001" customHeight="1">
      <c r="A59" s="272">
        <v>44642</v>
      </c>
      <c r="B59" s="279" t="s">
        <v>1927</v>
      </c>
      <c r="C59" s="280" t="s">
        <v>1745</v>
      </c>
      <c r="D59" s="281">
        <v>1</v>
      </c>
      <c r="E59" s="281">
        <v>0</v>
      </c>
      <c r="F59" s="281">
        <v>0</v>
      </c>
      <c r="G59" s="281">
        <v>1</v>
      </c>
      <c r="H59" s="281">
        <v>0</v>
      </c>
      <c r="I59" s="282" t="s">
        <v>1923</v>
      </c>
      <c r="J59" s="283" t="s">
        <v>1906</v>
      </c>
      <c r="K59" s="321" t="s">
        <v>1924</v>
      </c>
      <c r="L59" s="284"/>
      <c r="M59" s="291"/>
      <c r="N59" s="80"/>
      <c r="O59" s="130"/>
      <c r="P59" s="160"/>
      <c r="Q59" s="160"/>
      <c r="R59" s="126"/>
      <c r="S59" s="126"/>
      <c r="T59" s="126"/>
      <c r="U59" s="125"/>
      <c r="V59" s="125"/>
    </row>
    <row r="60" spans="1:22" ht="20.100000000000001" customHeight="1" thickBot="1">
      <c r="A60" s="314">
        <v>44642</v>
      </c>
      <c r="B60" s="315" t="s">
        <v>1927</v>
      </c>
      <c r="C60" s="316" t="s">
        <v>1751</v>
      </c>
      <c r="D60" s="317">
        <v>2</v>
      </c>
      <c r="E60" s="317">
        <v>0</v>
      </c>
      <c r="F60" s="317">
        <v>0</v>
      </c>
      <c r="G60" s="317">
        <v>6</v>
      </c>
      <c r="H60" s="317">
        <v>0</v>
      </c>
      <c r="I60" s="318" t="s">
        <v>1923</v>
      </c>
      <c r="J60" s="319" t="s">
        <v>1906</v>
      </c>
      <c r="K60" s="322" t="s">
        <v>632</v>
      </c>
      <c r="L60" s="320"/>
      <c r="M60" s="291"/>
      <c r="N60" s="80"/>
      <c r="O60" s="130"/>
      <c r="P60" s="160"/>
      <c r="Q60" s="160"/>
      <c r="R60" s="126"/>
      <c r="S60" s="126"/>
      <c r="T60" s="126"/>
      <c r="U60" s="125"/>
      <c r="V60" s="125"/>
    </row>
    <row r="61" spans="1:22" ht="20.100000000000001" customHeight="1" thickBot="1">
      <c r="A61" s="307">
        <v>44642</v>
      </c>
      <c r="B61" s="308" t="s">
        <v>1928</v>
      </c>
      <c r="C61" s="309" t="s">
        <v>1751</v>
      </c>
      <c r="D61" s="310">
        <v>12</v>
      </c>
      <c r="E61" s="310">
        <v>0</v>
      </c>
      <c r="F61" s="310">
        <v>0</v>
      </c>
      <c r="G61" s="310">
        <v>12</v>
      </c>
      <c r="H61" s="310">
        <v>0</v>
      </c>
      <c r="I61" s="311" t="s">
        <v>1929</v>
      </c>
      <c r="J61" s="312" t="s">
        <v>1911</v>
      </c>
      <c r="K61" s="312" t="s">
        <v>1930</v>
      </c>
      <c r="L61" s="313"/>
      <c r="M61" s="291"/>
      <c r="N61" s="80"/>
      <c r="O61" s="130"/>
      <c r="P61" s="160"/>
      <c r="Q61" s="160"/>
      <c r="R61" s="126"/>
      <c r="S61" s="126"/>
      <c r="T61" s="126"/>
      <c r="U61" s="125"/>
      <c r="V61" s="125"/>
    </row>
    <row r="62" spans="1:22" ht="20.100000000000001" customHeight="1">
      <c r="A62" s="272">
        <v>44642</v>
      </c>
      <c r="B62" s="279" t="s">
        <v>1931</v>
      </c>
      <c r="C62" s="280" t="s">
        <v>1751</v>
      </c>
      <c r="D62" s="281">
        <v>10</v>
      </c>
      <c r="E62" s="281">
        <v>0</v>
      </c>
      <c r="F62" s="281">
        <v>0</v>
      </c>
      <c r="G62" s="281">
        <v>10</v>
      </c>
      <c r="H62" s="281">
        <v>0</v>
      </c>
      <c r="I62" s="282" t="s">
        <v>1929</v>
      </c>
      <c r="J62" s="283" t="s">
        <v>151</v>
      </c>
      <c r="K62" s="283" t="s">
        <v>1930</v>
      </c>
      <c r="L62" s="284"/>
      <c r="M62" s="291"/>
      <c r="N62" s="80"/>
      <c r="O62" s="130"/>
      <c r="P62" s="160"/>
      <c r="Q62" s="160"/>
      <c r="R62" s="126"/>
      <c r="S62" s="126"/>
      <c r="T62" s="126"/>
      <c r="U62" s="125"/>
      <c r="V62" s="125"/>
    </row>
    <row r="63" spans="1:22" ht="20.100000000000001" customHeight="1" thickBot="1">
      <c r="A63" s="314">
        <v>44642</v>
      </c>
      <c r="B63" s="315" t="s">
        <v>494</v>
      </c>
      <c r="C63" s="316" t="s">
        <v>1858</v>
      </c>
      <c r="D63" s="317">
        <v>2</v>
      </c>
      <c r="E63" s="317">
        <v>0</v>
      </c>
      <c r="F63" s="317">
        <v>0</v>
      </c>
      <c r="G63" s="317">
        <v>2</v>
      </c>
      <c r="H63" s="317">
        <v>0</v>
      </c>
      <c r="I63" s="318" t="s">
        <v>1929</v>
      </c>
      <c r="J63" s="319" t="s">
        <v>151</v>
      </c>
      <c r="K63" s="319" t="s">
        <v>1930</v>
      </c>
      <c r="L63" s="320"/>
      <c r="M63" s="291"/>
      <c r="N63" s="80"/>
      <c r="O63" s="130"/>
      <c r="P63" s="160"/>
      <c r="Q63" s="160"/>
      <c r="R63" s="126"/>
      <c r="S63" s="126"/>
      <c r="T63" s="126"/>
      <c r="U63" s="125"/>
      <c r="V63" s="125"/>
    </row>
    <row r="64" spans="1:22" ht="20.100000000000001" customHeight="1">
      <c r="A64" s="272">
        <v>44642</v>
      </c>
      <c r="B64" s="279" t="s">
        <v>1932</v>
      </c>
      <c r="C64" s="280" t="s">
        <v>1751</v>
      </c>
      <c r="D64" s="281">
        <v>15</v>
      </c>
      <c r="E64" s="281">
        <v>0</v>
      </c>
      <c r="F64" s="281">
        <v>0</v>
      </c>
      <c r="G64" s="281">
        <v>15</v>
      </c>
      <c r="H64" s="281">
        <v>0</v>
      </c>
      <c r="I64" s="282" t="s">
        <v>122</v>
      </c>
      <c r="J64" s="283" t="s">
        <v>1911</v>
      </c>
      <c r="K64" s="283" t="s">
        <v>1930</v>
      </c>
      <c r="L64" s="284"/>
      <c r="M64" s="291"/>
      <c r="N64" s="80"/>
      <c r="O64" s="130"/>
      <c r="P64" s="160"/>
      <c r="Q64" s="160"/>
      <c r="R64" s="126"/>
      <c r="S64" s="126"/>
      <c r="T64" s="126"/>
      <c r="U64" s="125"/>
      <c r="V64" s="125"/>
    </row>
    <row r="65" spans="1:22" ht="20.100000000000001" customHeight="1">
      <c r="A65" s="278">
        <v>44642</v>
      </c>
      <c r="B65" s="285" t="s">
        <v>1932</v>
      </c>
      <c r="C65" s="286" t="s">
        <v>1865</v>
      </c>
      <c r="D65" s="287">
        <v>0</v>
      </c>
      <c r="E65" s="287">
        <v>0</v>
      </c>
      <c r="F65" s="287">
        <v>0</v>
      </c>
      <c r="G65" s="287">
        <v>1</v>
      </c>
      <c r="H65" s="287">
        <v>0</v>
      </c>
      <c r="I65" s="288" t="s">
        <v>122</v>
      </c>
      <c r="J65" s="289" t="s">
        <v>1911</v>
      </c>
      <c r="K65" s="289" t="s">
        <v>1930</v>
      </c>
      <c r="L65" s="290"/>
      <c r="M65" s="291"/>
      <c r="N65" s="80"/>
      <c r="O65" s="130"/>
      <c r="P65" s="160"/>
      <c r="Q65" s="160"/>
      <c r="R65" s="126"/>
      <c r="S65" s="126"/>
      <c r="T65" s="126"/>
      <c r="U65" s="125"/>
      <c r="V65" s="125"/>
    </row>
    <row r="66" spans="1:22" ht="20.100000000000001" customHeight="1" thickBot="1">
      <c r="A66" s="314">
        <v>44642</v>
      </c>
      <c r="B66" s="315" t="s">
        <v>1932</v>
      </c>
      <c r="C66" s="316" t="s">
        <v>1858</v>
      </c>
      <c r="D66" s="317">
        <v>1</v>
      </c>
      <c r="E66" s="317">
        <v>0</v>
      </c>
      <c r="F66" s="317">
        <v>0</v>
      </c>
      <c r="G66" s="317">
        <v>2</v>
      </c>
      <c r="H66" s="317">
        <v>0</v>
      </c>
      <c r="I66" s="318" t="s">
        <v>1929</v>
      </c>
      <c r="J66" s="319" t="s">
        <v>1911</v>
      </c>
      <c r="K66" s="319" t="s">
        <v>1930</v>
      </c>
      <c r="L66" s="320"/>
      <c r="M66" s="291"/>
      <c r="N66" s="80"/>
      <c r="O66" s="130"/>
      <c r="P66" s="160"/>
      <c r="Q66" s="160"/>
      <c r="R66" s="126"/>
      <c r="S66" s="126"/>
      <c r="T66" s="126"/>
      <c r="U66" s="125"/>
      <c r="V66" s="125"/>
    </row>
    <row r="67" spans="1:22" ht="20.100000000000001" customHeight="1">
      <c r="A67" s="272">
        <v>44642</v>
      </c>
      <c r="B67" s="279" t="s">
        <v>499</v>
      </c>
      <c r="C67" s="280" t="s">
        <v>188</v>
      </c>
      <c r="D67" s="281">
        <v>1</v>
      </c>
      <c r="E67" s="281">
        <v>0</v>
      </c>
      <c r="F67" s="281">
        <v>0</v>
      </c>
      <c r="G67" s="281">
        <v>1</v>
      </c>
      <c r="H67" s="281">
        <v>0</v>
      </c>
      <c r="I67" s="282" t="s">
        <v>1929</v>
      </c>
      <c r="J67" s="283" t="s">
        <v>1911</v>
      </c>
      <c r="K67" s="283" t="s">
        <v>1930</v>
      </c>
      <c r="L67" s="284"/>
      <c r="M67" s="291"/>
      <c r="N67" s="80"/>
      <c r="O67" s="130"/>
      <c r="P67" s="160"/>
      <c r="Q67" s="160"/>
      <c r="R67" s="126"/>
      <c r="S67" s="126"/>
      <c r="T67" s="126"/>
      <c r="U67" s="125"/>
      <c r="V67" s="125"/>
    </row>
    <row r="68" spans="1:22" ht="20.100000000000001" customHeight="1" thickBot="1">
      <c r="A68" s="314">
        <v>44642</v>
      </c>
      <c r="B68" s="315" t="s">
        <v>1933</v>
      </c>
      <c r="C68" s="316" t="s">
        <v>1486</v>
      </c>
      <c r="D68" s="317">
        <v>9</v>
      </c>
      <c r="E68" s="317">
        <v>0</v>
      </c>
      <c r="F68" s="317">
        <v>0</v>
      </c>
      <c r="G68" s="317">
        <v>9</v>
      </c>
      <c r="H68" s="317">
        <v>0</v>
      </c>
      <c r="I68" s="318" t="s">
        <v>1929</v>
      </c>
      <c r="J68" s="319" t="s">
        <v>1911</v>
      </c>
      <c r="K68" s="319" t="s">
        <v>1930</v>
      </c>
      <c r="L68" s="320"/>
      <c r="M68" s="291"/>
      <c r="N68" s="80"/>
      <c r="O68" s="130"/>
      <c r="P68" s="160"/>
      <c r="Q68" s="160"/>
      <c r="R68" s="126"/>
      <c r="S68" s="126"/>
      <c r="T68" s="126"/>
      <c r="U68" s="125"/>
      <c r="V68" s="125"/>
    </row>
    <row r="69" spans="1:22" ht="20.100000000000001" customHeight="1" thickBot="1">
      <c r="A69" s="413">
        <v>44642</v>
      </c>
      <c r="B69" s="414" t="s">
        <v>398</v>
      </c>
      <c r="C69" s="415" t="s">
        <v>1868</v>
      </c>
      <c r="D69" s="416">
        <v>0</v>
      </c>
      <c r="E69" s="416">
        <v>8</v>
      </c>
      <c r="F69" s="416">
        <v>16</v>
      </c>
      <c r="G69" s="416">
        <v>0</v>
      </c>
      <c r="H69" s="416">
        <v>0</v>
      </c>
      <c r="I69" s="417" t="s">
        <v>1942</v>
      </c>
      <c r="J69" s="418"/>
      <c r="K69" s="418"/>
      <c r="L69" s="419"/>
      <c r="M69" s="291"/>
      <c r="N69" s="80"/>
      <c r="O69" s="130"/>
      <c r="P69" s="160"/>
      <c r="Q69" s="160"/>
      <c r="R69" s="126"/>
      <c r="S69" s="126"/>
      <c r="T69" s="126"/>
      <c r="U69" s="125"/>
      <c r="V69" s="125"/>
    </row>
    <row r="70" spans="1:22" ht="20.100000000000001" customHeight="1" thickBot="1">
      <c r="A70" s="307">
        <v>44642</v>
      </c>
      <c r="B70" s="308" t="s">
        <v>1934</v>
      </c>
      <c r="C70" s="309" t="s">
        <v>1847</v>
      </c>
      <c r="D70" s="310">
        <v>3</v>
      </c>
      <c r="E70" s="310">
        <v>0</v>
      </c>
      <c r="F70" s="310">
        <v>0</v>
      </c>
      <c r="G70" s="310">
        <v>2</v>
      </c>
      <c r="H70" s="310">
        <v>0</v>
      </c>
      <c r="I70" s="311" t="s">
        <v>1929</v>
      </c>
      <c r="J70" s="312" t="s">
        <v>1911</v>
      </c>
      <c r="K70" s="312" t="s">
        <v>1930</v>
      </c>
      <c r="L70" s="313"/>
      <c r="M70" s="291"/>
      <c r="N70" s="80"/>
      <c r="O70" s="130"/>
      <c r="P70" s="160"/>
      <c r="Q70" s="160"/>
      <c r="R70" s="126"/>
      <c r="S70" s="126"/>
      <c r="T70" s="126"/>
      <c r="U70" s="125"/>
      <c r="V70" s="125"/>
    </row>
    <row r="71" spans="1:22" ht="20.100000000000001" customHeight="1" thickBot="1">
      <c r="A71" s="307">
        <v>44642</v>
      </c>
      <c r="B71" s="308" t="s">
        <v>1935</v>
      </c>
      <c r="C71" s="309" t="s">
        <v>1751</v>
      </c>
      <c r="D71" s="310">
        <v>2</v>
      </c>
      <c r="E71" s="310">
        <v>0</v>
      </c>
      <c r="F71" s="310">
        <v>0</v>
      </c>
      <c r="G71" s="310">
        <v>2</v>
      </c>
      <c r="H71" s="310">
        <v>0</v>
      </c>
      <c r="I71" s="311" t="s">
        <v>1929</v>
      </c>
      <c r="J71" s="312" t="s">
        <v>151</v>
      </c>
      <c r="K71" s="312" t="s">
        <v>1930</v>
      </c>
      <c r="L71" s="313"/>
      <c r="M71" s="291"/>
      <c r="N71" s="80"/>
      <c r="O71" s="130"/>
      <c r="P71" s="160"/>
      <c r="Q71" s="160"/>
      <c r="R71" s="126"/>
      <c r="S71" s="126"/>
      <c r="T71" s="126"/>
      <c r="U71" s="125"/>
      <c r="V71" s="125"/>
    </row>
    <row r="72" spans="1:22" ht="20.100000000000001" customHeight="1">
      <c r="A72" s="167" t="s">
        <v>1936</v>
      </c>
      <c r="B72" s="168"/>
      <c r="C72" s="169"/>
      <c r="D72" s="170">
        <f>SUM(D4:D71)</f>
        <v>260</v>
      </c>
      <c r="E72" s="170">
        <f>SUM(E4:E71)</f>
        <v>8</v>
      </c>
      <c r="F72" s="170">
        <f>SUM(F4:F71)</f>
        <v>16</v>
      </c>
      <c r="G72" s="170">
        <f>SUM(G4:G71)</f>
        <v>268</v>
      </c>
      <c r="H72" s="170">
        <f>SUM(H4:H71)</f>
        <v>0</v>
      </c>
      <c r="I72" s="252"/>
      <c r="J72" s="123"/>
      <c r="K72" s="123"/>
      <c r="L72" s="171"/>
      <c r="M72" s="291"/>
      <c r="N72" s="80"/>
      <c r="O72" s="130"/>
      <c r="P72" s="160"/>
      <c r="Q72" s="160"/>
      <c r="R72" s="126"/>
      <c r="S72" s="126"/>
      <c r="T72" s="126"/>
      <c r="U72" s="125"/>
      <c r="V72" s="125"/>
    </row>
    <row r="73" spans="1:22" ht="20.100000000000001" customHeight="1">
      <c r="A73" s="196" t="s">
        <v>12</v>
      </c>
      <c r="B73" s="197"/>
      <c r="C73" s="89"/>
      <c r="D73" s="388">
        <v>3612</v>
      </c>
      <c r="E73" s="388">
        <v>0</v>
      </c>
      <c r="F73" s="388">
        <v>15</v>
      </c>
      <c r="G73" s="388">
        <v>3677</v>
      </c>
      <c r="H73" s="388">
        <v>0</v>
      </c>
      <c r="I73" s="259"/>
      <c r="J73" s="107"/>
      <c r="K73" s="107"/>
      <c r="L73" s="199"/>
      <c r="M73" s="291"/>
      <c r="N73" s="80"/>
      <c r="O73" s="130"/>
      <c r="P73" s="160"/>
      <c r="Q73" s="160"/>
      <c r="R73" s="126"/>
      <c r="S73" s="126"/>
      <c r="T73" s="126"/>
      <c r="U73" s="125"/>
      <c r="V73" s="125"/>
    </row>
    <row r="74" spans="1:22" ht="20.100000000000001" customHeight="1" thickBot="1">
      <c r="A74" s="177" t="s">
        <v>1937</v>
      </c>
      <c r="B74" s="178"/>
      <c r="C74" s="179"/>
      <c r="D74" s="180">
        <f>D72+D73</f>
        <v>3872</v>
      </c>
      <c r="E74" s="180">
        <f>E72+E73</f>
        <v>8</v>
      </c>
      <c r="F74" s="180">
        <f>F72+F73</f>
        <v>31</v>
      </c>
      <c r="G74" s="180">
        <f>G72+G73</f>
        <v>3945</v>
      </c>
      <c r="H74" s="180">
        <f>H72+H73</f>
        <v>0</v>
      </c>
      <c r="I74" s="254"/>
      <c r="J74" s="103"/>
      <c r="K74" s="103"/>
      <c r="L74" s="181"/>
      <c r="M74" s="291"/>
      <c r="N74" s="80"/>
      <c r="O74" s="130"/>
      <c r="P74" s="160"/>
      <c r="Q74" s="160"/>
      <c r="R74" s="126"/>
      <c r="S74" s="126"/>
      <c r="T74" s="126"/>
      <c r="U74" s="125"/>
      <c r="V74" s="125"/>
    </row>
    <row r="75" spans="1:22" ht="20.100000000000001" customHeight="1">
      <c r="A75" s="182" t="s">
        <v>1938</v>
      </c>
      <c r="B75" s="183">
        <f t="array" ref="B75">SUM(1/COUNTIF(B4:B71,B4:B71))</f>
        <v>36.999999999999986</v>
      </c>
      <c r="C75" s="184"/>
      <c r="D75" s="125"/>
      <c r="E75" s="125"/>
      <c r="F75" s="125"/>
      <c r="G75" s="125"/>
      <c r="H75" s="125"/>
      <c r="I75" s="255"/>
      <c r="J75" s="104"/>
      <c r="K75" s="104"/>
      <c r="L75" s="108"/>
      <c r="M75" s="291"/>
      <c r="N75" s="80"/>
      <c r="O75" s="130"/>
      <c r="P75" s="160"/>
      <c r="Q75" s="160"/>
      <c r="R75" s="126"/>
      <c r="S75" s="126"/>
      <c r="T75" s="126"/>
      <c r="U75" s="125"/>
      <c r="V75" s="125"/>
    </row>
    <row r="76" spans="1:22" ht="20.100000000000001" customHeight="1">
      <c r="A76" s="182"/>
      <c r="B76" s="183"/>
      <c r="C76" s="184"/>
      <c r="D76" s="125"/>
      <c r="E76" s="125"/>
      <c r="F76" s="125"/>
      <c r="G76" s="125"/>
      <c r="H76" s="125"/>
      <c r="I76" s="255"/>
      <c r="J76" s="104"/>
      <c r="K76" s="13"/>
      <c r="L76" s="13"/>
      <c r="M76" s="291"/>
      <c r="N76" s="80"/>
      <c r="O76" s="130"/>
      <c r="P76" s="160"/>
      <c r="Q76" s="160"/>
      <c r="R76" s="126"/>
      <c r="S76" s="126"/>
      <c r="T76" s="126"/>
      <c r="U76" s="125"/>
      <c r="V76" s="125"/>
    </row>
    <row r="77" spans="1:22" ht="20.100000000000001" customHeight="1">
      <c r="A77" s="185" t="s">
        <v>1939</v>
      </c>
      <c r="B77" s="186"/>
      <c r="C77" s="186"/>
      <c r="D77" s="105"/>
      <c r="E77" s="105"/>
      <c r="F77" s="105"/>
      <c r="G77" s="105"/>
      <c r="H77" s="105"/>
      <c r="I77" s="256"/>
      <c r="J77" s="105"/>
      <c r="K77" s="122"/>
      <c r="L77" s="122"/>
      <c r="M77" s="291"/>
      <c r="N77" s="80"/>
      <c r="O77" s="130"/>
      <c r="P77" s="160"/>
      <c r="Q77" s="160"/>
      <c r="R77" s="126"/>
      <c r="S77" s="126"/>
      <c r="T77" s="126"/>
      <c r="U77" s="125"/>
      <c r="V77" s="125"/>
    </row>
    <row r="78" spans="1:22" ht="20.100000000000001" customHeight="1">
      <c r="A78" s="187" t="s">
        <v>1940</v>
      </c>
      <c r="B78" s="186"/>
      <c r="C78" s="186"/>
      <c r="D78" s="105"/>
      <c r="E78" s="105"/>
      <c r="F78" s="105"/>
      <c r="G78" s="105"/>
      <c r="H78" s="105"/>
      <c r="I78" s="256"/>
      <c r="J78" s="105"/>
      <c r="K78" s="105"/>
      <c r="L78" s="122"/>
      <c r="M78" s="291"/>
      <c r="N78" s="80"/>
      <c r="O78" s="130"/>
      <c r="P78" s="160"/>
      <c r="Q78" s="160"/>
      <c r="R78" s="126"/>
      <c r="S78" s="126"/>
      <c r="T78" s="126"/>
      <c r="U78" s="125"/>
      <c r="V78" s="125"/>
    </row>
    <row r="79" spans="1:22" ht="20.100000000000001" customHeight="1" thickBot="1">
      <c r="A79" s="188"/>
      <c r="B79" s="186"/>
      <c r="C79" s="189"/>
      <c r="D79" s="105"/>
      <c r="E79" s="105"/>
      <c r="F79" s="105"/>
      <c r="G79" s="105"/>
      <c r="H79" s="105"/>
      <c r="I79" s="257"/>
      <c r="J79" s="106"/>
      <c r="K79" s="106"/>
      <c r="L79" s="190"/>
      <c r="M79" s="291"/>
      <c r="N79" s="80"/>
      <c r="O79" s="130"/>
      <c r="P79" s="160"/>
      <c r="Q79" s="160"/>
      <c r="R79" s="126"/>
      <c r="S79" s="126"/>
      <c r="T79" s="126"/>
      <c r="U79" s="125"/>
      <c r="V79" s="125"/>
    </row>
    <row r="80" spans="1:22" ht="20.100000000000001" customHeight="1" thickBot="1">
      <c r="A80" s="147" t="s">
        <v>0</v>
      </c>
      <c r="B80" s="148" t="s">
        <v>1</v>
      </c>
      <c r="C80" s="148" t="s">
        <v>2</v>
      </c>
      <c r="D80" s="404" t="s">
        <v>16</v>
      </c>
      <c r="E80" s="191" t="s">
        <v>1941</v>
      </c>
      <c r="F80" s="404" t="s">
        <v>18</v>
      </c>
      <c r="G80" s="404" t="s">
        <v>19</v>
      </c>
      <c r="H80" s="404" t="s">
        <v>1735</v>
      </c>
      <c r="I80" s="258" t="s">
        <v>8</v>
      </c>
      <c r="J80" s="404" t="s">
        <v>9</v>
      </c>
      <c r="K80" s="425" t="s">
        <v>10</v>
      </c>
      <c r="L80" s="426"/>
      <c r="M80" s="291"/>
      <c r="N80" s="80"/>
      <c r="O80" s="130"/>
      <c r="P80" s="160"/>
      <c r="Q80" s="160"/>
      <c r="R80" s="126"/>
      <c r="S80" s="126"/>
      <c r="T80" s="126"/>
      <c r="U80" s="125"/>
      <c r="V80" s="125"/>
    </row>
    <row r="81" spans="1:22" ht="20.100000000000001" customHeight="1">
      <c r="A81" s="413">
        <v>44642</v>
      </c>
      <c r="B81" s="414" t="s">
        <v>398</v>
      </c>
      <c r="C81" s="415" t="s">
        <v>1868</v>
      </c>
      <c r="D81" s="416">
        <v>0</v>
      </c>
      <c r="E81" s="416">
        <v>8</v>
      </c>
      <c r="F81" s="416">
        <v>16</v>
      </c>
      <c r="G81" s="416">
        <v>0</v>
      </c>
      <c r="H81" s="416">
        <v>0</v>
      </c>
      <c r="I81" s="417" t="s">
        <v>1942</v>
      </c>
      <c r="J81" s="418"/>
      <c r="K81" s="418"/>
      <c r="L81" s="419"/>
      <c r="M81" s="291"/>
      <c r="N81" s="80"/>
      <c r="O81" s="130"/>
      <c r="P81" s="160"/>
      <c r="Q81" s="160"/>
      <c r="R81" s="126"/>
      <c r="S81" s="126"/>
      <c r="T81" s="126"/>
      <c r="U81" s="125"/>
      <c r="V81" s="125"/>
    </row>
    <row r="82" spans="1:22" ht="20.100000000000001" customHeight="1" thickBot="1">
      <c r="A82" s="314"/>
      <c r="B82" s="316"/>
      <c r="C82" s="316"/>
      <c r="D82" s="317"/>
      <c r="E82" s="317"/>
      <c r="F82" s="317"/>
      <c r="G82" s="317"/>
      <c r="H82" s="317"/>
      <c r="I82" s="318"/>
      <c r="J82" s="319"/>
      <c r="K82" s="319"/>
      <c r="L82" s="320"/>
      <c r="M82" s="291"/>
      <c r="N82" s="80"/>
      <c r="O82" s="130"/>
      <c r="P82" s="160"/>
      <c r="Q82" s="160"/>
      <c r="R82" s="126"/>
      <c r="S82" s="126"/>
      <c r="T82" s="126"/>
      <c r="U82" s="125"/>
      <c r="V82" s="125"/>
    </row>
    <row r="83" spans="1:22" ht="20.100000000000001" customHeight="1">
      <c r="A83" s="167" t="s">
        <v>20</v>
      </c>
      <c r="B83" s="168"/>
      <c r="C83" s="169"/>
      <c r="D83" s="194">
        <f>SUM(D81:D82)</f>
        <v>0</v>
      </c>
      <c r="E83" s="194">
        <f>SUM(E81:E82)</f>
        <v>8</v>
      </c>
      <c r="F83" s="194">
        <f>SUM(F81:F82)</f>
        <v>16</v>
      </c>
      <c r="G83" s="194">
        <f>SUM(G81:G82)</f>
        <v>0</v>
      </c>
      <c r="H83" s="194">
        <f>SUM(H81:H82)</f>
        <v>0</v>
      </c>
      <c r="I83" s="252"/>
      <c r="J83" s="8"/>
      <c r="K83" s="8"/>
      <c r="L83" s="195"/>
      <c r="M83" s="291"/>
      <c r="N83" s="80"/>
      <c r="O83" s="130"/>
      <c r="P83" s="160"/>
      <c r="Q83" s="160"/>
      <c r="R83" s="126"/>
      <c r="S83" s="126"/>
      <c r="T83" s="126"/>
      <c r="U83" s="125"/>
      <c r="V83" s="125"/>
    </row>
    <row r="84" spans="1:22" ht="20.100000000000001" customHeight="1">
      <c r="A84" s="196" t="s">
        <v>12</v>
      </c>
      <c r="B84" s="197"/>
      <c r="C84" s="89"/>
      <c r="D84" s="198">
        <v>50</v>
      </c>
      <c r="E84" s="198">
        <v>103</v>
      </c>
      <c r="F84" s="198">
        <v>80</v>
      </c>
      <c r="G84" s="198">
        <v>49</v>
      </c>
      <c r="H84" s="198">
        <v>0</v>
      </c>
      <c r="I84" s="259"/>
      <c r="J84" s="107"/>
      <c r="K84" s="107"/>
      <c r="L84" s="199"/>
      <c r="M84" s="291"/>
      <c r="N84" s="80"/>
      <c r="O84" s="130"/>
      <c r="P84" s="160"/>
      <c r="Q84" s="160"/>
      <c r="R84" s="126"/>
      <c r="S84" s="126"/>
      <c r="T84" s="126"/>
      <c r="U84" s="125"/>
      <c r="V84" s="125"/>
    </row>
    <row r="85" spans="1:22" ht="20.100000000000001" customHeight="1" thickBot="1">
      <c r="A85" s="177" t="s">
        <v>1937</v>
      </c>
      <c r="B85" s="178"/>
      <c r="C85" s="179"/>
      <c r="D85" s="200">
        <f>SUM(D83:D84)</f>
        <v>50</v>
      </c>
      <c r="E85" s="200">
        <f>SUM(E83:E84)</f>
        <v>111</v>
      </c>
      <c r="F85" s="200">
        <f>SUM(F83:F84)</f>
        <v>96</v>
      </c>
      <c r="G85" s="200">
        <f>SUM(G83:G84)</f>
        <v>49</v>
      </c>
      <c r="H85" s="200">
        <f>SUM(H83:H84)</f>
        <v>0</v>
      </c>
      <c r="I85" s="254"/>
      <c r="J85" s="103"/>
      <c r="K85" s="103"/>
      <c r="L85" s="181"/>
      <c r="M85" s="291"/>
      <c r="N85" s="80"/>
      <c r="O85" s="130"/>
      <c r="P85" s="160"/>
      <c r="Q85" s="160"/>
      <c r="R85" s="126"/>
      <c r="S85" s="126"/>
      <c r="T85" s="126"/>
      <c r="U85" s="125"/>
      <c r="V85" s="125"/>
    </row>
    <row r="86" spans="1:22" ht="20.100000000000001" customHeight="1">
      <c r="A86" s="182"/>
      <c r="B86" s="183"/>
      <c r="C86" s="201"/>
      <c r="D86" s="125"/>
      <c r="E86" s="125"/>
      <c r="F86" s="125"/>
      <c r="G86" s="125"/>
      <c r="H86" s="125"/>
      <c r="I86" s="255"/>
      <c r="J86" s="104"/>
      <c r="K86" s="104"/>
      <c r="L86" s="104"/>
      <c r="M86" s="291"/>
      <c r="N86" s="80"/>
      <c r="O86" s="130"/>
      <c r="P86" s="160"/>
      <c r="Q86" s="160"/>
      <c r="R86" s="126"/>
      <c r="S86" s="126"/>
      <c r="T86" s="126"/>
      <c r="U86" s="125"/>
      <c r="V86" s="125"/>
    </row>
    <row r="87" spans="1:22" ht="20.100000000000001" customHeight="1">
      <c r="A87" s="185" t="s">
        <v>1943</v>
      </c>
      <c r="B87" s="186"/>
      <c r="C87" s="186"/>
      <c r="D87" s="105"/>
      <c r="E87" s="105"/>
      <c r="F87" s="105"/>
      <c r="G87" s="105"/>
      <c r="H87" s="105"/>
      <c r="I87" s="256"/>
      <c r="J87" s="105"/>
      <c r="K87" s="105"/>
      <c r="L87" s="105"/>
      <c r="M87" s="291"/>
      <c r="N87" s="80"/>
      <c r="O87" s="130"/>
      <c r="P87" s="160"/>
      <c r="Q87" s="160"/>
      <c r="R87" s="126"/>
      <c r="S87" s="126"/>
      <c r="T87" s="126"/>
      <c r="U87" s="125"/>
      <c r="V87" s="125"/>
    </row>
    <row r="88" spans="1:22" ht="20.100000000000001" customHeight="1">
      <c r="A88" s="185" t="s">
        <v>1944</v>
      </c>
      <c r="B88" s="186"/>
      <c r="C88" s="186"/>
      <c r="D88" s="105"/>
      <c r="E88" s="105"/>
      <c r="F88" s="105"/>
      <c r="G88" s="105"/>
      <c r="H88" s="105"/>
      <c r="I88" s="256"/>
      <c r="J88" s="105"/>
      <c r="K88" s="105"/>
      <c r="L88" s="105"/>
      <c r="M88" s="291"/>
      <c r="N88" s="80"/>
      <c r="O88" s="130"/>
      <c r="P88" s="160"/>
      <c r="Q88" s="160"/>
      <c r="R88" s="126"/>
      <c r="S88" s="126"/>
      <c r="T88" s="126"/>
      <c r="U88" s="125"/>
      <c r="V88" s="125"/>
    </row>
    <row r="89" spans="1:22" ht="20.100000000000001" customHeight="1" thickBot="1">
      <c r="A89" s="188"/>
      <c r="B89" s="186"/>
      <c r="C89" s="189"/>
      <c r="D89" s="105"/>
      <c r="E89" s="105"/>
      <c r="F89" s="105"/>
      <c r="G89" s="105"/>
      <c r="H89" s="105"/>
      <c r="I89" s="257"/>
      <c r="J89" s="106"/>
      <c r="K89" s="106"/>
      <c r="L89" s="190"/>
      <c r="M89" s="291"/>
      <c r="N89" s="80"/>
      <c r="O89" s="130"/>
      <c r="P89" s="160"/>
      <c r="Q89" s="160"/>
      <c r="R89" s="126"/>
      <c r="S89" s="126"/>
      <c r="T89" s="126"/>
      <c r="U89" s="125"/>
      <c r="V89" s="125"/>
    </row>
    <row r="90" spans="1:22" ht="20.100000000000001" customHeight="1" thickBot="1">
      <c r="A90" s="147" t="s">
        <v>0</v>
      </c>
      <c r="B90" s="148" t="s">
        <v>1</v>
      </c>
      <c r="C90" s="148" t="s">
        <v>2</v>
      </c>
      <c r="D90" s="404" t="s">
        <v>1859</v>
      </c>
      <c r="E90" s="404" t="s">
        <v>1945</v>
      </c>
      <c r="F90" s="404" t="s">
        <v>1946</v>
      </c>
      <c r="G90" s="404" t="s">
        <v>1862</v>
      </c>
      <c r="H90" s="404" t="s">
        <v>7</v>
      </c>
      <c r="I90" s="258" t="s">
        <v>8</v>
      </c>
      <c r="J90" s="404" t="s">
        <v>9</v>
      </c>
      <c r="K90" s="425" t="s">
        <v>10</v>
      </c>
      <c r="L90" s="426"/>
      <c r="M90" s="291"/>
      <c r="N90" s="80"/>
      <c r="O90" s="130"/>
      <c r="P90" s="160"/>
      <c r="Q90" s="160"/>
      <c r="R90" s="126"/>
      <c r="S90" s="126"/>
      <c r="T90" s="126"/>
      <c r="U90" s="125"/>
      <c r="V90" s="125"/>
    </row>
    <row r="91" spans="1:22" ht="20.100000000000001" customHeight="1">
      <c r="A91" s="143"/>
      <c r="B91" s="115"/>
      <c r="C91" s="297"/>
      <c r="D91" s="134"/>
      <c r="E91" s="134"/>
      <c r="F91" s="134"/>
      <c r="G91" s="134"/>
      <c r="H91" s="134"/>
      <c r="I91" s="245"/>
      <c r="J91" s="141"/>
      <c r="K91" s="141"/>
      <c r="L91" s="116"/>
      <c r="M91" s="291"/>
      <c r="N91" s="80"/>
      <c r="O91" s="130"/>
      <c r="P91" s="160"/>
      <c r="Q91" s="160"/>
      <c r="R91" s="126"/>
      <c r="S91" s="126"/>
      <c r="T91" s="126"/>
      <c r="U91" s="125"/>
      <c r="V91" s="125"/>
    </row>
    <row r="92" spans="1:22" ht="20.100000000000001" customHeight="1" thickBot="1">
      <c r="A92" s="139"/>
      <c r="B92" s="240"/>
      <c r="C92" s="299"/>
      <c r="D92" s="137"/>
      <c r="E92" s="137"/>
      <c r="F92" s="137"/>
      <c r="G92" s="137"/>
      <c r="H92" s="137"/>
      <c r="I92" s="247"/>
      <c r="J92" s="138"/>
      <c r="K92" s="138"/>
      <c r="L92" s="241"/>
      <c r="M92" s="291"/>
      <c r="N92" s="80"/>
      <c r="O92" s="130"/>
      <c r="P92" s="160"/>
      <c r="Q92" s="160"/>
      <c r="R92" s="126"/>
      <c r="S92" s="126"/>
      <c r="T92" s="126"/>
      <c r="U92" s="125"/>
      <c r="V92" s="125"/>
    </row>
    <row r="93" spans="1:22" ht="20.100000000000001" customHeight="1">
      <c r="A93" s="167" t="s">
        <v>20</v>
      </c>
      <c r="B93" s="168"/>
      <c r="C93" s="169"/>
      <c r="D93" s="194">
        <f>SUM(D91:D92)</f>
        <v>0</v>
      </c>
      <c r="E93" s="194">
        <f>SUM(E91:E92)</f>
        <v>0</v>
      </c>
      <c r="F93" s="194">
        <f>SUM(F91:F92)</f>
        <v>0</v>
      </c>
      <c r="G93" s="194">
        <f>SUM(G91:G92)</f>
        <v>0</v>
      </c>
      <c r="H93" s="194">
        <f>SUM(H91:H92)</f>
        <v>0</v>
      </c>
      <c r="I93" s="252"/>
      <c r="J93" s="8"/>
      <c r="K93" s="8"/>
      <c r="L93" s="195"/>
      <c r="M93" s="291"/>
      <c r="N93" s="80"/>
      <c r="O93" s="130"/>
      <c r="P93" s="160"/>
      <c r="Q93" s="160"/>
      <c r="R93" s="126"/>
      <c r="S93" s="126"/>
      <c r="T93" s="126"/>
      <c r="U93" s="125"/>
      <c r="V93" s="125"/>
    </row>
    <row r="94" spans="1:22" ht="20.100000000000001" customHeight="1">
      <c r="A94" s="196" t="s">
        <v>12</v>
      </c>
      <c r="B94" s="197"/>
      <c r="C94" s="89"/>
      <c r="D94" s="198">
        <v>96</v>
      </c>
      <c r="E94" s="198">
        <v>0</v>
      </c>
      <c r="F94" s="198">
        <v>0</v>
      </c>
      <c r="G94" s="198">
        <v>107</v>
      </c>
      <c r="H94" s="198">
        <v>0</v>
      </c>
      <c r="I94" s="259"/>
      <c r="J94" s="107"/>
      <c r="K94" s="107"/>
      <c r="L94" s="199"/>
      <c r="M94" s="291"/>
      <c r="N94" s="80"/>
      <c r="O94" s="130"/>
      <c r="P94" s="160"/>
      <c r="Q94" s="160"/>
      <c r="R94" s="126"/>
      <c r="S94" s="126"/>
      <c r="T94" s="126"/>
      <c r="U94" s="125"/>
      <c r="V94" s="125"/>
    </row>
    <row r="95" spans="1:22" ht="20.100000000000001" customHeight="1" thickBot="1">
      <c r="A95" s="177" t="s">
        <v>1937</v>
      </c>
      <c r="B95" s="178"/>
      <c r="C95" s="179"/>
      <c r="D95" s="200">
        <f>SUM(D93:D94)</f>
        <v>96</v>
      </c>
      <c r="E95" s="200">
        <f>SUM(E93:E94)</f>
        <v>0</v>
      </c>
      <c r="F95" s="200">
        <f>SUM(F93:F94)</f>
        <v>0</v>
      </c>
      <c r="G95" s="200">
        <f>SUM(G93:G94)</f>
        <v>107</v>
      </c>
      <c r="H95" s="200">
        <f>SUM(H93:H94)</f>
        <v>0</v>
      </c>
      <c r="I95" s="254"/>
      <c r="J95" s="103"/>
      <c r="K95" s="103"/>
      <c r="L95" s="181"/>
      <c r="M95" s="291"/>
      <c r="N95" s="80"/>
      <c r="O95" s="130"/>
      <c r="P95" s="160"/>
      <c r="Q95" s="160"/>
      <c r="R95" s="126"/>
      <c r="S95" s="126"/>
      <c r="T95" s="126"/>
      <c r="U95" s="125"/>
      <c r="V95" s="125"/>
    </row>
    <row r="96" spans="1:22" ht="20.100000000000001" customHeight="1">
      <c r="A96" s="182"/>
      <c r="B96" s="183"/>
      <c r="C96" s="201"/>
      <c r="D96" s="125"/>
      <c r="E96" s="125"/>
      <c r="F96" s="125"/>
      <c r="G96" s="125"/>
      <c r="H96" s="125"/>
      <c r="I96" s="255"/>
      <c r="J96" s="104"/>
      <c r="K96" s="104"/>
      <c r="L96" s="104"/>
      <c r="M96" s="291"/>
      <c r="N96" s="80"/>
      <c r="O96" s="130"/>
      <c r="P96" s="160"/>
      <c r="Q96" s="160"/>
      <c r="R96" s="126"/>
      <c r="S96" s="126"/>
      <c r="T96" s="126"/>
      <c r="U96" s="125"/>
      <c r="V96" s="125"/>
    </row>
    <row r="97" spans="1:22" ht="20.100000000000001" customHeight="1">
      <c r="A97" s="185" t="s">
        <v>1947</v>
      </c>
      <c r="B97" s="186"/>
      <c r="C97" s="186"/>
      <c r="D97" s="105"/>
      <c r="E97" s="105"/>
      <c r="F97" s="105"/>
      <c r="G97" s="105"/>
      <c r="H97" s="105"/>
      <c r="I97" s="256"/>
      <c r="J97" s="105"/>
      <c r="K97" s="105"/>
      <c r="L97" s="105"/>
      <c r="M97" s="291"/>
      <c r="N97" s="80"/>
      <c r="O97" s="130"/>
      <c r="P97" s="160"/>
      <c r="Q97" s="160"/>
      <c r="R97" s="126"/>
      <c r="S97" s="126"/>
      <c r="T97" s="126"/>
      <c r="U97" s="125"/>
      <c r="V97" s="125"/>
    </row>
    <row r="98" spans="1:22" ht="20.100000000000001" customHeight="1" thickBot="1">
      <c r="A98" s="188"/>
      <c r="B98" s="186"/>
      <c r="C98" s="189"/>
      <c r="D98" s="105"/>
      <c r="E98" s="105"/>
      <c r="F98" s="105"/>
      <c r="G98" s="105"/>
      <c r="H98" s="105"/>
      <c r="I98" s="257"/>
      <c r="J98" s="106"/>
      <c r="K98" s="106"/>
      <c r="L98" s="105"/>
      <c r="M98" s="291"/>
      <c r="N98" s="80"/>
      <c r="O98" s="130"/>
      <c r="P98" s="160"/>
      <c r="Q98" s="160"/>
      <c r="R98" s="126"/>
      <c r="S98" s="126"/>
      <c r="T98" s="126"/>
      <c r="U98" s="125"/>
      <c r="V98" s="125"/>
    </row>
    <row r="99" spans="1:22" ht="19.5" customHeight="1" thickBot="1">
      <c r="A99" s="147" t="s">
        <v>0</v>
      </c>
      <c r="B99" s="148" t="s">
        <v>1</v>
      </c>
      <c r="C99" s="148" t="s">
        <v>2</v>
      </c>
      <c r="D99" s="404" t="s">
        <v>831</v>
      </c>
      <c r="E99" s="404" t="s">
        <v>1941</v>
      </c>
      <c r="F99" s="404" t="s">
        <v>832</v>
      </c>
      <c r="G99" s="404" t="s">
        <v>1862</v>
      </c>
      <c r="H99" s="404" t="s">
        <v>1859</v>
      </c>
      <c r="I99" s="258" t="s">
        <v>8</v>
      </c>
      <c r="J99" s="404" t="s">
        <v>9</v>
      </c>
      <c r="K99" s="425" t="s">
        <v>10</v>
      </c>
      <c r="L99" s="426"/>
      <c r="M99" s="291"/>
      <c r="N99" s="80"/>
      <c r="O99" s="130"/>
      <c r="P99" s="160"/>
      <c r="Q99" s="160"/>
      <c r="R99" s="126"/>
      <c r="S99" s="126"/>
      <c r="T99" s="126"/>
      <c r="U99" s="125"/>
      <c r="V99" s="125"/>
    </row>
    <row r="100" spans="1:22" ht="19.5" customHeight="1">
      <c r="A100" s="143"/>
      <c r="B100" s="133"/>
      <c r="C100" s="133"/>
      <c r="D100" s="273"/>
      <c r="E100" s="273"/>
      <c r="F100" s="273"/>
      <c r="G100" s="273"/>
      <c r="H100" s="273"/>
      <c r="I100" s="260"/>
      <c r="J100" s="108"/>
      <c r="K100" s="108"/>
      <c r="L100" s="244"/>
      <c r="M100" s="291"/>
      <c r="N100" s="239"/>
      <c r="O100" s="130"/>
      <c r="P100" s="160"/>
      <c r="Q100" s="160"/>
      <c r="R100" s="126"/>
      <c r="S100" s="126"/>
      <c r="T100" s="126"/>
      <c r="U100" s="125"/>
      <c r="V100" s="125"/>
    </row>
    <row r="101" spans="1:22" ht="19.5" customHeight="1" thickBot="1">
      <c r="A101" s="144"/>
      <c r="B101" s="135"/>
      <c r="C101" s="135"/>
      <c r="D101" s="274"/>
      <c r="E101" s="274"/>
      <c r="F101" s="274"/>
      <c r="G101" s="274"/>
      <c r="H101" s="274"/>
      <c r="I101" s="261"/>
      <c r="J101" s="13"/>
      <c r="K101" s="13"/>
      <c r="L101" s="149"/>
      <c r="M101" s="291"/>
      <c r="N101" s="239"/>
      <c r="O101" s="130"/>
      <c r="P101" s="160"/>
      <c r="Q101" s="160"/>
      <c r="R101" s="126"/>
      <c r="S101" s="126"/>
      <c r="T101" s="126"/>
      <c r="U101" s="125"/>
      <c r="V101" s="125"/>
    </row>
    <row r="102" spans="1:22" ht="19.5" customHeight="1">
      <c r="A102" s="167" t="s">
        <v>20</v>
      </c>
      <c r="B102" s="168"/>
      <c r="C102" s="169"/>
      <c r="D102" s="275">
        <f>SUM(D100:D101)</f>
        <v>0</v>
      </c>
      <c r="E102" s="275">
        <f>SUM(E100:E101)</f>
        <v>0</v>
      </c>
      <c r="F102" s="275">
        <f>SUM(F100:F101)</f>
        <v>0</v>
      </c>
      <c r="G102" s="275">
        <f>SUM(G100:G101)</f>
        <v>0</v>
      </c>
      <c r="H102" s="275">
        <f>SUM(H100:H101)</f>
        <v>0</v>
      </c>
      <c r="I102" s="252"/>
      <c r="J102" s="8"/>
      <c r="K102" s="8"/>
      <c r="L102" s="195"/>
      <c r="M102" s="291"/>
      <c r="N102" s="239"/>
      <c r="O102" s="130"/>
      <c r="P102" s="160"/>
      <c r="Q102" s="160"/>
      <c r="R102" s="126"/>
      <c r="S102" s="126"/>
      <c r="T102" s="126"/>
      <c r="U102" s="125"/>
      <c r="V102" s="125"/>
    </row>
    <row r="103" spans="1:22" ht="19.5" customHeight="1">
      <c r="A103" s="196" t="s">
        <v>12</v>
      </c>
      <c r="B103" s="197"/>
      <c r="C103" s="89"/>
      <c r="D103" s="276">
        <v>0</v>
      </c>
      <c r="E103" s="276">
        <v>0</v>
      </c>
      <c r="F103" s="276">
        <v>0</v>
      </c>
      <c r="G103" s="276">
        <v>0</v>
      </c>
      <c r="H103" s="276">
        <v>0</v>
      </c>
      <c r="I103" s="259"/>
      <c r="J103" s="107"/>
      <c r="K103" s="107"/>
      <c r="L103" s="199"/>
      <c r="M103" s="291"/>
      <c r="N103" s="239"/>
      <c r="O103" s="130"/>
      <c r="P103" s="160"/>
      <c r="Q103" s="160"/>
      <c r="R103" s="126"/>
      <c r="S103" s="126"/>
      <c r="T103" s="126"/>
      <c r="U103" s="125"/>
      <c r="V103" s="125"/>
    </row>
    <row r="104" spans="1:22" ht="19.5" customHeight="1" thickBot="1">
      <c r="A104" s="177" t="s">
        <v>1937</v>
      </c>
      <c r="B104" s="178"/>
      <c r="C104" s="179"/>
      <c r="D104" s="277">
        <f>D102+D103</f>
        <v>0</v>
      </c>
      <c r="E104" s="277">
        <f>E102+E103</f>
        <v>0</v>
      </c>
      <c r="F104" s="277">
        <f>F102+F103</f>
        <v>0</v>
      </c>
      <c r="G104" s="277">
        <f>G102+G103</f>
        <v>0</v>
      </c>
      <c r="H104" s="277">
        <f>H102+H103</f>
        <v>0</v>
      </c>
      <c r="I104" s="254"/>
      <c r="J104" s="103"/>
      <c r="K104" s="103"/>
      <c r="L104" s="181"/>
      <c r="M104" s="291"/>
      <c r="N104" s="239"/>
      <c r="O104" s="130"/>
      <c r="P104" s="160"/>
      <c r="Q104" s="160"/>
      <c r="R104" s="126"/>
      <c r="S104" s="126"/>
      <c r="T104" s="126"/>
      <c r="U104" s="125"/>
      <c r="V104" s="125"/>
    </row>
    <row r="105" spans="1:22" ht="19.5" customHeight="1">
      <c r="A105" s="203"/>
      <c r="B105" s="183"/>
      <c r="C105" s="184"/>
      <c r="D105" s="125"/>
      <c r="E105" s="125"/>
      <c r="F105" s="125"/>
      <c r="G105" s="125"/>
      <c r="H105" s="125"/>
      <c r="I105" s="255"/>
      <c r="J105" s="104"/>
      <c r="K105" s="104"/>
      <c r="L105" s="104"/>
      <c r="M105" s="291"/>
      <c r="N105" s="239"/>
      <c r="O105" s="130"/>
      <c r="P105" s="160"/>
      <c r="Q105" s="160"/>
      <c r="R105" s="126"/>
      <c r="S105" s="126"/>
      <c r="T105" s="126"/>
      <c r="U105" s="125"/>
      <c r="V105" s="125"/>
    </row>
    <row r="106" spans="1:22" ht="19.5" customHeight="1">
      <c r="A106" s="185" t="s">
        <v>1948</v>
      </c>
      <c r="B106" s="186"/>
      <c r="C106" s="186"/>
      <c r="D106" s="105"/>
      <c r="E106" s="105"/>
      <c r="F106" s="105"/>
      <c r="G106" s="105"/>
      <c r="H106" s="105"/>
      <c r="I106" s="256"/>
      <c r="J106" s="105"/>
      <c r="K106" s="105"/>
      <c r="L106" s="105"/>
      <c r="M106" s="291"/>
      <c r="N106" s="239"/>
      <c r="O106" s="130"/>
      <c r="P106" s="160"/>
      <c r="Q106" s="160"/>
      <c r="R106" s="126"/>
      <c r="S106" s="126"/>
      <c r="T106" s="126"/>
      <c r="U106" s="125"/>
      <c r="V106" s="125"/>
    </row>
    <row r="107" spans="1:22" ht="19.5" customHeight="1" thickBot="1">
      <c r="A107" s="188"/>
      <c r="B107" s="186"/>
      <c r="C107" s="189"/>
      <c r="D107" s="105"/>
      <c r="E107" s="105"/>
      <c r="F107" s="105"/>
      <c r="G107" s="105"/>
      <c r="H107" s="105"/>
      <c r="I107" s="257"/>
      <c r="J107" s="106"/>
      <c r="K107" s="106"/>
      <c r="L107" s="105"/>
      <c r="M107" s="291"/>
      <c r="N107" s="239"/>
      <c r="O107" s="130"/>
      <c r="P107" s="160"/>
      <c r="Q107" s="160"/>
      <c r="R107" s="126"/>
      <c r="S107" s="126"/>
      <c r="T107" s="126"/>
      <c r="U107" s="125"/>
      <c r="V107" s="125"/>
    </row>
    <row r="108" spans="1:22" ht="19.5" customHeight="1" thickBot="1">
      <c r="A108" s="147" t="s">
        <v>0</v>
      </c>
      <c r="B108" s="148" t="s">
        <v>1</v>
      </c>
      <c r="C108" s="148" t="s">
        <v>2</v>
      </c>
      <c r="D108" s="404" t="s">
        <v>29</v>
      </c>
      <c r="E108" s="404" t="s">
        <v>17</v>
      </c>
      <c r="F108" s="404" t="s">
        <v>30</v>
      </c>
      <c r="G108" s="404" t="s">
        <v>19</v>
      </c>
      <c r="H108" s="404" t="s">
        <v>7</v>
      </c>
      <c r="I108" s="258" t="s">
        <v>8</v>
      </c>
      <c r="J108" s="404" t="s">
        <v>9</v>
      </c>
      <c r="K108" s="302"/>
      <c r="L108" s="303" t="s">
        <v>10</v>
      </c>
      <c r="M108" s="291"/>
      <c r="N108" s="239"/>
      <c r="O108" s="130"/>
      <c r="P108" s="160"/>
      <c r="Q108" s="160"/>
      <c r="R108" s="126"/>
      <c r="S108" s="126"/>
      <c r="T108" s="126"/>
      <c r="U108" s="125"/>
      <c r="V108" s="125"/>
    </row>
    <row r="109" spans="1:22" ht="19.5" customHeight="1">
      <c r="A109" s="143"/>
      <c r="B109" s="133"/>
      <c r="C109" s="133"/>
      <c r="D109" s="134"/>
      <c r="E109" s="134"/>
      <c r="F109" s="134"/>
      <c r="G109" s="134"/>
      <c r="H109" s="134"/>
      <c r="I109" s="245"/>
      <c r="J109" s="141"/>
      <c r="K109" s="141"/>
      <c r="L109" s="202"/>
      <c r="M109" s="159"/>
      <c r="N109" s="239"/>
      <c r="O109" s="130"/>
      <c r="P109" s="160"/>
      <c r="Q109" s="160"/>
      <c r="R109" s="126"/>
      <c r="S109" s="126"/>
      <c r="T109" s="126"/>
      <c r="U109" s="125"/>
      <c r="V109" s="125"/>
    </row>
    <row r="110" spans="1:22" ht="19.5" customHeight="1" thickBot="1">
      <c r="A110" s="139"/>
      <c r="B110" s="132"/>
      <c r="C110" s="132"/>
      <c r="D110" s="137"/>
      <c r="E110" s="137"/>
      <c r="F110" s="137"/>
      <c r="G110" s="137"/>
      <c r="H110" s="137"/>
      <c r="I110" s="247"/>
      <c r="J110" s="138"/>
      <c r="K110" s="138"/>
      <c r="L110" s="204"/>
      <c r="M110" s="159"/>
      <c r="N110" s="239"/>
      <c r="O110" s="130"/>
      <c r="P110" s="160"/>
      <c r="Q110" s="160"/>
      <c r="R110" s="126"/>
      <c r="S110" s="126"/>
      <c r="T110" s="126"/>
      <c r="U110" s="125"/>
      <c r="V110" s="125"/>
    </row>
    <row r="111" spans="1:22" ht="19.5" customHeight="1">
      <c r="A111" s="167" t="s">
        <v>20</v>
      </c>
      <c r="B111" s="169"/>
      <c r="C111" s="169"/>
      <c r="D111" s="194">
        <f>SUM(D109:D110)</f>
        <v>0</v>
      </c>
      <c r="E111" s="194">
        <f>SUM(E109:E110)</f>
        <v>0</v>
      </c>
      <c r="F111" s="194">
        <f>SUM(F109:F110)</f>
        <v>0</v>
      </c>
      <c r="G111" s="194">
        <f>SUM(G109:G110)</f>
        <v>0</v>
      </c>
      <c r="H111" s="194">
        <f>SUM(H109:H110)</f>
        <v>0</v>
      </c>
      <c r="I111" s="252"/>
      <c r="J111" s="8"/>
      <c r="K111" s="8"/>
      <c r="L111" s="195"/>
      <c r="M111" s="159"/>
      <c r="N111" s="239"/>
      <c r="O111" s="130"/>
      <c r="P111" s="160"/>
      <c r="Q111" s="160"/>
      <c r="R111" s="126"/>
      <c r="S111" s="126"/>
      <c r="T111" s="126"/>
      <c r="U111" s="125"/>
      <c r="V111" s="125"/>
    </row>
    <row r="112" spans="1:22" ht="19.5" customHeight="1">
      <c r="A112" s="196" t="s">
        <v>12</v>
      </c>
      <c r="B112" s="89"/>
      <c r="C112" s="89"/>
      <c r="D112" s="198">
        <v>0</v>
      </c>
      <c r="E112" s="198">
        <v>0</v>
      </c>
      <c r="F112" s="198">
        <v>0</v>
      </c>
      <c r="G112" s="198">
        <v>0</v>
      </c>
      <c r="H112" s="198">
        <v>0</v>
      </c>
      <c r="I112" s="259"/>
      <c r="J112" s="107"/>
      <c r="K112" s="107"/>
      <c r="L112" s="199"/>
      <c r="M112" s="159"/>
      <c r="N112" s="239"/>
      <c r="O112" s="130"/>
      <c r="P112" s="160"/>
      <c r="Q112" s="160"/>
      <c r="R112" s="126"/>
      <c r="S112" s="126"/>
      <c r="T112" s="126"/>
      <c r="U112" s="125"/>
      <c r="V112" s="125"/>
    </row>
    <row r="113" spans="1:22" ht="19.5" customHeight="1" thickBot="1">
      <c r="A113" s="177" t="s">
        <v>1937</v>
      </c>
      <c r="B113" s="179"/>
      <c r="C113" s="179"/>
      <c r="D113" s="200">
        <f>SUM(D111:D112)</f>
        <v>0</v>
      </c>
      <c r="E113" s="200">
        <f>SUM(E111:E112)</f>
        <v>0</v>
      </c>
      <c r="F113" s="200">
        <f>SUM(F111:F112)</f>
        <v>0</v>
      </c>
      <c r="G113" s="200">
        <f>SUM(G111:G112)</f>
        <v>0</v>
      </c>
      <c r="H113" s="200">
        <f>SUM(H111:H112)</f>
        <v>0</v>
      </c>
      <c r="I113" s="254"/>
      <c r="J113" s="103"/>
      <c r="K113" s="103"/>
      <c r="L113" s="205"/>
      <c r="M113" s="159"/>
      <c r="N113" s="239"/>
      <c r="O113" s="130"/>
      <c r="P113" s="160"/>
      <c r="Q113" s="160"/>
      <c r="R113" s="126"/>
      <c r="S113" s="126"/>
      <c r="T113" s="126"/>
      <c r="U113" s="125"/>
      <c r="V113" s="125"/>
    </row>
    <row r="114" spans="1:22" ht="19.5" customHeight="1">
      <c r="A114" s="182"/>
      <c r="B114" s="183"/>
      <c r="C114" s="184"/>
      <c r="D114" s="125"/>
      <c r="E114" s="125"/>
      <c r="F114" s="125"/>
      <c r="G114" s="125"/>
      <c r="H114" s="125"/>
      <c r="I114" s="255"/>
      <c r="J114" s="104"/>
      <c r="K114" s="104"/>
      <c r="L114" s="104"/>
      <c r="M114" s="159"/>
      <c r="N114" s="239"/>
      <c r="O114" s="130"/>
      <c r="P114" s="160"/>
      <c r="Q114" s="160"/>
      <c r="R114" s="126"/>
      <c r="S114" s="126"/>
      <c r="T114" s="126"/>
      <c r="U114" s="125"/>
      <c r="V114" s="125"/>
    </row>
    <row r="115" spans="1:22" ht="19.5" customHeight="1">
      <c r="A115" s="185" t="s">
        <v>1949</v>
      </c>
      <c r="B115" s="186"/>
      <c r="C115" s="186"/>
      <c r="D115" s="105"/>
      <c r="E115" s="105"/>
      <c r="F115" s="105"/>
      <c r="G115" s="105"/>
      <c r="H115" s="105"/>
      <c r="I115" s="256"/>
      <c r="J115" s="105"/>
      <c r="K115" s="105"/>
      <c r="L115" s="105"/>
      <c r="M115" s="159"/>
      <c r="N115" s="239"/>
      <c r="O115" s="130"/>
      <c r="P115" s="160"/>
      <c r="Q115" s="160"/>
      <c r="R115" s="126"/>
      <c r="S115" s="126"/>
      <c r="T115" s="126"/>
      <c r="U115" s="125"/>
      <c r="V115" s="125"/>
    </row>
    <row r="116" spans="1:22" ht="19.5" customHeight="1">
      <c r="A116" s="185" t="s">
        <v>32</v>
      </c>
      <c r="B116" s="186"/>
      <c r="C116" s="186"/>
      <c r="D116" s="105"/>
      <c r="E116" s="105"/>
      <c r="F116" s="105"/>
      <c r="G116" s="105"/>
      <c r="H116" s="105"/>
      <c r="I116" s="256"/>
      <c r="J116" s="105"/>
      <c r="K116" s="105"/>
      <c r="L116" s="105"/>
      <c r="M116" s="159"/>
      <c r="N116" s="239"/>
      <c r="O116" s="130"/>
      <c r="P116" s="160"/>
      <c r="Q116" s="160"/>
      <c r="R116" s="126"/>
      <c r="S116" s="126"/>
      <c r="T116" s="126"/>
      <c r="U116" s="125"/>
      <c r="V116" s="125"/>
    </row>
    <row r="117" spans="1:22" ht="19.5" customHeight="1" thickBot="1">
      <c r="A117" s="188"/>
      <c r="B117" s="186"/>
      <c r="C117" s="189"/>
      <c r="D117" s="105"/>
      <c r="E117" s="105"/>
      <c r="F117" s="105"/>
      <c r="G117" s="105"/>
      <c r="H117" s="105"/>
      <c r="I117" s="257"/>
      <c r="J117" s="106"/>
      <c r="K117" s="106"/>
      <c r="L117" s="105"/>
      <c r="M117" s="159"/>
      <c r="N117" s="239"/>
      <c r="O117" s="130"/>
      <c r="P117" s="160"/>
      <c r="Q117" s="160"/>
      <c r="R117" s="126"/>
      <c r="S117" s="126"/>
      <c r="T117" s="126"/>
      <c r="U117" s="125"/>
      <c r="V117" s="125"/>
    </row>
    <row r="118" spans="1:22" ht="19.5" customHeight="1" thickBot="1">
      <c r="A118" s="147" t="s">
        <v>0</v>
      </c>
      <c r="B118" s="148" t="s">
        <v>1</v>
      </c>
      <c r="C118" s="148" t="s">
        <v>2</v>
      </c>
      <c r="D118" s="404" t="s">
        <v>1950</v>
      </c>
      <c r="E118" s="404" t="s">
        <v>837</v>
      </c>
      <c r="F118" s="404" t="s">
        <v>838</v>
      </c>
      <c r="G118" s="404" t="s">
        <v>1951</v>
      </c>
      <c r="H118" s="404" t="s">
        <v>1952</v>
      </c>
      <c r="I118" s="258" t="s">
        <v>8</v>
      </c>
      <c r="J118" s="404" t="s">
        <v>9</v>
      </c>
      <c r="K118" s="425" t="s">
        <v>10</v>
      </c>
      <c r="L118" s="426"/>
      <c r="M118" s="159"/>
      <c r="N118" s="239"/>
      <c r="O118" s="130"/>
      <c r="P118" s="160"/>
      <c r="Q118" s="160"/>
      <c r="R118" s="126"/>
      <c r="S118" s="126"/>
      <c r="T118" s="126"/>
      <c r="U118" s="125"/>
      <c r="V118" s="125"/>
    </row>
    <row r="119" spans="1:22" ht="19.5" customHeight="1">
      <c r="A119" s="144"/>
      <c r="B119" s="135"/>
      <c r="C119" s="135"/>
      <c r="D119" s="136"/>
      <c r="E119" s="136"/>
      <c r="F119" s="136"/>
      <c r="G119" s="136"/>
      <c r="H119" s="136"/>
      <c r="I119" s="261"/>
      <c r="J119" s="142"/>
      <c r="K119" s="163"/>
      <c r="L119" s="206"/>
      <c r="M119" s="159"/>
      <c r="N119" s="239"/>
      <c r="O119" s="130"/>
      <c r="P119" s="160"/>
      <c r="Q119" s="160"/>
      <c r="R119" s="126"/>
      <c r="S119" s="126"/>
      <c r="T119" s="126"/>
      <c r="U119" s="125"/>
      <c r="V119" s="125"/>
    </row>
    <row r="120" spans="1:22" ht="19.5" customHeight="1" thickBot="1">
      <c r="A120" s="144"/>
      <c r="B120" s="135"/>
      <c r="C120" s="135"/>
      <c r="D120" s="136"/>
      <c r="E120" s="136"/>
      <c r="F120" s="136"/>
      <c r="G120" s="136"/>
      <c r="H120" s="136"/>
      <c r="I120" s="261"/>
      <c r="J120" s="142"/>
      <c r="K120" s="163"/>
      <c r="L120" s="206"/>
      <c r="M120" s="159"/>
      <c r="N120" s="239"/>
      <c r="O120" s="130"/>
      <c r="P120" s="160"/>
      <c r="Q120" s="160"/>
      <c r="R120" s="126"/>
      <c r="S120" s="126"/>
      <c r="T120" s="126"/>
      <c r="U120" s="125"/>
      <c r="V120" s="125"/>
    </row>
    <row r="121" spans="1:22" ht="19.5" customHeight="1">
      <c r="A121" s="207" t="s">
        <v>20</v>
      </c>
      <c r="B121" s="208"/>
      <c r="C121" s="208"/>
      <c r="D121" s="209">
        <f>SUM(D119:D120)</f>
        <v>0</v>
      </c>
      <c r="E121" s="209">
        <f>SUM(E119:E120)</f>
        <v>0</v>
      </c>
      <c r="F121" s="209">
        <f>SUM(F119:F120)</f>
        <v>0</v>
      </c>
      <c r="G121" s="209">
        <f>SUM(G119:G120)</f>
        <v>0</v>
      </c>
      <c r="H121" s="209">
        <f>SUM(H119:H120)</f>
        <v>0</v>
      </c>
      <c r="I121" s="262"/>
      <c r="J121" s="9"/>
      <c r="K121" s="9"/>
      <c r="L121" s="210"/>
      <c r="M121" s="159"/>
      <c r="N121" s="239"/>
      <c r="O121" s="130"/>
      <c r="P121" s="160"/>
      <c r="Q121" s="160"/>
      <c r="R121" s="126"/>
      <c r="S121" s="126"/>
      <c r="T121" s="126"/>
      <c r="U121" s="125"/>
      <c r="V121" s="125"/>
    </row>
    <row r="122" spans="1:22" ht="19.5" customHeight="1">
      <c r="A122" s="211" t="s">
        <v>12</v>
      </c>
      <c r="B122" s="212"/>
      <c r="C122" s="212"/>
      <c r="D122" s="213">
        <v>89</v>
      </c>
      <c r="E122" s="213">
        <v>0</v>
      </c>
      <c r="F122" s="213">
        <v>42</v>
      </c>
      <c r="G122" s="213">
        <v>0</v>
      </c>
      <c r="H122" s="213">
        <v>0</v>
      </c>
      <c r="I122" s="263"/>
      <c r="J122" s="109"/>
      <c r="K122" s="109"/>
      <c r="L122" s="214"/>
      <c r="M122" s="159"/>
      <c r="N122" s="239"/>
      <c r="O122" s="130"/>
      <c r="P122" s="160"/>
      <c r="Q122" s="160"/>
      <c r="R122" s="126"/>
      <c r="S122" s="126"/>
      <c r="T122" s="126"/>
      <c r="U122" s="125"/>
      <c r="V122" s="125"/>
    </row>
    <row r="123" spans="1:22" ht="19.5" customHeight="1" thickBot="1">
      <c r="A123" s="215" t="s">
        <v>1937</v>
      </c>
      <c r="B123" s="216"/>
      <c r="C123" s="216"/>
      <c r="D123" s="217">
        <f>D121+D122</f>
        <v>89</v>
      </c>
      <c r="E123" s="217">
        <f>E121+E122</f>
        <v>0</v>
      </c>
      <c r="F123" s="217">
        <f>F121+F122</f>
        <v>42</v>
      </c>
      <c r="G123" s="217">
        <f>G121+G122</f>
        <v>0</v>
      </c>
      <c r="H123" s="217">
        <f>H121+H122</f>
        <v>0</v>
      </c>
      <c r="I123" s="264"/>
      <c r="J123" s="110"/>
      <c r="K123" s="110"/>
      <c r="L123" s="218"/>
      <c r="M123" s="159"/>
      <c r="N123" s="239"/>
      <c r="O123" s="130"/>
      <c r="P123" s="160"/>
      <c r="Q123" s="160"/>
      <c r="R123" s="126"/>
      <c r="S123" s="126"/>
      <c r="T123" s="126"/>
      <c r="U123" s="125"/>
      <c r="V123" s="125"/>
    </row>
    <row r="124" spans="1:22" ht="19.5" customHeight="1">
      <c r="A124" s="219"/>
      <c r="B124" s="16"/>
      <c r="C124" s="98"/>
      <c r="D124" s="1"/>
      <c r="E124" s="1"/>
      <c r="F124" s="1"/>
      <c r="G124" s="1"/>
      <c r="H124" s="1"/>
      <c r="I124" s="265"/>
      <c r="J124" s="17"/>
      <c r="K124" s="17"/>
      <c r="L124" s="17"/>
      <c r="M124" s="159"/>
      <c r="N124" s="239"/>
      <c r="O124" s="130"/>
      <c r="P124" s="160"/>
      <c r="Q124" s="160"/>
      <c r="R124" s="126"/>
      <c r="S124" s="126"/>
      <c r="T124" s="126"/>
      <c r="U124" s="125"/>
      <c r="V124" s="125"/>
    </row>
    <row r="125" spans="1:22" ht="19.5" customHeight="1">
      <c r="A125" s="185" t="s">
        <v>1953</v>
      </c>
      <c r="B125" s="186"/>
      <c r="C125" s="186"/>
      <c r="D125" s="105"/>
      <c r="E125" s="105"/>
      <c r="F125" s="105"/>
      <c r="G125" s="105"/>
      <c r="H125" s="105"/>
      <c r="I125" s="256"/>
      <c r="J125" s="105"/>
      <c r="K125" s="105"/>
      <c r="L125" s="105"/>
      <c r="M125" s="159"/>
      <c r="N125" s="239"/>
      <c r="O125" s="130"/>
      <c r="P125" s="160"/>
      <c r="Q125" s="160"/>
      <c r="R125" s="126"/>
      <c r="S125" s="126"/>
      <c r="T125" s="126"/>
      <c r="U125" s="125"/>
      <c r="V125" s="125"/>
    </row>
    <row r="126" spans="1:22" ht="19.5" customHeight="1">
      <c r="A126" s="185" t="s">
        <v>1954</v>
      </c>
      <c r="B126" s="186"/>
      <c r="C126" s="186"/>
      <c r="D126" s="105"/>
      <c r="E126" s="105"/>
      <c r="F126" s="105"/>
      <c r="G126" s="105"/>
      <c r="H126" s="105"/>
      <c r="I126" s="256"/>
      <c r="J126" s="105"/>
      <c r="K126" s="105"/>
      <c r="L126" s="105"/>
      <c r="M126" s="159"/>
      <c r="N126" s="239"/>
      <c r="O126" s="130"/>
      <c r="P126" s="160"/>
      <c r="Q126" s="160"/>
      <c r="R126" s="126"/>
      <c r="S126" s="126"/>
      <c r="T126" s="126"/>
      <c r="U126" s="125"/>
      <c r="V126" s="125"/>
    </row>
    <row r="127" spans="1:22" ht="19.5" customHeight="1" thickBot="1">
      <c r="A127" s="188"/>
      <c r="B127" s="186"/>
      <c r="C127" s="189"/>
      <c r="D127" s="105"/>
      <c r="E127" s="105"/>
      <c r="F127" s="105"/>
      <c r="G127" s="105"/>
      <c r="H127" s="105"/>
      <c r="I127" s="257"/>
      <c r="J127" s="106"/>
      <c r="K127" s="106"/>
      <c r="L127" s="105"/>
      <c r="M127" s="159"/>
      <c r="N127" s="239"/>
      <c r="O127" s="130"/>
      <c r="P127" s="160"/>
      <c r="Q127" s="160"/>
      <c r="R127" s="126"/>
      <c r="S127" s="126"/>
      <c r="T127" s="126"/>
      <c r="U127" s="125"/>
      <c r="V127" s="125"/>
    </row>
    <row r="128" spans="1:22" ht="19.5" customHeight="1" thickBot="1">
      <c r="A128" s="147" t="s">
        <v>0</v>
      </c>
      <c r="B128" s="148" t="s">
        <v>1</v>
      </c>
      <c r="C128" s="148" t="s">
        <v>2</v>
      </c>
      <c r="D128" s="404" t="s">
        <v>1950</v>
      </c>
      <c r="E128" s="404" t="s">
        <v>1941</v>
      </c>
      <c r="F128" s="404" t="s">
        <v>1946</v>
      </c>
      <c r="G128" s="404" t="s">
        <v>1862</v>
      </c>
      <c r="H128" s="404" t="s">
        <v>7</v>
      </c>
      <c r="I128" s="258" t="s">
        <v>8</v>
      </c>
      <c r="J128" s="404" t="s">
        <v>9</v>
      </c>
      <c r="K128" s="425" t="s">
        <v>10</v>
      </c>
      <c r="L128" s="426"/>
      <c r="M128" s="159"/>
      <c r="N128" s="239"/>
      <c r="O128" s="130"/>
      <c r="P128" s="160"/>
      <c r="Q128" s="160"/>
      <c r="R128" s="126"/>
      <c r="S128" s="126"/>
      <c r="T128" s="126"/>
      <c r="U128" s="125"/>
      <c r="V128" s="125"/>
    </row>
    <row r="129" spans="1:22" ht="19.5" customHeight="1">
      <c r="A129" s="143"/>
      <c r="B129" s="133"/>
      <c r="C129" s="133"/>
      <c r="D129" s="134"/>
      <c r="E129" s="134"/>
      <c r="F129" s="134"/>
      <c r="G129" s="134"/>
      <c r="H129" s="134"/>
      <c r="I129" s="245"/>
      <c r="J129" s="141"/>
      <c r="K129" s="141"/>
      <c r="L129" s="192"/>
      <c r="M129" s="159"/>
      <c r="N129" s="239"/>
      <c r="O129" s="130"/>
      <c r="P129" s="160"/>
      <c r="Q129" s="160"/>
      <c r="R129" s="126"/>
      <c r="S129" s="126"/>
      <c r="T129" s="126"/>
      <c r="U129" s="125"/>
      <c r="V129" s="125"/>
    </row>
    <row r="130" spans="1:22" ht="19.5" customHeight="1" thickBot="1">
      <c r="A130" s="144"/>
      <c r="B130" s="135"/>
      <c r="C130" s="135"/>
      <c r="D130" s="136"/>
      <c r="E130" s="136"/>
      <c r="F130" s="136"/>
      <c r="G130" s="136"/>
      <c r="H130" s="136"/>
      <c r="I130" s="246"/>
      <c r="J130" s="142"/>
      <c r="K130" s="142"/>
      <c r="L130" s="193"/>
      <c r="M130" s="159"/>
      <c r="N130" s="239"/>
      <c r="O130" s="130"/>
      <c r="P130" s="160"/>
      <c r="Q130" s="160"/>
      <c r="R130" s="126"/>
      <c r="S130" s="126"/>
      <c r="T130" s="126"/>
      <c r="U130" s="125"/>
      <c r="V130" s="125"/>
    </row>
    <row r="131" spans="1:22" ht="19.5" customHeight="1">
      <c r="A131" s="207" t="s">
        <v>20</v>
      </c>
      <c r="B131" s="208"/>
      <c r="C131" s="208"/>
      <c r="D131" s="209">
        <f>SUM(D129:D130)</f>
        <v>0</v>
      </c>
      <c r="E131" s="209">
        <f>SUM(E129:E130)</f>
        <v>0</v>
      </c>
      <c r="F131" s="209">
        <f>SUM(F129:F130)</f>
        <v>0</v>
      </c>
      <c r="G131" s="209">
        <f>SUM(G129:G130)</f>
        <v>0</v>
      </c>
      <c r="H131" s="209">
        <f>SUM(H129:H130)</f>
        <v>0</v>
      </c>
      <c r="I131" s="262"/>
      <c r="J131" s="9"/>
      <c r="K131" s="9"/>
      <c r="L131" s="210"/>
      <c r="M131" s="159"/>
      <c r="N131" s="239"/>
      <c r="O131" s="130"/>
      <c r="P131" s="160"/>
      <c r="Q131" s="160"/>
      <c r="R131" s="126"/>
      <c r="S131" s="126"/>
      <c r="T131" s="126"/>
      <c r="U131" s="125"/>
      <c r="V131" s="125"/>
    </row>
    <row r="132" spans="1:22" ht="19.5" customHeight="1">
      <c r="A132" s="211" t="s">
        <v>12</v>
      </c>
      <c r="B132" s="212"/>
      <c r="C132" s="212"/>
      <c r="D132" s="213">
        <v>0</v>
      </c>
      <c r="E132" s="213">
        <v>0</v>
      </c>
      <c r="F132" s="213">
        <v>0</v>
      </c>
      <c r="G132" s="213">
        <v>0</v>
      </c>
      <c r="H132" s="213">
        <v>0</v>
      </c>
      <c r="I132" s="263"/>
      <c r="J132" s="109"/>
      <c r="K132" s="109"/>
      <c r="L132" s="214"/>
      <c r="M132" s="159"/>
      <c r="N132" s="239"/>
      <c r="O132" s="130"/>
      <c r="P132" s="160"/>
      <c r="Q132" s="160"/>
      <c r="R132" s="126"/>
      <c r="S132" s="126"/>
      <c r="T132" s="126"/>
      <c r="U132" s="125"/>
      <c r="V132" s="125"/>
    </row>
    <row r="133" spans="1:22" ht="19.5" customHeight="1" thickBot="1">
      <c r="A133" s="215" t="s">
        <v>1937</v>
      </c>
      <c r="B133" s="216"/>
      <c r="C133" s="216"/>
      <c r="D133" s="217">
        <f>D131+D132</f>
        <v>0</v>
      </c>
      <c r="E133" s="217">
        <f>E131+E132</f>
        <v>0</v>
      </c>
      <c r="F133" s="217">
        <f>F131+F132</f>
        <v>0</v>
      </c>
      <c r="G133" s="217">
        <f>G131+G132</f>
        <v>0</v>
      </c>
      <c r="H133" s="217">
        <f>H131+H132</f>
        <v>0</v>
      </c>
      <c r="I133" s="264"/>
      <c r="J133" s="110"/>
      <c r="K133" s="110"/>
      <c r="L133" s="218"/>
      <c r="M133" s="159"/>
      <c r="N133" s="239"/>
      <c r="O133" s="130"/>
      <c r="P133" s="160"/>
      <c r="Q133" s="160"/>
      <c r="R133" s="126"/>
      <c r="S133" s="126"/>
      <c r="T133" s="126"/>
      <c r="U133" s="125"/>
      <c r="V133" s="125"/>
    </row>
    <row r="134" spans="1:22" ht="19.5" customHeight="1">
      <c r="A134" s="219"/>
      <c r="B134" s="16"/>
      <c r="C134" s="98"/>
      <c r="D134" s="1"/>
      <c r="E134" s="1"/>
      <c r="F134" s="1"/>
      <c r="G134" s="1"/>
      <c r="H134" s="1"/>
      <c r="I134" s="265"/>
      <c r="J134" s="17"/>
      <c r="K134" s="17"/>
      <c r="L134" s="17"/>
      <c r="M134" s="159"/>
      <c r="N134" s="239"/>
      <c r="O134" s="130"/>
      <c r="P134" s="160"/>
      <c r="Q134" s="160"/>
      <c r="R134" s="126"/>
      <c r="S134" s="126"/>
      <c r="T134" s="126"/>
      <c r="U134" s="125"/>
      <c r="V134" s="125"/>
    </row>
    <row r="135" spans="1:22" ht="19.5" customHeight="1">
      <c r="A135" s="185" t="s">
        <v>1955</v>
      </c>
      <c r="B135" s="186"/>
      <c r="C135" s="186"/>
      <c r="D135" s="105"/>
      <c r="E135" s="105"/>
      <c r="F135" s="105"/>
      <c r="G135" s="105"/>
      <c r="H135" s="105"/>
      <c r="I135" s="256"/>
      <c r="J135" s="105"/>
      <c r="K135" s="105"/>
      <c r="L135" s="105"/>
      <c r="M135" s="159"/>
      <c r="N135" s="239"/>
      <c r="O135" s="130"/>
      <c r="P135" s="160"/>
      <c r="Q135" s="160"/>
      <c r="R135" s="126"/>
      <c r="S135" s="126"/>
      <c r="T135" s="126"/>
      <c r="U135" s="125"/>
      <c r="V135" s="125"/>
    </row>
    <row r="136" spans="1:22" ht="19.5" customHeight="1">
      <c r="A136" s="185" t="s">
        <v>107</v>
      </c>
      <c r="B136" s="186"/>
      <c r="C136" s="186"/>
      <c r="D136" s="105"/>
      <c r="E136" s="105"/>
      <c r="F136" s="105"/>
      <c r="G136" s="105"/>
      <c r="H136" s="105"/>
      <c r="I136" s="256"/>
      <c r="J136" s="105"/>
      <c r="K136" s="105"/>
      <c r="L136" s="105"/>
      <c r="M136" s="159"/>
      <c r="N136" s="239"/>
      <c r="O136" s="130"/>
      <c r="P136" s="160"/>
      <c r="Q136" s="160"/>
      <c r="R136" s="126"/>
      <c r="S136" s="126"/>
      <c r="T136" s="126"/>
      <c r="U136" s="125"/>
      <c r="V136" s="125"/>
    </row>
    <row r="137" spans="1:22" ht="19.5" customHeight="1" thickBot="1">
      <c r="A137" s="188"/>
      <c r="B137" s="186"/>
      <c r="C137" s="189"/>
      <c r="D137" s="105"/>
      <c r="E137" s="105"/>
      <c r="F137" s="105"/>
      <c r="G137" s="105"/>
      <c r="H137" s="105"/>
      <c r="I137" s="257"/>
      <c r="J137" s="106"/>
      <c r="K137" s="106"/>
      <c r="L137" s="105"/>
      <c r="M137" s="159"/>
      <c r="N137" s="239"/>
      <c r="O137" s="130"/>
      <c r="P137" s="160"/>
      <c r="Q137" s="160"/>
      <c r="R137" s="126"/>
      <c r="S137" s="126"/>
      <c r="T137" s="126"/>
      <c r="U137" s="125"/>
      <c r="V137" s="125"/>
    </row>
    <row r="138" spans="1:22" ht="19.5" customHeight="1" thickBot="1">
      <c r="A138" s="147" t="s">
        <v>0</v>
      </c>
      <c r="B138" s="148" t="s">
        <v>1</v>
      </c>
      <c r="C138" s="148" t="s">
        <v>2</v>
      </c>
      <c r="D138" s="404" t="s">
        <v>1859</v>
      </c>
      <c r="E138" s="404" t="s">
        <v>1941</v>
      </c>
      <c r="F138" s="404" t="s">
        <v>1946</v>
      </c>
      <c r="G138" s="404" t="s">
        <v>1862</v>
      </c>
      <c r="H138" s="404" t="s">
        <v>7</v>
      </c>
      <c r="I138" s="258" t="s">
        <v>8</v>
      </c>
      <c r="J138" s="404" t="s">
        <v>9</v>
      </c>
      <c r="K138" s="404"/>
      <c r="L138" s="303" t="s">
        <v>10</v>
      </c>
      <c r="M138" s="159"/>
      <c r="N138" s="239"/>
      <c r="O138" s="130"/>
      <c r="P138" s="160"/>
      <c r="Q138" s="160"/>
      <c r="R138" s="126"/>
      <c r="S138" s="126"/>
      <c r="T138" s="126"/>
      <c r="U138" s="125"/>
      <c r="V138" s="125"/>
    </row>
    <row r="139" spans="1:22" ht="19.5" customHeight="1">
      <c r="A139" s="143"/>
      <c r="B139" s="133"/>
      <c r="C139" s="133"/>
      <c r="D139" s="301"/>
      <c r="E139" s="134"/>
      <c r="F139" s="301"/>
      <c r="G139" s="301"/>
      <c r="H139" s="301"/>
      <c r="I139" s="245"/>
      <c r="J139" s="141"/>
      <c r="K139" s="141"/>
      <c r="L139" s="192"/>
      <c r="M139" s="159"/>
      <c r="N139" s="239"/>
      <c r="O139" s="130"/>
      <c r="P139" s="160"/>
      <c r="Q139" s="160"/>
      <c r="R139" s="126"/>
      <c r="S139" s="126"/>
      <c r="T139" s="126"/>
      <c r="U139" s="125"/>
      <c r="V139" s="125"/>
    </row>
    <row r="140" spans="1:22" ht="19.5" customHeight="1" thickBot="1">
      <c r="A140" s="144"/>
      <c r="B140" s="135"/>
      <c r="C140" s="135"/>
      <c r="D140" s="220"/>
      <c r="E140" s="136"/>
      <c r="F140" s="220"/>
      <c r="G140" s="220"/>
      <c r="H140" s="220"/>
      <c r="I140" s="246"/>
      <c r="J140" s="142"/>
      <c r="K140" s="142"/>
      <c r="L140" s="193"/>
      <c r="M140" s="159"/>
      <c r="N140" s="239"/>
      <c r="O140" s="130"/>
      <c r="P140" s="160"/>
      <c r="Q140" s="160"/>
      <c r="R140" s="126"/>
      <c r="S140" s="126"/>
      <c r="T140" s="126"/>
      <c r="U140" s="125"/>
      <c r="V140" s="125"/>
    </row>
    <row r="141" spans="1:22" ht="19.5" customHeight="1">
      <c r="A141" s="207" t="s">
        <v>20</v>
      </c>
      <c r="B141" s="208"/>
      <c r="C141" s="208"/>
      <c r="D141" s="209">
        <f>SUM(D139:D140)</f>
        <v>0</v>
      </c>
      <c r="E141" s="209">
        <f>SUM(E139:E140)</f>
        <v>0</v>
      </c>
      <c r="F141" s="209">
        <f>SUM(F139:F140)</f>
        <v>0</v>
      </c>
      <c r="G141" s="209">
        <f>SUM(G139:G140)</f>
        <v>0</v>
      </c>
      <c r="H141" s="209">
        <f>SUM(H139:H140)</f>
        <v>0</v>
      </c>
      <c r="I141" s="262"/>
      <c r="J141" s="9"/>
      <c r="K141" s="9"/>
      <c r="L141" s="210"/>
      <c r="M141" s="159"/>
      <c r="N141" s="239"/>
      <c r="O141" s="130"/>
      <c r="P141" s="160"/>
      <c r="Q141" s="160"/>
      <c r="R141" s="126"/>
      <c r="S141" s="126"/>
      <c r="T141" s="126"/>
      <c r="U141" s="125"/>
      <c r="V141" s="125"/>
    </row>
    <row r="142" spans="1:22" ht="19.5" customHeight="1">
      <c r="A142" s="211" t="s">
        <v>12</v>
      </c>
      <c r="B142" s="212"/>
      <c r="C142" s="212"/>
      <c r="D142" s="213">
        <v>0</v>
      </c>
      <c r="E142" s="213">
        <v>0</v>
      </c>
      <c r="F142" s="213">
        <v>0</v>
      </c>
      <c r="G142" s="213">
        <v>0</v>
      </c>
      <c r="H142" s="213">
        <v>0</v>
      </c>
      <c r="I142" s="263"/>
      <c r="J142" s="109"/>
      <c r="K142" s="109"/>
      <c r="L142" s="214"/>
      <c r="M142" s="159"/>
      <c r="N142" s="239"/>
      <c r="O142" s="130"/>
      <c r="P142" s="160"/>
      <c r="Q142" s="160"/>
      <c r="R142" s="126"/>
      <c r="S142" s="126"/>
      <c r="T142" s="126"/>
      <c r="U142" s="125"/>
      <c r="V142" s="125"/>
    </row>
    <row r="143" spans="1:22" ht="19.5" customHeight="1" thickBot="1">
      <c r="A143" s="215" t="s">
        <v>1937</v>
      </c>
      <c r="B143" s="216"/>
      <c r="C143" s="216"/>
      <c r="D143" s="217">
        <f>D141+D142</f>
        <v>0</v>
      </c>
      <c r="E143" s="217">
        <f>E141+E142</f>
        <v>0</v>
      </c>
      <c r="F143" s="217">
        <f>F141+F142</f>
        <v>0</v>
      </c>
      <c r="G143" s="217">
        <f>G141+G142</f>
        <v>0</v>
      </c>
      <c r="H143" s="217">
        <f>H141+H142</f>
        <v>0</v>
      </c>
      <c r="I143" s="264"/>
      <c r="J143" s="110"/>
      <c r="K143" s="110"/>
      <c r="L143" s="218"/>
      <c r="M143" s="159"/>
      <c r="N143" s="239"/>
      <c r="O143" s="130"/>
      <c r="P143" s="160"/>
      <c r="Q143" s="160"/>
      <c r="R143" s="126"/>
      <c r="S143" s="126"/>
      <c r="T143" s="126"/>
      <c r="U143" s="125"/>
      <c r="V143" s="125"/>
    </row>
    <row r="144" spans="1:22" ht="19.5" customHeight="1">
      <c r="A144" s="221"/>
      <c r="B144" s="16"/>
      <c r="C144" s="16"/>
      <c r="D144" s="1"/>
      <c r="E144" s="1"/>
      <c r="F144" s="1"/>
      <c r="G144" s="1"/>
      <c r="H144" s="1"/>
      <c r="I144" s="265"/>
      <c r="J144" s="17"/>
      <c r="K144" s="17"/>
      <c r="L144" s="17"/>
      <c r="M144" s="159"/>
      <c r="N144" s="239"/>
      <c r="O144" s="130"/>
      <c r="P144" s="160"/>
      <c r="Q144" s="160"/>
      <c r="R144" s="126"/>
      <c r="S144" s="126"/>
      <c r="T144" s="126"/>
      <c r="U144" s="125"/>
      <c r="V144" s="125"/>
    </row>
    <row r="145" spans="1:22" ht="19.5" customHeight="1">
      <c r="A145" s="185" t="s">
        <v>852</v>
      </c>
      <c r="B145" s="18"/>
      <c r="C145" s="18"/>
      <c r="D145" s="19"/>
      <c r="E145" s="19"/>
      <c r="F145" s="19"/>
      <c r="G145" s="19"/>
      <c r="H145" s="19"/>
      <c r="I145" s="266"/>
      <c r="J145" s="19"/>
      <c r="K145" s="19"/>
      <c r="L145" s="19"/>
      <c r="M145" s="159"/>
      <c r="N145" s="239"/>
      <c r="O145" s="130"/>
      <c r="P145" s="160"/>
      <c r="Q145" s="160"/>
      <c r="R145" s="126"/>
      <c r="S145" s="126"/>
      <c r="T145" s="126"/>
      <c r="U145" s="125"/>
      <c r="V145" s="125"/>
    </row>
    <row r="146" spans="1:22" ht="19.5" customHeight="1" thickBot="1">
      <c r="A146" s="182"/>
      <c r="B146" s="183"/>
      <c r="C146" s="184"/>
      <c r="D146" s="125"/>
      <c r="E146" s="125"/>
      <c r="F146" s="125"/>
      <c r="G146" s="125"/>
      <c r="H146" s="125"/>
      <c r="I146" s="255"/>
      <c r="J146" s="104"/>
      <c r="K146" s="104"/>
      <c r="L146" s="104"/>
      <c r="M146" s="159"/>
      <c r="N146" s="239"/>
      <c r="O146" s="130"/>
      <c r="P146" s="160"/>
      <c r="Q146" s="160"/>
      <c r="R146" s="126"/>
      <c r="S146" s="126"/>
      <c r="T146" s="126"/>
      <c r="U146" s="125"/>
      <c r="V146" s="125"/>
    </row>
    <row r="147" spans="1:22" ht="19.5" customHeight="1" thickBot="1">
      <c r="A147" s="222" t="s">
        <v>0</v>
      </c>
      <c r="B147" s="223" t="s">
        <v>1</v>
      </c>
      <c r="C147" s="223" t="s">
        <v>2</v>
      </c>
      <c r="D147" s="111" t="s">
        <v>3</v>
      </c>
      <c r="E147" s="111" t="s">
        <v>4</v>
      </c>
      <c r="F147" s="111" t="s">
        <v>5</v>
      </c>
      <c r="G147" s="111" t="s">
        <v>6</v>
      </c>
      <c r="H147" s="111" t="s">
        <v>7</v>
      </c>
      <c r="I147" s="267" t="s">
        <v>8</v>
      </c>
      <c r="J147" s="111" t="s">
        <v>9</v>
      </c>
      <c r="K147" s="429" t="s">
        <v>10</v>
      </c>
      <c r="L147" s="430"/>
      <c r="M147" s="159"/>
      <c r="N147" s="239"/>
      <c r="O147" s="130"/>
      <c r="P147" s="160"/>
      <c r="Q147" s="160"/>
      <c r="R147" s="126"/>
      <c r="S147" s="126"/>
      <c r="T147" s="126"/>
      <c r="U147" s="125"/>
      <c r="V147" s="125"/>
    </row>
    <row r="148" spans="1:22" ht="19.5" customHeight="1">
      <c r="A148" s="224" t="s">
        <v>20</v>
      </c>
      <c r="B148" s="225"/>
      <c r="C148" s="225"/>
      <c r="D148" s="226">
        <f t="shared" ref="D148:H150" si="14">SUM(D72,D83,D102,D111)</f>
        <v>260</v>
      </c>
      <c r="E148" s="226">
        <f t="shared" si="14"/>
        <v>16</v>
      </c>
      <c r="F148" s="226">
        <f t="shared" si="14"/>
        <v>32</v>
      </c>
      <c r="G148" s="226">
        <f t="shared" si="14"/>
        <v>268</v>
      </c>
      <c r="H148" s="226">
        <f t="shared" si="14"/>
        <v>0</v>
      </c>
      <c r="I148" s="268"/>
      <c r="J148" s="10"/>
      <c r="K148" s="10"/>
      <c r="L148" s="227"/>
      <c r="M148" s="159"/>
      <c r="N148" s="239"/>
      <c r="O148" s="130"/>
      <c r="P148" s="160"/>
      <c r="Q148" s="160"/>
      <c r="R148" s="126"/>
      <c r="S148" s="126"/>
      <c r="T148" s="126"/>
      <c r="U148" s="125"/>
      <c r="V148" s="125"/>
    </row>
    <row r="149" spans="1:22" ht="19.5" customHeight="1">
      <c r="A149" s="228" t="s">
        <v>12</v>
      </c>
      <c r="B149" s="229"/>
      <c r="C149" s="229"/>
      <c r="D149" s="230">
        <f t="shared" si="14"/>
        <v>3662</v>
      </c>
      <c r="E149" s="230">
        <f t="shared" si="14"/>
        <v>103</v>
      </c>
      <c r="F149" s="230">
        <f t="shared" si="14"/>
        <v>95</v>
      </c>
      <c r="G149" s="230">
        <f t="shared" si="14"/>
        <v>3726</v>
      </c>
      <c r="H149" s="230">
        <f t="shared" si="14"/>
        <v>0</v>
      </c>
      <c r="I149" s="269"/>
      <c r="J149" s="112"/>
      <c r="K149" s="112"/>
      <c r="L149" s="231"/>
      <c r="M149" s="159"/>
      <c r="N149" s="239"/>
      <c r="O149" s="130"/>
      <c r="P149" s="160"/>
      <c r="Q149" s="160"/>
      <c r="R149" s="126"/>
      <c r="S149" s="126"/>
      <c r="T149" s="126"/>
      <c r="U149" s="125"/>
      <c r="V149" s="125"/>
    </row>
    <row r="150" spans="1:22" ht="19.5" customHeight="1" thickBot="1">
      <c r="A150" s="232" t="s">
        <v>1937</v>
      </c>
      <c r="B150" s="233"/>
      <c r="C150" s="233"/>
      <c r="D150" s="234">
        <f t="shared" si="14"/>
        <v>3922</v>
      </c>
      <c r="E150" s="234">
        <f t="shared" si="14"/>
        <v>119</v>
      </c>
      <c r="F150" s="234">
        <f t="shared" si="14"/>
        <v>127</v>
      </c>
      <c r="G150" s="234">
        <f t="shared" si="14"/>
        <v>3994</v>
      </c>
      <c r="H150" s="234">
        <f t="shared" si="14"/>
        <v>0</v>
      </c>
      <c r="I150" s="270"/>
      <c r="J150" s="113"/>
      <c r="K150" s="113"/>
      <c r="L150" s="235"/>
      <c r="M150" s="159"/>
      <c r="N150" s="239"/>
      <c r="O150" s="130"/>
      <c r="P150" s="160"/>
      <c r="Q150" s="160"/>
      <c r="R150" s="126"/>
      <c r="S150" s="126"/>
      <c r="T150" s="126"/>
      <c r="U150" s="125"/>
      <c r="V150" s="125"/>
    </row>
    <row r="151" spans="1:22" ht="19.5" customHeight="1">
      <c r="M151" s="159"/>
      <c r="N151" s="239"/>
      <c r="O151" s="130"/>
      <c r="P151" s="160"/>
      <c r="Q151" s="160"/>
      <c r="R151" s="126"/>
      <c r="S151" s="126"/>
      <c r="T151" s="126"/>
      <c r="U151" s="125"/>
      <c r="V151" s="125"/>
    </row>
    <row r="152" spans="1:22" ht="20.100000000000001" customHeight="1">
      <c r="M152" s="159"/>
      <c r="N152" s="239"/>
      <c r="O152" s="130"/>
      <c r="P152" s="160"/>
      <c r="Q152" s="160"/>
      <c r="R152" s="126"/>
      <c r="S152" s="126"/>
      <c r="T152" s="126"/>
      <c r="U152" s="125"/>
      <c r="V152" s="125"/>
    </row>
    <row r="153" spans="1:22" ht="20.100000000000001" customHeight="1">
      <c r="M153" s="159"/>
      <c r="N153" s="239"/>
      <c r="O153" s="130"/>
      <c r="P153" s="160"/>
      <c r="Q153" s="160"/>
      <c r="R153" s="126"/>
      <c r="S153" s="126"/>
      <c r="T153" s="126"/>
      <c r="U153" s="125"/>
      <c r="V153" s="125"/>
    </row>
    <row r="154" spans="1:22" ht="20.100000000000001" customHeight="1">
      <c r="M154" s="159"/>
      <c r="N154" s="239"/>
      <c r="O154" s="130"/>
      <c r="P154" s="160"/>
      <c r="Q154" s="160"/>
      <c r="R154" s="126"/>
      <c r="S154" s="126"/>
      <c r="T154" s="126"/>
      <c r="U154" s="125"/>
      <c r="V154" s="125"/>
    </row>
    <row r="155" spans="1:22" ht="20.100000000000001" customHeight="1">
      <c r="M155" s="159"/>
      <c r="N155" s="239"/>
      <c r="O155" s="130"/>
      <c r="P155" s="160"/>
      <c r="Q155" s="160"/>
      <c r="R155" s="126"/>
      <c r="S155" s="126"/>
      <c r="T155" s="126"/>
      <c r="U155" s="125"/>
      <c r="V155" s="125"/>
    </row>
    <row r="156" spans="1:22" ht="20.100000000000001" customHeight="1">
      <c r="M156" s="159"/>
      <c r="N156" s="239"/>
      <c r="O156" s="130"/>
      <c r="P156" s="160"/>
      <c r="Q156" s="160"/>
      <c r="R156" s="126"/>
      <c r="S156" s="126"/>
      <c r="T156" s="126"/>
      <c r="U156" s="125"/>
      <c r="V156" s="125"/>
    </row>
    <row r="157" spans="1:22" ht="20.100000000000001" customHeight="1">
      <c r="M157" s="159"/>
      <c r="N157" s="239"/>
      <c r="O157" s="130"/>
      <c r="P157" s="160"/>
      <c r="Q157" s="160"/>
      <c r="R157" s="126"/>
      <c r="S157" s="126"/>
      <c r="T157" s="126"/>
      <c r="U157" s="125"/>
      <c r="V157" s="125"/>
    </row>
    <row r="158" spans="1:22" ht="20.100000000000001" customHeight="1">
      <c r="M158" s="159"/>
      <c r="O158" s="130"/>
      <c r="P158" s="160"/>
      <c r="Q158" s="160"/>
      <c r="R158" s="126"/>
      <c r="S158" s="126"/>
      <c r="T158" s="126"/>
      <c r="U158" s="125"/>
      <c r="V158" s="125"/>
    </row>
    <row r="159" spans="1:22" ht="20.100000000000001" customHeight="1">
      <c r="M159" s="159"/>
      <c r="O159" s="130"/>
      <c r="P159" s="160"/>
      <c r="Q159" s="160"/>
      <c r="R159" s="126"/>
      <c r="S159" s="126"/>
      <c r="T159" s="126"/>
      <c r="U159" s="125"/>
      <c r="V159" s="125"/>
    </row>
    <row r="160" spans="1:22" ht="20.100000000000001" customHeight="1">
      <c r="M160" s="159"/>
      <c r="O160" s="130"/>
      <c r="P160" s="160"/>
      <c r="Q160" s="160"/>
      <c r="R160" s="126"/>
      <c r="S160" s="126"/>
      <c r="T160" s="126"/>
      <c r="U160" s="125"/>
      <c r="V160" s="125"/>
    </row>
    <row r="161" spans="13:22" ht="20.100000000000001" customHeight="1">
      <c r="M161" s="159"/>
      <c r="O161" s="130"/>
      <c r="P161" s="160"/>
      <c r="Q161" s="160"/>
      <c r="R161" s="126"/>
      <c r="S161" s="126"/>
      <c r="T161" s="126"/>
      <c r="U161" s="125"/>
      <c r="V161" s="125"/>
    </row>
    <row r="162" spans="13:22" ht="20.100000000000001" customHeight="1">
      <c r="M162" s="159"/>
      <c r="O162" s="130"/>
      <c r="P162" s="160"/>
      <c r="Q162" s="160"/>
      <c r="R162" s="126"/>
      <c r="S162" s="126"/>
      <c r="T162" s="126"/>
      <c r="U162" s="125"/>
      <c r="V162" s="125"/>
    </row>
    <row r="163" spans="13:22" ht="20.100000000000001" customHeight="1">
      <c r="M163" s="159"/>
      <c r="O163" s="130"/>
      <c r="P163" s="160"/>
      <c r="Q163" s="160"/>
      <c r="R163" s="126"/>
      <c r="S163" s="126"/>
      <c r="T163" s="126"/>
      <c r="U163" s="125"/>
      <c r="V163" s="125"/>
    </row>
    <row r="164" spans="13:22" ht="20.100000000000001" customHeight="1">
      <c r="M164" s="159"/>
      <c r="O164" s="130"/>
      <c r="P164" s="160"/>
      <c r="Q164" s="160"/>
      <c r="R164" s="126"/>
      <c r="S164" s="126"/>
      <c r="T164" s="126"/>
      <c r="U164" s="125"/>
      <c r="V164" s="125"/>
    </row>
    <row r="165" spans="13:22" ht="20.100000000000001" customHeight="1">
      <c r="M165" s="159"/>
      <c r="O165" s="130"/>
      <c r="P165" s="160"/>
      <c r="Q165" s="160"/>
      <c r="R165" s="126"/>
      <c r="S165" s="126"/>
      <c r="T165" s="126"/>
      <c r="U165" s="125"/>
      <c r="V165" s="125"/>
    </row>
    <row r="166" spans="13:22" ht="20.100000000000001" customHeight="1">
      <c r="M166" s="159"/>
      <c r="O166" s="130"/>
      <c r="P166" s="160"/>
      <c r="Q166" s="160"/>
      <c r="R166" s="126"/>
      <c r="S166" s="126"/>
      <c r="T166" s="126"/>
      <c r="U166" s="125"/>
      <c r="V166" s="125"/>
    </row>
    <row r="167" spans="13:22" ht="20.100000000000001" customHeight="1">
      <c r="M167" s="159"/>
      <c r="O167" s="130"/>
      <c r="P167" s="160"/>
      <c r="Q167" s="160"/>
      <c r="R167" s="126"/>
      <c r="S167" s="126"/>
      <c r="T167" s="126"/>
      <c r="U167" s="125"/>
      <c r="V167" s="125"/>
    </row>
    <row r="168" spans="13:22" ht="20.100000000000001" customHeight="1">
      <c r="M168" s="159"/>
      <c r="O168" s="130"/>
      <c r="P168" s="160"/>
      <c r="Q168" s="160"/>
      <c r="R168" s="126"/>
      <c r="S168" s="126"/>
      <c r="T168" s="126"/>
      <c r="U168" s="125"/>
      <c r="V168" s="125"/>
    </row>
    <row r="169" spans="13:22" ht="20.100000000000001" customHeight="1">
      <c r="M169" s="159"/>
      <c r="O169" s="130"/>
      <c r="P169" s="160"/>
      <c r="Q169" s="160"/>
      <c r="R169" s="126"/>
      <c r="S169" s="126"/>
      <c r="T169" s="126"/>
      <c r="U169" s="125"/>
      <c r="V169" s="125"/>
    </row>
    <row r="170" spans="13:22" ht="20.100000000000001" customHeight="1">
      <c r="M170" s="159"/>
      <c r="O170" s="130"/>
      <c r="P170" s="160"/>
      <c r="Q170" s="160"/>
      <c r="R170" s="126"/>
      <c r="S170" s="126"/>
      <c r="T170" s="126"/>
      <c r="U170" s="125"/>
      <c r="V170" s="125"/>
    </row>
    <row r="171" spans="13:22" ht="20.100000000000001" customHeight="1">
      <c r="M171" s="159"/>
      <c r="O171" s="130"/>
      <c r="P171" s="160"/>
      <c r="Q171" s="160"/>
      <c r="R171" s="126"/>
      <c r="S171" s="126"/>
      <c r="T171" s="126"/>
      <c r="U171" s="125"/>
      <c r="V171" s="125"/>
    </row>
    <row r="172" spans="13:22" ht="20.100000000000001" customHeight="1">
      <c r="M172" s="159"/>
      <c r="O172" s="130"/>
      <c r="P172" s="160"/>
      <c r="Q172" s="160"/>
      <c r="R172" s="126"/>
      <c r="S172" s="126"/>
      <c r="T172" s="126"/>
      <c r="U172" s="125"/>
      <c r="V172" s="125"/>
    </row>
    <row r="173" spans="13:22" ht="20.100000000000001" customHeight="1">
      <c r="M173" s="159"/>
      <c r="O173" s="130"/>
      <c r="P173" s="160"/>
      <c r="Q173" s="160"/>
      <c r="R173" s="126"/>
      <c r="S173" s="126"/>
      <c r="T173" s="126"/>
      <c r="U173" s="125"/>
      <c r="V173" s="125"/>
    </row>
    <row r="174" spans="13:22" ht="20.100000000000001" customHeight="1">
      <c r="M174" s="159"/>
      <c r="O174" s="130"/>
      <c r="P174" s="160"/>
      <c r="Q174" s="160"/>
      <c r="R174" s="126"/>
      <c r="S174" s="126"/>
      <c r="T174" s="126"/>
      <c r="U174" s="125"/>
      <c r="V174" s="125"/>
    </row>
    <row r="175" spans="13:22" ht="20.100000000000001" customHeight="1">
      <c r="M175" s="159"/>
      <c r="O175" s="130"/>
      <c r="P175" s="160"/>
      <c r="Q175" s="160"/>
      <c r="R175" s="126"/>
      <c r="S175" s="126"/>
      <c r="T175" s="126"/>
      <c r="U175" s="125"/>
      <c r="V175" s="125"/>
    </row>
    <row r="176" spans="13:22" ht="20.100000000000001" customHeight="1">
      <c r="M176" s="159"/>
      <c r="O176" s="130"/>
      <c r="P176" s="160"/>
      <c r="Q176" s="160"/>
      <c r="R176" s="126"/>
      <c r="S176" s="126"/>
      <c r="T176" s="126"/>
      <c r="U176" s="125"/>
      <c r="V176" s="125"/>
    </row>
    <row r="177" spans="13:22" ht="20.100000000000001" customHeight="1">
      <c r="M177" s="159"/>
      <c r="O177" s="130"/>
      <c r="P177" s="160"/>
      <c r="Q177" s="160"/>
      <c r="R177" s="126"/>
      <c r="S177" s="126"/>
      <c r="T177" s="126"/>
      <c r="U177" s="125"/>
      <c r="V177" s="125"/>
    </row>
    <row r="178" spans="13:22" ht="20.100000000000001" customHeight="1">
      <c r="M178" s="159"/>
      <c r="O178" s="130"/>
      <c r="P178" s="160"/>
      <c r="Q178" s="160"/>
      <c r="R178" s="126"/>
      <c r="S178" s="126"/>
      <c r="T178" s="126"/>
      <c r="U178" s="125"/>
      <c r="V178" s="125"/>
    </row>
    <row r="179" spans="13:22" ht="20.100000000000001" customHeight="1">
      <c r="M179" s="159"/>
      <c r="O179" s="130"/>
      <c r="P179" s="160"/>
      <c r="Q179" s="160"/>
      <c r="R179" s="126"/>
      <c r="S179" s="126"/>
      <c r="T179" s="126"/>
      <c r="U179" s="125"/>
      <c r="V179" s="125"/>
    </row>
    <row r="180" spans="13:22" ht="20.100000000000001" customHeight="1">
      <c r="M180" s="159"/>
      <c r="O180" s="130"/>
      <c r="P180" s="160"/>
      <c r="Q180" s="160"/>
      <c r="R180" s="126"/>
      <c r="S180" s="126"/>
      <c r="T180" s="126"/>
      <c r="U180" s="125"/>
      <c r="V180" s="125"/>
    </row>
    <row r="181" spans="13:22" ht="20.100000000000001" customHeight="1">
      <c r="M181" s="159"/>
      <c r="O181" s="130"/>
      <c r="P181" s="160"/>
      <c r="Q181" s="160"/>
      <c r="R181" s="126"/>
      <c r="S181" s="126"/>
      <c r="T181" s="126"/>
      <c r="U181" s="125"/>
      <c r="V181" s="125"/>
    </row>
    <row r="182" spans="13:22" ht="20.100000000000001" customHeight="1">
      <c r="M182" s="159"/>
      <c r="O182" s="130"/>
      <c r="P182" s="160"/>
      <c r="Q182" s="160"/>
      <c r="R182" s="126"/>
      <c r="S182" s="126"/>
      <c r="T182" s="126"/>
      <c r="U182" s="125"/>
      <c r="V182" s="125"/>
    </row>
    <row r="183" spans="13:22" ht="20.100000000000001" customHeight="1">
      <c r="M183" s="159"/>
      <c r="O183" s="130"/>
      <c r="P183" s="160"/>
      <c r="Q183" s="160"/>
      <c r="R183" s="126"/>
      <c r="S183" s="126"/>
      <c r="T183" s="126"/>
      <c r="U183" s="125"/>
      <c r="V183" s="125"/>
    </row>
    <row r="184" spans="13:22" ht="20.100000000000001" customHeight="1">
      <c r="M184" s="159"/>
      <c r="O184" s="130"/>
      <c r="P184" s="160"/>
      <c r="Q184" s="160"/>
      <c r="R184" s="126"/>
      <c r="S184" s="126"/>
      <c r="T184" s="126"/>
      <c r="U184" s="125"/>
      <c r="V184" s="125"/>
    </row>
    <row r="185" spans="13:22" ht="20.100000000000001" customHeight="1">
      <c r="M185" s="159"/>
      <c r="O185" s="130"/>
      <c r="P185" s="160"/>
      <c r="Q185" s="160"/>
      <c r="R185" s="126"/>
      <c r="S185" s="126"/>
      <c r="T185" s="126"/>
      <c r="U185" s="125"/>
      <c r="V185" s="125"/>
    </row>
    <row r="186" spans="13:22" ht="20.100000000000001" customHeight="1">
      <c r="M186" s="159"/>
      <c r="O186" s="130"/>
      <c r="P186" s="160"/>
      <c r="Q186" s="160"/>
      <c r="R186" s="126"/>
      <c r="S186" s="126"/>
      <c r="T186" s="126"/>
      <c r="U186" s="125"/>
      <c r="V186" s="125"/>
    </row>
    <row r="187" spans="13:22" ht="20.100000000000001" customHeight="1">
      <c r="M187" s="159"/>
      <c r="O187" s="130"/>
      <c r="P187" s="160"/>
      <c r="Q187" s="160"/>
      <c r="R187" s="126"/>
      <c r="S187" s="126"/>
      <c r="T187" s="126"/>
      <c r="U187" s="125"/>
      <c r="V187" s="125"/>
    </row>
    <row r="188" spans="13:22" ht="20.100000000000001" customHeight="1">
      <c r="M188" s="159"/>
      <c r="O188" s="130"/>
      <c r="P188" s="160"/>
      <c r="Q188" s="160"/>
      <c r="R188" s="126"/>
      <c r="S188" s="126"/>
      <c r="T188" s="126"/>
      <c r="U188" s="125"/>
      <c r="V188" s="125"/>
    </row>
    <row r="189" spans="13:22" ht="20.100000000000001" customHeight="1">
      <c r="M189" s="159"/>
      <c r="O189" s="130"/>
      <c r="P189" s="160"/>
      <c r="Q189" s="160"/>
      <c r="R189" s="126"/>
      <c r="S189" s="126"/>
      <c r="T189" s="126"/>
      <c r="U189" s="125"/>
      <c r="V189" s="125"/>
    </row>
    <row r="190" spans="13:22" ht="20.100000000000001" customHeight="1">
      <c r="M190" s="159"/>
      <c r="O190" s="130"/>
      <c r="P190" s="160"/>
      <c r="Q190" s="160"/>
      <c r="R190" s="126"/>
      <c r="S190" s="126"/>
      <c r="T190" s="126"/>
      <c r="U190" s="125"/>
      <c r="V190" s="125"/>
    </row>
    <row r="191" spans="13:22" ht="20.100000000000001" customHeight="1">
      <c r="M191" s="159"/>
      <c r="O191" s="130"/>
      <c r="P191" s="160"/>
      <c r="Q191" s="160"/>
      <c r="R191" s="126"/>
      <c r="S191" s="126"/>
      <c r="T191" s="126"/>
      <c r="U191" s="125"/>
      <c r="V191" s="125"/>
    </row>
    <row r="192" spans="13:22" ht="20.100000000000001" customHeight="1">
      <c r="M192" s="159"/>
      <c r="O192" s="130"/>
      <c r="P192" s="160"/>
      <c r="Q192" s="160"/>
      <c r="R192" s="126"/>
      <c r="S192" s="126"/>
      <c r="T192" s="126"/>
      <c r="U192" s="125"/>
      <c r="V192" s="125"/>
    </row>
    <row r="193" spans="13:22" ht="20.100000000000001" customHeight="1">
      <c r="M193" s="159"/>
      <c r="O193" s="130"/>
      <c r="P193" s="160"/>
      <c r="Q193" s="160"/>
      <c r="R193" s="126"/>
      <c r="S193" s="126"/>
      <c r="T193" s="126"/>
      <c r="U193" s="125"/>
      <c r="V193" s="125"/>
    </row>
    <row r="194" spans="13:22" ht="20.100000000000001" customHeight="1">
      <c r="M194" s="159"/>
      <c r="O194" s="130"/>
      <c r="P194" s="160"/>
      <c r="Q194" s="160"/>
      <c r="R194" s="126"/>
      <c r="S194" s="126"/>
      <c r="T194" s="126"/>
      <c r="U194" s="125"/>
      <c r="V194" s="125"/>
    </row>
    <row r="195" spans="13:22" ht="20.100000000000001" customHeight="1">
      <c r="M195" s="159"/>
      <c r="O195" s="130"/>
      <c r="P195" s="160"/>
      <c r="Q195" s="160"/>
      <c r="R195" s="126"/>
      <c r="S195" s="126"/>
      <c r="T195" s="126"/>
      <c r="U195" s="125"/>
      <c r="V195" s="125"/>
    </row>
    <row r="196" spans="13:22" ht="20.100000000000001" customHeight="1">
      <c r="M196" s="159"/>
      <c r="O196" s="130"/>
      <c r="P196" s="160"/>
      <c r="Q196" s="160"/>
      <c r="R196" s="126"/>
      <c r="S196" s="126"/>
      <c r="T196" s="126"/>
      <c r="U196" s="125"/>
      <c r="V196" s="125"/>
    </row>
    <row r="197" spans="13:22" ht="20.100000000000001" customHeight="1">
      <c r="M197" s="159"/>
      <c r="O197" s="130"/>
      <c r="P197" s="160"/>
      <c r="Q197" s="160"/>
      <c r="R197" s="126"/>
      <c r="S197" s="126"/>
      <c r="T197" s="126"/>
      <c r="U197" s="125"/>
      <c r="V197" s="125"/>
    </row>
    <row r="198" spans="13:22" ht="20.100000000000001" customHeight="1">
      <c r="M198" s="159"/>
      <c r="O198" s="130"/>
      <c r="P198" s="160"/>
      <c r="Q198" s="160"/>
      <c r="R198" s="126"/>
      <c r="S198" s="126"/>
      <c r="T198" s="126"/>
      <c r="U198" s="125"/>
      <c r="V198" s="125"/>
    </row>
    <row r="199" spans="13:22" ht="20.100000000000001" customHeight="1">
      <c r="M199" s="159"/>
      <c r="O199" s="130"/>
      <c r="P199" s="160"/>
      <c r="Q199" s="160"/>
      <c r="R199" s="126"/>
      <c r="S199" s="126"/>
      <c r="T199" s="126"/>
      <c r="U199" s="125"/>
      <c r="V199" s="125"/>
    </row>
    <row r="200" spans="13:22" ht="20.100000000000001" customHeight="1">
      <c r="M200" s="159"/>
      <c r="O200" s="130"/>
      <c r="P200" s="160"/>
      <c r="Q200" s="160"/>
      <c r="R200" s="126"/>
      <c r="S200" s="126"/>
      <c r="T200" s="126"/>
      <c r="U200" s="125"/>
      <c r="V200" s="125"/>
    </row>
    <row r="201" spans="13:22" ht="20.100000000000001" customHeight="1">
      <c r="M201" s="159"/>
      <c r="O201" s="130"/>
      <c r="P201" s="160"/>
      <c r="Q201" s="160"/>
      <c r="R201" s="126"/>
      <c r="S201" s="126"/>
      <c r="T201" s="126"/>
      <c r="U201" s="125"/>
      <c r="V201" s="125"/>
    </row>
    <row r="202" spans="13:22" ht="20.100000000000001" customHeight="1">
      <c r="M202" s="159"/>
      <c r="O202" s="130"/>
      <c r="P202" s="160"/>
      <c r="Q202" s="160"/>
      <c r="R202" s="126"/>
      <c r="S202" s="126"/>
      <c r="T202" s="126"/>
      <c r="U202" s="125"/>
      <c r="V202" s="125"/>
    </row>
    <row r="203" spans="13:22" ht="20.100000000000001" customHeight="1">
      <c r="M203" s="159"/>
      <c r="O203" s="130"/>
      <c r="P203" s="160"/>
      <c r="Q203" s="160"/>
      <c r="R203" s="126"/>
      <c r="S203" s="126"/>
      <c r="T203" s="126"/>
      <c r="U203" s="125"/>
      <c r="V203" s="125"/>
    </row>
    <row r="204" spans="13:22" ht="20.100000000000001" customHeight="1">
      <c r="M204" s="159"/>
      <c r="O204" s="130"/>
      <c r="P204" s="160"/>
      <c r="Q204" s="160"/>
      <c r="R204" s="126"/>
      <c r="S204" s="126"/>
      <c r="T204" s="126"/>
      <c r="U204" s="125"/>
      <c r="V204" s="125"/>
    </row>
    <row r="205" spans="13:22" ht="20.100000000000001" customHeight="1">
      <c r="M205" s="159"/>
      <c r="O205" s="130"/>
      <c r="P205" s="160"/>
      <c r="Q205" s="160"/>
      <c r="R205" s="126"/>
      <c r="S205" s="126"/>
      <c r="T205" s="126"/>
      <c r="U205" s="125"/>
      <c r="V205" s="125"/>
    </row>
    <row r="206" spans="13:22" ht="20.100000000000001" customHeight="1">
      <c r="M206" s="159"/>
      <c r="O206" s="130"/>
      <c r="P206" s="160"/>
      <c r="Q206" s="160"/>
      <c r="R206" s="126"/>
      <c r="S206" s="126"/>
      <c r="T206" s="126"/>
      <c r="U206" s="125"/>
      <c r="V206" s="125"/>
    </row>
    <row r="207" spans="13:22" ht="20.100000000000001" customHeight="1">
      <c r="M207" s="159"/>
      <c r="O207" s="130"/>
      <c r="P207" s="160"/>
      <c r="Q207" s="160"/>
      <c r="R207" s="126"/>
      <c r="S207" s="126"/>
      <c r="T207" s="126"/>
      <c r="U207" s="125"/>
      <c r="V207" s="125"/>
    </row>
    <row r="208" spans="13:22" ht="20.100000000000001" customHeight="1">
      <c r="M208" s="159"/>
      <c r="O208" s="130"/>
      <c r="P208" s="160"/>
      <c r="Q208" s="160"/>
      <c r="R208" s="126"/>
      <c r="S208" s="126"/>
      <c r="T208" s="126"/>
      <c r="U208" s="125"/>
      <c r="V208" s="125"/>
    </row>
    <row r="209" spans="13:22" ht="20.100000000000001" customHeight="1">
      <c r="M209" s="159"/>
      <c r="O209" s="130"/>
      <c r="P209" s="160"/>
      <c r="Q209" s="160"/>
      <c r="R209" s="126"/>
      <c r="S209" s="126"/>
      <c r="T209" s="126"/>
      <c r="U209" s="125"/>
      <c r="V209" s="125"/>
    </row>
    <row r="210" spans="13:22" ht="20.100000000000001" customHeight="1">
      <c r="M210" s="159"/>
      <c r="O210" s="130"/>
      <c r="P210" s="160"/>
      <c r="Q210" s="160"/>
      <c r="R210" s="126"/>
      <c r="S210" s="126"/>
      <c r="T210" s="126"/>
      <c r="U210" s="125"/>
      <c r="V210" s="125"/>
    </row>
    <row r="211" spans="13:22" ht="20.100000000000001" customHeight="1">
      <c r="M211" s="159"/>
      <c r="O211" s="130"/>
      <c r="P211" s="160"/>
      <c r="Q211" s="160"/>
      <c r="R211" s="126"/>
      <c r="S211" s="126"/>
      <c r="T211" s="126"/>
      <c r="U211" s="125"/>
      <c r="V211" s="125"/>
    </row>
    <row r="212" spans="13:22" ht="20.100000000000001" customHeight="1">
      <c r="M212" s="159"/>
      <c r="O212" s="130"/>
      <c r="P212" s="160"/>
      <c r="Q212" s="160"/>
      <c r="R212" s="126"/>
      <c r="S212" s="126"/>
      <c r="T212" s="126"/>
      <c r="U212" s="125"/>
      <c r="V212" s="125"/>
    </row>
    <row r="213" spans="13:22" ht="20.100000000000001" customHeight="1">
      <c r="M213" s="159"/>
      <c r="O213" s="130"/>
      <c r="P213" s="160"/>
      <c r="Q213" s="160"/>
      <c r="R213" s="126"/>
      <c r="S213" s="126"/>
      <c r="T213" s="126"/>
      <c r="U213" s="125"/>
      <c r="V213" s="125"/>
    </row>
    <row r="214" spans="13:22" ht="20.100000000000001" customHeight="1">
      <c r="M214" s="159"/>
      <c r="O214" s="130"/>
      <c r="P214" s="160"/>
      <c r="Q214" s="160"/>
      <c r="R214" s="126"/>
      <c r="S214" s="126"/>
      <c r="T214" s="126"/>
      <c r="U214" s="125"/>
      <c r="V214" s="125"/>
    </row>
    <row r="215" spans="13:22" ht="20.100000000000001" customHeight="1">
      <c r="M215" s="159"/>
      <c r="O215" s="130"/>
      <c r="P215" s="160"/>
      <c r="Q215" s="160"/>
      <c r="R215" s="126"/>
      <c r="S215" s="126"/>
      <c r="T215" s="126"/>
      <c r="U215" s="125"/>
      <c r="V215" s="125"/>
    </row>
    <row r="216" spans="13:22" ht="20.100000000000001" customHeight="1">
      <c r="M216" s="159"/>
      <c r="O216" s="130"/>
      <c r="P216" s="160"/>
      <c r="Q216" s="160"/>
      <c r="R216" s="126"/>
      <c r="S216" s="126"/>
      <c r="T216" s="126"/>
      <c r="U216" s="125"/>
      <c r="V216" s="125"/>
    </row>
    <row r="217" spans="13:22" ht="20.100000000000001" customHeight="1">
      <c r="M217" s="159"/>
      <c r="O217" s="130"/>
      <c r="P217" s="160"/>
      <c r="Q217" s="160"/>
      <c r="R217" s="126"/>
      <c r="S217" s="126"/>
      <c r="T217" s="126"/>
      <c r="U217" s="125"/>
      <c r="V217" s="125"/>
    </row>
    <row r="218" spans="13:22" ht="20.100000000000001" customHeight="1">
      <c r="M218" s="159"/>
      <c r="O218" s="130"/>
      <c r="P218" s="160"/>
      <c r="Q218" s="160"/>
      <c r="R218" s="126"/>
      <c r="S218" s="126"/>
      <c r="T218" s="126"/>
      <c r="U218" s="125"/>
      <c r="V218" s="125"/>
    </row>
    <row r="219" spans="13:22" ht="20.100000000000001" customHeight="1">
      <c r="M219" s="159"/>
      <c r="O219" s="130"/>
      <c r="P219" s="160"/>
      <c r="Q219" s="160"/>
      <c r="R219" s="126"/>
      <c r="S219" s="126"/>
      <c r="T219" s="126"/>
      <c r="U219" s="125"/>
      <c r="V219" s="125"/>
    </row>
    <row r="220" spans="13:22" ht="20.100000000000001" customHeight="1">
      <c r="M220" s="159"/>
      <c r="O220" s="130"/>
      <c r="P220" s="160"/>
      <c r="Q220" s="160"/>
      <c r="R220" s="126"/>
      <c r="S220" s="126"/>
      <c r="T220" s="126"/>
      <c r="U220" s="125"/>
      <c r="V220" s="125"/>
    </row>
    <row r="221" spans="13:22" ht="20.100000000000001" customHeight="1">
      <c r="M221" s="159"/>
      <c r="O221" s="130"/>
      <c r="P221" s="160"/>
      <c r="Q221" s="160"/>
      <c r="R221" s="126"/>
      <c r="S221" s="126"/>
      <c r="T221" s="126"/>
      <c r="U221" s="125"/>
      <c r="V221" s="125"/>
    </row>
    <row r="222" spans="13:22" ht="20.100000000000001" customHeight="1">
      <c r="M222" s="159"/>
      <c r="O222" s="130"/>
      <c r="P222" s="160"/>
      <c r="Q222" s="160"/>
      <c r="R222" s="126"/>
      <c r="S222" s="126"/>
      <c r="T222" s="126"/>
      <c r="U222" s="125"/>
      <c r="V222" s="125"/>
    </row>
    <row r="223" spans="13:22" ht="20.100000000000001" customHeight="1">
      <c r="M223" s="159"/>
      <c r="O223" s="130"/>
      <c r="P223" s="160"/>
      <c r="Q223" s="160"/>
      <c r="R223" s="126"/>
      <c r="S223" s="126"/>
      <c r="T223" s="126"/>
      <c r="U223" s="125"/>
      <c r="V223" s="125"/>
    </row>
    <row r="224" spans="13:22" ht="20.100000000000001" customHeight="1">
      <c r="M224" s="159"/>
      <c r="O224" s="130"/>
      <c r="P224" s="160"/>
      <c r="Q224" s="160"/>
      <c r="R224" s="126"/>
      <c r="S224" s="126"/>
      <c r="T224" s="126"/>
      <c r="U224" s="125"/>
      <c r="V224" s="125"/>
    </row>
    <row r="225" spans="13:22" ht="20.100000000000001" customHeight="1">
      <c r="M225" s="159"/>
      <c r="O225" s="130"/>
      <c r="P225" s="160"/>
      <c r="Q225" s="160"/>
      <c r="R225" s="126"/>
      <c r="S225" s="126"/>
      <c r="T225" s="126"/>
      <c r="U225" s="125"/>
      <c r="V225" s="125"/>
    </row>
    <row r="226" spans="13:22" ht="20.100000000000001" customHeight="1">
      <c r="M226" s="159"/>
      <c r="O226" s="130"/>
      <c r="P226" s="160"/>
      <c r="Q226" s="160"/>
      <c r="R226" s="126"/>
      <c r="S226" s="126"/>
      <c r="T226" s="126"/>
      <c r="U226" s="125"/>
      <c r="V226" s="125"/>
    </row>
    <row r="227" spans="13:22" ht="20.100000000000001" customHeight="1">
      <c r="M227" s="159"/>
      <c r="O227" s="130"/>
      <c r="P227" s="160"/>
      <c r="Q227" s="160"/>
      <c r="R227" s="126"/>
      <c r="S227" s="126"/>
      <c r="T227" s="126"/>
      <c r="U227" s="125"/>
      <c r="V227" s="125"/>
    </row>
    <row r="228" spans="13:22" ht="20.100000000000001" customHeight="1">
      <c r="M228" s="159"/>
      <c r="O228" s="130"/>
      <c r="P228" s="160"/>
      <c r="Q228" s="160"/>
      <c r="R228" s="126"/>
      <c r="S228" s="126"/>
      <c r="T228" s="126"/>
      <c r="U228" s="125"/>
      <c r="V228" s="125"/>
    </row>
    <row r="229" spans="13:22" ht="20.100000000000001" customHeight="1">
      <c r="M229" s="159"/>
      <c r="O229" s="130"/>
      <c r="P229" s="160"/>
      <c r="Q229" s="160"/>
      <c r="R229" s="126"/>
      <c r="S229" s="126"/>
      <c r="T229" s="126"/>
      <c r="U229" s="125"/>
      <c r="V229" s="125"/>
    </row>
    <row r="230" spans="13:22" ht="20.100000000000001" customHeight="1">
      <c r="M230" s="159"/>
      <c r="O230" s="130"/>
      <c r="P230" s="160"/>
      <c r="Q230" s="160"/>
      <c r="R230" s="126"/>
      <c r="S230" s="126"/>
      <c r="T230" s="126"/>
      <c r="U230" s="125"/>
      <c r="V230" s="125"/>
    </row>
    <row r="231" spans="13:22" ht="20.100000000000001" customHeight="1">
      <c r="M231" s="159"/>
      <c r="O231" s="130"/>
      <c r="P231" s="160"/>
      <c r="Q231" s="160"/>
      <c r="R231" s="126"/>
      <c r="S231" s="126"/>
      <c r="T231" s="126"/>
      <c r="U231" s="125"/>
      <c r="V231" s="125"/>
    </row>
    <row r="232" spans="13:22" ht="20.100000000000001" customHeight="1">
      <c r="M232" s="159"/>
      <c r="O232" s="130"/>
      <c r="P232" s="160"/>
      <c r="Q232" s="160"/>
      <c r="R232" s="126"/>
      <c r="S232" s="126"/>
      <c r="T232" s="126"/>
      <c r="U232" s="125"/>
      <c r="V232" s="125"/>
    </row>
    <row r="233" spans="13:22" ht="20.100000000000001" customHeight="1">
      <c r="M233" s="159"/>
      <c r="O233" s="130"/>
      <c r="P233" s="160"/>
      <c r="Q233" s="160"/>
      <c r="R233" s="126"/>
      <c r="S233" s="126"/>
      <c r="T233" s="126"/>
      <c r="U233" s="125"/>
      <c r="V233" s="125"/>
    </row>
    <row r="234" spans="13:22" ht="20.100000000000001" customHeight="1">
      <c r="M234" s="159"/>
      <c r="O234" s="130"/>
      <c r="P234" s="160"/>
      <c r="Q234" s="160"/>
      <c r="R234" s="126"/>
      <c r="S234" s="126"/>
      <c r="T234" s="126"/>
      <c r="U234" s="125"/>
      <c r="V234" s="125"/>
    </row>
    <row r="235" spans="13:22" ht="20.100000000000001" customHeight="1">
      <c r="M235" s="159"/>
      <c r="O235" s="130"/>
      <c r="P235" s="160"/>
      <c r="Q235" s="160"/>
      <c r="R235" s="126"/>
      <c r="S235" s="126"/>
      <c r="T235" s="126"/>
      <c r="U235" s="125"/>
      <c r="V235" s="125"/>
    </row>
    <row r="236" spans="13:22" ht="20.100000000000001" customHeight="1">
      <c r="M236" s="159"/>
      <c r="O236" s="130"/>
      <c r="P236" s="160"/>
      <c r="Q236" s="160"/>
      <c r="R236" s="126"/>
      <c r="S236" s="126"/>
      <c r="T236" s="126"/>
      <c r="U236" s="125"/>
      <c r="V236" s="125"/>
    </row>
    <row r="237" spans="13:22" ht="20.100000000000001" customHeight="1">
      <c r="M237" s="159"/>
      <c r="O237" s="130"/>
      <c r="P237" s="160"/>
      <c r="Q237" s="160"/>
      <c r="R237" s="126"/>
      <c r="S237" s="126"/>
      <c r="T237" s="126"/>
      <c r="U237" s="125"/>
      <c r="V237" s="125"/>
    </row>
    <row r="238" spans="13:22" ht="20.100000000000001" customHeight="1">
      <c r="M238" s="159"/>
      <c r="O238" s="130"/>
      <c r="P238" s="160"/>
      <c r="Q238" s="160"/>
      <c r="R238" s="126"/>
      <c r="S238" s="126"/>
      <c r="T238" s="126"/>
      <c r="U238" s="125"/>
      <c r="V238" s="125"/>
    </row>
    <row r="239" spans="13:22" ht="20.100000000000001" customHeight="1">
      <c r="M239" s="159"/>
      <c r="O239" s="130"/>
      <c r="P239" s="160"/>
      <c r="Q239" s="160"/>
      <c r="R239" s="126"/>
      <c r="S239" s="126"/>
      <c r="T239" s="126"/>
      <c r="U239" s="125"/>
      <c r="V239" s="125"/>
    </row>
    <row r="240" spans="13:22" ht="20.100000000000001" customHeight="1">
      <c r="M240" s="159"/>
      <c r="O240" s="130"/>
      <c r="P240" s="160"/>
      <c r="Q240" s="160"/>
      <c r="R240" s="126"/>
      <c r="S240" s="126"/>
      <c r="T240" s="126"/>
      <c r="U240" s="125"/>
      <c r="V240" s="125"/>
    </row>
    <row r="241" spans="13:22" ht="20.100000000000001" customHeight="1">
      <c r="M241" s="159"/>
      <c r="O241" s="130"/>
      <c r="P241" s="160"/>
      <c r="Q241" s="160"/>
      <c r="R241" s="126"/>
      <c r="S241" s="126"/>
      <c r="T241" s="126"/>
      <c r="U241" s="125"/>
      <c r="V241" s="125"/>
    </row>
    <row r="242" spans="13:22" ht="20.100000000000001" customHeight="1">
      <c r="M242" s="159"/>
      <c r="O242" s="130"/>
      <c r="P242" s="160"/>
      <c r="Q242" s="160"/>
      <c r="R242" s="126"/>
      <c r="S242" s="126"/>
      <c r="T242" s="126"/>
      <c r="U242" s="125"/>
      <c r="V242" s="125"/>
    </row>
    <row r="243" spans="13:22" ht="20.100000000000001" customHeight="1">
      <c r="M243" s="159"/>
      <c r="O243" s="130"/>
      <c r="P243" s="160"/>
      <c r="Q243" s="160"/>
      <c r="R243" s="126"/>
      <c r="S243" s="126"/>
      <c r="T243" s="126"/>
      <c r="U243" s="125"/>
      <c r="V243" s="125"/>
    </row>
    <row r="244" spans="13:22" ht="20.100000000000001" customHeight="1">
      <c r="M244" s="159"/>
      <c r="O244" s="130"/>
      <c r="P244" s="160"/>
      <c r="Q244" s="160"/>
      <c r="R244" s="126"/>
      <c r="S244" s="126"/>
      <c r="T244" s="126"/>
      <c r="U244" s="125"/>
      <c r="V244" s="125"/>
    </row>
    <row r="245" spans="13:22" ht="20.100000000000001" customHeight="1">
      <c r="M245" s="159"/>
      <c r="O245" s="130"/>
      <c r="P245" s="160"/>
      <c r="Q245" s="160"/>
      <c r="R245" s="126"/>
      <c r="S245" s="126"/>
      <c r="T245" s="126"/>
      <c r="U245" s="125"/>
      <c r="V245" s="125"/>
    </row>
    <row r="246" spans="13:22" ht="20.100000000000001" customHeight="1">
      <c r="M246" s="159"/>
      <c r="O246" s="130"/>
      <c r="P246" s="160"/>
      <c r="Q246" s="160"/>
      <c r="R246" s="126"/>
      <c r="S246" s="126"/>
      <c r="T246" s="126"/>
      <c r="U246" s="125"/>
      <c r="V246" s="125"/>
    </row>
    <row r="247" spans="13:22" ht="20.100000000000001" customHeight="1">
      <c r="M247" s="159"/>
      <c r="O247" s="130"/>
      <c r="P247" s="160"/>
      <c r="Q247" s="160"/>
      <c r="R247" s="126"/>
      <c r="S247" s="126"/>
      <c r="T247" s="126"/>
      <c r="U247" s="125"/>
      <c r="V247" s="125"/>
    </row>
    <row r="248" spans="13:22" ht="20.100000000000001" customHeight="1">
      <c r="M248" s="159"/>
      <c r="O248" s="130"/>
      <c r="P248" s="160"/>
      <c r="Q248" s="160"/>
      <c r="R248" s="126"/>
      <c r="S248" s="126"/>
      <c r="T248" s="126"/>
      <c r="U248" s="125"/>
      <c r="V248" s="125"/>
    </row>
    <row r="249" spans="13:22" ht="20.100000000000001" customHeight="1">
      <c r="M249" s="159"/>
      <c r="O249" s="130"/>
      <c r="P249" s="160"/>
      <c r="Q249" s="160"/>
      <c r="R249" s="126"/>
      <c r="S249" s="126"/>
      <c r="T249" s="126"/>
      <c r="U249" s="125"/>
      <c r="V249" s="125"/>
    </row>
    <row r="250" spans="13:22" ht="20.100000000000001" customHeight="1">
      <c r="M250" s="159"/>
      <c r="O250" s="130"/>
      <c r="P250" s="160"/>
      <c r="Q250" s="160"/>
      <c r="R250" s="126"/>
      <c r="S250" s="126"/>
      <c r="T250" s="126"/>
      <c r="U250" s="125"/>
      <c r="V250" s="125"/>
    </row>
    <row r="251" spans="13:22" ht="20.100000000000001" customHeight="1">
      <c r="M251" s="159"/>
      <c r="O251" s="130"/>
      <c r="P251" s="160"/>
      <c r="Q251" s="160"/>
      <c r="R251" s="126"/>
      <c r="S251" s="126"/>
      <c r="T251" s="126"/>
      <c r="U251" s="125"/>
      <c r="V251" s="125"/>
    </row>
    <row r="252" spans="13:22" ht="20.100000000000001" customHeight="1">
      <c r="M252" s="159"/>
      <c r="O252" s="130"/>
      <c r="P252" s="160"/>
      <c r="Q252" s="160"/>
      <c r="R252" s="126"/>
      <c r="S252" s="126"/>
      <c r="T252" s="126"/>
      <c r="U252" s="125"/>
      <c r="V252" s="125"/>
    </row>
    <row r="253" spans="13:22" ht="20.100000000000001" customHeight="1">
      <c r="M253" s="159"/>
      <c r="O253" s="130"/>
      <c r="P253" s="160"/>
      <c r="Q253" s="160"/>
      <c r="R253" s="126"/>
      <c r="S253" s="126"/>
      <c r="T253" s="126"/>
      <c r="U253" s="125"/>
      <c r="V253" s="125"/>
    </row>
    <row r="254" spans="13:22" ht="20.100000000000001" customHeight="1">
      <c r="M254" s="159"/>
      <c r="O254" s="130"/>
      <c r="P254" s="160"/>
      <c r="Q254" s="160"/>
      <c r="R254" s="126"/>
      <c r="S254" s="126"/>
      <c r="T254" s="126"/>
      <c r="U254" s="125"/>
      <c r="V254" s="125"/>
    </row>
    <row r="255" spans="13:22" ht="20.100000000000001" customHeight="1">
      <c r="M255" s="159"/>
      <c r="O255" s="130"/>
      <c r="P255" s="160"/>
      <c r="Q255" s="160"/>
      <c r="R255" s="126"/>
      <c r="S255" s="126"/>
      <c r="T255" s="126"/>
      <c r="U255" s="125"/>
      <c r="V255" s="125"/>
    </row>
    <row r="256" spans="13:22" ht="20.100000000000001" customHeight="1">
      <c r="M256" s="159"/>
      <c r="O256" s="130"/>
      <c r="P256" s="160"/>
      <c r="Q256" s="160"/>
      <c r="R256" s="126"/>
      <c r="S256" s="126"/>
      <c r="T256" s="126"/>
      <c r="U256" s="125"/>
      <c r="V256" s="125"/>
    </row>
    <row r="257" spans="13:22" ht="20.100000000000001" customHeight="1">
      <c r="M257" s="159"/>
      <c r="O257" s="130"/>
      <c r="P257" s="160"/>
      <c r="Q257" s="160"/>
      <c r="R257" s="126"/>
      <c r="S257" s="126"/>
      <c r="T257" s="126"/>
      <c r="U257" s="125"/>
      <c r="V257" s="125"/>
    </row>
    <row r="258" spans="13:22" ht="20.100000000000001" customHeight="1">
      <c r="M258" s="159"/>
      <c r="O258" s="130"/>
      <c r="P258" s="160"/>
      <c r="Q258" s="160"/>
      <c r="R258" s="126"/>
      <c r="S258" s="126"/>
      <c r="T258" s="126"/>
      <c r="U258" s="125"/>
      <c r="V258" s="125"/>
    </row>
    <row r="259" spans="13:22" ht="20.100000000000001" customHeight="1">
      <c r="M259" s="159"/>
      <c r="O259" s="130"/>
      <c r="P259" s="160"/>
      <c r="Q259" s="160"/>
      <c r="R259" s="126"/>
      <c r="S259" s="126"/>
      <c r="T259" s="126"/>
      <c r="U259" s="125"/>
      <c r="V259" s="125"/>
    </row>
    <row r="260" spans="13:22" ht="20.100000000000001" customHeight="1">
      <c r="M260" s="159"/>
      <c r="O260" s="130"/>
      <c r="P260" s="160"/>
      <c r="Q260" s="160"/>
      <c r="R260" s="126"/>
      <c r="S260" s="126"/>
      <c r="T260" s="126"/>
      <c r="U260" s="125"/>
      <c r="V260" s="125"/>
    </row>
    <row r="261" spans="13:22" ht="20.100000000000001" customHeight="1">
      <c r="M261" s="159"/>
      <c r="O261" s="130"/>
      <c r="P261" s="160"/>
      <c r="Q261" s="160"/>
      <c r="R261" s="126"/>
      <c r="S261" s="126"/>
      <c r="T261" s="126"/>
      <c r="U261" s="125"/>
      <c r="V261" s="125"/>
    </row>
    <row r="262" spans="13:22" ht="20.100000000000001" customHeight="1">
      <c r="M262" s="159"/>
      <c r="O262" s="130"/>
      <c r="P262" s="160"/>
      <c r="Q262" s="160"/>
      <c r="R262" s="126"/>
      <c r="S262" s="126"/>
      <c r="T262" s="126"/>
      <c r="U262" s="125"/>
      <c r="V262" s="125"/>
    </row>
    <row r="263" spans="13:22" ht="20.100000000000001" customHeight="1">
      <c r="M263" s="159"/>
      <c r="O263" s="130"/>
      <c r="P263" s="160"/>
      <c r="Q263" s="160"/>
      <c r="R263" s="126"/>
      <c r="S263" s="126"/>
      <c r="T263" s="126"/>
      <c r="U263" s="125"/>
      <c r="V263" s="125"/>
    </row>
    <row r="264" spans="13:22" ht="20.100000000000001" customHeight="1">
      <c r="M264" s="159"/>
      <c r="O264" s="130"/>
      <c r="P264" s="160"/>
      <c r="Q264" s="160"/>
      <c r="R264" s="126"/>
      <c r="S264" s="126"/>
      <c r="T264" s="126"/>
      <c r="U264" s="125"/>
      <c r="V264" s="125"/>
    </row>
    <row r="265" spans="13:22" ht="20.100000000000001" customHeight="1">
      <c r="M265" s="159"/>
      <c r="O265" s="130"/>
      <c r="P265" s="160"/>
      <c r="Q265" s="160"/>
      <c r="R265" s="126"/>
      <c r="S265" s="126"/>
      <c r="T265" s="126"/>
      <c r="U265" s="125"/>
      <c r="V265" s="125"/>
    </row>
    <row r="266" spans="13:22" ht="20.100000000000001" customHeight="1">
      <c r="M266" s="159"/>
      <c r="O266" s="130"/>
      <c r="P266" s="160"/>
      <c r="Q266" s="160"/>
      <c r="R266" s="126"/>
      <c r="S266" s="126"/>
      <c r="T266" s="126"/>
      <c r="U266" s="125"/>
      <c r="V266" s="125"/>
    </row>
    <row r="267" spans="13:22" ht="20.100000000000001" customHeight="1">
      <c r="M267" s="159"/>
      <c r="O267" s="130"/>
      <c r="P267" s="160"/>
      <c r="Q267" s="160"/>
      <c r="R267" s="126"/>
      <c r="S267" s="126"/>
      <c r="T267" s="126"/>
      <c r="U267" s="125"/>
      <c r="V267" s="125"/>
    </row>
    <row r="268" spans="13:22" ht="20.100000000000001" customHeight="1">
      <c r="M268" s="159"/>
      <c r="O268" s="130"/>
      <c r="P268" s="160"/>
      <c r="Q268" s="160"/>
      <c r="R268" s="126"/>
      <c r="S268" s="126"/>
      <c r="T268" s="126"/>
      <c r="U268" s="125"/>
      <c r="V268" s="125"/>
    </row>
    <row r="269" spans="13:22" ht="20.100000000000001" customHeight="1">
      <c r="M269" s="159"/>
      <c r="O269" s="130"/>
      <c r="P269" s="160"/>
      <c r="Q269" s="160"/>
      <c r="R269" s="126"/>
      <c r="S269" s="126"/>
      <c r="T269" s="126"/>
      <c r="U269" s="125"/>
      <c r="V269" s="125"/>
    </row>
    <row r="270" spans="13:22" ht="20.100000000000001" customHeight="1">
      <c r="M270" s="159"/>
      <c r="O270" s="130"/>
      <c r="P270" s="160"/>
      <c r="Q270" s="160"/>
      <c r="R270" s="126"/>
      <c r="S270" s="126"/>
      <c r="T270" s="126"/>
      <c r="U270" s="125"/>
      <c r="V270" s="125"/>
    </row>
    <row r="271" spans="13:22" ht="20.100000000000001" customHeight="1">
      <c r="M271" s="159"/>
      <c r="O271" s="130"/>
      <c r="P271" s="160"/>
      <c r="Q271" s="160"/>
      <c r="R271" s="126"/>
      <c r="S271" s="126"/>
      <c r="T271" s="126"/>
      <c r="U271" s="125"/>
      <c r="V271" s="125"/>
    </row>
    <row r="272" spans="13:22" ht="20.100000000000001" customHeight="1">
      <c r="M272" s="159"/>
      <c r="O272" s="130"/>
      <c r="P272" s="160"/>
      <c r="Q272" s="160"/>
      <c r="R272" s="126"/>
      <c r="S272" s="126"/>
      <c r="T272" s="126"/>
      <c r="U272" s="125"/>
      <c r="V272" s="125"/>
    </row>
    <row r="273" spans="13:22" ht="20.100000000000001" customHeight="1">
      <c r="M273" s="159"/>
      <c r="O273" s="130"/>
      <c r="P273" s="160"/>
      <c r="Q273" s="160"/>
      <c r="R273" s="126"/>
      <c r="S273" s="126"/>
      <c r="T273" s="126"/>
      <c r="U273" s="125"/>
      <c r="V273" s="125"/>
    </row>
    <row r="274" spans="13:22" ht="20.100000000000001" customHeight="1">
      <c r="M274" s="159"/>
      <c r="O274" s="130"/>
      <c r="P274" s="160"/>
      <c r="Q274" s="160"/>
      <c r="R274" s="126"/>
      <c r="S274" s="126"/>
      <c r="T274" s="126"/>
      <c r="U274" s="125"/>
      <c r="V274" s="125"/>
    </row>
    <row r="275" spans="13:22" ht="20.100000000000001" customHeight="1">
      <c r="M275" s="159"/>
      <c r="O275" s="130"/>
      <c r="P275" s="160"/>
      <c r="Q275" s="160"/>
      <c r="R275" s="126"/>
      <c r="S275" s="126"/>
      <c r="T275" s="126"/>
      <c r="U275" s="125"/>
      <c r="V275" s="125"/>
    </row>
    <row r="276" spans="13:22" ht="20.100000000000001" customHeight="1">
      <c r="M276" s="159"/>
      <c r="O276" s="130"/>
      <c r="P276" s="160"/>
      <c r="Q276" s="160"/>
      <c r="R276" s="126"/>
      <c r="S276" s="126"/>
      <c r="T276" s="126"/>
      <c r="U276" s="125"/>
      <c r="V276" s="125"/>
    </row>
    <row r="277" spans="13:22" ht="20.100000000000001" customHeight="1">
      <c r="M277" s="159"/>
      <c r="O277" s="130"/>
      <c r="P277" s="160"/>
      <c r="Q277" s="160"/>
      <c r="R277" s="126"/>
      <c r="S277" s="126"/>
      <c r="T277" s="126"/>
      <c r="U277" s="125"/>
      <c r="V277" s="125"/>
    </row>
    <row r="278" spans="13:22" ht="20.100000000000001" customHeight="1">
      <c r="M278" s="159"/>
      <c r="O278" s="130"/>
      <c r="P278" s="160"/>
      <c r="Q278" s="160"/>
      <c r="R278" s="126"/>
      <c r="S278" s="126"/>
      <c r="T278" s="126"/>
      <c r="U278" s="125"/>
      <c r="V278" s="125"/>
    </row>
    <row r="279" spans="13:22" ht="20.100000000000001" customHeight="1">
      <c r="M279" s="159"/>
      <c r="O279" s="130"/>
      <c r="P279" s="160"/>
      <c r="Q279" s="160"/>
      <c r="R279" s="126"/>
      <c r="S279" s="126"/>
      <c r="T279" s="126"/>
      <c r="U279" s="125"/>
      <c r="V279" s="125"/>
    </row>
    <row r="280" spans="13:22" ht="20.100000000000001" customHeight="1">
      <c r="M280" s="159"/>
      <c r="O280" s="130"/>
      <c r="P280" s="160"/>
      <c r="Q280" s="160"/>
      <c r="R280" s="126"/>
      <c r="S280" s="126"/>
      <c r="T280" s="126"/>
      <c r="U280" s="125"/>
      <c r="V280" s="125"/>
    </row>
    <row r="281" spans="13:22" ht="20.100000000000001" customHeight="1">
      <c r="M281" s="159"/>
      <c r="O281" s="130"/>
      <c r="P281" s="160"/>
      <c r="Q281" s="160"/>
      <c r="R281" s="126"/>
      <c r="S281" s="126"/>
      <c r="T281" s="126"/>
      <c r="U281" s="125"/>
      <c r="V281" s="125"/>
    </row>
    <row r="282" spans="13:22" ht="20.100000000000001" customHeight="1">
      <c r="M282" s="159"/>
      <c r="O282" s="130"/>
      <c r="P282" s="160"/>
      <c r="Q282" s="160"/>
      <c r="R282" s="126"/>
      <c r="S282" s="126"/>
      <c r="T282" s="126"/>
      <c r="U282" s="125"/>
      <c r="V282" s="125"/>
    </row>
    <row r="283" spans="13:22" ht="20.100000000000001" customHeight="1">
      <c r="M283" s="159"/>
      <c r="O283" s="130"/>
      <c r="P283" s="160"/>
      <c r="Q283" s="160"/>
      <c r="R283" s="126"/>
      <c r="S283" s="126"/>
      <c r="T283" s="126"/>
      <c r="U283" s="125"/>
      <c r="V283" s="125"/>
    </row>
    <row r="284" spans="13:22" ht="20.100000000000001" customHeight="1">
      <c r="M284" s="159"/>
      <c r="O284" s="130"/>
      <c r="P284" s="160"/>
      <c r="Q284" s="160"/>
      <c r="R284" s="126"/>
      <c r="S284" s="126"/>
      <c r="T284" s="126"/>
      <c r="U284" s="125"/>
      <c r="V284" s="125"/>
    </row>
    <row r="285" spans="13:22" ht="20.100000000000001" customHeight="1">
      <c r="M285" s="159"/>
      <c r="O285" s="130"/>
      <c r="P285" s="160"/>
      <c r="Q285" s="160"/>
      <c r="R285" s="126"/>
      <c r="S285" s="126"/>
      <c r="T285" s="126"/>
      <c r="U285" s="125"/>
      <c r="V285" s="125"/>
    </row>
    <row r="286" spans="13:22" ht="20.100000000000001" customHeight="1">
      <c r="M286" s="159"/>
      <c r="O286" s="130"/>
      <c r="P286" s="160"/>
      <c r="Q286" s="160"/>
      <c r="R286" s="126"/>
      <c r="S286" s="126"/>
      <c r="T286" s="126"/>
      <c r="U286" s="125"/>
      <c r="V286" s="125"/>
    </row>
    <row r="287" spans="13:22" ht="20.100000000000001" customHeight="1">
      <c r="M287" s="159"/>
      <c r="O287" s="130"/>
      <c r="P287" s="160"/>
      <c r="Q287" s="160"/>
      <c r="R287" s="126"/>
      <c r="S287" s="126"/>
      <c r="T287" s="126"/>
      <c r="U287" s="125"/>
      <c r="V287" s="125"/>
    </row>
    <row r="288" spans="13:22" ht="20.100000000000001" customHeight="1">
      <c r="M288" s="159"/>
      <c r="O288" s="130"/>
      <c r="P288" s="160"/>
      <c r="Q288" s="160"/>
      <c r="R288" s="126"/>
      <c r="S288" s="126"/>
      <c r="T288" s="126"/>
      <c r="U288" s="125"/>
      <c r="V288" s="125"/>
    </row>
    <row r="289" spans="13:22" ht="20.100000000000001" customHeight="1">
      <c r="M289" s="159"/>
      <c r="O289" s="130"/>
      <c r="P289" s="160"/>
      <c r="Q289" s="160"/>
      <c r="R289" s="126"/>
      <c r="S289" s="126"/>
      <c r="T289" s="126"/>
      <c r="U289" s="125"/>
      <c r="V289" s="125"/>
    </row>
    <row r="290" spans="13:22" ht="20.100000000000001" customHeight="1">
      <c r="M290" s="159"/>
      <c r="O290" s="130"/>
      <c r="P290" s="160"/>
      <c r="Q290" s="160"/>
      <c r="R290" s="126"/>
      <c r="S290" s="126"/>
      <c r="T290" s="126"/>
      <c r="U290" s="125"/>
      <c r="V290" s="125"/>
    </row>
    <row r="291" spans="13:22" ht="20.100000000000001" customHeight="1">
      <c r="M291" s="159"/>
      <c r="O291" s="130"/>
      <c r="P291" s="160"/>
      <c r="Q291" s="160"/>
      <c r="R291" s="126"/>
      <c r="S291" s="126"/>
      <c r="T291" s="126"/>
      <c r="U291" s="125"/>
      <c r="V291" s="125"/>
    </row>
    <row r="292" spans="13:22" ht="20.100000000000001" customHeight="1">
      <c r="M292" s="159"/>
      <c r="O292" s="130"/>
      <c r="P292" s="160"/>
      <c r="Q292" s="160"/>
      <c r="R292" s="126"/>
      <c r="S292" s="126"/>
      <c r="T292" s="126"/>
      <c r="U292" s="125"/>
      <c r="V292" s="125"/>
    </row>
    <row r="293" spans="13:22" ht="20.100000000000001" customHeight="1">
      <c r="M293" s="159"/>
      <c r="O293" s="130"/>
      <c r="P293" s="160"/>
      <c r="Q293" s="160"/>
      <c r="R293" s="126"/>
      <c r="S293" s="126"/>
      <c r="T293" s="126"/>
      <c r="U293" s="125"/>
      <c r="V293" s="125"/>
    </row>
    <row r="294" spans="13:22" ht="20.100000000000001" customHeight="1">
      <c r="M294" s="159"/>
      <c r="O294" s="130"/>
      <c r="P294" s="160"/>
      <c r="Q294" s="160"/>
      <c r="R294" s="126"/>
      <c r="S294" s="126"/>
      <c r="T294" s="126"/>
      <c r="U294" s="125"/>
      <c r="V294" s="125"/>
    </row>
    <row r="295" spans="13:22" ht="20.100000000000001" customHeight="1">
      <c r="M295" s="159"/>
      <c r="O295" s="130"/>
      <c r="P295" s="160"/>
      <c r="Q295" s="160"/>
      <c r="R295" s="126"/>
      <c r="S295" s="126"/>
      <c r="T295" s="126"/>
      <c r="U295" s="125"/>
      <c r="V295" s="125"/>
    </row>
    <row r="296" spans="13:22" ht="20.100000000000001" customHeight="1">
      <c r="M296" s="159"/>
      <c r="O296" s="130"/>
      <c r="P296" s="160"/>
      <c r="Q296" s="160"/>
      <c r="R296" s="126"/>
      <c r="S296" s="126"/>
      <c r="T296" s="126"/>
      <c r="U296" s="125"/>
      <c r="V296" s="125"/>
    </row>
    <row r="297" spans="13:22" ht="20.100000000000001" customHeight="1">
      <c r="M297" s="159"/>
      <c r="O297" s="130"/>
      <c r="P297" s="160"/>
      <c r="Q297" s="160"/>
      <c r="R297" s="126"/>
      <c r="S297" s="126"/>
      <c r="T297" s="126"/>
      <c r="U297" s="125"/>
      <c r="V297" s="125"/>
    </row>
    <row r="298" spans="13:22" ht="20.100000000000001" customHeight="1">
      <c r="M298" s="159"/>
      <c r="O298" s="130"/>
      <c r="P298" s="160"/>
      <c r="Q298" s="160"/>
      <c r="R298" s="126"/>
      <c r="S298" s="126"/>
      <c r="T298" s="126"/>
      <c r="U298" s="125"/>
      <c r="V298" s="125"/>
    </row>
    <row r="299" spans="13:22" ht="20.100000000000001" customHeight="1">
      <c r="M299" s="159"/>
      <c r="O299" s="130"/>
      <c r="P299" s="160"/>
      <c r="Q299" s="160"/>
      <c r="R299" s="126"/>
      <c r="S299" s="126"/>
      <c r="T299" s="126"/>
      <c r="U299" s="125"/>
      <c r="V299" s="125"/>
    </row>
    <row r="300" spans="13:22" ht="20.100000000000001" customHeight="1">
      <c r="M300" s="159"/>
      <c r="O300" s="130"/>
      <c r="P300" s="160"/>
      <c r="Q300" s="160"/>
      <c r="R300" s="126"/>
      <c r="S300" s="126"/>
      <c r="T300" s="126"/>
      <c r="U300" s="125"/>
      <c r="V300" s="125"/>
    </row>
    <row r="301" spans="13:22" ht="20.100000000000001" customHeight="1">
      <c r="M301" s="159"/>
      <c r="O301" s="130"/>
      <c r="P301" s="160"/>
      <c r="Q301" s="160"/>
      <c r="R301" s="126"/>
      <c r="S301" s="126"/>
      <c r="T301" s="126"/>
      <c r="U301" s="125"/>
      <c r="V301" s="125"/>
    </row>
    <row r="302" spans="13:22" ht="20.100000000000001" customHeight="1">
      <c r="M302" s="159"/>
      <c r="O302" s="130"/>
      <c r="P302" s="160"/>
      <c r="Q302" s="160"/>
      <c r="R302" s="126"/>
      <c r="S302" s="126"/>
      <c r="T302" s="126"/>
      <c r="U302" s="125"/>
      <c r="V302" s="125"/>
    </row>
    <row r="303" spans="13:22" ht="20.100000000000001" customHeight="1">
      <c r="M303" s="159"/>
      <c r="O303" s="130"/>
      <c r="P303" s="160"/>
      <c r="Q303" s="160"/>
      <c r="R303" s="126"/>
      <c r="S303" s="126"/>
      <c r="T303" s="126"/>
      <c r="U303" s="125"/>
      <c r="V303" s="125"/>
    </row>
    <row r="304" spans="13:22" ht="20.100000000000001" customHeight="1">
      <c r="M304" s="159"/>
      <c r="O304" s="130"/>
      <c r="P304" s="160"/>
      <c r="Q304" s="160"/>
      <c r="R304" s="126"/>
      <c r="S304" s="126"/>
      <c r="T304" s="126"/>
      <c r="U304" s="125"/>
      <c r="V304" s="125"/>
    </row>
    <row r="305" spans="13:22" ht="20.100000000000001" customHeight="1">
      <c r="M305" s="159"/>
      <c r="O305" s="130"/>
      <c r="P305" s="160"/>
      <c r="Q305" s="160"/>
      <c r="R305" s="126"/>
      <c r="S305" s="126"/>
      <c r="T305" s="126"/>
      <c r="U305" s="125"/>
      <c r="V305" s="125"/>
    </row>
    <row r="306" spans="13:22" ht="20.100000000000001" customHeight="1">
      <c r="M306" s="159"/>
      <c r="O306" s="130"/>
      <c r="P306" s="160"/>
      <c r="Q306" s="160"/>
      <c r="R306" s="126"/>
      <c r="S306" s="126"/>
      <c r="T306" s="126"/>
      <c r="U306" s="125"/>
      <c r="V306" s="125"/>
    </row>
    <row r="307" spans="13:22" ht="20.100000000000001" customHeight="1">
      <c r="M307" s="159"/>
      <c r="O307" s="130"/>
      <c r="P307" s="160"/>
      <c r="Q307" s="160"/>
      <c r="R307" s="126"/>
      <c r="S307" s="126"/>
      <c r="T307" s="126"/>
      <c r="U307" s="125"/>
      <c r="V307" s="125"/>
    </row>
    <row r="308" spans="13:22" ht="20.100000000000001" customHeight="1">
      <c r="M308" s="159"/>
      <c r="O308" s="130"/>
      <c r="P308" s="160"/>
      <c r="Q308" s="160"/>
      <c r="R308" s="126"/>
      <c r="S308" s="126"/>
      <c r="T308" s="126"/>
      <c r="U308" s="125"/>
      <c r="V308" s="125"/>
    </row>
    <row r="309" spans="13:22" ht="20.100000000000001" customHeight="1">
      <c r="M309" s="159"/>
      <c r="O309" s="130"/>
      <c r="P309" s="160"/>
      <c r="Q309" s="160"/>
      <c r="R309" s="126"/>
      <c r="S309" s="126"/>
      <c r="T309" s="126"/>
      <c r="U309" s="125"/>
      <c r="V309" s="125"/>
    </row>
    <row r="310" spans="13:22" ht="20.100000000000001" customHeight="1">
      <c r="M310" s="159"/>
      <c r="O310" s="130"/>
      <c r="P310" s="160"/>
      <c r="Q310" s="160"/>
      <c r="R310" s="126"/>
      <c r="S310" s="126"/>
      <c r="T310" s="126"/>
      <c r="U310" s="125"/>
      <c r="V310" s="125"/>
    </row>
    <row r="311" spans="13:22" ht="20.100000000000001" customHeight="1">
      <c r="M311" s="159"/>
      <c r="O311" s="130"/>
      <c r="P311" s="160"/>
      <c r="Q311" s="160"/>
      <c r="R311" s="126"/>
      <c r="S311" s="126"/>
      <c r="T311" s="126"/>
      <c r="U311" s="125"/>
      <c r="V311" s="125"/>
    </row>
    <row r="312" spans="13:22" ht="20.100000000000001" customHeight="1">
      <c r="M312" s="159"/>
      <c r="O312" s="130"/>
      <c r="P312" s="160"/>
      <c r="Q312" s="160"/>
      <c r="R312" s="126"/>
      <c r="S312" s="126"/>
      <c r="T312" s="126"/>
      <c r="U312" s="125"/>
      <c r="V312" s="125"/>
    </row>
    <row r="313" spans="13:22" ht="20.100000000000001" customHeight="1">
      <c r="M313" s="159"/>
      <c r="O313" s="130"/>
      <c r="P313" s="160"/>
      <c r="Q313" s="160"/>
      <c r="R313" s="126"/>
      <c r="S313" s="126"/>
      <c r="T313" s="126"/>
      <c r="U313" s="125"/>
      <c r="V313" s="125"/>
    </row>
    <row r="314" spans="13:22" ht="20.100000000000001" customHeight="1">
      <c r="M314" s="159"/>
      <c r="O314" s="130"/>
      <c r="P314" s="160"/>
      <c r="Q314" s="160"/>
      <c r="R314" s="126"/>
      <c r="S314" s="126"/>
      <c r="T314" s="126"/>
      <c r="U314" s="125"/>
      <c r="V314" s="125"/>
    </row>
    <row r="315" spans="13:22" ht="20.100000000000001" customHeight="1">
      <c r="M315" s="159"/>
      <c r="O315" s="130"/>
      <c r="P315" s="160"/>
      <c r="Q315" s="160"/>
      <c r="R315" s="126"/>
      <c r="S315" s="126"/>
      <c r="T315" s="126"/>
      <c r="U315" s="125"/>
      <c r="V315" s="125"/>
    </row>
    <row r="316" spans="13:22" ht="20.100000000000001" customHeight="1">
      <c r="M316" s="159"/>
      <c r="O316" s="130"/>
      <c r="P316" s="160"/>
      <c r="Q316" s="160"/>
      <c r="R316" s="126"/>
      <c r="S316" s="126"/>
      <c r="T316" s="126"/>
      <c r="U316" s="125"/>
      <c r="V316" s="125"/>
    </row>
    <row r="317" spans="13:22" ht="20.100000000000001" customHeight="1">
      <c r="M317" s="159"/>
      <c r="O317" s="130"/>
      <c r="P317" s="160"/>
      <c r="Q317" s="160"/>
      <c r="R317" s="126"/>
      <c r="S317" s="126"/>
      <c r="T317" s="126"/>
      <c r="U317" s="125"/>
      <c r="V317" s="125"/>
    </row>
    <row r="318" spans="13:22" ht="20.100000000000001" customHeight="1">
      <c r="M318" s="159"/>
      <c r="O318" s="130"/>
      <c r="P318" s="160"/>
      <c r="Q318" s="160"/>
      <c r="R318" s="126"/>
      <c r="S318" s="126"/>
      <c r="T318" s="126"/>
      <c r="U318" s="125"/>
      <c r="V318" s="125"/>
    </row>
    <row r="319" spans="13:22" ht="20.100000000000001" customHeight="1">
      <c r="M319" s="159"/>
      <c r="O319" s="130"/>
      <c r="P319" s="160"/>
      <c r="Q319" s="160"/>
      <c r="R319" s="126"/>
      <c r="S319" s="126"/>
      <c r="T319" s="126"/>
      <c r="U319" s="125"/>
      <c r="V319" s="125"/>
    </row>
    <row r="320" spans="13:22" ht="20.100000000000001" customHeight="1">
      <c r="M320" s="159"/>
      <c r="O320" s="130"/>
      <c r="P320" s="160"/>
      <c r="Q320" s="160"/>
      <c r="R320" s="126"/>
      <c r="S320" s="126"/>
      <c r="T320" s="126"/>
      <c r="U320" s="125"/>
      <c r="V320" s="125"/>
    </row>
    <row r="321" spans="13:22" ht="20.100000000000001" customHeight="1">
      <c r="M321" s="159"/>
      <c r="O321" s="130"/>
      <c r="P321" s="160"/>
      <c r="Q321" s="160"/>
      <c r="R321" s="126"/>
      <c r="S321" s="126"/>
      <c r="T321" s="126"/>
      <c r="U321" s="125"/>
      <c r="V321" s="125"/>
    </row>
    <row r="322" spans="13:22" ht="20.100000000000001" customHeight="1">
      <c r="M322" s="159"/>
      <c r="O322" s="130"/>
      <c r="P322" s="160"/>
      <c r="Q322" s="160"/>
      <c r="R322" s="126"/>
      <c r="S322" s="126"/>
      <c r="T322" s="126"/>
      <c r="U322" s="125"/>
      <c r="V322" s="125"/>
    </row>
    <row r="323" spans="13:22" ht="20.100000000000001" customHeight="1">
      <c r="M323" s="159"/>
      <c r="O323" s="130"/>
      <c r="P323" s="160"/>
      <c r="Q323" s="160"/>
      <c r="R323" s="126"/>
      <c r="S323" s="126"/>
      <c r="T323" s="126"/>
      <c r="U323" s="125"/>
      <c r="V323" s="125"/>
    </row>
    <row r="324" spans="13:22" ht="20.100000000000001" customHeight="1">
      <c r="M324" s="159"/>
      <c r="O324" s="130"/>
      <c r="P324" s="160"/>
      <c r="Q324" s="160"/>
      <c r="R324" s="126"/>
      <c r="S324" s="126"/>
      <c r="T324" s="126"/>
      <c r="U324" s="125"/>
      <c r="V324" s="125"/>
    </row>
    <row r="325" spans="13:22" ht="20.100000000000001" customHeight="1">
      <c r="M325" s="159"/>
      <c r="O325" s="130"/>
      <c r="P325" s="160"/>
      <c r="Q325" s="160"/>
      <c r="R325" s="126"/>
      <c r="S325" s="126"/>
      <c r="T325" s="126"/>
      <c r="U325" s="125"/>
      <c r="V325" s="125"/>
    </row>
    <row r="326" spans="13:22" ht="20.100000000000001" customHeight="1">
      <c r="M326" s="159"/>
      <c r="O326" s="130"/>
      <c r="P326" s="160"/>
      <c r="Q326" s="160"/>
      <c r="R326" s="126"/>
      <c r="S326" s="126"/>
      <c r="T326" s="126"/>
      <c r="U326" s="125"/>
      <c r="V326" s="125"/>
    </row>
    <row r="327" spans="13:22" ht="20.100000000000001" customHeight="1">
      <c r="M327" s="159"/>
      <c r="O327" s="130"/>
      <c r="P327" s="160"/>
      <c r="Q327" s="160"/>
      <c r="R327" s="126"/>
      <c r="S327" s="126"/>
      <c r="T327" s="126"/>
      <c r="U327" s="125"/>
      <c r="V327" s="125"/>
    </row>
    <row r="328" spans="13:22" ht="20.100000000000001" customHeight="1">
      <c r="M328" s="159"/>
      <c r="O328" s="130"/>
      <c r="P328" s="160"/>
      <c r="Q328" s="160"/>
      <c r="R328" s="126"/>
      <c r="S328" s="126"/>
      <c r="T328" s="126"/>
      <c r="U328" s="125"/>
      <c r="V328" s="125"/>
    </row>
    <row r="329" spans="13:22" ht="20.100000000000001" customHeight="1">
      <c r="M329" s="159"/>
      <c r="O329" s="130"/>
      <c r="P329" s="160"/>
      <c r="Q329" s="160"/>
      <c r="R329" s="126"/>
      <c r="S329" s="126"/>
      <c r="T329" s="126"/>
      <c r="U329" s="125"/>
      <c r="V329" s="125"/>
    </row>
    <row r="330" spans="13:22" ht="20.100000000000001" customHeight="1">
      <c r="M330" s="159"/>
      <c r="O330" s="130"/>
      <c r="P330" s="160"/>
      <c r="Q330" s="160"/>
      <c r="R330" s="126"/>
      <c r="S330" s="126"/>
      <c r="T330" s="126"/>
      <c r="U330" s="125"/>
      <c r="V330" s="125"/>
    </row>
    <row r="331" spans="13:22" ht="20.100000000000001" customHeight="1">
      <c r="M331" s="159"/>
      <c r="O331" s="130"/>
      <c r="P331" s="160"/>
      <c r="Q331" s="160"/>
      <c r="R331" s="126"/>
      <c r="S331" s="126"/>
      <c r="T331" s="126"/>
      <c r="U331" s="125"/>
      <c r="V331" s="125"/>
    </row>
    <row r="332" spans="13:22" ht="20.100000000000001" customHeight="1">
      <c r="M332" s="159"/>
      <c r="O332" s="130"/>
      <c r="P332" s="160"/>
      <c r="Q332" s="160"/>
      <c r="R332" s="126"/>
      <c r="S332" s="126"/>
      <c r="T332" s="126"/>
      <c r="U332" s="125"/>
      <c r="V332" s="125"/>
    </row>
    <row r="333" spans="13:22" ht="20.100000000000001" customHeight="1">
      <c r="M333" s="159"/>
      <c r="O333" s="130"/>
      <c r="P333" s="160"/>
      <c r="Q333" s="160"/>
      <c r="R333" s="126"/>
      <c r="S333" s="126"/>
      <c r="T333" s="126"/>
      <c r="U333" s="125"/>
      <c r="V333" s="125"/>
    </row>
    <row r="334" spans="13:22" ht="20.100000000000001" customHeight="1">
      <c r="M334" s="159"/>
      <c r="O334" s="130"/>
      <c r="P334" s="160"/>
      <c r="Q334" s="160"/>
      <c r="R334" s="126"/>
      <c r="S334" s="126"/>
      <c r="T334" s="126"/>
      <c r="U334" s="125"/>
      <c r="V334" s="125"/>
    </row>
    <row r="335" spans="13:22" ht="20.100000000000001" customHeight="1">
      <c r="M335" s="159"/>
      <c r="O335" s="130"/>
      <c r="P335" s="160"/>
      <c r="Q335" s="160"/>
      <c r="R335" s="126"/>
      <c r="S335" s="126"/>
      <c r="T335" s="126"/>
      <c r="U335" s="125"/>
      <c r="V335" s="125"/>
    </row>
    <row r="336" spans="13:22" ht="20.100000000000001" customHeight="1">
      <c r="M336" s="159"/>
      <c r="O336" s="130"/>
      <c r="P336" s="160"/>
      <c r="Q336" s="160"/>
      <c r="R336" s="126"/>
      <c r="S336" s="126"/>
      <c r="T336" s="126"/>
      <c r="U336" s="125"/>
      <c r="V336" s="125"/>
    </row>
    <row r="337" spans="1:28" ht="20.100000000000001" customHeight="1">
      <c r="M337" s="159"/>
      <c r="O337" s="130"/>
      <c r="P337" s="160"/>
      <c r="Q337" s="160"/>
      <c r="R337" s="126"/>
      <c r="S337" s="126"/>
      <c r="T337" s="126"/>
      <c r="U337" s="125"/>
      <c r="V337" s="125"/>
    </row>
    <row r="338" spans="1:28" ht="20.100000000000001" customHeight="1">
      <c r="M338" s="159"/>
      <c r="O338" s="130"/>
      <c r="P338" s="160"/>
      <c r="Q338" s="160"/>
      <c r="R338" s="126"/>
      <c r="S338" s="126"/>
      <c r="T338" s="126"/>
      <c r="U338" s="125"/>
      <c r="V338" s="125"/>
    </row>
    <row r="339" spans="1:28" ht="20.100000000000001" customHeight="1">
      <c r="M339" s="159"/>
      <c r="O339" s="130"/>
      <c r="P339" s="160"/>
      <c r="Q339" s="160"/>
      <c r="R339" s="126"/>
      <c r="S339" s="126"/>
      <c r="T339" s="126"/>
      <c r="U339" s="125"/>
      <c r="V339" s="125"/>
    </row>
    <row r="340" spans="1:28" ht="20.100000000000001" customHeight="1">
      <c r="M340" s="159"/>
      <c r="O340" s="130"/>
      <c r="P340" s="160"/>
      <c r="Q340" s="160"/>
      <c r="R340" s="126"/>
      <c r="S340" s="126"/>
      <c r="T340" s="126"/>
      <c r="U340" s="125"/>
      <c r="V340" s="125"/>
    </row>
    <row r="341" spans="1:28" ht="20.100000000000001" customHeight="1">
      <c r="M341" s="159"/>
      <c r="O341" s="130"/>
      <c r="P341" s="160"/>
      <c r="Q341" s="160"/>
      <c r="R341" s="126"/>
      <c r="S341" s="126"/>
      <c r="T341" s="126"/>
      <c r="U341" s="125"/>
      <c r="V341" s="125"/>
    </row>
    <row r="342" spans="1:28" ht="20.100000000000001" customHeight="1">
      <c r="M342" s="159"/>
      <c r="O342" s="130"/>
      <c r="P342" s="160"/>
      <c r="Q342" s="160"/>
      <c r="R342" s="126"/>
      <c r="S342" s="126"/>
      <c r="T342" s="126"/>
      <c r="U342" s="125"/>
      <c r="V342" s="125"/>
    </row>
    <row r="343" spans="1:28" ht="20.100000000000001" customHeight="1">
      <c r="M343" s="159"/>
      <c r="O343" s="130"/>
      <c r="P343" s="160"/>
      <c r="Q343" s="160"/>
      <c r="R343" s="126"/>
      <c r="S343" s="126"/>
      <c r="T343" s="126"/>
      <c r="U343" s="125"/>
      <c r="V343" s="125"/>
    </row>
    <row r="344" spans="1:28" ht="20.100000000000001" customHeight="1">
      <c r="M344" s="159"/>
      <c r="O344" s="130"/>
      <c r="P344" s="160"/>
      <c r="Q344" s="160"/>
      <c r="R344" s="126"/>
      <c r="S344" s="126"/>
      <c r="T344" s="126"/>
      <c r="U344" s="125"/>
      <c r="V344" s="125"/>
    </row>
    <row r="345" spans="1:28" ht="20.100000000000001" customHeight="1">
      <c r="M345" s="159"/>
      <c r="O345" s="130"/>
      <c r="P345" s="237"/>
      <c r="Q345" s="237"/>
      <c r="R345" s="128"/>
      <c r="S345" s="128"/>
      <c r="T345" s="126"/>
      <c r="U345" s="125"/>
      <c r="V345" s="125"/>
    </row>
    <row r="346" spans="1:28" ht="20.100000000000001" customHeight="1">
      <c r="M346" s="159"/>
      <c r="O346" s="130"/>
      <c r="P346" s="237"/>
      <c r="Q346" s="237"/>
      <c r="R346" s="128"/>
      <c r="S346" s="128"/>
      <c r="T346" s="126"/>
      <c r="U346" s="125"/>
      <c r="V346" s="125"/>
    </row>
    <row r="347" spans="1:28" ht="20.100000000000001" customHeight="1">
      <c r="M347" s="159"/>
      <c r="O347" s="130"/>
      <c r="P347" s="160"/>
      <c r="Q347" s="160"/>
      <c r="R347" s="126"/>
      <c r="S347" s="126"/>
      <c r="T347" s="126"/>
      <c r="U347" s="125"/>
      <c r="V347" s="125"/>
    </row>
    <row r="348" spans="1:28" ht="20.100000000000001" customHeight="1">
      <c r="M348" s="159"/>
      <c r="O348" s="130"/>
      <c r="P348" s="160"/>
      <c r="Q348" s="160"/>
      <c r="R348" s="126"/>
      <c r="S348" s="126"/>
      <c r="T348" s="126"/>
      <c r="U348" s="125"/>
      <c r="V348" s="125"/>
    </row>
    <row r="349" spans="1:28" ht="20.100000000000001" customHeight="1">
      <c r="M349" s="159"/>
      <c r="O349" s="130"/>
      <c r="P349" s="160"/>
      <c r="Q349" s="160"/>
      <c r="R349" s="126"/>
      <c r="S349" s="126"/>
      <c r="T349" s="126"/>
      <c r="U349" s="125"/>
      <c r="V349" s="125"/>
      <c r="AA349" s="119"/>
      <c r="AB349" s="119"/>
    </row>
    <row r="350" spans="1:28" ht="20.100000000000001" customHeight="1">
      <c r="M350" s="159"/>
      <c r="O350" s="130"/>
      <c r="P350" s="160"/>
      <c r="Q350" s="160"/>
      <c r="R350" s="126"/>
      <c r="S350" s="126"/>
      <c r="T350" s="126"/>
      <c r="U350" s="125"/>
      <c r="V350" s="125"/>
      <c r="AA350" s="119"/>
      <c r="AB350" s="119"/>
    </row>
    <row r="351" spans="1:28" s="119" customFormat="1" ht="20.100000000000001" customHeight="1">
      <c r="A351" s="236"/>
      <c r="B351" s="97"/>
      <c r="C351" s="97"/>
      <c r="D351" s="97"/>
      <c r="E351" s="97"/>
      <c r="F351" s="97"/>
      <c r="G351" s="97"/>
      <c r="H351" s="97"/>
      <c r="I351" s="271"/>
      <c r="J351" s="97"/>
      <c r="K351" s="97"/>
      <c r="L351" s="97"/>
      <c r="M351" s="159"/>
      <c r="N351" s="124"/>
      <c r="O351" s="130"/>
      <c r="P351" s="160"/>
      <c r="Q351" s="160"/>
      <c r="R351" s="126"/>
      <c r="S351" s="126"/>
      <c r="T351" s="128"/>
      <c r="U351" s="29"/>
      <c r="V351" s="29"/>
      <c r="W351" s="124"/>
      <c r="Y351" s="124"/>
      <c r="Z351" s="124"/>
      <c r="AA351" s="124"/>
      <c r="AB351" s="124"/>
    </row>
    <row r="352" spans="1:28" s="119" customFormat="1" ht="20.100000000000001" customHeight="1">
      <c r="A352" s="236"/>
      <c r="B352" s="97"/>
      <c r="C352" s="97"/>
      <c r="D352" s="97"/>
      <c r="E352" s="97"/>
      <c r="F352" s="97"/>
      <c r="G352" s="97"/>
      <c r="H352" s="97"/>
      <c r="I352" s="271"/>
      <c r="J352" s="97"/>
      <c r="K352" s="97"/>
      <c r="L352" s="97"/>
      <c r="M352" s="159"/>
      <c r="O352" s="130"/>
      <c r="P352" s="160"/>
      <c r="Q352" s="160"/>
      <c r="R352" s="126"/>
      <c r="S352" s="126"/>
      <c r="T352" s="128"/>
      <c r="U352" s="29"/>
      <c r="V352" s="29"/>
      <c r="W352" s="124"/>
      <c r="Y352" s="124"/>
      <c r="AA352" s="124"/>
      <c r="AB352" s="124"/>
    </row>
    <row r="353" spans="13:26" ht="20.100000000000001" customHeight="1">
      <c r="M353" s="159"/>
      <c r="N353" s="119"/>
      <c r="O353" s="130"/>
      <c r="P353" s="160"/>
      <c r="Q353" s="160"/>
      <c r="R353" s="126"/>
      <c r="S353" s="126"/>
      <c r="T353" s="126"/>
      <c r="U353" s="125"/>
      <c r="V353" s="125"/>
      <c r="W353" s="119"/>
      <c r="X353" s="119"/>
      <c r="Y353" s="119"/>
      <c r="Z353" s="119"/>
    </row>
    <row r="354" spans="13:26" ht="20.100000000000001" customHeight="1">
      <c r="M354" s="159"/>
      <c r="O354" s="130"/>
      <c r="P354" s="160"/>
      <c r="Q354" s="160"/>
      <c r="R354" s="126"/>
      <c r="S354" s="126"/>
      <c r="T354" s="126"/>
      <c r="U354" s="125"/>
      <c r="V354" s="125"/>
      <c r="W354" s="119"/>
      <c r="X354" s="119"/>
      <c r="Y354" s="119"/>
    </row>
    <row r="355" spans="13:26" ht="20.100000000000001" customHeight="1">
      <c r="M355" s="159"/>
      <c r="O355" s="130"/>
      <c r="P355" s="160"/>
      <c r="Q355" s="160"/>
      <c r="R355" s="126"/>
      <c r="S355" s="126"/>
      <c r="T355" s="126"/>
      <c r="U355" s="125"/>
      <c r="V355" s="125"/>
      <c r="X355" s="119"/>
      <c r="Y355" s="119"/>
    </row>
    <row r="356" spans="13:26" ht="20.100000000000001" customHeight="1">
      <c r="M356" s="159"/>
      <c r="O356" s="130"/>
      <c r="P356" s="160"/>
      <c r="Q356" s="160"/>
      <c r="R356" s="126"/>
      <c r="S356" s="126"/>
      <c r="T356" s="126"/>
      <c r="U356" s="125"/>
      <c r="V356" s="125"/>
      <c r="X356" s="119"/>
      <c r="Y356" s="119"/>
    </row>
    <row r="357" spans="13:26" ht="20.100000000000001" customHeight="1">
      <c r="M357" s="159"/>
      <c r="O357" s="130"/>
      <c r="P357" s="160"/>
      <c r="Q357" s="160"/>
      <c r="R357" s="126"/>
      <c r="S357" s="126"/>
      <c r="T357" s="126"/>
      <c r="U357" s="125"/>
      <c r="V357" s="125"/>
      <c r="X357" s="119"/>
      <c r="Y357" s="119"/>
    </row>
    <row r="358" spans="13:26" ht="20.100000000000001" customHeight="1">
      <c r="M358" s="159"/>
      <c r="O358" s="130"/>
      <c r="P358" s="160"/>
      <c r="Q358" s="160"/>
      <c r="R358" s="126"/>
      <c r="S358" s="126"/>
      <c r="T358" s="126"/>
      <c r="U358" s="125"/>
      <c r="V358" s="125"/>
      <c r="X358" s="119"/>
      <c r="Y358" s="119"/>
    </row>
    <row r="359" spans="13:26" ht="20.100000000000001" customHeight="1">
      <c r="M359" s="159"/>
      <c r="O359" s="130"/>
      <c r="P359" s="160"/>
      <c r="Q359" s="160"/>
      <c r="R359" s="126"/>
      <c r="S359" s="126"/>
      <c r="T359" s="126"/>
      <c r="U359" s="125"/>
      <c r="V359" s="125"/>
      <c r="X359" s="119"/>
      <c r="Y359" s="119"/>
    </row>
    <row r="360" spans="13:26" ht="20.100000000000001" customHeight="1">
      <c r="M360" s="159"/>
      <c r="O360" s="130"/>
      <c r="P360" s="160"/>
      <c r="Q360" s="160"/>
      <c r="R360" s="126"/>
      <c r="S360" s="126"/>
      <c r="T360" s="126"/>
      <c r="U360" s="125"/>
      <c r="V360" s="125"/>
      <c r="Y360" s="119"/>
    </row>
    <row r="361" spans="13:26" ht="20.100000000000001" customHeight="1">
      <c r="M361" s="159"/>
      <c r="O361" s="130"/>
      <c r="P361" s="160"/>
      <c r="Q361" s="160"/>
      <c r="R361" s="126"/>
      <c r="S361" s="126"/>
      <c r="T361" s="126"/>
      <c r="U361" s="125"/>
      <c r="V361" s="125"/>
      <c r="Y361" s="119"/>
    </row>
    <row r="362" spans="13:26" ht="20.100000000000001" customHeight="1">
      <c r="M362" s="159"/>
      <c r="O362" s="130"/>
      <c r="P362" s="160"/>
      <c r="Q362" s="160"/>
      <c r="R362" s="126"/>
      <c r="S362" s="126"/>
      <c r="T362" s="126"/>
      <c r="U362" s="125"/>
      <c r="V362" s="125"/>
    </row>
    <row r="363" spans="13:26" ht="20.100000000000001" customHeight="1">
      <c r="M363" s="159"/>
      <c r="O363" s="130"/>
      <c r="P363" s="160"/>
      <c r="Q363" s="160"/>
      <c r="R363" s="126"/>
      <c r="S363" s="126"/>
      <c r="T363" s="126"/>
      <c r="U363" s="125"/>
      <c r="V363" s="125"/>
    </row>
    <row r="364" spans="13:26" ht="20.100000000000001" customHeight="1">
      <c r="M364" s="159"/>
      <c r="O364" s="130"/>
      <c r="P364" s="160"/>
      <c r="Q364" s="160"/>
      <c r="R364" s="126"/>
      <c r="S364" s="126"/>
      <c r="T364" s="126"/>
      <c r="U364" s="125"/>
      <c r="V364" s="125"/>
    </row>
    <row r="365" spans="13:26" ht="20.100000000000001" customHeight="1">
      <c r="M365" s="159"/>
      <c r="O365" s="130"/>
      <c r="P365" s="160"/>
      <c r="Q365" s="160"/>
      <c r="R365" s="126"/>
      <c r="S365" s="126"/>
      <c r="T365" s="126"/>
      <c r="U365" s="125"/>
      <c r="V365" s="125"/>
    </row>
    <row r="366" spans="13:26" ht="20.100000000000001" customHeight="1">
      <c r="M366" s="159"/>
      <c r="O366" s="130"/>
      <c r="P366" s="160"/>
      <c r="Q366" s="160"/>
      <c r="R366" s="126"/>
      <c r="S366" s="126"/>
      <c r="T366" s="126"/>
      <c r="U366" s="125"/>
      <c r="V366" s="125"/>
    </row>
    <row r="367" spans="13:26" ht="20.100000000000001" customHeight="1">
      <c r="M367" s="159"/>
      <c r="O367" s="130"/>
      <c r="P367" s="160"/>
      <c r="Q367" s="160"/>
      <c r="R367" s="126"/>
      <c r="S367" s="126"/>
      <c r="T367" s="126"/>
      <c r="U367" s="125"/>
      <c r="V367" s="125"/>
    </row>
    <row r="368" spans="13:26" ht="20.100000000000001" customHeight="1">
      <c r="M368" s="159"/>
      <c r="O368" s="130"/>
      <c r="P368" s="160"/>
      <c r="Q368" s="160"/>
      <c r="R368" s="126"/>
      <c r="S368" s="126"/>
      <c r="T368" s="126"/>
      <c r="U368" s="125"/>
      <c r="V368" s="125"/>
    </row>
    <row r="369" spans="13:22" ht="20.100000000000001" customHeight="1">
      <c r="M369" s="159"/>
      <c r="O369" s="130"/>
      <c r="P369" s="160"/>
      <c r="Q369" s="160"/>
      <c r="R369" s="126"/>
      <c r="S369" s="126"/>
      <c r="T369" s="126"/>
      <c r="U369" s="125"/>
      <c r="V369" s="125"/>
    </row>
    <row r="370" spans="13:22" ht="20.100000000000001" customHeight="1">
      <c r="M370" s="159"/>
      <c r="O370" s="130"/>
      <c r="P370" s="160"/>
      <c r="Q370" s="160"/>
      <c r="R370" s="126"/>
      <c r="S370" s="126"/>
      <c r="T370" s="126"/>
      <c r="U370" s="125"/>
      <c r="V370" s="125"/>
    </row>
    <row r="371" spans="13:22" ht="20.100000000000001" customHeight="1">
      <c r="M371" s="159"/>
      <c r="O371" s="130"/>
      <c r="P371" s="160"/>
      <c r="Q371" s="160"/>
      <c r="R371" s="126"/>
      <c r="S371" s="126"/>
      <c r="T371" s="126"/>
      <c r="U371" s="125"/>
      <c r="V371" s="125"/>
    </row>
    <row r="372" spans="13:22" ht="20.100000000000001" customHeight="1">
      <c r="M372" s="159"/>
      <c r="O372" s="130"/>
      <c r="P372" s="160"/>
      <c r="Q372" s="160"/>
      <c r="R372" s="126"/>
      <c r="S372" s="126"/>
      <c r="T372" s="126"/>
      <c r="U372" s="125"/>
      <c r="V372" s="125"/>
    </row>
    <row r="373" spans="13:22" ht="20.100000000000001" customHeight="1">
      <c r="M373" s="159"/>
      <c r="O373" s="130"/>
      <c r="P373" s="160"/>
      <c r="Q373" s="160"/>
      <c r="R373" s="126"/>
      <c r="S373" s="126"/>
      <c r="T373" s="126"/>
      <c r="U373" s="125"/>
      <c r="V373" s="125"/>
    </row>
    <row r="374" spans="13:22" ht="20.100000000000001" customHeight="1">
      <c r="M374" s="159"/>
      <c r="O374" s="130"/>
      <c r="P374" s="160"/>
      <c r="Q374" s="160"/>
      <c r="R374" s="126"/>
      <c r="S374" s="126"/>
      <c r="T374" s="126"/>
      <c r="U374" s="125"/>
      <c r="V374" s="125"/>
    </row>
    <row r="375" spans="13:22" ht="20.100000000000001" customHeight="1">
      <c r="M375" s="159"/>
      <c r="O375" s="130"/>
      <c r="P375" s="160"/>
      <c r="Q375" s="160"/>
      <c r="R375" s="126"/>
      <c r="S375" s="126"/>
      <c r="T375" s="126"/>
      <c r="U375" s="125"/>
      <c r="V375" s="125"/>
    </row>
    <row r="376" spans="13:22" ht="20.100000000000001" customHeight="1">
      <c r="M376" s="159"/>
      <c r="O376" s="130"/>
      <c r="P376" s="160"/>
      <c r="Q376" s="160"/>
      <c r="R376" s="126"/>
      <c r="S376" s="126"/>
      <c r="T376" s="126"/>
      <c r="U376" s="125"/>
      <c r="V376" s="125"/>
    </row>
    <row r="377" spans="13:22" ht="20.100000000000001" customHeight="1">
      <c r="M377" s="159"/>
      <c r="O377" s="130"/>
      <c r="P377" s="160"/>
      <c r="Q377" s="160"/>
      <c r="R377" s="126"/>
      <c r="S377" s="126"/>
      <c r="T377" s="126"/>
      <c r="U377" s="125"/>
      <c r="V377" s="125"/>
    </row>
    <row r="378" spans="13:22" ht="20.100000000000001" customHeight="1">
      <c r="M378" s="159"/>
      <c r="O378" s="130"/>
      <c r="P378" s="160"/>
      <c r="Q378" s="160"/>
      <c r="R378" s="126"/>
      <c r="S378" s="126"/>
      <c r="T378" s="126"/>
      <c r="U378" s="125"/>
      <c r="V378" s="125"/>
    </row>
    <row r="379" spans="13:22" ht="20.100000000000001" customHeight="1">
      <c r="M379" s="159"/>
      <c r="O379" s="130"/>
      <c r="P379" s="160"/>
      <c r="Q379" s="160"/>
      <c r="R379" s="126"/>
      <c r="S379" s="126"/>
      <c r="T379" s="126"/>
      <c r="U379" s="125"/>
      <c r="V379" s="125"/>
    </row>
    <row r="380" spans="13:22" ht="20.100000000000001" customHeight="1">
      <c r="M380" s="159"/>
      <c r="O380" s="130"/>
      <c r="P380" s="160"/>
      <c r="Q380" s="160"/>
      <c r="R380" s="126"/>
      <c r="S380" s="126"/>
      <c r="T380" s="126"/>
      <c r="U380" s="125"/>
      <c r="V380" s="125"/>
    </row>
    <row r="381" spans="13:22" ht="20.100000000000001" customHeight="1">
      <c r="M381" s="159"/>
      <c r="O381" s="130"/>
      <c r="P381" s="160"/>
      <c r="Q381" s="160"/>
      <c r="R381" s="126"/>
      <c r="S381" s="126"/>
      <c r="T381" s="126"/>
      <c r="U381" s="125"/>
      <c r="V381" s="125"/>
    </row>
    <row r="382" spans="13:22" ht="20.100000000000001" customHeight="1">
      <c r="M382" s="159"/>
      <c r="O382" s="130"/>
      <c r="P382" s="160"/>
      <c r="Q382" s="160"/>
      <c r="R382" s="126"/>
      <c r="S382" s="126"/>
      <c r="T382" s="126"/>
      <c r="U382" s="125"/>
      <c r="V382" s="125"/>
    </row>
    <row r="383" spans="13:22" ht="20.100000000000001" customHeight="1">
      <c r="M383" s="159"/>
      <c r="O383" s="130"/>
      <c r="P383" s="160"/>
      <c r="Q383" s="160"/>
      <c r="R383" s="126"/>
      <c r="S383" s="126"/>
      <c r="T383" s="126"/>
      <c r="U383" s="125"/>
      <c r="V383" s="125"/>
    </row>
    <row r="384" spans="13:22" ht="20.100000000000001" customHeight="1">
      <c r="M384" s="159"/>
      <c r="O384" s="130"/>
      <c r="P384" s="160"/>
      <c r="Q384" s="160"/>
      <c r="R384" s="126"/>
      <c r="S384" s="126"/>
      <c r="T384" s="126"/>
      <c r="U384" s="125"/>
      <c r="V384" s="125"/>
    </row>
    <row r="385" spans="13:22" ht="20.100000000000001" customHeight="1">
      <c r="M385" s="159"/>
      <c r="O385" s="130"/>
      <c r="P385" s="160"/>
      <c r="Q385" s="160"/>
      <c r="R385" s="126"/>
      <c r="S385" s="126"/>
      <c r="T385" s="126"/>
      <c r="U385" s="125"/>
      <c r="V385" s="125"/>
    </row>
    <row r="386" spans="13:22" ht="20.100000000000001" customHeight="1">
      <c r="M386" s="159"/>
      <c r="O386" s="130"/>
      <c r="P386" s="160"/>
      <c r="Q386" s="160"/>
      <c r="R386" s="126"/>
      <c r="S386" s="126"/>
      <c r="T386" s="126"/>
      <c r="U386" s="125"/>
      <c r="V386" s="125"/>
    </row>
    <row r="387" spans="13:22" ht="20.100000000000001" customHeight="1">
      <c r="M387" s="159"/>
      <c r="O387" s="130"/>
      <c r="P387" s="160"/>
      <c r="Q387" s="160"/>
      <c r="R387" s="126"/>
      <c r="S387" s="126"/>
      <c r="T387" s="126"/>
      <c r="U387" s="125"/>
      <c r="V387" s="125"/>
    </row>
    <row r="388" spans="13:22" ht="20.100000000000001" customHeight="1">
      <c r="M388" s="159"/>
      <c r="O388" s="130"/>
      <c r="P388" s="160"/>
      <c r="Q388" s="160"/>
      <c r="R388" s="126"/>
      <c r="S388" s="126"/>
      <c r="T388" s="126"/>
      <c r="U388" s="125"/>
      <c r="V388" s="125"/>
    </row>
    <row r="389" spans="13:22" ht="20.100000000000001" customHeight="1">
      <c r="M389" s="159"/>
      <c r="O389" s="130"/>
      <c r="P389" s="160"/>
      <c r="Q389" s="160"/>
      <c r="R389" s="126"/>
      <c r="S389" s="126"/>
      <c r="T389" s="126"/>
      <c r="U389" s="125"/>
      <c r="V389" s="125"/>
    </row>
    <row r="390" spans="13:22" ht="20.100000000000001" customHeight="1">
      <c r="M390" s="159"/>
      <c r="O390" s="130"/>
      <c r="P390" s="160"/>
      <c r="Q390" s="160"/>
      <c r="R390" s="126"/>
      <c r="S390" s="126"/>
      <c r="T390" s="126"/>
      <c r="U390" s="125"/>
      <c r="V390" s="125"/>
    </row>
    <row r="391" spans="13:22" ht="20.100000000000001" customHeight="1">
      <c r="M391" s="159"/>
      <c r="O391" s="130"/>
      <c r="P391" s="160"/>
      <c r="Q391" s="160"/>
      <c r="R391" s="126"/>
      <c r="S391" s="126"/>
      <c r="T391" s="126"/>
      <c r="U391" s="125"/>
      <c r="V391" s="125"/>
    </row>
    <row r="392" spans="13:22" ht="20.100000000000001" customHeight="1">
      <c r="M392" s="159"/>
      <c r="O392" s="130"/>
      <c r="P392" s="160"/>
      <c r="Q392" s="160"/>
      <c r="R392" s="126"/>
      <c r="S392" s="126"/>
      <c r="T392" s="126"/>
      <c r="U392" s="125"/>
      <c r="V392" s="125"/>
    </row>
    <row r="393" spans="13:22" ht="20.100000000000001" customHeight="1">
      <c r="M393" s="159"/>
      <c r="O393" s="130"/>
      <c r="P393" s="160"/>
      <c r="Q393" s="160"/>
      <c r="R393" s="126"/>
      <c r="S393" s="126"/>
      <c r="T393" s="126"/>
      <c r="U393" s="125"/>
      <c r="V393" s="125"/>
    </row>
    <row r="394" spans="13:22" ht="20.100000000000001" customHeight="1">
      <c r="M394" s="159"/>
      <c r="O394" s="130"/>
      <c r="P394" s="160"/>
      <c r="Q394" s="160"/>
      <c r="R394" s="126"/>
      <c r="S394" s="126"/>
      <c r="T394" s="126"/>
      <c r="U394" s="125"/>
      <c r="V394" s="125"/>
    </row>
    <row r="395" spans="13:22" ht="20.100000000000001" customHeight="1">
      <c r="M395" s="159"/>
      <c r="O395" s="130"/>
      <c r="P395" s="160"/>
      <c r="Q395" s="160"/>
      <c r="R395" s="126"/>
      <c r="S395" s="126"/>
      <c r="T395" s="126"/>
      <c r="U395" s="125"/>
      <c r="V395" s="125"/>
    </row>
    <row r="396" spans="13:22" ht="20.100000000000001" customHeight="1">
      <c r="M396" s="159"/>
      <c r="P396" s="12"/>
      <c r="Q396" s="12"/>
      <c r="R396" s="12"/>
      <c r="S396" s="12"/>
      <c r="T396" s="126"/>
      <c r="U396" s="125"/>
      <c r="V396" s="125"/>
    </row>
    <row r="397" spans="13:22" ht="20.100000000000001" customHeight="1">
      <c r="M397" s="159"/>
      <c r="P397" s="12"/>
      <c r="Q397" s="12"/>
      <c r="R397" s="12"/>
      <c r="S397" s="12"/>
      <c r="T397" s="126"/>
      <c r="U397" s="125"/>
      <c r="V397" s="125"/>
    </row>
    <row r="398" spans="13:22" ht="20.100000000000001" customHeight="1">
      <c r="M398" s="159"/>
      <c r="P398" s="12"/>
      <c r="Q398" s="12"/>
      <c r="R398" s="12"/>
      <c r="S398" s="12"/>
      <c r="T398" s="126"/>
      <c r="U398" s="125"/>
      <c r="V398" s="125"/>
    </row>
    <row r="399" spans="13:22" ht="20.100000000000001" customHeight="1">
      <c r="M399" s="159"/>
      <c r="P399" s="12"/>
      <c r="Q399" s="12"/>
      <c r="R399" s="12"/>
      <c r="S399" s="12"/>
      <c r="T399" s="126"/>
      <c r="U399" s="125"/>
      <c r="V399" s="125"/>
    </row>
    <row r="400" spans="13:22" ht="20.100000000000001" customHeight="1">
      <c r="M400" s="159"/>
      <c r="P400" s="12"/>
      <c r="Q400" s="12"/>
      <c r="R400" s="12"/>
      <c r="S400" s="12"/>
      <c r="T400" s="126"/>
      <c r="U400" s="125"/>
      <c r="V400" s="125"/>
    </row>
    <row r="401" spans="13:22" ht="20.100000000000001" customHeight="1">
      <c r="M401" s="159"/>
      <c r="P401" s="12"/>
      <c r="Q401" s="12"/>
      <c r="R401" s="12"/>
      <c r="S401" s="12"/>
      <c r="T401" s="126"/>
      <c r="U401" s="125"/>
      <c r="V401" s="125"/>
    </row>
    <row r="402" spans="13:22" ht="20.100000000000001" customHeight="1">
      <c r="M402" s="159"/>
      <c r="P402" s="12"/>
      <c r="Q402" s="12"/>
      <c r="R402" s="12"/>
      <c r="S402" s="12"/>
      <c r="T402" s="12"/>
    </row>
    <row r="403" spans="13:22" ht="20.100000000000001" customHeight="1">
      <c r="M403" s="159"/>
      <c r="P403" s="12"/>
      <c r="Q403" s="12"/>
      <c r="R403" s="12"/>
      <c r="S403" s="12"/>
      <c r="T403" s="12"/>
    </row>
    <row r="404" spans="13:22" ht="20.100000000000001" customHeight="1">
      <c r="M404" s="159"/>
      <c r="P404" s="12"/>
      <c r="Q404" s="12"/>
      <c r="R404" s="12"/>
      <c r="S404" s="12"/>
      <c r="T404" s="12"/>
    </row>
    <row r="405" spans="13:22" ht="20.100000000000001" customHeight="1">
      <c r="M405" s="159"/>
      <c r="P405" s="12"/>
      <c r="Q405" s="12"/>
      <c r="R405" s="12"/>
      <c r="S405" s="12"/>
      <c r="T405" s="12"/>
    </row>
    <row r="406" spans="13:22" ht="20.100000000000001" customHeight="1">
      <c r="M406" s="159"/>
      <c r="P406" s="12"/>
      <c r="Q406" s="12"/>
      <c r="R406" s="12"/>
      <c r="S406" s="12"/>
      <c r="T406" s="12"/>
    </row>
    <row r="407" spans="13:22" ht="20.100000000000001" customHeight="1">
      <c r="M407" s="159"/>
      <c r="P407" s="12"/>
      <c r="Q407" s="12"/>
      <c r="R407" s="12"/>
      <c r="S407" s="12"/>
      <c r="T407" s="12"/>
    </row>
    <row r="408" spans="13:22" ht="20.100000000000001" customHeight="1">
      <c r="M408" s="159"/>
      <c r="P408" s="12"/>
      <c r="Q408" s="12"/>
      <c r="R408" s="12"/>
      <c r="S408" s="12"/>
      <c r="T408" s="12"/>
    </row>
    <row r="409" spans="13:22" ht="20.100000000000001" customHeight="1">
      <c r="M409" s="159"/>
      <c r="P409" s="12"/>
      <c r="Q409" s="12"/>
      <c r="R409" s="12"/>
      <c r="S409" s="12"/>
      <c r="T409" s="12"/>
    </row>
    <row r="410" spans="13:22" ht="20.100000000000001" customHeight="1">
      <c r="M410" s="159"/>
      <c r="P410" s="12"/>
      <c r="Q410" s="12"/>
      <c r="R410" s="12"/>
      <c r="S410" s="12"/>
      <c r="T410" s="12"/>
    </row>
    <row r="411" spans="13:22" ht="20.100000000000001" customHeight="1">
      <c r="M411" s="159"/>
      <c r="P411" s="12"/>
      <c r="Q411" s="12"/>
      <c r="R411" s="12"/>
      <c r="S411" s="12"/>
      <c r="T411" s="12"/>
    </row>
    <row r="412" spans="13:22" ht="20.100000000000001" customHeight="1">
      <c r="M412" s="159"/>
      <c r="P412" s="12"/>
      <c r="Q412" s="12"/>
      <c r="R412" s="12"/>
      <c r="S412" s="12"/>
      <c r="T412" s="12"/>
    </row>
    <row r="413" spans="13:22" ht="20.100000000000001" customHeight="1">
      <c r="M413" s="159"/>
      <c r="P413" s="12"/>
      <c r="Q413" s="12"/>
      <c r="R413" s="12"/>
      <c r="S413" s="12"/>
      <c r="T413" s="12"/>
    </row>
    <row r="414" spans="13:22" ht="20.100000000000001" customHeight="1">
      <c r="M414" s="159"/>
      <c r="P414" s="12"/>
      <c r="Q414" s="12"/>
      <c r="R414" s="12"/>
      <c r="S414" s="12"/>
      <c r="T414" s="12"/>
    </row>
    <row r="415" spans="13:22" ht="20.100000000000001" customHeight="1">
      <c r="M415" s="159"/>
      <c r="P415" s="12"/>
      <c r="Q415" s="12"/>
      <c r="R415" s="12"/>
      <c r="S415" s="12"/>
      <c r="T415" s="12"/>
    </row>
    <row r="416" spans="13:22" ht="20.100000000000001" customHeight="1">
      <c r="M416" s="159"/>
      <c r="P416" s="12"/>
      <c r="Q416" s="12"/>
      <c r="R416" s="12"/>
      <c r="S416" s="12"/>
      <c r="T416" s="12"/>
    </row>
    <row r="417" spans="13:20" ht="20.100000000000001" customHeight="1">
      <c r="M417" s="159"/>
      <c r="P417" s="12"/>
      <c r="Q417" s="12"/>
      <c r="R417" s="12"/>
      <c r="S417" s="12"/>
      <c r="T417" s="12"/>
    </row>
    <row r="418" spans="13:20" ht="20.100000000000001" customHeight="1">
      <c r="M418" s="159"/>
      <c r="P418" s="12"/>
      <c r="Q418" s="12"/>
      <c r="R418" s="12"/>
      <c r="S418" s="12"/>
      <c r="T418" s="12"/>
    </row>
    <row r="419" spans="13:20" ht="20.100000000000001" customHeight="1">
      <c r="M419" s="159"/>
      <c r="P419" s="12"/>
      <c r="Q419" s="12"/>
      <c r="R419" s="12"/>
      <c r="S419" s="12"/>
      <c r="T419" s="12"/>
    </row>
    <row r="420" spans="13:20" ht="20.100000000000001" customHeight="1">
      <c r="M420" s="159"/>
      <c r="P420" s="12"/>
      <c r="Q420" s="12"/>
      <c r="R420" s="12"/>
      <c r="S420" s="12"/>
      <c r="T420" s="12"/>
    </row>
    <row r="421" spans="13:20" ht="20.100000000000001" customHeight="1">
      <c r="M421" s="159"/>
      <c r="P421" s="12"/>
      <c r="Q421" s="12"/>
      <c r="R421" s="12"/>
      <c r="S421" s="12"/>
      <c r="T421" s="12"/>
    </row>
    <row r="422" spans="13:20" ht="20.100000000000001" customHeight="1">
      <c r="M422" s="159"/>
      <c r="P422" s="12"/>
      <c r="Q422" s="12"/>
      <c r="R422" s="12"/>
      <c r="S422" s="12"/>
      <c r="T422" s="12"/>
    </row>
    <row r="423" spans="13:20" ht="20.100000000000001" customHeight="1">
      <c r="M423" s="159"/>
      <c r="P423" s="12"/>
      <c r="Q423" s="12"/>
      <c r="R423" s="12"/>
      <c r="S423" s="12"/>
      <c r="T423" s="12"/>
    </row>
    <row r="424" spans="13:20" ht="20.100000000000001" customHeight="1">
      <c r="M424" s="159"/>
      <c r="P424" s="12"/>
      <c r="Q424" s="12"/>
      <c r="R424" s="12"/>
      <c r="S424" s="12"/>
      <c r="T424" s="12"/>
    </row>
    <row r="425" spans="13:20" ht="20.100000000000001" customHeight="1">
      <c r="M425" s="159"/>
      <c r="P425" s="12"/>
      <c r="Q425" s="12"/>
      <c r="R425" s="12"/>
      <c r="S425" s="12"/>
      <c r="T425" s="12"/>
    </row>
    <row r="426" spans="13:20" ht="20.100000000000001" customHeight="1">
      <c r="M426" s="159"/>
      <c r="P426" s="12"/>
      <c r="Q426" s="12"/>
      <c r="R426" s="12"/>
      <c r="S426" s="12"/>
      <c r="T426" s="12"/>
    </row>
    <row r="427" spans="13:20" ht="20.100000000000001" customHeight="1">
      <c r="M427" s="159"/>
      <c r="P427" s="12"/>
      <c r="Q427" s="12"/>
      <c r="R427" s="12"/>
      <c r="S427" s="12"/>
      <c r="T427" s="12"/>
    </row>
    <row r="428" spans="13:20" ht="20.100000000000001" customHeight="1">
      <c r="M428" s="159"/>
      <c r="P428" s="12"/>
      <c r="Q428" s="12"/>
      <c r="R428" s="12"/>
      <c r="S428" s="12"/>
      <c r="T428" s="12"/>
    </row>
    <row r="429" spans="13:20" ht="20.100000000000001" customHeight="1">
      <c r="M429" s="159"/>
      <c r="P429" s="12"/>
      <c r="Q429" s="12"/>
      <c r="R429" s="12"/>
      <c r="S429" s="12"/>
      <c r="T429" s="12"/>
    </row>
    <row r="430" spans="13:20" ht="20.100000000000001" customHeight="1">
      <c r="M430" s="159"/>
      <c r="P430" s="12"/>
      <c r="Q430" s="12"/>
      <c r="R430" s="12"/>
      <c r="S430" s="12"/>
      <c r="T430" s="12"/>
    </row>
    <row r="431" spans="13:20" ht="20.100000000000001" customHeight="1">
      <c r="M431" s="159"/>
      <c r="P431" s="12"/>
      <c r="Q431" s="12"/>
      <c r="R431" s="12"/>
      <c r="S431" s="12"/>
      <c r="T431" s="12"/>
    </row>
    <row r="432" spans="13:20" ht="20.100000000000001" customHeight="1">
      <c r="M432" s="159"/>
      <c r="P432" s="12"/>
      <c r="Q432" s="12"/>
      <c r="R432" s="12"/>
      <c r="S432" s="12"/>
      <c r="T432" s="12"/>
    </row>
    <row r="433" spans="13:20" ht="20.100000000000001" customHeight="1">
      <c r="M433" s="159"/>
      <c r="P433" s="12"/>
      <c r="Q433" s="12"/>
      <c r="R433" s="12"/>
      <c r="S433" s="12"/>
      <c r="T433" s="12"/>
    </row>
    <row r="434" spans="13:20" ht="20.100000000000001" customHeight="1">
      <c r="M434" s="159"/>
      <c r="P434" s="12"/>
      <c r="Q434" s="12"/>
      <c r="R434" s="12"/>
      <c r="S434" s="12"/>
      <c r="T434" s="12"/>
    </row>
    <row r="435" spans="13:20" ht="20.100000000000001" customHeight="1">
      <c r="M435" s="159"/>
      <c r="P435" s="12"/>
      <c r="Q435" s="12"/>
      <c r="R435" s="12"/>
      <c r="S435" s="12"/>
      <c r="T435" s="12"/>
    </row>
    <row r="436" spans="13:20" ht="20.100000000000001" customHeight="1">
      <c r="M436" s="159"/>
      <c r="P436" s="12"/>
      <c r="Q436" s="12"/>
      <c r="R436" s="12"/>
      <c r="S436" s="12"/>
      <c r="T436" s="12"/>
    </row>
    <row r="437" spans="13:20" ht="20.100000000000001" customHeight="1">
      <c r="M437" s="159"/>
      <c r="P437" s="12"/>
      <c r="Q437" s="12"/>
      <c r="R437" s="12"/>
      <c r="S437" s="12"/>
      <c r="T437" s="12"/>
    </row>
    <row r="438" spans="13:20" ht="20.100000000000001" customHeight="1">
      <c r="M438" s="159"/>
      <c r="P438" s="12"/>
      <c r="Q438" s="12"/>
      <c r="R438" s="12"/>
      <c r="S438" s="12"/>
      <c r="T438" s="12"/>
    </row>
    <row r="439" spans="13:20" ht="20.100000000000001" customHeight="1">
      <c r="M439" s="159"/>
      <c r="P439" s="12"/>
      <c r="Q439" s="12"/>
      <c r="R439" s="12"/>
      <c r="S439" s="12"/>
      <c r="T439" s="12"/>
    </row>
    <row r="440" spans="13:20" ht="20.100000000000001" customHeight="1">
      <c r="M440" s="159"/>
      <c r="P440" s="12"/>
      <c r="Q440" s="12"/>
      <c r="R440" s="12"/>
      <c r="S440" s="12"/>
      <c r="T440" s="12"/>
    </row>
    <row r="441" spans="13:20" ht="20.100000000000001" customHeight="1">
      <c r="M441" s="159"/>
      <c r="P441" s="12"/>
      <c r="Q441" s="12"/>
      <c r="R441" s="12"/>
      <c r="S441" s="12"/>
      <c r="T441" s="12"/>
    </row>
    <row r="442" spans="13:20" ht="20.100000000000001" customHeight="1">
      <c r="M442" s="159"/>
      <c r="P442" s="12"/>
      <c r="Q442" s="12"/>
      <c r="R442" s="12"/>
      <c r="S442" s="12"/>
      <c r="T442" s="12"/>
    </row>
    <row r="443" spans="13:20" ht="20.100000000000001" customHeight="1">
      <c r="M443" s="159"/>
      <c r="P443" s="12"/>
      <c r="Q443" s="12"/>
      <c r="R443" s="12"/>
      <c r="S443" s="12"/>
      <c r="T443" s="12"/>
    </row>
    <row r="444" spans="13:20" ht="20.100000000000001" customHeight="1">
      <c r="M444" s="159"/>
      <c r="P444" s="12"/>
      <c r="Q444" s="12"/>
      <c r="R444" s="12"/>
      <c r="S444" s="12"/>
      <c r="T444" s="12"/>
    </row>
    <row r="445" spans="13:20" ht="20.100000000000001" customHeight="1">
      <c r="M445" s="159"/>
      <c r="P445" s="12"/>
      <c r="Q445" s="12"/>
      <c r="R445" s="12"/>
      <c r="S445" s="12"/>
      <c r="T445" s="12"/>
    </row>
    <row r="446" spans="13:20" ht="20.100000000000001" customHeight="1">
      <c r="M446" s="159"/>
      <c r="P446" s="12"/>
      <c r="Q446" s="12"/>
      <c r="R446" s="12"/>
      <c r="S446" s="12"/>
      <c r="T446" s="12"/>
    </row>
    <row r="447" spans="13:20" ht="20.100000000000001" customHeight="1">
      <c r="M447" s="159"/>
      <c r="P447" s="12"/>
      <c r="Q447" s="12"/>
      <c r="R447" s="12"/>
      <c r="S447" s="12"/>
      <c r="T447" s="12"/>
    </row>
    <row r="448" spans="13:20" ht="20.100000000000001" customHeight="1">
      <c r="M448" s="159"/>
      <c r="P448" s="12"/>
      <c r="Q448" s="12"/>
      <c r="R448" s="12"/>
      <c r="S448" s="12"/>
      <c r="T448" s="12"/>
    </row>
    <row r="449" spans="13:20" ht="20.100000000000001" customHeight="1">
      <c r="M449" s="159"/>
      <c r="P449" s="12"/>
      <c r="Q449" s="12"/>
      <c r="R449" s="12"/>
      <c r="S449" s="12"/>
      <c r="T449" s="12"/>
    </row>
    <row r="450" spans="13:20" ht="20.100000000000001" customHeight="1">
      <c r="M450" s="159"/>
      <c r="P450" s="12"/>
      <c r="Q450" s="12"/>
      <c r="R450" s="12"/>
      <c r="S450" s="12"/>
      <c r="T450" s="12"/>
    </row>
    <row r="451" spans="13:20" ht="20.100000000000001" customHeight="1">
      <c r="M451" s="159"/>
      <c r="P451" s="12"/>
      <c r="Q451" s="12"/>
      <c r="R451" s="12"/>
      <c r="S451" s="12"/>
      <c r="T451" s="12"/>
    </row>
    <row r="452" spans="13:20" ht="20.100000000000001" customHeight="1">
      <c r="M452" s="159"/>
      <c r="P452" s="12"/>
      <c r="Q452" s="12"/>
      <c r="R452" s="12"/>
      <c r="S452" s="12"/>
      <c r="T452" s="12"/>
    </row>
    <row r="453" spans="13:20" ht="20.100000000000001" customHeight="1">
      <c r="M453" s="159"/>
      <c r="P453" s="12"/>
      <c r="Q453" s="12"/>
      <c r="R453" s="12"/>
      <c r="S453" s="12"/>
      <c r="T453" s="12"/>
    </row>
    <row r="454" spans="13:20" ht="20.100000000000001" customHeight="1">
      <c r="M454" s="124"/>
      <c r="P454" s="12"/>
      <c r="Q454" s="12"/>
      <c r="R454" s="12"/>
      <c r="S454" s="12"/>
      <c r="T454" s="12"/>
    </row>
    <row r="455" spans="13:20" ht="20.100000000000001" customHeight="1">
      <c r="M455" s="124"/>
      <c r="P455" s="12"/>
      <c r="Q455" s="12"/>
      <c r="R455" s="12"/>
      <c r="S455" s="12"/>
      <c r="T455" s="12"/>
    </row>
    <row r="456" spans="13:20" ht="20.100000000000001" customHeight="1">
      <c r="M456" s="124"/>
      <c r="P456" s="12"/>
      <c r="Q456" s="12"/>
      <c r="R456" s="12"/>
      <c r="S456" s="12"/>
      <c r="T456" s="12"/>
    </row>
    <row r="457" spans="13:20" ht="20.100000000000001" customHeight="1">
      <c r="M457" s="124"/>
      <c r="P457" s="12"/>
      <c r="Q457" s="12"/>
      <c r="R457" s="12"/>
      <c r="S457" s="12"/>
      <c r="T457" s="12"/>
    </row>
    <row r="458" spans="13:20" ht="20.100000000000001" customHeight="1">
      <c r="M458" s="124"/>
      <c r="P458" s="12"/>
      <c r="Q458" s="12"/>
      <c r="R458" s="12"/>
      <c r="S458" s="12"/>
      <c r="T458" s="12"/>
    </row>
    <row r="459" spans="13:20" ht="20.100000000000001" customHeight="1">
      <c r="M459" s="124"/>
      <c r="P459" s="12"/>
      <c r="Q459" s="12"/>
      <c r="R459" s="12"/>
      <c r="S459" s="12"/>
      <c r="T459" s="12"/>
    </row>
    <row r="460" spans="13:20" ht="20.100000000000001" customHeight="1">
      <c r="M460" s="124"/>
      <c r="P460" s="12"/>
      <c r="Q460" s="12"/>
      <c r="R460" s="12"/>
      <c r="S460" s="12"/>
      <c r="T460" s="12"/>
    </row>
    <row r="461" spans="13:20" ht="20.100000000000001" customHeight="1">
      <c r="M461" s="124"/>
      <c r="P461" s="12"/>
      <c r="Q461" s="12"/>
      <c r="R461" s="12"/>
      <c r="S461" s="12"/>
      <c r="T461" s="12"/>
    </row>
    <row r="462" spans="13:20" ht="20.100000000000001" customHeight="1">
      <c r="M462" s="124"/>
      <c r="P462" s="12"/>
      <c r="Q462" s="12"/>
      <c r="R462" s="12"/>
      <c r="S462" s="12"/>
      <c r="T462" s="12"/>
    </row>
    <row r="463" spans="13:20" ht="20.100000000000001" customHeight="1">
      <c r="M463" s="124"/>
      <c r="P463" s="12"/>
      <c r="Q463" s="12"/>
      <c r="R463" s="12"/>
      <c r="S463" s="12"/>
      <c r="T463" s="12"/>
    </row>
    <row r="464" spans="13:20" ht="20.100000000000001" customHeight="1">
      <c r="M464" s="124"/>
      <c r="P464" s="12"/>
      <c r="Q464" s="12"/>
      <c r="R464" s="12"/>
      <c r="S464" s="12"/>
      <c r="T464" s="12"/>
    </row>
    <row r="465" spans="13:20" ht="20.100000000000001" customHeight="1">
      <c r="M465" s="124"/>
      <c r="P465" s="12"/>
      <c r="Q465" s="12"/>
      <c r="R465" s="12"/>
      <c r="S465" s="12"/>
      <c r="T465" s="12"/>
    </row>
    <row r="466" spans="13:20" ht="20.100000000000001" customHeight="1">
      <c r="M466" s="124"/>
      <c r="P466" s="12"/>
      <c r="Q466" s="12"/>
      <c r="R466" s="12"/>
      <c r="S466" s="12"/>
      <c r="T466" s="12"/>
    </row>
    <row r="467" spans="13:20" ht="20.100000000000001" customHeight="1">
      <c r="M467" s="124"/>
      <c r="P467" s="12"/>
      <c r="Q467" s="12"/>
      <c r="R467" s="12"/>
      <c r="S467" s="12"/>
      <c r="T467" s="12"/>
    </row>
    <row r="468" spans="13:20" ht="20.100000000000001" customHeight="1">
      <c r="M468" s="124"/>
      <c r="P468" s="12"/>
      <c r="Q468" s="12"/>
      <c r="R468" s="12"/>
      <c r="S468" s="12"/>
      <c r="T468" s="12"/>
    </row>
    <row r="469" spans="13:20" ht="20.100000000000001" customHeight="1">
      <c r="M469" s="124"/>
      <c r="P469" s="12"/>
      <c r="Q469" s="12"/>
      <c r="R469" s="12"/>
      <c r="S469" s="12"/>
      <c r="T469" s="12"/>
    </row>
    <row r="470" spans="13:20" ht="20.100000000000001" customHeight="1">
      <c r="M470" s="124"/>
      <c r="P470" s="12"/>
      <c r="Q470" s="12"/>
      <c r="R470" s="12"/>
      <c r="S470" s="12"/>
      <c r="T470" s="12"/>
    </row>
    <row r="471" spans="13:20" ht="20.100000000000001" customHeight="1">
      <c r="M471" s="124"/>
      <c r="P471" s="12"/>
      <c r="Q471" s="12"/>
      <c r="R471" s="12"/>
      <c r="S471" s="12"/>
      <c r="T471" s="12"/>
    </row>
    <row r="472" spans="13:20" ht="20.100000000000001" customHeight="1">
      <c r="M472" s="124"/>
      <c r="P472" s="12"/>
      <c r="Q472" s="12"/>
      <c r="R472" s="12"/>
      <c r="S472" s="12"/>
      <c r="T472" s="12"/>
    </row>
    <row r="473" spans="13:20" ht="20.100000000000001" customHeight="1">
      <c r="M473" s="124"/>
      <c r="P473" s="12"/>
      <c r="Q473" s="12"/>
      <c r="R473" s="12"/>
      <c r="S473" s="12"/>
      <c r="T473" s="12"/>
    </row>
    <row r="474" spans="13:20" ht="20.100000000000001" customHeight="1">
      <c r="M474" s="124"/>
      <c r="P474" s="12"/>
      <c r="Q474" s="12"/>
      <c r="R474" s="12"/>
      <c r="S474" s="12"/>
      <c r="T474" s="12"/>
    </row>
    <row r="475" spans="13:20" ht="20.100000000000001" customHeight="1">
      <c r="M475" s="124"/>
      <c r="P475" s="12"/>
      <c r="Q475" s="12"/>
      <c r="R475" s="12"/>
      <c r="S475" s="12"/>
      <c r="T475" s="12"/>
    </row>
    <row r="476" spans="13:20" ht="20.100000000000001" customHeight="1">
      <c r="M476" s="124"/>
      <c r="P476" s="12"/>
      <c r="Q476" s="12"/>
      <c r="R476" s="12"/>
      <c r="S476" s="12"/>
      <c r="T476" s="12"/>
    </row>
    <row r="477" spans="13:20" ht="20.100000000000001" customHeight="1">
      <c r="M477" s="124"/>
      <c r="P477" s="12"/>
      <c r="Q477" s="12"/>
      <c r="R477" s="12"/>
      <c r="S477" s="12"/>
      <c r="T477" s="12"/>
    </row>
    <row r="478" spans="13:20" ht="20.100000000000001" customHeight="1">
      <c r="M478" s="124"/>
      <c r="P478" s="12"/>
      <c r="Q478" s="12"/>
      <c r="R478" s="12"/>
      <c r="S478" s="12"/>
      <c r="T478" s="12"/>
    </row>
    <row r="479" spans="13:20" ht="20.100000000000001" customHeight="1">
      <c r="M479" s="124"/>
      <c r="P479" s="12"/>
      <c r="Q479" s="12"/>
      <c r="R479" s="12"/>
      <c r="S479" s="12"/>
      <c r="T479" s="12"/>
    </row>
    <row r="480" spans="13:20" ht="20.100000000000001" customHeight="1">
      <c r="M480" s="124"/>
      <c r="P480" s="12"/>
      <c r="Q480" s="12"/>
      <c r="R480" s="12"/>
      <c r="S480" s="12"/>
      <c r="T480" s="12"/>
    </row>
    <row r="481" spans="13:20" ht="20.100000000000001" customHeight="1">
      <c r="M481" s="124"/>
      <c r="P481" s="12"/>
      <c r="Q481" s="12"/>
      <c r="R481" s="12"/>
      <c r="S481" s="12"/>
      <c r="T481" s="12"/>
    </row>
    <row r="482" spans="13:20" ht="20.100000000000001" customHeight="1">
      <c r="M482" s="124"/>
      <c r="P482" s="12"/>
      <c r="Q482" s="12"/>
      <c r="R482" s="12"/>
      <c r="S482" s="12"/>
      <c r="T482" s="12"/>
    </row>
    <row r="483" spans="13:20" ht="20.100000000000001" customHeight="1">
      <c r="M483" s="124"/>
      <c r="P483" s="12"/>
      <c r="Q483" s="12"/>
      <c r="R483" s="12"/>
      <c r="S483" s="12"/>
      <c r="T483" s="12"/>
    </row>
    <row r="484" spans="13:20" ht="20.100000000000001" customHeight="1">
      <c r="M484" s="124"/>
      <c r="P484" s="12"/>
      <c r="Q484" s="12"/>
      <c r="R484" s="12"/>
      <c r="S484" s="12"/>
      <c r="T484" s="12"/>
    </row>
    <row r="485" spans="13:20" ht="20.100000000000001" customHeight="1">
      <c r="M485" s="124"/>
      <c r="P485" s="12"/>
      <c r="Q485" s="12"/>
      <c r="R485" s="12"/>
      <c r="S485" s="12"/>
      <c r="T485" s="12"/>
    </row>
    <row r="486" spans="13:20" ht="20.100000000000001" customHeight="1">
      <c r="M486" s="124"/>
      <c r="P486" s="12"/>
      <c r="Q486" s="12"/>
      <c r="R486" s="12"/>
      <c r="S486" s="12"/>
      <c r="T486" s="12"/>
    </row>
    <row r="487" spans="13:20" ht="20.100000000000001" customHeight="1">
      <c r="M487" s="124"/>
      <c r="P487" s="12"/>
      <c r="Q487" s="12"/>
      <c r="R487" s="12"/>
      <c r="S487" s="12"/>
      <c r="T487" s="12"/>
    </row>
    <row r="488" spans="13:20" ht="20.100000000000001" customHeight="1">
      <c r="M488" s="124"/>
      <c r="P488" s="12"/>
      <c r="Q488" s="12"/>
      <c r="R488" s="12"/>
      <c r="S488" s="12"/>
      <c r="T488" s="12"/>
    </row>
    <row r="489" spans="13:20" ht="20.100000000000001" customHeight="1">
      <c r="M489" s="124"/>
      <c r="P489" s="12"/>
      <c r="Q489" s="12"/>
      <c r="R489" s="12"/>
      <c r="S489" s="12"/>
      <c r="T489" s="12"/>
    </row>
    <row r="490" spans="13:20" ht="20.100000000000001" customHeight="1">
      <c r="M490" s="124"/>
      <c r="P490" s="12"/>
      <c r="Q490" s="12"/>
      <c r="R490" s="12"/>
      <c r="S490" s="12"/>
      <c r="T490" s="12"/>
    </row>
    <row r="491" spans="13:20" ht="20.100000000000001" customHeight="1">
      <c r="M491" s="124"/>
      <c r="P491" s="12"/>
      <c r="Q491" s="12"/>
      <c r="R491" s="12"/>
      <c r="S491" s="12"/>
      <c r="T491" s="12"/>
    </row>
    <row r="492" spans="13:20" ht="20.100000000000001" customHeight="1">
      <c r="M492" s="124"/>
      <c r="P492" s="12"/>
      <c r="Q492" s="12"/>
      <c r="R492" s="12"/>
      <c r="S492" s="12"/>
      <c r="T492" s="12"/>
    </row>
    <row r="493" spans="13:20" ht="20.100000000000001" customHeight="1">
      <c r="M493" s="124"/>
      <c r="P493" s="12"/>
      <c r="Q493" s="12"/>
      <c r="R493" s="12"/>
      <c r="S493" s="12"/>
      <c r="T493" s="12"/>
    </row>
    <row r="494" spans="13:20" ht="20.100000000000001" customHeight="1">
      <c r="M494" s="124"/>
      <c r="P494" s="12"/>
      <c r="Q494" s="12"/>
      <c r="R494" s="12"/>
      <c r="S494" s="12"/>
      <c r="T494" s="12"/>
    </row>
    <row r="495" spans="13:20" ht="20.100000000000001" customHeight="1">
      <c r="M495" s="124"/>
      <c r="P495" s="12"/>
      <c r="Q495" s="12"/>
      <c r="R495" s="12"/>
      <c r="S495" s="12"/>
      <c r="T495" s="12"/>
    </row>
    <row r="496" spans="13:20" ht="20.100000000000001" customHeight="1">
      <c r="M496" s="124"/>
      <c r="P496" s="12"/>
      <c r="Q496" s="12"/>
      <c r="R496" s="12"/>
      <c r="S496" s="12"/>
      <c r="T496" s="12"/>
    </row>
    <row r="497" spans="13:20" ht="20.100000000000001" customHeight="1">
      <c r="M497" s="124"/>
      <c r="P497" s="12"/>
      <c r="Q497" s="12"/>
      <c r="R497" s="12"/>
      <c r="S497" s="12"/>
      <c r="T497" s="12"/>
    </row>
    <row r="498" spans="13:20" ht="20.100000000000001" customHeight="1">
      <c r="M498" s="124"/>
      <c r="P498" s="12"/>
      <c r="Q498" s="12"/>
      <c r="R498" s="12"/>
      <c r="S498" s="12"/>
      <c r="T498" s="12"/>
    </row>
    <row r="499" spans="13:20" ht="20.100000000000001" customHeight="1">
      <c r="M499" s="124"/>
      <c r="P499" s="12"/>
      <c r="Q499" s="12"/>
      <c r="R499" s="12"/>
      <c r="S499" s="12"/>
      <c r="T499" s="12"/>
    </row>
    <row r="500" spans="13:20" ht="20.100000000000001" customHeight="1">
      <c r="M500" s="124"/>
      <c r="P500" s="12"/>
      <c r="Q500" s="12"/>
      <c r="R500" s="12"/>
      <c r="S500" s="12"/>
      <c r="T500" s="12"/>
    </row>
    <row r="501" spans="13:20" ht="20.100000000000001" customHeight="1">
      <c r="M501" s="124"/>
      <c r="P501" s="12"/>
      <c r="Q501" s="12"/>
      <c r="R501" s="12"/>
      <c r="S501" s="12"/>
      <c r="T501" s="12"/>
    </row>
    <row r="502" spans="13:20" ht="20.100000000000001" customHeight="1">
      <c r="M502" s="124"/>
      <c r="P502" s="12"/>
      <c r="Q502" s="12"/>
      <c r="R502" s="12"/>
      <c r="S502" s="12"/>
      <c r="T502" s="12"/>
    </row>
    <row r="503" spans="13:20" ht="20.100000000000001" customHeight="1">
      <c r="M503" s="124"/>
      <c r="P503" s="12"/>
      <c r="Q503" s="12"/>
      <c r="R503" s="12"/>
      <c r="S503" s="12"/>
      <c r="T503" s="12"/>
    </row>
    <row r="504" spans="13:20" ht="20.100000000000001" customHeight="1">
      <c r="M504" s="124"/>
      <c r="P504" s="12"/>
      <c r="Q504" s="12"/>
      <c r="R504" s="12"/>
      <c r="S504" s="12"/>
      <c r="T504" s="12"/>
    </row>
    <row r="505" spans="13:20" ht="20.100000000000001" customHeight="1">
      <c r="M505" s="124"/>
      <c r="P505" s="12"/>
      <c r="Q505" s="12"/>
      <c r="R505" s="12"/>
      <c r="S505" s="12"/>
      <c r="T505" s="12"/>
    </row>
    <row r="506" spans="13:20" ht="20.100000000000001" customHeight="1">
      <c r="M506" s="124"/>
      <c r="P506" s="12"/>
      <c r="Q506" s="12"/>
      <c r="R506" s="12"/>
      <c r="S506" s="12"/>
      <c r="T506" s="12"/>
    </row>
    <row r="507" spans="13:20" ht="20.100000000000001" customHeight="1">
      <c r="M507" s="124"/>
      <c r="P507" s="12"/>
      <c r="Q507" s="12"/>
      <c r="R507" s="12"/>
      <c r="S507" s="12"/>
      <c r="T507" s="12"/>
    </row>
    <row r="508" spans="13:20" ht="20.100000000000001" customHeight="1">
      <c r="M508" s="124"/>
      <c r="P508" s="12"/>
      <c r="Q508" s="12"/>
      <c r="R508" s="12"/>
      <c r="S508" s="12"/>
      <c r="T508" s="12"/>
    </row>
    <row r="509" spans="13:20" ht="20.100000000000001" customHeight="1">
      <c r="M509" s="124"/>
      <c r="P509" s="12"/>
      <c r="Q509" s="12"/>
      <c r="R509" s="12"/>
      <c r="S509" s="12"/>
      <c r="T509" s="12"/>
    </row>
    <row r="510" spans="13:20" ht="20.100000000000001" customHeight="1">
      <c r="M510" s="124"/>
      <c r="P510" s="12"/>
      <c r="Q510" s="12"/>
      <c r="R510" s="12"/>
      <c r="S510" s="12"/>
      <c r="T510" s="12"/>
    </row>
    <row r="511" spans="13:20" ht="20.100000000000001" customHeight="1">
      <c r="M511" s="124"/>
      <c r="P511" s="12"/>
      <c r="Q511" s="12"/>
      <c r="R511" s="12"/>
      <c r="S511" s="12"/>
      <c r="T511" s="12"/>
    </row>
    <row r="512" spans="13:20" ht="20.100000000000001" customHeight="1">
      <c r="M512" s="124"/>
      <c r="P512" s="12"/>
      <c r="Q512" s="12"/>
      <c r="R512" s="12"/>
      <c r="S512" s="12"/>
      <c r="T512" s="12"/>
    </row>
    <row r="513" spans="13:20" ht="20.100000000000001" customHeight="1">
      <c r="M513" s="124"/>
      <c r="P513" s="12"/>
      <c r="Q513" s="12"/>
      <c r="R513" s="12"/>
      <c r="S513" s="12"/>
      <c r="T513" s="12"/>
    </row>
    <row r="514" spans="13:20" ht="20.100000000000001" customHeight="1">
      <c r="M514" s="124"/>
      <c r="P514" s="12"/>
      <c r="Q514" s="12"/>
      <c r="R514" s="12"/>
      <c r="S514" s="12"/>
      <c r="T514" s="12"/>
    </row>
    <row r="515" spans="13:20" ht="20.100000000000001" customHeight="1">
      <c r="M515" s="124"/>
      <c r="P515" s="12"/>
      <c r="Q515" s="12"/>
      <c r="R515" s="12"/>
      <c r="S515" s="12"/>
      <c r="T515" s="12"/>
    </row>
    <row r="516" spans="13:20" ht="20.100000000000001" customHeight="1">
      <c r="M516" s="124"/>
      <c r="P516" s="12"/>
      <c r="Q516" s="12"/>
      <c r="R516" s="12"/>
      <c r="S516" s="12"/>
      <c r="T516" s="12"/>
    </row>
    <row r="517" spans="13:20" ht="20.100000000000001" customHeight="1">
      <c r="M517" s="124"/>
      <c r="P517" s="12"/>
      <c r="Q517" s="12"/>
      <c r="R517" s="12"/>
      <c r="S517" s="12"/>
      <c r="T517" s="12"/>
    </row>
    <row r="518" spans="13:20" ht="20.100000000000001" customHeight="1">
      <c r="M518" s="124"/>
      <c r="P518" s="12"/>
      <c r="Q518" s="12"/>
      <c r="R518" s="12"/>
      <c r="S518" s="12"/>
      <c r="T518" s="12"/>
    </row>
    <row r="519" spans="13:20" ht="20.100000000000001" customHeight="1">
      <c r="M519" s="124"/>
      <c r="P519" s="12"/>
      <c r="Q519" s="12"/>
      <c r="R519" s="12"/>
      <c r="S519" s="12"/>
      <c r="T519" s="12"/>
    </row>
    <row r="520" spans="13:20" ht="20.100000000000001" customHeight="1">
      <c r="M520" s="124"/>
      <c r="P520" s="12"/>
      <c r="Q520" s="12"/>
      <c r="R520" s="12"/>
      <c r="S520" s="12"/>
      <c r="T520" s="12"/>
    </row>
    <row r="521" spans="13:20" ht="20.100000000000001" customHeight="1">
      <c r="M521" s="124"/>
      <c r="P521" s="12"/>
      <c r="Q521" s="12"/>
      <c r="R521" s="12"/>
      <c r="S521" s="12"/>
      <c r="T521" s="12"/>
    </row>
    <row r="522" spans="13:20" ht="20.100000000000001" customHeight="1">
      <c r="M522" s="124"/>
      <c r="P522" s="12"/>
      <c r="Q522" s="12"/>
      <c r="R522" s="12"/>
      <c r="S522" s="12"/>
      <c r="T522" s="12"/>
    </row>
    <row r="523" spans="13:20" ht="20.100000000000001" customHeight="1">
      <c r="M523" s="124"/>
      <c r="P523" s="12"/>
      <c r="Q523" s="12"/>
      <c r="R523" s="12"/>
      <c r="S523" s="12"/>
      <c r="T523" s="12"/>
    </row>
    <row r="524" spans="13:20" ht="20.100000000000001" customHeight="1">
      <c r="M524" s="124"/>
      <c r="P524" s="12"/>
      <c r="Q524" s="12"/>
      <c r="R524" s="12"/>
      <c r="S524" s="12"/>
      <c r="T524" s="12"/>
    </row>
    <row r="525" spans="13:20" ht="20.100000000000001" customHeight="1">
      <c r="M525" s="124"/>
      <c r="P525" s="12"/>
      <c r="Q525" s="12"/>
      <c r="R525" s="12"/>
      <c r="S525" s="12"/>
      <c r="T525" s="12"/>
    </row>
    <row r="526" spans="13:20" ht="20.100000000000001" customHeight="1">
      <c r="M526" s="124"/>
      <c r="P526" s="12"/>
      <c r="Q526" s="12"/>
      <c r="R526" s="12"/>
      <c r="S526" s="12"/>
      <c r="T526" s="12"/>
    </row>
    <row r="527" spans="13:20" ht="20.100000000000001" customHeight="1">
      <c r="M527" s="124"/>
      <c r="P527" s="12"/>
      <c r="Q527" s="12"/>
      <c r="R527" s="12"/>
      <c r="S527" s="12"/>
      <c r="T527" s="12"/>
    </row>
    <row r="528" spans="13:20" ht="20.100000000000001" customHeight="1">
      <c r="M528" s="124"/>
      <c r="P528" s="12"/>
      <c r="Q528" s="12"/>
      <c r="R528" s="12"/>
      <c r="S528" s="12"/>
      <c r="T528" s="12"/>
    </row>
    <row r="529" spans="13:22" ht="20.100000000000001" customHeight="1">
      <c r="M529" s="124"/>
      <c r="T529" s="12"/>
    </row>
    <row r="530" spans="13:22" ht="20.100000000000001" customHeight="1">
      <c r="M530" s="124"/>
      <c r="T530" s="12"/>
    </row>
    <row r="531" spans="13:22" ht="20.100000000000001" customHeight="1">
      <c r="M531" s="124"/>
      <c r="T531" s="12"/>
    </row>
    <row r="532" spans="13:22" ht="20.100000000000001" customHeight="1">
      <c r="M532" s="124"/>
      <c r="T532" s="12"/>
    </row>
    <row r="533" spans="13:22" ht="20.100000000000001" customHeight="1">
      <c r="M533" s="124"/>
      <c r="T533" s="12"/>
    </row>
    <row r="534" spans="13:22" ht="20.100000000000001" customHeight="1">
      <c r="M534" s="124"/>
      <c r="T534" s="12"/>
    </row>
    <row r="535" spans="13:22" ht="20.100000000000001" customHeight="1">
      <c r="M535" s="124"/>
      <c r="U535" s="125"/>
      <c r="V535" s="125"/>
    </row>
    <row r="536" spans="13:22" ht="20.100000000000001" customHeight="1">
      <c r="M536" s="124"/>
      <c r="U536" s="125"/>
      <c r="V536" s="125"/>
    </row>
    <row r="537" spans="13:22" ht="20.100000000000001" customHeight="1">
      <c r="M537" s="124"/>
      <c r="U537" s="125"/>
      <c r="V537" s="125"/>
    </row>
    <row r="538" spans="13:22" ht="20.100000000000001" customHeight="1">
      <c r="M538" s="124"/>
      <c r="U538" s="125"/>
      <c r="V538" s="125"/>
    </row>
    <row r="539" spans="13:22" ht="20.100000000000001" customHeight="1">
      <c r="M539" s="124"/>
      <c r="U539" s="125"/>
      <c r="V539" s="125"/>
    </row>
    <row r="540" spans="13:22" ht="20.100000000000001" customHeight="1">
      <c r="M540" s="124"/>
      <c r="U540" s="125"/>
      <c r="V540" s="125"/>
    </row>
    <row r="541" spans="13:22" ht="20.100000000000001" customHeight="1">
      <c r="M541" s="124"/>
      <c r="U541" s="125"/>
      <c r="V541" s="125"/>
    </row>
    <row r="542" spans="13:22" ht="20.100000000000001" customHeight="1">
      <c r="M542" s="124"/>
      <c r="U542" s="125"/>
      <c r="V542" s="125"/>
    </row>
    <row r="543" spans="13:22" ht="20.100000000000001" customHeight="1">
      <c r="M543" s="124"/>
      <c r="U543" s="125"/>
      <c r="V543" s="125"/>
    </row>
    <row r="544" spans="13:22" ht="20.100000000000001" customHeight="1">
      <c r="M544" s="124"/>
      <c r="O544" s="129"/>
      <c r="P544" s="128"/>
      <c r="Q544" s="126"/>
      <c r="R544" s="126"/>
      <c r="S544" s="126"/>
      <c r="U544" s="125"/>
      <c r="V544" s="125"/>
    </row>
    <row r="545" spans="13:22" ht="20.100000000000001" customHeight="1">
      <c r="M545" s="124"/>
      <c r="O545" s="129"/>
      <c r="P545" s="128"/>
      <c r="Q545" s="126"/>
      <c r="R545" s="126"/>
      <c r="S545" s="126"/>
      <c r="U545" s="125"/>
      <c r="V545" s="125"/>
    </row>
    <row r="546" spans="13:22" ht="20.100000000000001" customHeight="1">
      <c r="M546" s="124"/>
      <c r="O546" s="129"/>
      <c r="P546" s="128"/>
      <c r="Q546" s="126"/>
      <c r="R546" s="126"/>
      <c r="S546" s="126"/>
      <c r="U546" s="125"/>
      <c r="V546" s="125"/>
    </row>
    <row r="547" spans="13:22" ht="20.100000000000001" customHeight="1">
      <c r="M547" s="124"/>
      <c r="O547" s="129"/>
      <c r="P547" s="128"/>
      <c r="Q547" s="126"/>
      <c r="R547" s="126"/>
      <c r="S547" s="126"/>
      <c r="U547" s="125"/>
      <c r="V547" s="125"/>
    </row>
    <row r="548" spans="13:22" ht="20.100000000000001" customHeight="1">
      <c r="M548" s="124"/>
      <c r="O548" s="129"/>
      <c r="P548" s="128"/>
      <c r="Q548" s="126"/>
      <c r="R548" s="126"/>
      <c r="S548" s="126"/>
      <c r="U548" s="125"/>
      <c r="V548" s="125"/>
    </row>
    <row r="549" spans="13:22" ht="20.100000000000001" customHeight="1">
      <c r="M549" s="124"/>
      <c r="O549" s="129"/>
      <c r="P549" s="128"/>
      <c r="Q549" s="126"/>
      <c r="R549" s="126"/>
      <c r="S549" s="126"/>
      <c r="U549" s="125"/>
      <c r="V549" s="125"/>
    </row>
    <row r="550" spans="13:22" ht="20.100000000000001" customHeight="1">
      <c r="M550" s="124"/>
      <c r="O550" s="129"/>
      <c r="P550" s="128"/>
      <c r="Q550" s="126"/>
      <c r="R550" s="126"/>
      <c r="S550" s="126"/>
      <c r="T550" s="127"/>
      <c r="U550" s="125"/>
      <c r="V550" s="125"/>
    </row>
    <row r="551" spans="13:22" ht="20.100000000000001" customHeight="1">
      <c r="M551" s="124"/>
      <c r="O551" s="129"/>
      <c r="P551" s="128"/>
      <c r="Q551" s="126"/>
      <c r="R551" s="126"/>
      <c r="S551" s="126"/>
      <c r="T551" s="127"/>
      <c r="U551" s="125"/>
      <c r="V551" s="125"/>
    </row>
    <row r="552" spans="13:22" ht="20.100000000000001" customHeight="1">
      <c r="M552" s="124"/>
      <c r="O552" s="129"/>
      <c r="P552" s="128"/>
      <c r="Q552" s="126"/>
      <c r="R552" s="126"/>
      <c r="S552" s="126"/>
      <c r="T552" s="127"/>
      <c r="U552" s="125"/>
      <c r="V552" s="125"/>
    </row>
    <row r="553" spans="13:22" ht="20.100000000000001" customHeight="1">
      <c r="M553" s="124"/>
      <c r="O553" s="129"/>
      <c r="P553" s="128"/>
      <c r="Q553" s="126"/>
      <c r="R553" s="126"/>
      <c r="S553" s="126"/>
      <c r="T553" s="127"/>
      <c r="U553" s="125"/>
      <c r="V553" s="125"/>
    </row>
    <row r="554" spans="13:22" ht="20.100000000000001" customHeight="1">
      <c r="M554" s="124"/>
      <c r="O554" s="129"/>
      <c r="P554" s="128"/>
      <c r="Q554" s="126"/>
      <c r="R554" s="126"/>
      <c r="S554" s="126"/>
      <c r="T554" s="127"/>
      <c r="U554" s="125"/>
      <c r="V554" s="125"/>
    </row>
    <row r="555" spans="13:22" ht="20.100000000000001" customHeight="1">
      <c r="M555" s="124"/>
      <c r="O555" s="129"/>
      <c r="P555" s="128"/>
      <c r="Q555" s="126"/>
      <c r="R555" s="126"/>
      <c r="S555" s="126"/>
      <c r="T555" s="127"/>
      <c r="U555" s="125"/>
      <c r="V555" s="125"/>
    </row>
    <row r="556" spans="13:22" ht="20.100000000000001" customHeight="1">
      <c r="M556" s="124"/>
      <c r="O556" s="129"/>
      <c r="P556" s="128"/>
      <c r="Q556" s="126"/>
      <c r="R556" s="126"/>
      <c r="S556" s="126"/>
      <c r="T556" s="127"/>
      <c r="U556" s="125"/>
      <c r="V556" s="125"/>
    </row>
    <row r="557" spans="13:22" ht="20.100000000000001" customHeight="1">
      <c r="M557" s="124"/>
      <c r="O557" s="129"/>
      <c r="P557" s="128"/>
      <c r="Q557" s="126"/>
      <c r="R557" s="126"/>
      <c r="S557" s="126"/>
      <c r="T557" s="127"/>
      <c r="U557" s="125"/>
      <c r="V557" s="125"/>
    </row>
    <row r="558" spans="13:22" ht="20.100000000000001" customHeight="1">
      <c r="M558" s="124"/>
      <c r="O558" s="129"/>
      <c r="P558" s="128"/>
      <c r="Q558" s="126"/>
      <c r="R558" s="126"/>
      <c r="S558" s="126"/>
      <c r="T558" s="127"/>
      <c r="U558" s="125"/>
      <c r="V558" s="125"/>
    </row>
    <row r="559" spans="13:22" ht="20.100000000000001" customHeight="1">
      <c r="M559" s="124"/>
      <c r="O559" s="129"/>
      <c r="P559" s="128"/>
      <c r="Q559" s="126"/>
      <c r="R559" s="126"/>
      <c r="S559" s="126"/>
      <c r="T559" s="127"/>
      <c r="U559" s="125"/>
      <c r="V559" s="125"/>
    </row>
    <row r="560" spans="13:22" ht="20.100000000000001" customHeight="1">
      <c r="M560" s="124"/>
      <c r="O560" s="129"/>
      <c r="P560" s="128"/>
      <c r="Q560" s="126"/>
      <c r="R560" s="126"/>
      <c r="S560" s="126"/>
      <c r="T560" s="127"/>
      <c r="U560" s="125"/>
      <c r="V560" s="125"/>
    </row>
    <row r="561" spans="13:22" ht="20.100000000000001" customHeight="1">
      <c r="M561" s="124"/>
      <c r="O561" s="129"/>
      <c r="P561" s="128"/>
      <c r="Q561" s="126"/>
      <c r="R561" s="126"/>
      <c r="S561" s="126"/>
      <c r="T561" s="127"/>
      <c r="U561" s="125"/>
      <c r="V561" s="125"/>
    </row>
    <row r="562" spans="13:22" ht="20.100000000000001" customHeight="1">
      <c r="M562" s="124"/>
      <c r="O562" s="129"/>
      <c r="P562" s="128"/>
      <c r="Q562" s="126"/>
      <c r="R562" s="126"/>
      <c r="S562" s="126"/>
      <c r="T562" s="127"/>
      <c r="U562" s="125"/>
      <c r="V562" s="125"/>
    </row>
    <row r="563" spans="13:22" ht="20.100000000000001" customHeight="1">
      <c r="M563" s="124"/>
      <c r="O563" s="129"/>
      <c r="P563" s="128"/>
      <c r="Q563" s="126"/>
      <c r="R563" s="126"/>
      <c r="S563" s="126"/>
      <c r="T563" s="127"/>
      <c r="U563" s="125"/>
      <c r="V563" s="125"/>
    </row>
    <row r="564" spans="13:22" ht="20.100000000000001" customHeight="1">
      <c r="M564" s="124"/>
      <c r="O564" s="129"/>
      <c r="P564" s="128"/>
      <c r="Q564" s="126"/>
      <c r="R564" s="126"/>
      <c r="S564" s="126"/>
      <c r="T564" s="127"/>
      <c r="U564" s="125"/>
      <c r="V564" s="125"/>
    </row>
    <row r="565" spans="13:22" ht="20.100000000000001" customHeight="1">
      <c r="M565" s="124"/>
      <c r="O565" s="129"/>
      <c r="P565" s="128"/>
      <c r="Q565" s="126"/>
      <c r="R565" s="126"/>
      <c r="S565" s="126"/>
      <c r="T565" s="127"/>
      <c r="U565" s="125"/>
      <c r="V565" s="125"/>
    </row>
    <row r="566" spans="13:22" ht="20.100000000000001" customHeight="1">
      <c r="M566" s="124"/>
      <c r="O566" s="129"/>
      <c r="P566" s="128"/>
      <c r="Q566" s="126"/>
      <c r="R566" s="126"/>
      <c r="S566" s="126"/>
      <c r="T566" s="127"/>
      <c r="U566" s="125"/>
      <c r="V566" s="125"/>
    </row>
    <row r="567" spans="13:22" ht="20.100000000000001" customHeight="1">
      <c r="M567" s="124"/>
      <c r="O567" s="129"/>
      <c r="P567" s="128"/>
      <c r="Q567" s="126"/>
      <c r="R567" s="126"/>
      <c r="S567" s="126"/>
      <c r="T567" s="127"/>
      <c r="U567" s="125"/>
      <c r="V567" s="125"/>
    </row>
    <row r="568" spans="13:22" ht="20.100000000000001" customHeight="1">
      <c r="M568" s="124"/>
      <c r="O568" s="129"/>
      <c r="P568" s="128"/>
      <c r="Q568" s="126"/>
      <c r="R568" s="126"/>
      <c r="S568" s="126"/>
      <c r="T568" s="127"/>
      <c r="U568" s="125"/>
      <c r="V568" s="125"/>
    </row>
    <row r="569" spans="13:22" ht="20.100000000000001" customHeight="1">
      <c r="M569" s="124"/>
      <c r="O569" s="129"/>
      <c r="P569" s="128"/>
      <c r="Q569" s="126"/>
      <c r="R569" s="126"/>
      <c r="S569" s="126"/>
      <c r="T569" s="127"/>
      <c r="U569" s="125"/>
      <c r="V569" s="125"/>
    </row>
    <row r="570" spans="13:22" ht="20.100000000000001" customHeight="1">
      <c r="M570" s="124"/>
      <c r="O570" s="129"/>
      <c r="P570" s="128"/>
      <c r="Q570" s="126"/>
      <c r="R570" s="126"/>
      <c r="S570" s="126"/>
      <c r="T570" s="127"/>
      <c r="U570" s="125"/>
      <c r="V570" s="125"/>
    </row>
    <row r="571" spans="13:22" ht="20.100000000000001" customHeight="1">
      <c r="M571" s="124"/>
      <c r="O571" s="129"/>
      <c r="P571" s="128"/>
      <c r="Q571" s="126"/>
      <c r="R571" s="126"/>
      <c r="S571" s="126"/>
      <c r="T571" s="127"/>
      <c r="U571" s="125"/>
      <c r="V571" s="125"/>
    </row>
    <row r="572" spans="13:22" ht="20.100000000000001" customHeight="1">
      <c r="M572" s="124"/>
      <c r="O572" s="129"/>
      <c r="P572" s="128"/>
      <c r="Q572" s="126"/>
      <c r="R572" s="126"/>
      <c r="S572" s="126"/>
      <c r="T572" s="127"/>
      <c r="U572" s="125"/>
      <c r="V572" s="125"/>
    </row>
    <row r="573" spans="13:22" ht="20.100000000000001" customHeight="1">
      <c r="M573" s="124"/>
      <c r="O573" s="129"/>
      <c r="P573" s="128"/>
      <c r="Q573" s="126"/>
      <c r="R573" s="126"/>
      <c r="S573" s="126"/>
      <c r="T573" s="127"/>
      <c r="U573" s="125"/>
      <c r="V573" s="125"/>
    </row>
    <row r="574" spans="13:22" ht="20.100000000000001" customHeight="1">
      <c r="M574" s="124"/>
      <c r="O574" s="129"/>
      <c r="P574" s="128"/>
      <c r="Q574" s="126"/>
      <c r="R574" s="126"/>
      <c r="S574" s="126"/>
      <c r="T574" s="127"/>
      <c r="U574" s="125"/>
      <c r="V574" s="125"/>
    </row>
    <row r="575" spans="13:22" ht="20.100000000000001" customHeight="1">
      <c r="M575" s="124"/>
      <c r="O575" s="129"/>
      <c r="P575" s="128"/>
      <c r="Q575" s="126"/>
      <c r="R575" s="126"/>
      <c r="S575" s="126"/>
      <c r="T575" s="127"/>
      <c r="U575" s="125"/>
      <c r="V575" s="125"/>
    </row>
    <row r="576" spans="13:22" ht="20.100000000000001" customHeight="1">
      <c r="M576" s="124"/>
      <c r="O576" s="129"/>
      <c r="P576" s="128"/>
      <c r="Q576" s="126"/>
      <c r="R576" s="126"/>
      <c r="S576" s="126"/>
      <c r="T576" s="127"/>
      <c r="U576" s="125"/>
      <c r="V576" s="125"/>
    </row>
    <row r="577" spans="13:22" ht="20.100000000000001" customHeight="1">
      <c r="M577" s="124"/>
      <c r="O577" s="129"/>
      <c r="P577" s="128"/>
      <c r="Q577" s="126"/>
      <c r="R577" s="126"/>
      <c r="S577" s="126"/>
      <c r="T577" s="127"/>
      <c r="U577" s="125"/>
      <c r="V577" s="125"/>
    </row>
    <row r="578" spans="13:22" ht="20.100000000000001" customHeight="1">
      <c r="M578" s="124"/>
      <c r="O578" s="129"/>
      <c r="P578" s="128"/>
      <c r="Q578" s="126"/>
      <c r="R578" s="126"/>
      <c r="S578" s="126"/>
      <c r="T578" s="127"/>
      <c r="U578" s="125"/>
      <c r="V578" s="125"/>
    </row>
    <row r="579" spans="13:22" ht="20.100000000000001" customHeight="1">
      <c r="M579" s="124"/>
      <c r="O579" s="129"/>
      <c r="P579" s="128"/>
      <c r="Q579" s="126"/>
      <c r="R579" s="126"/>
      <c r="S579" s="126"/>
      <c r="T579" s="127"/>
      <c r="U579" s="125"/>
      <c r="V579" s="125"/>
    </row>
    <row r="580" spans="13:22" ht="20.100000000000001" customHeight="1">
      <c r="M580" s="124"/>
      <c r="O580" s="129"/>
      <c r="P580" s="128"/>
      <c r="Q580" s="126"/>
      <c r="R580" s="126"/>
      <c r="S580" s="126"/>
      <c r="T580" s="127"/>
      <c r="U580" s="125"/>
      <c r="V580" s="125"/>
    </row>
    <row r="581" spans="13:22" ht="20.100000000000001" customHeight="1">
      <c r="M581" s="124"/>
      <c r="O581" s="129"/>
      <c r="P581" s="128"/>
      <c r="Q581" s="126"/>
      <c r="R581" s="126"/>
      <c r="S581" s="126"/>
      <c r="T581" s="127"/>
      <c r="U581" s="125"/>
      <c r="V581" s="125"/>
    </row>
    <row r="582" spans="13:22" ht="20.100000000000001" customHeight="1">
      <c r="M582" s="124"/>
      <c r="O582" s="129"/>
      <c r="P582" s="128"/>
      <c r="Q582" s="126"/>
      <c r="R582" s="126"/>
      <c r="S582" s="126"/>
      <c r="T582" s="127"/>
      <c r="U582" s="125"/>
      <c r="V582" s="125"/>
    </row>
    <row r="583" spans="13:22" ht="20.100000000000001" customHeight="1">
      <c r="M583" s="124"/>
      <c r="O583" s="129"/>
      <c r="P583" s="128"/>
      <c r="Q583" s="126"/>
      <c r="R583" s="126"/>
      <c r="S583" s="126"/>
      <c r="T583" s="127"/>
      <c r="U583" s="125"/>
      <c r="V583" s="125"/>
    </row>
    <row r="584" spans="13:22" ht="20.100000000000001" customHeight="1">
      <c r="M584" s="124"/>
      <c r="O584" s="129"/>
      <c r="P584" s="128"/>
      <c r="Q584" s="126"/>
      <c r="R584" s="126"/>
      <c r="S584" s="126"/>
      <c r="T584" s="127"/>
      <c r="U584" s="125"/>
      <c r="V584" s="125"/>
    </row>
    <row r="585" spans="13:22" ht="20.100000000000001" customHeight="1">
      <c r="M585" s="124"/>
      <c r="O585" s="129"/>
      <c r="P585" s="128"/>
      <c r="Q585" s="126"/>
      <c r="R585" s="126"/>
      <c r="S585" s="126"/>
      <c r="T585" s="127"/>
      <c r="U585" s="125"/>
      <c r="V585" s="125"/>
    </row>
    <row r="586" spans="13:22" ht="20.100000000000001" customHeight="1">
      <c r="M586" s="120"/>
      <c r="O586" s="129"/>
      <c r="P586" s="128"/>
      <c r="Q586" s="126"/>
      <c r="R586" s="126"/>
      <c r="S586" s="126"/>
      <c r="T586" s="127"/>
      <c r="U586" s="125"/>
      <c r="V586" s="125"/>
    </row>
    <row r="587" spans="13:22" ht="20.100000000000001" customHeight="1">
      <c r="M587" s="120"/>
      <c r="O587" s="129"/>
      <c r="P587" s="128"/>
      <c r="Q587" s="126"/>
      <c r="R587" s="126"/>
      <c r="S587" s="126"/>
      <c r="T587" s="127"/>
      <c r="U587" s="125"/>
      <c r="V587" s="125"/>
    </row>
    <row r="588" spans="13:22" ht="20.100000000000001" customHeight="1">
      <c r="M588" s="120"/>
      <c r="O588" s="129"/>
      <c r="P588" s="128"/>
      <c r="Q588" s="126"/>
      <c r="R588" s="126"/>
      <c r="S588" s="126"/>
      <c r="T588" s="127"/>
      <c r="U588" s="125"/>
      <c r="V588" s="125"/>
    </row>
    <row r="589" spans="13:22" ht="20.100000000000001" customHeight="1">
      <c r="M589" s="120"/>
      <c r="O589" s="129"/>
      <c r="P589" s="128"/>
      <c r="Q589" s="126"/>
      <c r="R589" s="126"/>
      <c r="S589" s="126"/>
      <c r="T589" s="127"/>
      <c r="U589" s="125"/>
      <c r="V589" s="125"/>
    </row>
    <row r="590" spans="13:22" ht="20.100000000000001" customHeight="1">
      <c r="M590" s="120"/>
      <c r="O590" s="129"/>
      <c r="P590" s="128"/>
      <c r="Q590" s="126"/>
      <c r="R590" s="126"/>
      <c r="S590" s="126"/>
      <c r="T590" s="127"/>
      <c r="U590" s="125"/>
      <c r="V590" s="125"/>
    </row>
    <row r="591" spans="13:22" ht="20.100000000000001" customHeight="1">
      <c r="M591" s="120"/>
      <c r="O591" s="129"/>
      <c r="P591" s="128"/>
      <c r="Q591" s="126"/>
      <c r="R591" s="126"/>
      <c r="S591" s="126"/>
      <c r="T591" s="127"/>
      <c r="U591" s="125"/>
      <c r="V591" s="125"/>
    </row>
    <row r="592" spans="13:22" ht="20.100000000000001" customHeight="1">
      <c r="M592" s="120"/>
      <c r="O592" s="129"/>
      <c r="P592" s="128"/>
      <c r="Q592" s="126"/>
      <c r="R592" s="126"/>
      <c r="S592" s="126"/>
      <c r="T592" s="127"/>
      <c r="U592" s="125"/>
      <c r="V592" s="125"/>
    </row>
    <row r="593" spans="13:22" ht="20.100000000000001" customHeight="1">
      <c r="M593" s="120"/>
      <c r="O593" s="129"/>
      <c r="P593" s="128"/>
      <c r="Q593" s="126"/>
      <c r="R593" s="126"/>
      <c r="S593" s="126"/>
      <c r="T593" s="127"/>
      <c r="U593" s="125"/>
      <c r="V593" s="125"/>
    </row>
    <row r="594" spans="13:22" ht="20.100000000000001" customHeight="1">
      <c r="M594" s="120"/>
      <c r="O594" s="129"/>
      <c r="P594" s="128"/>
      <c r="Q594" s="126"/>
      <c r="R594" s="126"/>
      <c r="S594" s="126"/>
      <c r="T594" s="127"/>
      <c r="U594" s="125"/>
      <c r="V594" s="125"/>
    </row>
    <row r="595" spans="13:22" ht="20.100000000000001" customHeight="1">
      <c r="M595" s="120"/>
      <c r="O595" s="129"/>
      <c r="P595" s="128"/>
      <c r="Q595" s="126"/>
      <c r="R595" s="126"/>
      <c r="S595" s="126"/>
      <c r="T595" s="127"/>
      <c r="U595" s="125"/>
      <c r="V595" s="125"/>
    </row>
    <row r="596" spans="13:22" ht="20.100000000000001" customHeight="1">
      <c r="M596" s="120"/>
      <c r="O596" s="129"/>
      <c r="P596" s="128"/>
      <c r="Q596" s="126"/>
      <c r="R596" s="126"/>
      <c r="S596" s="126"/>
      <c r="T596" s="127"/>
      <c r="U596" s="125"/>
      <c r="V596" s="125"/>
    </row>
    <row r="597" spans="13:22" ht="20.100000000000001" customHeight="1">
      <c r="M597" s="120"/>
      <c r="O597" s="129"/>
      <c r="P597" s="128"/>
      <c r="Q597" s="126"/>
      <c r="R597" s="126"/>
      <c r="S597" s="126"/>
      <c r="T597" s="127"/>
      <c r="U597" s="125"/>
      <c r="V597" s="125"/>
    </row>
    <row r="598" spans="13:22" ht="20.100000000000001" customHeight="1">
      <c r="M598" s="120"/>
      <c r="O598" s="129"/>
      <c r="P598" s="128"/>
      <c r="Q598" s="126"/>
      <c r="R598" s="126"/>
      <c r="S598" s="126"/>
      <c r="T598" s="127"/>
      <c r="U598" s="125"/>
      <c r="V598" s="125"/>
    </row>
    <row r="599" spans="13:22" ht="20.100000000000001" customHeight="1">
      <c r="M599" s="120"/>
      <c r="O599" s="129"/>
      <c r="P599" s="128"/>
      <c r="Q599" s="126"/>
      <c r="R599" s="126"/>
      <c r="S599" s="126"/>
      <c r="T599" s="127"/>
      <c r="U599" s="125"/>
      <c r="V599" s="125"/>
    </row>
    <row r="600" spans="13:22" ht="20.100000000000001" customHeight="1">
      <c r="M600" s="120"/>
      <c r="O600" s="129"/>
      <c r="P600" s="128"/>
      <c r="Q600" s="126"/>
      <c r="R600" s="126"/>
      <c r="S600" s="126"/>
      <c r="T600" s="127"/>
      <c r="U600" s="125"/>
      <c r="V600" s="125"/>
    </row>
    <row r="601" spans="13:22" ht="20.100000000000001" customHeight="1">
      <c r="M601" s="120"/>
      <c r="O601" s="129"/>
      <c r="P601" s="128"/>
      <c r="Q601" s="126"/>
      <c r="R601" s="126"/>
      <c r="S601" s="126"/>
      <c r="T601" s="127"/>
      <c r="U601" s="125"/>
      <c r="V601" s="125"/>
    </row>
    <row r="602" spans="13:22" ht="20.100000000000001" customHeight="1">
      <c r="M602" s="120"/>
      <c r="O602" s="129"/>
      <c r="P602" s="128"/>
      <c r="Q602" s="126"/>
      <c r="R602" s="126"/>
      <c r="S602" s="126"/>
      <c r="T602" s="127"/>
      <c r="U602" s="125"/>
      <c r="V602" s="125"/>
    </row>
    <row r="603" spans="13:22" ht="20.100000000000001" customHeight="1">
      <c r="M603" s="120"/>
      <c r="O603" s="129"/>
      <c r="P603" s="128"/>
      <c r="Q603" s="126"/>
      <c r="R603" s="126"/>
      <c r="S603" s="126"/>
      <c r="T603" s="127"/>
      <c r="U603" s="125"/>
      <c r="V603" s="125"/>
    </row>
    <row r="604" spans="13:22" ht="20.100000000000001" customHeight="1">
      <c r="M604" s="120"/>
      <c r="O604" s="129"/>
      <c r="P604" s="128"/>
      <c r="Q604" s="126"/>
      <c r="R604" s="126"/>
      <c r="S604" s="126"/>
      <c r="T604" s="127"/>
      <c r="U604" s="125"/>
      <c r="V604" s="125"/>
    </row>
    <row r="605" spans="13:22" ht="20.100000000000001" customHeight="1">
      <c r="M605" s="120"/>
      <c r="O605" s="129"/>
      <c r="P605" s="128"/>
      <c r="Q605" s="126"/>
      <c r="R605" s="126"/>
      <c r="S605" s="126"/>
      <c r="T605" s="127"/>
      <c r="U605" s="125"/>
      <c r="V605" s="125"/>
    </row>
    <row r="606" spans="13:22" ht="20.100000000000001" customHeight="1">
      <c r="M606" s="120"/>
      <c r="O606" s="129"/>
      <c r="P606" s="128"/>
      <c r="Q606" s="126"/>
      <c r="R606" s="126"/>
      <c r="S606" s="126"/>
      <c r="T606" s="127"/>
      <c r="U606" s="125"/>
      <c r="V606" s="125"/>
    </row>
    <row r="607" spans="13:22" ht="20.100000000000001" customHeight="1">
      <c r="M607" s="130"/>
      <c r="O607" s="129"/>
      <c r="P607" s="128"/>
      <c r="Q607" s="126"/>
      <c r="R607" s="126"/>
      <c r="S607" s="126"/>
      <c r="T607" s="127"/>
      <c r="U607" s="125"/>
      <c r="V607" s="125"/>
    </row>
    <row r="608" spans="13:22" ht="20.100000000000001" customHeight="1">
      <c r="M608" s="130"/>
      <c r="O608" s="129"/>
      <c r="P608" s="128"/>
      <c r="Q608" s="126"/>
      <c r="R608" s="126"/>
      <c r="S608" s="126"/>
      <c r="T608" s="127"/>
      <c r="U608" s="125"/>
      <c r="V608" s="125"/>
    </row>
    <row r="609" spans="13:22" ht="20.100000000000001" customHeight="1">
      <c r="M609" s="130"/>
      <c r="O609" s="129"/>
      <c r="P609" s="128"/>
      <c r="Q609" s="126"/>
      <c r="R609" s="126"/>
      <c r="S609" s="126"/>
      <c r="T609" s="127"/>
      <c r="U609" s="125"/>
      <c r="V609" s="125"/>
    </row>
    <row r="610" spans="13:22" ht="20.100000000000001" customHeight="1">
      <c r="M610" s="130"/>
      <c r="O610" s="129"/>
      <c r="P610" s="128"/>
      <c r="Q610" s="126"/>
      <c r="R610" s="126"/>
      <c r="S610" s="126"/>
      <c r="T610" s="127"/>
      <c r="U610" s="125"/>
      <c r="V610" s="125"/>
    </row>
    <row r="611" spans="13:22" ht="20.100000000000001" customHeight="1">
      <c r="M611" s="130"/>
      <c r="O611" s="129"/>
      <c r="P611" s="128"/>
      <c r="Q611" s="126"/>
      <c r="R611" s="126"/>
      <c r="S611" s="126"/>
      <c r="T611" s="127"/>
      <c r="U611" s="125"/>
      <c r="V611" s="125"/>
    </row>
    <row r="612" spans="13:22" ht="20.100000000000001" customHeight="1">
      <c r="M612" s="130"/>
      <c r="O612" s="129"/>
      <c r="P612" s="128"/>
      <c r="Q612" s="126"/>
      <c r="R612" s="126"/>
      <c r="S612" s="126"/>
      <c r="T612" s="127"/>
      <c r="U612" s="125"/>
      <c r="V612" s="125"/>
    </row>
    <row r="613" spans="13:22" ht="20.100000000000001" customHeight="1">
      <c r="M613" s="130"/>
      <c r="O613" s="129"/>
      <c r="P613" s="128"/>
      <c r="Q613" s="126"/>
      <c r="R613" s="126"/>
      <c r="S613" s="126"/>
      <c r="T613" s="127"/>
      <c r="U613" s="125"/>
      <c r="V613" s="125"/>
    </row>
    <row r="614" spans="13:22" ht="20.100000000000001" customHeight="1">
      <c r="M614" s="130"/>
      <c r="O614" s="129"/>
      <c r="P614" s="128"/>
      <c r="Q614" s="126"/>
      <c r="R614" s="126"/>
      <c r="S614" s="126"/>
      <c r="T614" s="127"/>
      <c r="U614" s="125"/>
      <c r="V614" s="125"/>
    </row>
    <row r="615" spans="13:22" ht="20.100000000000001" customHeight="1">
      <c r="M615" s="130"/>
      <c r="O615" s="129"/>
      <c r="P615" s="128"/>
      <c r="Q615" s="126"/>
      <c r="R615" s="126"/>
      <c r="S615" s="126"/>
      <c r="T615" s="127"/>
      <c r="U615" s="125"/>
      <c r="V615" s="125"/>
    </row>
    <row r="616" spans="13:22" ht="20.100000000000001" customHeight="1">
      <c r="M616" s="130"/>
      <c r="O616" s="129"/>
      <c r="P616" s="128"/>
      <c r="Q616" s="126"/>
      <c r="R616" s="126"/>
      <c r="S616" s="126"/>
      <c r="T616" s="127"/>
      <c r="U616" s="125"/>
      <c r="V616" s="125"/>
    </row>
    <row r="617" spans="13:22" ht="20.100000000000001" customHeight="1">
      <c r="M617" s="130"/>
      <c r="O617" s="129"/>
      <c r="P617" s="128"/>
      <c r="Q617" s="126"/>
      <c r="R617" s="126"/>
      <c r="S617" s="126"/>
      <c r="T617" s="127"/>
      <c r="U617" s="125"/>
      <c r="V617" s="125"/>
    </row>
    <row r="618" spans="13:22" ht="20.100000000000001" customHeight="1">
      <c r="M618" s="130"/>
      <c r="O618" s="129"/>
      <c r="P618" s="128"/>
      <c r="Q618" s="126"/>
      <c r="R618" s="126"/>
      <c r="S618" s="126"/>
      <c r="T618" s="127"/>
      <c r="U618" s="125"/>
      <c r="V618" s="125"/>
    </row>
    <row r="619" spans="13:22" ht="20.100000000000001" customHeight="1">
      <c r="M619" s="130"/>
      <c r="O619" s="129"/>
      <c r="P619" s="128"/>
      <c r="Q619" s="126"/>
      <c r="R619" s="126"/>
      <c r="S619" s="126"/>
      <c r="T619" s="127"/>
      <c r="U619" s="125"/>
      <c r="V619" s="125"/>
    </row>
    <row r="620" spans="13:22" ht="20.100000000000001" customHeight="1">
      <c r="M620" s="130"/>
      <c r="O620" s="129"/>
      <c r="P620" s="128"/>
      <c r="Q620" s="126"/>
      <c r="R620" s="126"/>
      <c r="S620" s="126"/>
      <c r="T620" s="127"/>
      <c r="U620" s="125"/>
      <c r="V620" s="125"/>
    </row>
    <row r="621" spans="13:22" ht="20.100000000000001" customHeight="1">
      <c r="M621" s="130"/>
      <c r="O621" s="129"/>
      <c r="P621" s="128"/>
      <c r="Q621" s="126"/>
      <c r="R621" s="126"/>
      <c r="S621" s="126"/>
      <c r="T621" s="127"/>
      <c r="U621" s="125"/>
      <c r="V621" s="125"/>
    </row>
    <row r="622" spans="13:22" ht="20.100000000000001" customHeight="1">
      <c r="M622" s="130"/>
      <c r="O622" s="129"/>
      <c r="P622" s="128"/>
      <c r="Q622" s="126"/>
      <c r="R622" s="126"/>
      <c r="S622" s="126"/>
      <c r="T622" s="127"/>
      <c r="U622" s="125"/>
      <c r="V622" s="125"/>
    </row>
    <row r="623" spans="13:22" ht="20.100000000000001" customHeight="1">
      <c r="M623" s="130"/>
      <c r="O623" s="129"/>
      <c r="P623" s="128"/>
      <c r="Q623" s="126"/>
      <c r="R623" s="126"/>
      <c r="S623" s="126"/>
      <c r="T623" s="127"/>
      <c r="U623" s="125"/>
      <c r="V623" s="125"/>
    </row>
    <row r="624" spans="13:22" ht="20.100000000000001" customHeight="1">
      <c r="M624" s="130"/>
      <c r="O624" s="129"/>
      <c r="P624" s="128"/>
      <c r="Q624" s="126"/>
      <c r="R624" s="126"/>
      <c r="S624" s="126"/>
      <c r="T624" s="127"/>
      <c r="U624" s="125"/>
      <c r="V624" s="125"/>
    </row>
    <row r="625" spans="13:22" ht="20.100000000000001" customHeight="1">
      <c r="M625" s="130"/>
      <c r="O625" s="129"/>
      <c r="P625" s="128"/>
      <c r="Q625" s="126"/>
      <c r="R625" s="126"/>
      <c r="S625" s="126"/>
      <c r="T625" s="127"/>
      <c r="U625" s="125"/>
      <c r="V625" s="125"/>
    </row>
    <row r="626" spans="13:22" ht="20.100000000000001" customHeight="1">
      <c r="M626" s="130"/>
      <c r="O626" s="129"/>
      <c r="P626" s="128"/>
      <c r="Q626" s="126"/>
      <c r="R626" s="126"/>
      <c r="S626" s="126"/>
      <c r="T626" s="127"/>
      <c r="U626" s="125"/>
      <c r="V626" s="125"/>
    </row>
    <row r="627" spans="13:22" ht="20.100000000000001" customHeight="1">
      <c r="M627" s="130"/>
      <c r="O627" s="129"/>
      <c r="P627" s="128"/>
      <c r="Q627" s="126"/>
      <c r="R627" s="126"/>
      <c r="S627" s="126"/>
      <c r="T627" s="127"/>
      <c r="U627" s="125"/>
      <c r="V627" s="125"/>
    </row>
    <row r="628" spans="13:22" ht="20.100000000000001" customHeight="1">
      <c r="M628" s="130"/>
      <c r="O628" s="129"/>
      <c r="P628" s="128"/>
      <c r="Q628" s="126"/>
      <c r="R628" s="126"/>
      <c r="S628" s="126"/>
      <c r="T628" s="127"/>
      <c r="U628" s="125"/>
      <c r="V628" s="125"/>
    </row>
    <row r="629" spans="13:22" ht="20.100000000000001" customHeight="1">
      <c r="M629" s="130"/>
      <c r="O629" s="129"/>
      <c r="P629" s="128"/>
      <c r="Q629" s="126"/>
      <c r="R629" s="126"/>
      <c r="S629" s="126"/>
      <c r="T629" s="127"/>
      <c r="U629" s="125"/>
      <c r="V629" s="125"/>
    </row>
    <row r="630" spans="13:22" ht="20.100000000000001" customHeight="1">
      <c r="M630" s="130"/>
      <c r="O630" s="129"/>
      <c r="P630" s="128"/>
      <c r="Q630" s="126"/>
      <c r="R630" s="126"/>
      <c r="S630" s="126"/>
      <c r="T630" s="127"/>
      <c r="U630" s="125"/>
      <c r="V630" s="125"/>
    </row>
    <row r="631" spans="13:22" ht="20.100000000000001" customHeight="1">
      <c r="M631" s="130"/>
      <c r="O631" s="129"/>
      <c r="P631" s="128"/>
      <c r="Q631" s="126"/>
      <c r="R631" s="126"/>
      <c r="S631" s="126"/>
      <c r="T631" s="127"/>
      <c r="U631" s="125"/>
      <c r="V631" s="125"/>
    </row>
    <row r="632" spans="13:22" ht="20.100000000000001" customHeight="1">
      <c r="M632" s="130"/>
      <c r="O632" s="129"/>
      <c r="P632" s="128"/>
      <c r="Q632" s="126"/>
      <c r="R632" s="126"/>
      <c r="S632" s="126"/>
      <c r="T632" s="127"/>
      <c r="U632" s="125"/>
      <c r="V632" s="125"/>
    </row>
    <row r="633" spans="13:22" ht="20.100000000000001" customHeight="1">
      <c r="M633" s="130"/>
      <c r="O633" s="129"/>
      <c r="P633" s="128"/>
      <c r="Q633" s="126"/>
      <c r="R633" s="126"/>
      <c r="S633" s="126"/>
      <c r="T633" s="127"/>
      <c r="U633" s="125"/>
      <c r="V633" s="125"/>
    </row>
    <row r="634" spans="13:22" ht="20.100000000000001" customHeight="1">
      <c r="M634" s="130"/>
      <c r="O634" s="129"/>
      <c r="P634" s="128"/>
      <c r="Q634" s="126"/>
      <c r="R634" s="126"/>
      <c r="S634" s="126"/>
      <c r="T634" s="127"/>
      <c r="U634" s="125"/>
      <c r="V634" s="125"/>
    </row>
    <row r="635" spans="13:22" ht="20.100000000000001" customHeight="1">
      <c r="M635" s="130"/>
      <c r="O635" s="129"/>
      <c r="P635" s="128"/>
      <c r="Q635" s="126"/>
      <c r="R635" s="126"/>
      <c r="S635" s="126"/>
      <c r="T635" s="127"/>
      <c r="U635" s="125"/>
      <c r="V635" s="125"/>
    </row>
    <row r="636" spans="13:22" ht="20.100000000000001" customHeight="1">
      <c r="M636" s="130"/>
      <c r="O636" s="129"/>
      <c r="P636" s="128"/>
      <c r="Q636" s="126"/>
      <c r="R636" s="126"/>
      <c r="S636" s="126"/>
      <c r="T636" s="127"/>
      <c r="U636" s="125"/>
      <c r="V636" s="125"/>
    </row>
    <row r="637" spans="13:22" ht="20.100000000000001" customHeight="1">
      <c r="M637" s="130"/>
      <c r="O637" s="129"/>
      <c r="P637" s="128"/>
      <c r="Q637" s="126"/>
      <c r="R637" s="126"/>
      <c r="S637" s="126"/>
      <c r="T637" s="127"/>
      <c r="U637" s="125"/>
      <c r="V637" s="125"/>
    </row>
    <row r="638" spans="13:22" ht="20.100000000000001" customHeight="1">
      <c r="M638" s="130"/>
      <c r="O638" s="129"/>
      <c r="P638" s="128"/>
      <c r="Q638" s="126"/>
      <c r="R638" s="126"/>
      <c r="S638" s="126"/>
      <c r="T638" s="127"/>
      <c r="U638" s="125"/>
      <c r="V638" s="125"/>
    </row>
    <row r="639" spans="13:22" ht="20.100000000000001" customHeight="1">
      <c r="M639" s="130"/>
      <c r="O639" s="129"/>
      <c r="P639" s="128"/>
      <c r="Q639" s="126"/>
      <c r="R639" s="126"/>
      <c r="S639" s="126"/>
      <c r="T639" s="127"/>
      <c r="U639" s="125"/>
      <c r="V639" s="125"/>
    </row>
    <row r="640" spans="13:22" ht="20.100000000000001" customHeight="1">
      <c r="M640" s="130"/>
      <c r="O640" s="129"/>
      <c r="P640" s="128"/>
      <c r="Q640" s="126"/>
      <c r="R640" s="126"/>
      <c r="S640" s="126"/>
      <c r="T640" s="127"/>
      <c r="U640" s="125"/>
      <c r="V640" s="125"/>
    </row>
    <row r="641" spans="13:22" ht="20.100000000000001" customHeight="1">
      <c r="M641" s="130"/>
      <c r="O641" s="129"/>
      <c r="P641" s="128"/>
      <c r="Q641" s="126"/>
      <c r="R641" s="126"/>
      <c r="S641" s="126"/>
      <c r="T641" s="127"/>
      <c r="U641" s="125"/>
      <c r="V641" s="125"/>
    </row>
    <row r="642" spans="13:22" ht="20.100000000000001" customHeight="1">
      <c r="M642" s="130"/>
      <c r="O642" s="129"/>
      <c r="P642" s="128"/>
      <c r="Q642" s="126"/>
      <c r="R642" s="126"/>
      <c r="S642" s="126"/>
      <c r="T642" s="127"/>
      <c r="U642" s="125"/>
      <c r="V642" s="125"/>
    </row>
    <row r="643" spans="13:22" ht="20.100000000000001" customHeight="1">
      <c r="M643" s="130"/>
      <c r="O643" s="129"/>
      <c r="P643" s="128"/>
      <c r="Q643" s="126"/>
      <c r="R643" s="126"/>
      <c r="S643" s="126"/>
      <c r="T643" s="127"/>
      <c r="U643" s="125"/>
      <c r="V643" s="125"/>
    </row>
    <row r="644" spans="13:22" ht="20.100000000000001" customHeight="1">
      <c r="M644" s="130"/>
      <c r="O644" s="129"/>
      <c r="P644" s="128"/>
      <c r="Q644" s="126"/>
      <c r="R644" s="126"/>
      <c r="S644" s="126"/>
      <c r="T644" s="127"/>
      <c r="U644" s="125"/>
      <c r="V644" s="125"/>
    </row>
    <row r="645" spans="13:22" ht="20.100000000000001" customHeight="1">
      <c r="M645" s="130"/>
      <c r="O645" s="129"/>
      <c r="P645" s="128"/>
      <c r="Q645" s="126"/>
      <c r="R645" s="126"/>
      <c r="S645" s="126"/>
      <c r="T645" s="127"/>
      <c r="U645" s="125"/>
      <c r="V645" s="125"/>
    </row>
    <row r="646" spans="13:22" ht="20.100000000000001" customHeight="1">
      <c r="M646" s="130"/>
      <c r="O646" s="129"/>
      <c r="P646" s="128"/>
      <c r="Q646" s="126"/>
      <c r="R646" s="126"/>
      <c r="S646" s="126"/>
      <c r="T646" s="127"/>
      <c r="U646" s="125"/>
      <c r="V646" s="125"/>
    </row>
    <row r="647" spans="13:22" ht="20.100000000000001" customHeight="1">
      <c r="M647" s="130"/>
      <c r="O647" s="129"/>
      <c r="P647" s="128"/>
      <c r="Q647" s="126"/>
      <c r="R647" s="126"/>
      <c r="S647" s="126"/>
      <c r="T647" s="127"/>
      <c r="U647" s="125"/>
      <c r="V647" s="125"/>
    </row>
    <row r="648" spans="13:22" ht="20.100000000000001" customHeight="1">
      <c r="M648" s="130"/>
      <c r="O648" s="129"/>
      <c r="P648" s="128"/>
      <c r="Q648" s="126"/>
      <c r="R648" s="126"/>
      <c r="S648" s="126"/>
      <c r="T648" s="127"/>
      <c r="U648" s="125"/>
      <c r="V648" s="125"/>
    </row>
    <row r="649" spans="13:22" ht="20.100000000000001" customHeight="1">
      <c r="M649" s="130"/>
      <c r="O649" s="129"/>
      <c r="P649" s="128"/>
      <c r="Q649" s="126"/>
      <c r="R649" s="126"/>
      <c r="S649" s="126"/>
      <c r="T649" s="127"/>
      <c r="U649" s="125"/>
      <c r="V649" s="125"/>
    </row>
    <row r="650" spans="13:22" ht="20.100000000000001" customHeight="1">
      <c r="M650" s="130"/>
      <c r="O650" s="129"/>
      <c r="P650" s="128"/>
      <c r="Q650" s="126"/>
      <c r="R650" s="126"/>
      <c r="S650" s="126"/>
      <c r="T650" s="127"/>
      <c r="U650" s="125"/>
      <c r="V650" s="125"/>
    </row>
    <row r="651" spans="13:22" ht="20.100000000000001" customHeight="1">
      <c r="M651" s="130"/>
      <c r="O651" s="129"/>
      <c r="P651" s="128"/>
      <c r="Q651" s="126"/>
      <c r="R651" s="126"/>
      <c r="S651" s="126"/>
      <c r="T651" s="127"/>
      <c r="U651" s="125"/>
      <c r="V651" s="125"/>
    </row>
    <row r="652" spans="13:22" ht="20.100000000000001" customHeight="1">
      <c r="M652" s="130"/>
      <c r="O652" s="129"/>
      <c r="P652" s="128"/>
      <c r="Q652" s="126"/>
      <c r="R652" s="126"/>
      <c r="S652" s="126"/>
      <c r="T652" s="127"/>
      <c r="U652" s="125"/>
      <c r="V652" s="125"/>
    </row>
    <row r="653" spans="13:22" ht="20.100000000000001" customHeight="1">
      <c r="M653" s="130"/>
      <c r="O653" s="129"/>
      <c r="P653" s="128"/>
      <c r="Q653" s="126"/>
      <c r="R653" s="126"/>
      <c r="S653" s="126"/>
      <c r="T653" s="127"/>
      <c r="U653" s="125"/>
      <c r="V653" s="125"/>
    </row>
    <row r="654" spans="13:22" ht="20.100000000000001" customHeight="1">
      <c r="M654" s="130"/>
      <c r="O654" s="129"/>
      <c r="P654" s="128"/>
      <c r="Q654" s="126"/>
      <c r="R654" s="126"/>
      <c r="S654" s="126"/>
      <c r="T654" s="127"/>
      <c r="U654" s="125"/>
      <c r="V654" s="125"/>
    </row>
    <row r="655" spans="13:22" ht="20.100000000000001" customHeight="1">
      <c r="M655" s="130"/>
      <c r="O655" s="129"/>
      <c r="P655" s="128"/>
      <c r="Q655" s="126"/>
      <c r="R655" s="126"/>
      <c r="S655" s="126"/>
      <c r="T655" s="127"/>
      <c r="U655" s="125"/>
      <c r="V655" s="125"/>
    </row>
    <row r="656" spans="13:22" ht="20.100000000000001" customHeight="1">
      <c r="M656" s="130"/>
      <c r="O656" s="129"/>
      <c r="P656" s="128"/>
      <c r="Q656" s="126"/>
      <c r="R656" s="126"/>
      <c r="S656" s="126"/>
      <c r="T656" s="127"/>
      <c r="U656" s="125"/>
      <c r="V656" s="125"/>
    </row>
    <row r="657" spans="13:22" ht="20.100000000000001" customHeight="1">
      <c r="M657" s="130"/>
      <c r="O657" s="129"/>
      <c r="P657" s="128"/>
      <c r="Q657" s="126"/>
      <c r="R657" s="126"/>
      <c r="S657" s="126"/>
      <c r="T657" s="127"/>
      <c r="U657" s="125"/>
      <c r="V657" s="125"/>
    </row>
    <row r="658" spans="13:22" ht="20.100000000000001" customHeight="1">
      <c r="M658" s="130"/>
      <c r="O658" s="129"/>
      <c r="P658" s="128"/>
      <c r="Q658" s="126"/>
      <c r="R658" s="126"/>
      <c r="S658" s="126"/>
      <c r="T658" s="127"/>
      <c r="U658" s="125"/>
      <c r="V658" s="125"/>
    </row>
    <row r="659" spans="13:22" ht="20.100000000000001" customHeight="1">
      <c r="M659" s="130"/>
      <c r="O659" s="129"/>
      <c r="P659" s="128"/>
      <c r="Q659" s="126"/>
      <c r="R659" s="126"/>
      <c r="S659" s="126"/>
      <c r="T659" s="127"/>
      <c r="U659" s="125"/>
      <c r="V659" s="125"/>
    </row>
    <row r="660" spans="13:22" ht="20.100000000000001" customHeight="1">
      <c r="M660" s="130"/>
      <c r="O660" s="129"/>
      <c r="P660" s="128"/>
      <c r="Q660" s="126"/>
      <c r="R660" s="126"/>
      <c r="S660" s="126"/>
      <c r="T660" s="127"/>
      <c r="U660" s="125"/>
      <c r="V660" s="125"/>
    </row>
    <row r="661" spans="13:22" ht="20.100000000000001" customHeight="1">
      <c r="M661" s="130"/>
      <c r="O661" s="129"/>
      <c r="P661" s="128"/>
      <c r="Q661" s="126"/>
      <c r="R661" s="126"/>
      <c r="S661" s="126"/>
      <c r="T661" s="127"/>
      <c r="U661" s="125"/>
      <c r="V661" s="125"/>
    </row>
    <row r="662" spans="13:22" ht="20.100000000000001" customHeight="1">
      <c r="M662" s="130"/>
      <c r="O662" s="129"/>
      <c r="P662" s="128"/>
      <c r="Q662" s="126"/>
      <c r="R662" s="126"/>
      <c r="S662" s="126"/>
      <c r="T662" s="127"/>
      <c r="U662" s="125"/>
      <c r="V662" s="125"/>
    </row>
    <row r="663" spans="13:22" ht="20.100000000000001" customHeight="1">
      <c r="M663" s="130"/>
      <c r="O663" s="129"/>
      <c r="P663" s="128"/>
      <c r="Q663" s="126"/>
      <c r="R663" s="126"/>
      <c r="S663" s="126"/>
      <c r="T663" s="127"/>
      <c r="U663" s="125"/>
      <c r="V663" s="125"/>
    </row>
    <row r="664" spans="13:22" ht="20.100000000000001" customHeight="1">
      <c r="M664" s="130"/>
      <c r="O664" s="129"/>
      <c r="P664" s="128"/>
      <c r="Q664" s="126"/>
      <c r="R664" s="126"/>
      <c r="S664" s="126"/>
      <c r="T664" s="127"/>
      <c r="U664" s="125"/>
      <c r="V664" s="125"/>
    </row>
    <row r="665" spans="13:22" ht="20.100000000000001" customHeight="1">
      <c r="M665" s="130"/>
      <c r="O665" s="129"/>
      <c r="P665" s="128"/>
      <c r="Q665" s="126"/>
      <c r="R665" s="126"/>
      <c r="S665" s="126"/>
      <c r="T665" s="127"/>
      <c r="U665" s="125"/>
      <c r="V665" s="125"/>
    </row>
    <row r="666" spans="13:22" ht="20.100000000000001" customHeight="1">
      <c r="M666" s="130"/>
      <c r="O666" s="129"/>
      <c r="P666" s="128"/>
      <c r="Q666" s="126"/>
      <c r="R666" s="126"/>
      <c r="S666" s="126"/>
      <c r="T666" s="127"/>
      <c r="U666" s="125"/>
      <c r="V666" s="125"/>
    </row>
    <row r="667" spans="13:22" ht="20.100000000000001" customHeight="1">
      <c r="M667" s="130"/>
      <c r="O667" s="129"/>
      <c r="P667" s="128"/>
      <c r="Q667" s="126"/>
      <c r="R667" s="126"/>
      <c r="S667" s="126"/>
      <c r="T667" s="127"/>
      <c r="U667" s="125"/>
      <c r="V667" s="125"/>
    </row>
    <row r="668" spans="13:22" ht="20.100000000000001" customHeight="1">
      <c r="M668" s="130"/>
      <c r="O668" s="129"/>
      <c r="P668" s="128"/>
      <c r="Q668" s="126"/>
      <c r="R668" s="126"/>
      <c r="S668" s="126"/>
      <c r="T668" s="127"/>
      <c r="U668" s="125"/>
      <c r="V668" s="125"/>
    </row>
    <row r="669" spans="13:22" ht="20.100000000000001" customHeight="1">
      <c r="M669" s="130"/>
      <c r="O669" s="129"/>
      <c r="P669" s="128"/>
      <c r="Q669" s="126"/>
      <c r="R669" s="126"/>
      <c r="S669" s="126"/>
      <c r="T669" s="127"/>
      <c r="U669" s="125"/>
      <c r="V669" s="125"/>
    </row>
    <row r="670" spans="13:22" ht="20.100000000000001" customHeight="1">
      <c r="M670" s="130"/>
      <c r="O670" s="129"/>
      <c r="P670" s="128"/>
      <c r="Q670" s="126"/>
      <c r="R670" s="126"/>
      <c r="S670" s="126"/>
      <c r="T670" s="127"/>
      <c r="U670" s="125"/>
      <c r="V670" s="125"/>
    </row>
    <row r="671" spans="13:22" ht="20.100000000000001" customHeight="1">
      <c r="M671" s="130"/>
      <c r="O671" s="129"/>
      <c r="P671" s="128"/>
      <c r="Q671" s="126"/>
      <c r="R671" s="126"/>
      <c r="S671" s="126"/>
      <c r="T671" s="127"/>
      <c r="U671" s="125"/>
      <c r="V671" s="125"/>
    </row>
    <row r="672" spans="13:22" ht="20.100000000000001" customHeight="1">
      <c r="M672" s="130"/>
      <c r="O672" s="129"/>
      <c r="P672" s="128"/>
      <c r="Q672" s="126"/>
      <c r="R672" s="126"/>
      <c r="S672" s="126"/>
      <c r="T672" s="127"/>
      <c r="U672" s="125"/>
      <c r="V672" s="125"/>
    </row>
    <row r="673" spans="13:22" ht="20.100000000000001" customHeight="1">
      <c r="M673" s="130"/>
      <c r="O673" s="129"/>
      <c r="P673" s="128"/>
      <c r="Q673" s="126"/>
      <c r="R673" s="126"/>
      <c r="S673" s="126"/>
      <c r="T673" s="127"/>
      <c r="U673" s="125"/>
      <c r="V673" s="125"/>
    </row>
    <row r="674" spans="13:22" ht="20.100000000000001" customHeight="1">
      <c r="M674" s="130"/>
      <c r="O674" s="129"/>
      <c r="P674" s="128"/>
      <c r="Q674" s="126"/>
      <c r="R674" s="126"/>
      <c r="S674" s="126"/>
      <c r="T674" s="127"/>
      <c r="U674" s="125"/>
      <c r="V674" s="125"/>
    </row>
    <row r="675" spans="13:22" ht="20.100000000000001" customHeight="1">
      <c r="M675" s="130"/>
      <c r="O675" s="129"/>
      <c r="P675" s="128"/>
      <c r="Q675" s="126"/>
      <c r="R675" s="126"/>
      <c r="S675" s="126"/>
      <c r="T675" s="127"/>
      <c r="U675" s="125"/>
      <c r="V675" s="125"/>
    </row>
    <row r="676" spans="13:22" ht="20.100000000000001" customHeight="1">
      <c r="M676" s="130"/>
      <c r="O676" s="129"/>
      <c r="P676" s="128"/>
      <c r="Q676" s="126"/>
      <c r="R676" s="126"/>
      <c r="S676" s="126"/>
      <c r="T676" s="127"/>
      <c r="U676" s="125"/>
      <c r="V676" s="125"/>
    </row>
    <row r="677" spans="13:22" ht="20.100000000000001" customHeight="1">
      <c r="M677" s="130"/>
      <c r="O677" s="129"/>
      <c r="P677" s="128"/>
      <c r="Q677" s="126"/>
      <c r="R677" s="126"/>
      <c r="S677" s="126"/>
      <c r="T677" s="127"/>
      <c r="U677" s="125"/>
      <c r="V677" s="125"/>
    </row>
    <row r="678" spans="13:22" ht="20.100000000000001" customHeight="1">
      <c r="M678" s="130"/>
      <c r="O678" s="129"/>
      <c r="P678" s="128"/>
      <c r="Q678" s="126"/>
      <c r="R678" s="126"/>
      <c r="S678" s="126"/>
      <c r="T678" s="127"/>
      <c r="U678" s="125"/>
      <c r="V678" s="125"/>
    </row>
    <row r="679" spans="13:22" ht="20.100000000000001" customHeight="1">
      <c r="M679" s="130"/>
      <c r="O679" s="129"/>
      <c r="P679" s="128"/>
      <c r="Q679" s="126"/>
      <c r="R679" s="126"/>
      <c r="S679" s="126"/>
      <c r="T679" s="127"/>
      <c r="U679" s="125"/>
      <c r="V679" s="125"/>
    </row>
    <row r="680" spans="13:22" ht="20.100000000000001" customHeight="1">
      <c r="M680" s="130"/>
      <c r="O680" s="129"/>
      <c r="P680" s="128"/>
      <c r="Q680" s="126"/>
      <c r="R680" s="126"/>
      <c r="S680" s="126"/>
      <c r="T680" s="127"/>
      <c r="U680" s="125"/>
      <c r="V680" s="125"/>
    </row>
    <row r="681" spans="13:22" ht="20.100000000000001" customHeight="1">
      <c r="M681" s="130"/>
      <c r="O681" s="129"/>
      <c r="P681" s="128"/>
      <c r="Q681" s="126"/>
      <c r="R681" s="126"/>
      <c r="S681" s="126"/>
      <c r="T681" s="127"/>
      <c r="U681" s="125"/>
      <c r="V681" s="125"/>
    </row>
    <row r="682" spans="13:22" ht="20.100000000000001" customHeight="1">
      <c r="M682" s="130"/>
      <c r="O682" s="129"/>
      <c r="P682" s="128"/>
      <c r="Q682" s="126"/>
      <c r="R682" s="126"/>
      <c r="S682" s="126"/>
      <c r="T682" s="127"/>
      <c r="U682" s="125"/>
      <c r="V682" s="125"/>
    </row>
    <row r="683" spans="13:22" ht="20.100000000000001" customHeight="1">
      <c r="M683" s="130"/>
      <c r="O683" s="129"/>
      <c r="P683" s="128"/>
      <c r="Q683" s="126"/>
      <c r="R683" s="126"/>
      <c r="S683" s="126"/>
      <c r="T683" s="127"/>
      <c r="U683" s="125"/>
      <c r="V683" s="125"/>
    </row>
    <row r="684" spans="13:22" ht="20.100000000000001" customHeight="1">
      <c r="M684" s="130"/>
      <c r="O684" s="129"/>
      <c r="P684" s="128"/>
      <c r="Q684" s="126"/>
      <c r="R684" s="126"/>
      <c r="S684" s="126"/>
      <c r="T684" s="127"/>
      <c r="U684" s="125"/>
      <c r="V684" s="125"/>
    </row>
    <row r="685" spans="13:22" ht="20.100000000000001" customHeight="1">
      <c r="M685" s="130"/>
      <c r="O685" s="129"/>
      <c r="P685" s="128"/>
      <c r="Q685" s="126"/>
      <c r="R685" s="126"/>
      <c r="S685" s="126"/>
      <c r="T685" s="127"/>
      <c r="U685" s="125"/>
      <c r="V685" s="125"/>
    </row>
    <row r="686" spans="13:22" ht="20.100000000000001" customHeight="1">
      <c r="M686" s="130"/>
      <c r="O686" s="129"/>
      <c r="P686" s="128"/>
      <c r="Q686" s="126"/>
      <c r="R686" s="126"/>
      <c r="S686" s="126"/>
      <c r="T686" s="127"/>
      <c r="U686" s="125"/>
      <c r="V686" s="125"/>
    </row>
    <row r="687" spans="13:22" ht="20.100000000000001" customHeight="1">
      <c r="M687" s="130"/>
      <c r="O687" s="129"/>
      <c r="P687" s="128"/>
      <c r="Q687" s="126"/>
      <c r="R687" s="126"/>
      <c r="S687" s="126"/>
      <c r="T687" s="127"/>
      <c r="U687" s="125"/>
      <c r="V687" s="125"/>
    </row>
    <row r="688" spans="13:22" ht="20.100000000000001" customHeight="1">
      <c r="M688" s="130"/>
      <c r="O688" s="129"/>
      <c r="P688" s="128"/>
      <c r="Q688" s="126"/>
      <c r="R688" s="126"/>
      <c r="S688" s="126"/>
      <c r="T688" s="127"/>
      <c r="U688" s="125"/>
      <c r="V688" s="125"/>
    </row>
    <row r="689" spans="13:22" ht="20.100000000000001" customHeight="1">
      <c r="M689" s="130"/>
      <c r="O689" s="129"/>
      <c r="P689" s="128"/>
      <c r="Q689" s="126"/>
      <c r="R689" s="126"/>
      <c r="S689" s="126"/>
      <c r="T689" s="127"/>
      <c r="U689" s="125"/>
      <c r="V689" s="125"/>
    </row>
    <row r="690" spans="13:22" ht="20.100000000000001" customHeight="1">
      <c r="M690" s="130"/>
      <c r="O690" s="129"/>
      <c r="P690" s="128"/>
      <c r="Q690" s="126"/>
      <c r="R690" s="126"/>
      <c r="S690" s="126"/>
      <c r="T690" s="127"/>
      <c r="U690" s="125"/>
      <c r="V690" s="125"/>
    </row>
    <row r="691" spans="13:22" ht="20.100000000000001" customHeight="1">
      <c r="M691" s="130"/>
      <c r="O691" s="129"/>
      <c r="P691" s="128"/>
      <c r="Q691" s="126"/>
      <c r="R691" s="126"/>
      <c r="S691" s="126"/>
      <c r="T691" s="127"/>
      <c r="U691" s="125"/>
      <c r="V691" s="125"/>
    </row>
    <row r="692" spans="13:22" ht="20.100000000000001" customHeight="1">
      <c r="M692" s="130"/>
      <c r="O692" s="129"/>
      <c r="P692" s="128"/>
      <c r="Q692" s="126"/>
      <c r="R692" s="126"/>
      <c r="S692" s="126"/>
      <c r="T692" s="127"/>
      <c r="U692" s="125"/>
      <c r="V692" s="125"/>
    </row>
    <row r="693" spans="13:22" ht="20.100000000000001" customHeight="1">
      <c r="M693" s="130"/>
      <c r="O693" s="129"/>
      <c r="P693" s="128"/>
      <c r="Q693" s="126"/>
      <c r="R693" s="126"/>
      <c r="S693" s="126"/>
      <c r="T693" s="127"/>
      <c r="U693" s="125"/>
      <c r="V693" s="125"/>
    </row>
    <row r="694" spans="13:22" ht="20.100000000000001" customHeight="1">
      <c r="M694" s="130"/>
      <c r="O694" s="129"/>
      <c r="P694" s="128"/>
      <c r="Q694" s="126"/>
      <c r="R694" s="126"/>
      <c r="S694" s="126"/>
      <c r="T694" s="127"/>
      <c r="U694" s="125"/>
      <c r="V694" s="125"/>
    </row>
    <row r="695" spans="13:22" ht="20.100000000000001" customHeight="1">
      <c r="M695" s="130"/>
      <c r="O695" s="129"/>
      <c r="P695" s="128"/>
      <c r="Q695" s="126"/>
      <c r="R695" s="126"/>
      <c r="S695" s="126"/>
      <c r="T695" s="127"/>
      <c r="U695" s="125"/>
      <c r="V695" s="125"/>
    </row>
    <row r="696" spans="13:22" ht="20.100000000000001" customHeight="1">
      <c r="M696" s="130"/>
      <c r="O696" s="129"/>
      <c r="P696" s="128"/>
      <c r="Q696" s="126"/>
      <c r="R696" s="126"/>
      <c r="S696" s="126"/>
      <c r="T696" s="127"/>
      <c r="U696" s="125"/>
      <c r="V696" s="125"/>
    </row>
    <row r="697" spans="13:22" ht="20.100000000000001" customHeight="1">
      <c r="M697" s="130"/>
      <c r="O697" s="129"/>
      <c r="P697" s="128"/>
      <c r="Q697" s="126"/>
      <c r="R697" s="126"/>
      <c r="S697" s="126"/>
      <c r="T697" s="127"/>
      <c r="U697" s="125"/>
      <c r="V697" s="125"/>
    </row>
    <row r="698" spans="13:22" ht="20.100000000000001" customHeight="1">
      <c r="M698" s="130"/>
      <c r="O698" s="129"/>
      <c r="P698" s="128"/>
      <c r="Q698" s="126"/>
      <c r="R698" s="126"/>
      <c r="S698" s="126"/>
      <c r="T698" s="127"/>
      <c r="U698" s="125"/>
      <c r="V698" s="125"/>
    </row>
    <row r="699" spans="13:22" ht="20.100000000000001" customHeight="1">
      <c r="M699" s="130"/>
      <c r="O699" s="129"/>
      <c r="P699" s="128"/>
      <c r="Q699" s="126"/>
      <c r="R699" s="126"/>
      <c r="S699" s="126"/>
      <c r="T699" s="127"/>
      <c r="U699" s="125"/>
      <c r="V699" s="125"/>
    </row>
    <row r="700" spans="13:22" ht="20.100000000000001" customHeight="1">
      <c r="M700" s="130"/>
      <c r="O700" s="129"/>
      <c r="P700" s="128"/>
      <c r="Q700" s="126"/>
      <c r="R700" s="126"/>
      <c r="S700" s="126"/>
      <c r="T700" s="127"/>
      <c r="U700" s="125"/>
      <c r="V700" s="125"/>
    </row>
    <row r="701" spans="13:22" ht="20.100000000000001" customHeight="1">
      <c r="M701" s="130"/>
      <c r="O701" s="129"/>
      <c r="P701" s="128"/>
      <c r="Q701" s="126"/>
      <c r="R701" s="126"/>
      <c r="S701" s="126"/>
      <c r="T701" s="127"/>
      <c r="U701" s="125"/>
      <c r="V701" s="125"/>
    </row>
    <row r="702" spans="13:22" ht="20.100000000000001" customHeight="1">
      <c r="M702" s="130"/>
      <c r="O702" s="129"/>
      <c r="P702" s="128"/>
      <c r="Q702" s="126"/>
      <c r="R702" s="126"/>
      <c r="S702" s="126"/>
      <c r="T702" s="127"/>
      <c r="U702" s="125"/>
      <c r="V702" s="125"/>
    </row>
    <row r="703" spans="13:22" ht="20.100000000000001" customHeight="1">
      <c r="M703" s="130"/>
      <c r="O703" s="129"/>
      <c r="P703" s="128"/>
      <c r="Q703" s="126"/>
      <c r="R703" s="126"/>
      <c r="S703" s="126"/>
      <c r="T703" s="127"/>
      <c r="U703" s="125"/>
      <c r="V703" s="125"/>
    </row>
    <row r="704" spans="13:22" ht="20.100000000000001" customHeight="1">
      <c r="M704" s="130"/>
      <c r="O704" s="129"/>
      <c r="P704" s="128"/>
      <c r="Q704" s="126"/>
      <c r="R704" s="126"/>
      <c r="S704" s="126"/>
      <c r="T704" s="127"/>
      <c r="U704" s="125"/>
      <c r="V704" s="125"/>
    </row>
    <row r="705" spans="13:22" ht="20.100000000000001" customHeight="1">
      <c r="M705" s="130"/>
      <c r="O705" s="129"/>
      <c r="P705" s="128"/>
      <c r="Q705" s="126"/>
      <c r="R705" s="126"/>
      <c r="S705" s="126"/>
      <c r="T705" s="127"/>
      <c r="U705" s="125"/>
      <c r="V705" s="125"/>
    </row>
    <row r="706" spans="13:22" ht="20.100000000000001" customHeight="1">
      <c r="M706" s="130"/>
      <c r="O706" s="129"/>
      <c r="P706" s="128"/>
      <c r="Q706" s="126"/>
      <c r="R706" s="126"/>
      <c r="S706" s="126"/>
      <c r="T706" s="127"/>
      <c r="U706" s="125"/>
      <c r="V706" s="125"/>
    </row>
    <row r="707" spans="13:22" ht="20.100000000000001" customHeight="1">
      <c r="M707" s="130"/>
      <c r="O707" s="129"/>
      <c r="P707" s="128"/>
      <c r="Q707" s="126"/>
      <c r="R707" s="126"/>
      <c r="S707" s="126"/>
      <c r="T707" s="127"/>
      <c r="U707" s="125"/>
      <c r="V707" s="125"/>
    </row>
    <row r="708" spans="13:22" ht="20.100000000000001" customHeight="1">
      <c r="M708" s="130"/>
      <c r="O708" s="129"/>
      <c r="P708" s="128"/>
      <c r="Q708" s="126"/>
      <c r="R708" s="126"/>
      <c r="S708" s="126"/>
      <c r="T708" s="127"/>
      <c r="U708" s="125"/>
      <c r="V708" s="125"/>
    </row>
    <row r="709" spans="13:22" ht="20.100000000000001" customHeight="1">
      <c r="M709" s="130"/>
      <c r="O709" s="129"/>
      <c r="P709" s="128"/>
      <c r="Q709" s="126"/>
      <c r="R709" s="126"/>
      <c r="S709" s="126"/>
      <c r="T709" s="127"/>
      <c r="U709" s="125"/>
      <c r="V709" s="125"/>
    </row>
    <row r="710" spans="13:22" ht="20.100000000000001" customHeight="1">
      <c r="M710" s="130"/>
      <c r="O710" s="129"/>
      <c r="P710" s="128"/>
      <c r="Q710" s="126"/>
      <c r="R710" s="126"/>
      <c r="S710" s="126"/>
      <c r="T710" s="127"/>
      <c r="U710" s="125"/>
      <c r="V710" s="125"/>
    </row>
    <row r="711" spans="13:22" ht="20.100000000000001" customHeight="1">
      <c r="M711" s="130"/>
      <c r="O711" s="129"/>
      <c r="P711" s="128"/>
      <c r="Q711" s="126"/>
      <c r="R711" s="126"/>
      <c r="S711" s="126"/>
      <c r="T711" s="127"/>
      <c r="U711" s="125"/>
      <c r="V711" s="125"/>
    </row>
    <row r="712" spans="13:22" ht="20.100000000000001" customHeight="1">
      <c r="M712" s="130"/>
      <c r="O712" s="129"/>
      <c r="P712" s="128"/>
      <c r="Q712" s="126"/>
      <c r="R712" s="126"/>
      <c r="S712" s="126"/>
      <c r="T712" s="127"/>
      <c r="U712" s="125"/>
      <c r="V712" s="125"/>
    </row>
    <row r="713" spans="13:22" ht="20.100000000000001" customHeight="1">
      <c r="M713" s="130"/>
      <c r="O713" s="129"/>
      <c r="P713" s="128"/>
      <c r="Q713" s="126"/>
      <c r="R713" s="126"/>
      <c r="S713" s="126"/>
      <c r="T713" s="127"/>
      <c r="U713" s="125"/>
      <c r="V713" s="125"/>
    </row>
    <row r="714" spans="13:22" ht="20.100000000000001" customHeight="1">
      <c r="M714" s="130"/>
      <c r="O714" s="129"/>
      <c r="P714" s="128"/>
      <c r="Q714" s="126"/>
      <c r="R714" s="126"/>
      <c r="S714" s="126"/>
      <c r="T714" s="127"/>
      <c r="U714" s="125"/>
      <c r="V714" s="125"/>
    </row>
    <row r="715" spans="13:22" ht="20.100000000000001" customHeight="1">
      <c r="M715" s="130"/>
      <c r="O715" s="129"/>
      <c r="P715" s="128"/>
      <c r="Q715" s="126"/>
      <c r="R715" s="126"/>
      <c r="S715" s="126"/>
      <c r="T715" s="127"/>
      <c r="U715" s="125"/>
      <c r="V715" s="125"/>
    </row>
    <row r="716" spans="13:22" ht="20.100000000000001" customHeight="1">
      <c r="M716" s="130"/>
      <c r="O716" s="129"/>
      <c r="P716" s="128"/>
      <c r="Q716" s="126"/>
      <c r="R716" s="126"/>
      <c r="S716" s="126"/>
      <c r="T716" s="127"/>
      <c r="U716" s="125"/>
      <c r="V716" s="125"/>
    </row>
    <row r="717" spans="13:22" ht="20.100000000000001" customHeight="1">
      <c r="M717" s="130"/>
      <c r="O717" s="129"/>
      <c r="P717" s="128"/>
      <c r="Q717" s="126"/>
      <c r="R717" s="126"/>
      <c r="S717" s="126"/>
      <c r="T717" s="127"/>
      <c r="U717" s="125"/>
      <c r="V717" s="125"/>
    </row>
    <row r="718" spans="13:22" ht="20.100000000000001" customHeight="1">
      <c r="M718" s="130"/>
      <c r="O718" s="129"/>
      <c r="P718" s="128"/>
      <c r="Q718" s="126"/>
      <c r="R718" s="126"/>
      <c r="S718" s="126"/>
      <c r="T718" s="127"/>
      <c r="U718" s="125"/>
      <c r="V718" s="125"/>
    </row>
    <row r="719" spans="13:22" ht="20.100000000000001" customHeight="1">
      <c r="M719" s="130"/>
      <c r="O719" s="129"/>
      <c r="P719" s="128"/>
      <c r="Q719" s="126"/>
      <c r="R719" s="126"/>
      <c r="S719" s="126"/>
      <c r="T719" s="127"/>
      <c r="U719" s="125"/>
      <c r="V719" s="125"/>
    </row>
    <row r="720" spans="13:22" ht="20.100000000000001" customHeight="1">
      <c r="M720" s="130"/>
      <c r="O720" s="129"/>
      <c r="P720" s="128"/>
      <c r="Q720" s="126"/>
      <c r="R720" s="126"/>
      <c r="S720" s="126"/>
      <c r="T720" s="127"/>
      <c r="U720" s="125"/>
      <c r="V720" s="125"/>
    </row>
    <row r="721" spans="13:22" ht="20.100000000000001" customHeight="1">
      <c r="M721" s="130"/>
      <c r="O721" s="129"/>
      <c r="P721" s="128"/>
      <c r="Q721" s="126"/>
      <c r="R721" s="126"/>
      <c r="S721" s="126"/>
      <c r="T721" s="127"/>
      <c r="U721" s="125"/>
      <c r="V721" s="125"/>
    </row>
    <row r="722" spans="13:22" ht="20.100000000000001" customHeight="1">
      <c r="M722" s="130"/>
      <c r="O722" s="129"/>
      <c r="P722" s="128"/>
      <c r="Q722" s="126"/>
      <c r="R722" s="126"/>
      <c r="S722" s="126"/>
      <c r="T722" s="127"/>
      <c r="U722" s="125"/>
      <c r="V722" s="125"/>
    </row>
    <row r="723" spans="13:22" ht="20.100000000000001" customHeight="1">
      <c r="M723" s="130"/>
      <c r="O723" s="129"/>
      <c r="P723" s="128"/>
      <c r="Q723" s="126"/>
      <c r="R723" s="126"/>
      <c r="S723" s="126"/>
      <c r="T723" s="127"/>
      <c r="U723" s="125"/>
      <c r="V723" s="125"/>
    </row>
    <row r="724" spans="13:22" ht="20.100000000000001" customHeight="1">
      <c r="M724" s="130"/>
      <c r="O724" s="129"/>
      <c r="P724" s="128"/>
      <c r="Q724" s="126"/>
      <c r="R724" s="126"/>
      <c r="S724" s="126"/>
      <c r="T724" s="127"/>
      <c r="U724" s="125"/>
      <c r="V724" s="125"/>
    </row>
    <row r="725" spans="13:22" ht="20.100000000000001" customHeight="1">
      <c r="M725" s="130"/>
      <c r="O725" s="129"/>
      <c r="P725" s="128"/>
      <c r="Q725" s="126"/>
      <c r="R725" s="126"/>
      <c r="S725" s="126"/>
      <c r="T725" s="127"/>
      <c r="U725" s="125"/>
      <c r="V725" s="125"/>
    </row>
    <row r="726" spans="13:22" ht="20.100000000000001" customHeight="1">
      <c r="M726" s="130"/>
      <c r="O726" s="129"/>
      <c r="P726" s="128"/>
      <c r="Q726" s="126"/>
      <c r="R726" s="126"/>
      <c r="S726" s="126"/>
      <c r="T726" s="127"/>
      <c r="U726" s="125"/>
      <c r="V726" s="125"/>
    </row>
    <row r="727" spans="13:22" ht="20.100000000000001" customHeight="1">
      <c r="M727" s="130"/>
      <c r="O727" s="129"/>
      <c r="P727" s="128"/>
      <c r="Q727" s="126"/>
      <c r="R727" s="126"/>
      <c r="S727" s="126"/>
      <c r="T727" s="127"/>
      <c r="U727" s="125"/>
      <c r="V727" s="125"/>
    </row>
    <row r="728" spans="13:22" ht="20.100000000000001" customHeight="1">
      <c r="M728" s="130"/>
      <c r="O728" s="129"/>
      <c r="P728" s="128"/>
      <c r="Q728" s="126"/>
      <c r="R728" s="126"/>
      <c r="S728" s="126"/>
      <c r="T728" s="127"/>
      <c r="U728" s="125"/>
      <c r="V728" s="125"/>
    </row>
    <row r="729" spans="13:22" ht="20.100000000000001" customHeight="1">
      <c r="M729" s="130"/>
      <c r="O729" s="129"/>
      <c r="P729" s="128"/>
      <c r="Q729" s="126"/>
      <c r="R729" s="126"/>
      <c r="S729" s="126"/>
      <c r="T729" s="127"/>
      <c r="U729" s="125"/>
      <c r="V729" s="125"/>
    </row>
    <row r="730" spans="13:22" ht="20.100000000000001" customHeight="1">
      <c r="M730" s="130"/>
      <c r="O730" s="129"/>
      <c r="P730" s="128"/>
      <c r="Q730" s="126"/>
      <c r="R730" s="126"/>
      <c r="S730" s="126"/>
      <c r="T730" s="127"/>
      <c r="U730" s="125"/>
      <c r="V730" s="125"/>
    </row>
    <row r="731" spans="13:22" ht="20.100000000000001" customHeight="1">
      <c r="M731" s="130"/>
      <c r="O731" s="129"/>
      <c r="P731" s="128"/>
      <c r="Q731" s="126"/>
      <c r="R731" s="126"/>
      <c r="S731" s="126"/>
      <c r="T731" s="127"/>
      <c r="U731" s="125"/>
      <c r="V731" s="125"/>
    </row>
    <row r="732" spans="13:22" ht="20.100000000000001" customHeight="1">
      <c r="M732" s="130"/>
      <c r="O732" s="129"/>
      <c r="P732" s="128"/>
      <c r="Q732" s="126"/>
      <c r="R732" s="126"/>
      <c r="S732" s="126"/>
      <c r="T732" s="127"/>
      <c r="U732" s="125"/>
      <c r="V732" s="125"/>
    </row>
    <row r="733" spans="13:22" ht="20.100000000000001" customHeight="1">
      <c r="M733" s="130"/>
      <c r="O733" s="129"/>
      <c r="P733" s="128"/>
      <c r="Q733" s="126"/>
      <c r="R733" s="126"/>
      <c r="S733" s="126"/>
      <c r="T733" s="127"/>
      <c r="U733" s="125"/>
      <c r="V733" s="125"/>
    </row>
    <row r="734" spans="13:22" ht="20.100000000000001" customHeight="1">
      <c r="M734" s="130"/>
      <c r="O734" s="129"/>
      <c r="P734" s="128"/>
      <c r="Q734" s="126"/>
      <c r="R734" s="126"/>
      <c r="S734" s="126"/>
      <c r="T734" s="127"/>
      <c r="U734" s="125"/>
      <c r="V734" s="125"/>
    </row>
    <row r="735" spans="13:22" ht="20.100000000000001" customHeight="1">
      <c r="M735" s="130"/>
      <c r="O735" s="129"/>
      <c r="P735" s="128"/>
      <c r="Q735" s="126"/>
      <c r="R735" s="126"/>
      <c r="S735" s="126"/>
      <c r="T735" s="127"/>
      <c r="U735" s="125"/>
      <c r="V735" s="125"/>
    </row>
    <row r="736" spans="13:22" ht="20.100000000000001" customHeight="1">
      <c r="M736" s="130"/>
      <c r="O736" s="129"/>
      <c r="P736" s="128"/>
      <c r="Q736" s="126"/>
      <c r="R736" s="126"/>
      <c r="S736" s="126"/>
      <c r="T736" s="127"/>
      <c r="U736" s="125"/>
      <c r="V736" s="125"/>
    </row>
    <row r="737" spans="13:22" ht="20.100000000000001" customHeight="1">
      <c r="M737" s="130"/>
      <c r="O737" s="129"/>
      <c r="P737" s="128"/>
      <c r="Q737" s="126"/>
      <c r="R737" s="126"/>
      <c r="S737" s="126"/>
      <c r="T737" s="127"/>
      <c r="U737" s="125"/>
      <c r="V737" s="125"/>
    </row>
    <row r="738" spans="13:22" ht="20.100000000000001" customHeight="1">
      <c r="M738" s="130"/>
      <c r="O738" s="129"/>
      <c r="P738" s="128"/>
      <c r="Q738" s="126"/>
      <c r="R738" s="126"/>
      <c r="S738" s="126"/>
      <c r="T738" s="127"/>
      <c r="U738" s="125"/>
      <c r="V738" s="125"/>
    </row>
    <row r="739" spans="13:22" ht="20.100000000000001" customHeight="1">
      <c r="M739" s="130"/>
      <c r="O739" s="129"/>
      <c r="P739" s="128"/>
      <c r="Q739" s="126"/>
      <c r="R739" s="126"/>
      <c r="S739" s="126"/>
      <c r="T739" s="127"/>
      <c r="U739" s="125"/>
      <c r="V739" s="125"/>
    </row>
    <row r="740" spans="13:22" ht="20.100000000000001" customHeight="1">
      <c r="M740" s="130"/>
      <c r="O740" s="129"/>
      <c r="P740" s="128"/>
      <c r="Q740" s="126"/>
      <c r="R740" s="126"/>
      <c r="S740" s="126"/>
      <c r="T740" s="127"/>
      <c r="U740" s="125"/>
      <c r="V740" s="125"/>
    </row>
    <row r="741" spans="13:22" ht="20.100000000000001" customHeight="1">
      <c r="M741" s="130"/>
      <c r="O741" s="129"/>
      <c r="P741" s="128"/>
      <c r="Q741" s="126"/>
      <c r="R741" s="126"/>
      <c r="S741" s="126"/>
      <c r="T741" s="127"/>
      <c r="U741" s="125"/>
      <c r="V741" s="125"/>
    </row>
    <row r="742" spans="13:22" ht="20.100000000000001" customHeight="1">
      <c r="M742" s="130"/>
      <c r="O742" s="129"/>
      <c r="P742" s="128"/>
      <c r="Q742" s="126"/>
      <c r="R742" s="126"/>
      <c r="S742" s="126"/>
      <c r="T742" s="127"/>
      <c r="U742" s="125"/>
      <c r="V742" s="125"/>
    </row>
    <row r="743" spans="13:22" ht="20.100000000000001" customHeight="1">
      <c r="M743" s="130"/>
      <c r="O743" s="129"/>
      <c r="P743" s="128"/>
      <c r="Q743" s="126"/>
      <c r="R743" s="126"/>
      <c r="S743" s="126"/>
      <c r="T743" s="127"/>
      <c r="U743" s="125"/>
      <c r="V743" s="125"/>
    </row>
    <row r="744" spans="13:22" ht="20.100000000000001" customHeight="1">
      <c r="M744" s="130"/>
      <c r="O744" s="129"/>
      <c r="P744" s="128"/>
      <c r="Q744" s="126"/>
      <c r="R744" s="126"/>
      <c r="S744" s="126"/>
      <c r="T744" s="127"/>
      <c r="U744" s="125"/>
      <c r="V744" s="125"/>
    </row>
    <row r="745" spans="13:22" ht="20.100000000000001" customHeight="1">
      <c r="M745" s="130"/>
      <c r="O745" s="129"/>
      <c r="P745" s="128"/>
      <c r="Q745" s="126"/>
      <c r="R745" s="126"/>
      <c r="S745" s="126"/>
      <c r="T745" s="127"/>
      <c r="U745" s="125"/>
      <c r="V745" s="125"/>
    </row>
    <row r="746" spans="13:22" ht="20.100000000000001" customHeight="1">
      <c r="M746" s="130"/>
      <c r="O746" s="129"/>
      <c r="P746" s="128"/>
      <c r="Q746" s="126"/>
      <c r="R746" s="126"/>
      <c r="S746" s="126"/>
      <c r="T746" s="127"/>
      <c r="U746" s="125"/>
      <c r="V746" s="125"/>
    </row>
    <row r="747" spans="13:22" ht="20.100000000000001" customHeight="1">
      <c r="M747" s="130"/>
      <c r="O747" s="129"/>
      <c r="P747" s="128"/>
      <c r="Q747" s="126"/>
      <c r="R747" s="126"/>
      <c r="S747" s="126"/>
      <c r="T747" s="127"/>
      <c r="U747" s="125"/>
      <c r="V747" s="125"/>
    </row>
    <row r="748" spans="13:22" ht="20.100000000000001" customHeight="1">
      <c r="M748" s="130"/>
      <c r="O748" s="129"/>
      <c r="P748" s="128"/>
      <c r="Q748" s="126"/>
      <c r="R748" s="126"/>
      <c r="S748" s="126"/>
      <c r="T748" s="127"/>
      <c r="U748" s="125"/>
      <c r="V748" s="125"/>
    </row>
    <row r="749" spans="13:22" ht="20.100000000000001" customHeight="1">
      <c r="M749" s="130"/>
      <c r="O749" s="129"/>
      <c r="P749" s="128"/>
      <c r="Q749" s="126"/>
      <c r="R749" s="126"/>
      <c r="S749" s="126"/>
      <c r="T749" s="127"/>
      <c r="U749" s="125"/>
      <c r="V749" s="125"/>
    </row>
    <row r="750" spans="13:22" ht="20.100000000000001" customHeight="1">
      <c r="M750" s="130"/>
      <c r="O750" s="129"/>
      <c r="P750" s="128"/>
      <c r="Q750" s="126"/>
      <c r="R750" s="126"/>
      <c r="S750" s="126"/>
      <c r="T750" s="127"/>
      <c r="U750" s="125"/>
      <c r="V750" s="125"/>
    </row>
    <row r="751" spans="13:22" ht="20.100000000000001" customHeight="1">
      <c r="M751" s="130"/>
      <c r="O751" s="129"/>
      <c r="P751" s="128"/>
      <c r="Q751" s="126"/>
      <c r="R751" s="126"/>
      <c r="S751" s="126"/>
      <c r="T751" s="127"/>
      <c r="U751" s="125"/>
      <c r="V751" s="125"/>
    </row>
    <row r="752" spans="13:22" ht="20.100000000000001" customHeight="1">
      <c r="M752" s="130"/>
      <c r="O752" s="129"/>
      <c r="P752" s="128"/>
      <c r="Q752" s="126"/>
      <c r="R752" s="126"/>
      <c r="S752" s="126"/>
      <c r="T752" s="127"/>
      <c r="U752" s="125"/>
      <c r="V752" s="125"/>
    </row>
    <row r="753" spans="13:22" ht="20.100000000000001" customHeight="1">
      <c r="M753" s="130"/>
      <c r="O753" s="129"/>
      <c r="P753" s="128"/>
      <c r="Q753" s="126"/>
      <c r="R753" s="126"/>
      <c r="S753" s="126"/>
      <c r="T753" s="127"/>
      <c r="U753" s="125"/>
      <c r="V753" s="125"/>
    </row>
    <row r="754" spans="13:22" ht="20.100000000000001" customHeight="1">
      <c r="M754" s="130"/>
      <c r="O754" s="129"/>
      <c r="P754" s="128"/>
      <c r="Q754" s="126"/>
      <c r="R754" s="126"/>
      <c r="S754" s="126"/>
      <c r="T754" s="127"/>
      <c r="U754" s="125"/>
      <c r="V754" s="125"/>
    </row>
    <row r="755" spans="13:22" ht="20.100000000000001" customHeight="1">
      <c r="M755" s="130"/>
      <c r="O755" s="129"/>
      <c r="P755" s="128"/>
      <c r="Q755" s="126"/>
      <c r="R755" s="126"/>
      <c r="S755" s="126"/>
      <c r="T755" s="127"/>
      <c r="U755" s="125"/>
      <c r="V755" s="125"/>
    </row>
    <row r="756" spans="13:22" ht="20.100000000000001" customHeight="1">
      <c r="M756" s="130"/>
      <c r="O756" s="129"/>
      <c r="P756" s="128"/>
      <c r="Q756" s="126"/>
      <c r="R756" s="126"/>
      <c r="S756" s="126"/>
      <c r="T756" s="127"/>
      <c r="U756" s="125"/>
      <c r="V756" s="125"/>
    </row>
    <row r="757" spans="13:22" ht="20.100000000000001" customHeight="1">
      <c r="M757" s="130"/>
      <c r="O757" s="129"/>
      <c r="P757" s="128"/>
      <c r="Q757" s="126"/>
      <c r="R757" s="126"/>
      <c r="S757" s="126"/>
      <c r="T757" s="127"/>
      <c r="U757" s="125"/>
      <c r="V757" s="125"/>
    </row>
    <row r="758" spans="13:22" ht="20.100000000000001" customHeight="1">
      <c r="M758" s="130"/>
      <c r="O758" s="129"/>
      <c r="P758" s="128"/>
      <c r="Q758" s="126"/>
      <c r="R758" s="126"/>
      <c r="S758" s="126"/>
      <c r="T758" s="127"/>
      <c r="U758" s="125"/>
      <c r="V758" s="125"/>
    </row>
    <row r="759" spans="13:22" ht="20.100000000000001" customHeight="1">
      <c r="M759" s="130"/>
      <c r="O759" s="129"/>
      <c r="P759" s="128"/>
      <c r="Q759" s="126"/>
      <c r="R759" s="126"/>
      <c r="S759" s="126"/>
      <c r="T759" s="127"/>
      <c r="U759" s="125"/>
      <c r="V759" s="125"/>
    </row>
    <row r="760" spans="13:22" ht="20.100000000000001" customHeight="1">
      <c r="M760" s="130"/>
      <c r="O760" s="129"/>
      <c r="P760" s="128"/>
      <c r="Q760" s="126"/>
      <c r="R760" s="126"/>
      <c r="S760" s="126"/>
      <c r="T760" s="127"/>
      <c r="U760" s="125"/>
      <c r="V760" s="125"/>
    </row>
    <row r="761" spans="13:22" ht="20.100000000000001" customHeight="1">
      <c r="M761" s="130"/>
      <c r="O761" s="129"/>
      <c r="P761" s="128"/>
      <c r="Q761" s="126"/>
      <c r="R761" s="126"/>
      <c r="S761" s="126"/>
      <c r="T761" s="127"/>
      <c r="U761" s="125"/>
      <c r="V761" s="125"/>
    </row>
    <row r="762" spans="13:22" ht="20.100000000000001" customHeight="1">
      <c r="M762" s="130"/>
      <c r="O762" s="129"/>
      <c r="P762" s="128"/>
      <c r="Q762" s="126"/>
      <c r="R762" s="126"/>
      <c r="S762" s="126"/>
      <c r="T762" s="127"/>
      <c r="U762" s="125"/>
      <c r="V762" s="125"/>
    </row>
    <row r="763" spans="13:22" ht="20.100000000000001" customHeight="1">
      <c r="M763" s="130"/>
      <c r="O763" s="129"/>
      <c r="P763" s="128"/>
      <c r="Q763" s="126"/>
      <c r="R763" s="126"/>
      <c r="S763" s="126"/>
      <c r="T763" s="127"/>
      <c r="U763" s="125"/>
      <c r="V763" s="125"/>
    </row>
    <row r="764" spans="13:22" ht="20.100000000000001" customHeight="1">
      <c r="M764" s="130"/>
      <c r="O764" s="129"/>
      <c r="P764" s="128"/>
      <c r="Q764" s="126"/>
      <c r="R764" s="126"/>
      <c r="S764" s="126"/>
      <c r="T764" s="127"/>
      <c r="U764" s="125"/>
      <c r="V764" s="125"/>
    </row>
    <row r="765" spans="13:22" ht="20.100000000000001" customHeight="1">
      <c r="M765" s="130"/>
      <c r="O765" s="129"/>
      <c r="P765" s="128"/>
      <c r="Q765" s="126"/>
      <c r="R765" s="126"/>
      <c r="S765" s="126"/>
      <c r="T765" s="127"/>
      <c r="U765" s="125"/>
      <c r="V765" s="125"/>
    </row>
    <row r="766" spans="13:22" ht="20.100000000000001" customHeight="1">
      <c r="M766" s="130"/>
      <c r="O766" s="129"/>
      <c r="P766" s="128"/>
      <c r="Q766" s="126"/>
      <c r="R766" s="126"/>
      <c r="S766" s="126"/>
      <c r="T766" s="127"/>
      <c r="U766" s="125"/>
      <c r="V766" s="125"/>
    </row>
    <row r="767" spans="13:22" ht="20.100000000000001" customHeight="1">
      <c r="M767" s="130"/>
      <c r="O767" s="129"/>
      <c r="P767" s="128"/>
      <c r="Q767" s="126"/>
      <c r="R767" s="126"/>
      <c r="S767" s="126"/>
      <c r="T767" s="127"/>
      <c r="U767" s="125"/>
      <c r="V767" s="125"/>
    </row>
    <row r="768" spans="13:22" ht="20.100000000000001" customHeight="1">
      <c r="M768" s="130"/>
      <c r="O768" s="129"/>
      <c r="P768" s="128"/>
      <c r="Q768" s="126"/>
      <c r="R768" s="126"/>
      <c r="S768" s="126"/>
      <c r="T768" s="127"/>
      <c r="U768" s="125"/>
      <c r="V768" s="125"/>
    </row>
    <row r="769" spans="13:28" ht="20.100000000000001" customHeight="1">
      <c r="M769" s="130"/>
      <c r="O769" s="129"/>
      <c r="P769" s="128"/>
      <c r="Q769" s="126"/>
      <c r="R769" s="126"/>
      <c r="S769" s="126"/>
      <c r="T769" s="127"/>
      <c r="U769" s="125"/>
      <c r="V769" s="125"/>
    </row>
    <row r="770" spans="13:28" ht="20.100000000000001" customHeight="1">
      <c r="M770" s="130"/>
      <c r="O770" s="129"/>
      <c r="P770" s="128"/>
      <c r="Q770" s="126"/>
      <c r="R770" s="126"/>
      <c r="S770" s="126"/>
      <c r="T770" s="127"/>
      <c r="U770" s="125"/>
      <c r="V770" s="125"/>
    </row>
    <row r="771" spans="13:28" ht="20.100000000000001" customHeight="1">
      <c r="M771" s="130"/>
      <c r="O771" s="129"/>
      <c r="P771" s="128"/>
      <c r="Q771" s="126"/>
      <c r="R771" s="126"/>
      <c r="S771" s="126"/>
      <c r="T771" s="127"/>
      <c r="U771" s="125"/>
      <c r="V771" s="125"/>
    </row>
    <row r="772" spans="13:28" ht="20.100000000000001" customHeight="1">
      <c r="M772" s="130"/>
      <c r="O772" s="129"/>
      <c r="P772" s="128"/>
      <c r="Q772" s="126"/>
      <c r="R772" s="126"/>
      <c r="S772" s="126"/>
      <c r="T772" s="127"/>
      <c r="U772" s="125"/>
      <c r="V772" s="125"/>
    </row>
    <row r="773" spans="13:28" ht="20.100000000000001" customHeight="1">
      <c r="M773" s="130"/>
      <c r="O773" s="129"/>
      <c r="P773" s="128"/>
      <c r="Q773" s="126"/>
      <c r="R773" s="126"/>
      <c r="S773" s="126"/>
      <c r="T773" s="127"/>
      <c r="U773" s="125"/>
      <c r="V773" s="125"/>
    </row>
    <row r="774" spans="13:28" ht="20.100000000000001" customHeight="1">
      <c r="M774" s="130"/>
      <c r="O774" s="129"/>
      <c r="P774" s="128"/>
      <c r="Q774" s="126"/>
      <c r="R774" s="126"/>
      <c r="S774" s="126"/>
      <c r="T774" s="127"/>
      <c r="U774" s="125"/>
      <c r="V774" s="125"/>
    </row>
    <row r="775" spans="13:28" ht="20.100000000000001" customHeight="1">
      <c r="M775" s="130"/>
      <c r="O775" s="129"/>
      <c r="P775" s="128"/>
      <c r="Q775" s="126"/>
      <c r="R775" s="126"/>
      <c r="S775" s="126"/>
      <c r="T775" s="127"/>
      <c r="U775" s="125"/>
      <c r="V775" s="125"/>
    </row>
    <row r="776" spans="13:28" ht="20.100000000000001" customHeight="1">
      <c r="M776" s="130"/>
      <c r="S776" s="126"/>
      <c r="T776" s="127"/>
      <c r="U776" s="125"/>
      <c r="V776" s="125"/>
    </row>
    <row r="777" spans="13:28" ht="20.100000000000001" customHeight="1">
      <c r="M777" s="130"/>
      <c r="T777" s="127"/>
      <c r="U777" s="125"/>
      <c r="V777" s="125"/>
    </row>
    <row r="778" spans="13:28" ht="20.100000000000001" customHeight="1">
      <c r="M778" s="130"/>
      <c r="T778" s="127"/>
      <c r="U778" s="125"/>
      <c r="V778" s="125"/>
    </row>
    <row r="779" spans="13:28" ht="20.100000000000001" customHeight="1">
      <c r="M779" s="130"/>
      <c r="T779" s="127"/>
      <c r="U779" s="125"/>
      <c r="V779" s="125"/>
    </row>
    <row r="780" spans="13:28" ht="20.100000000000001" customHeight="1">
      <c r="M780" s="130"/>
      <c r="T780" s="127"/>
      <c r="U780" s="125"/>
      <c r="V780" s="125"/>
    </row>
    <row r="781" spans="13:28" ht="20.100000000000001" customHeight="1">
      <c r="M781" s="130"/>
      <c r="T781" s="127"/>
      <c r="V781" s="125"/>
    </row>
    <row r="782" spans="13:28" ht="20.100000000000001" customHeight="1">
      <c r="M782" s="130"/>
      <c r="O782" s="119"/>
      <c r="P782" s="119"/>
      <c r="Q782" s="119"/>
      <c r="R782" s="119"/>
      <c r="T782" s="127"/>
      <c r="V782" s="125"/>
    </row>
    <row r="783" spans="13:28" ht="20.100000000000001" customHeight="1">
      <c r="M783" s="130"/>
      <c r="O783" s="119"/>
      <c r="P783" s="119"/>
      <c r="Q783" s="119"/>
      <c r="R783" s="119"/>
      <c r="V783" s="125"/>
      <c r="AA783" s="76"/>
      <c r="AB783" s="76"/>
    </row>
    <row r="784" spans="13:28" ht="20.100000000000001" customHeight="1">
      <c r="M784" s="130"/>
      <c r="O784" s="145"/>
      <c r="P784" s="146"/>
      <c r="Q784" s="146"/>
      <c r="R784" s="119"/>
      <c r="V784" s="125"/>
      <c r="AA784" s="76"/>
      <c r="AB784" s="76"/>
    </row>
    <row r="785" spans="1:28" ht="20.100000000000001" customHeight="1">
      <c r="M785" s="130"/>
      <c r="O785" s="145"/>
      <c r="P785" s="146"/>
      <c r="Q785" s="146"/>
      <c r="R785" s="119"/>
      <c r="V785" s="125"/>
      <c r="AA785" s="76"/>
      <c r="AB785" s="76"/>
    </row>
    <row r="786" spans="1:28" s="76" customFormat="1" ht="20.100000000000001" customHeight="1">
      <c r="A786" s="236"/>
      <c r="B786" s="97"/>
      <c r="C786" s="97"/>
      <c r="D786" s="97"/>
      <c r="E786" s="97"/>
      <c r="F786" s="97"/>
      <c r="G786" s="97"/>
      <c r="H786" s="97"/>
      <c r="I786" s="271"/>
      <c r="J786" s="97"/>
      <c r="K786" s="97"/>
      <c r="L786" s="97"/>
      <c r="M786" s="130"/>
      <c r="N786" s="124"/>
      <c r="O786" s="145"/>
      <c r="P786" s="146"/>
      <c r="Q786" s="146"/>
      <c r="R786" s="119"/>
      <c r="S786" s="124"/>
      <c r="T786" s="124"/>
      <c r="U786" s="124"/>
      <c r="V786" s="125"/>
      <c r="W786" s="124"/>
      <c r="X786" s="124"/>
      <c r="Y786" s="124"/>
      <c r="Z786" s="124"/>
    </row>
    <row r="787" spans="1:28" s="76" customFormat="1" ht="20.100000000000001" customHeight="1">
      <c r="A787" s="236"/>
      <c r="B787" s="97"/>
      <c r="C787" s="97"/>
      <c r="D787" s="97"/>
      <c r="E787" s="97"/>
      <c r="F787" s="97"/>
      <c r="G787" s="97"/>
      <c r="H787" s="97"/>
      <c r="I787" s="271"/>
      <c r="J787" s="97"/>
      <c r="K787" s="97"/>
      <c r="L787" s="97"/>
      <c r="M787" s="130"/>
      <c r="N787" s="124"/>
      <c r="O787" s="145"/>
      <c r="P787" s="146"/>
      <c r="Q787" s="146"/>
      <c r="R787" s="119"/>
      <c r="S787" s="124"/>
      <c r="T787" s="124"/>
      <c r="U787" s="124"/>
      <c r="V787" s="125"/>
      <c r="W787" s="124"/>
      <c r="X787" s="124"/>
      <c r="Y787" s="124"/>
      <c r="Z787" s="124"/>
    </row>
    <row r="788" spans="1:28" s="76" customFormat="1" ht="20.100000000000001" customHeight="1">
      <c r="A788" s="236"/>
      <c r="B788" s="97"/>
      <c r="C788" s="97"/>
      <c r="D788" s="97"/>
      <c r="E788" s="97"/>
      <c r="F788" s="97"/>
      <c r="G788" s="97"/>
      <c r="H788" s="97"/>
      <c r="I788" s="271"/>
      <c r="J788" s="97"/>
      <c r="K788" s="97"/>
      <c r="L788" s="97"/>
      <c r="M788" s="130"/>
      <c r="N788" s="124"/>
      <c r="O788" s="145"/>
      <c r="P788" s="146"/>
      <c r="Q788" s="146"/>
      <c r="R788" s="119"/>
      <c r="S788" s="124"/>
      <c r="T788" s="124"/>
      <c r="U788" s="124"/>
      <c r="V788" s="124"/>
      <c r="W788" s="124"/>
      <c r="X788" s="124"/>
      <c r="Y788" s="124"/>
      <c r="Z788" s="124"/>
    </row>
    <row r="789" spans="1:28" s="76" customFormat="1" ht="20.100000000000001" customHeight="1">
      <c r="A789" s="236"/>
      <c r="B789" s="97"/>
      <c r="C789" s="97"/>
      <c r="D789" s="97"/>
      <c r="E789" s="97"/>
      <c r="F789" s="97"/>
      <c r="G789" s="97"/>
      <c r="H789" s="97"/>
      <c r="I789" s="271"/>
      <c r="J789" s="97"/>
      <c r="K789" s="97"/>
      <c r="L789" s="97"/>
      <c r="M789" s="130"/>
      <c r="N789" s="124"/>
      <c r="O789" s="145"/>
      <c r="P789" s="146"/>
      <c r="Q789" s="146"/>
      <c r="R789" s="119"/>
      <c r="S789" s="124"/>
      <c r="T789" s="124"/>
      <c r="U789" s="124"/>
      <c r="V789" s="124"/>
      <c r="W789" s="124"/>
      <c r="X789" s="124"/>
      <c r="Y789" s="124"/>
      <c r="Z789" s="124"/>
    </row>
    <row r="790" spans="1:28" s="76" customFormat="1" ht="20.100000000000001" customHeight="1">
      <c r="A790" s="236"/>
      <c r="B790" s="97"/>
      <c r="C790" s="97"/>
      <c r="D790" s="97"/>
      <c r="E790" s="97"/>
      <c r="F790" s="97"/>
      <c r="G790" s="97"/>
      <c r="H790" s="97"/>
      <c r="I790" s="271"/>
      <c r="J790" s="97"/>
      <c r="K790" s="97"/>
      <c r="L790" s="97"/>
      <c r="M790" s="130"/>
      <c r="N790" s="124"/>
      <c r="O790" s="145"/>
      <c r="P790" s="146"/>
      <c r="Q790" s="146"/>
      <c r="R790" s="119"/>
      <c r="S790" s="124"/>
      <c r="T790" s="124"/>
      <c r="U790" s="124"/>
      <c r="V790" s="124"/>
      <c r="W790" s="124"/>
      <c r="X790" s="124"/>
      <c r="Y790" s="124"/>
      <c r="Z790" s="124"/>
    </row>
    <row r="791" spans="1:28" s="76" customFormat="1" ht="20.100000000000001" customHeight="1">
      <c r="A791" s="236"/>
      <c r="B791" s="97"/>
      <c r="C791" s="97"/>
      <c r="D791" s="97"/>
      <c r="E791" s="97"/>
      <c r="F791" s="97"/>
      <c r="G791" s="97"/>
      <c r="H791" s="97"/>
      <c r="I791" s="271"/>
      <c r="J791" s="97"/>
      <c r="K791" s="97"/>
      <c r="L791" s="97"/>
      <c r="M791" s="130"/>
      <c r="N791" s="124"/>
      <c r="O791" s="119"/>
      <c r="P791" s="119"/>
      <c r="Q791" s="119"/>
      <c r="R791" s="119"/>
      <c r="S791" s="124"/>
      <c r="T791" s="124"/>
      <c r="U791" s="124"/>
      <c r="V791" s="124"/>
      <c r="W791" s="124"/>
      <c r="X791" s="124"/>
      <c r="Y791" s="124"/>
      <c r="Z791" s="124"/>
    </row>
    <row r="792" spans="1:28" s="76" customFormat="1" ht="20.100000000000001" customHeight="1">
      <c r="A792" s="236"/>
      <c r="B792" s="97"/>
      <c r="C792" s="97"/>
      <c r="D792" s="97"/>
      <c r="E792" s="97"/>
      <c r="F792" s="97"/>
      <c r="G792" s="97"/>
      <c r="H792" s="97"/>
      <c r="I792" s="271"/>
      <c r="J792" s="97"/>
      <c r="K792" s="97"/>
      <c r="L792" s="97"/>
      <c r="M792" s="130"/>
      <c r="N792" s="124"/>
      <c r="O792" s="119"/>
      <c r="P792" s="119"/>
      <c r="Q792" s="119"/>
      <c r="R792" s="119"/>
      <c r="S792" s="124"/>
      <c r="T792" s="124"/>
      <c r="U792" s="124"/>
      <c r="V792" s="124"/>
      <c r="W792" s="124"/>
      <c r="X792" s="124"/>
      <c r="Y792" s="124"/>
      <c r="Z792" s="124"/>
    </row>
    <row r="793" spans="1:28" s="76" customFormat="1" ht="20.100000000000001" customHeight="1">
      <c r="A793" s="236"/>
      <c r="B793" s="97"/>
      <c r="C793" s="97"/>
      <c r="D793" s="97"/>
      <c r="E793" s="97"/>
      <c r="F793" s="97"/>
      <c r="G793" s="97"/>
      <c r="H793" s="97"/>
      <c r="I793" s="271"/>
      <c r="J793" s="97"/>
      <c r="K793" s="97"/>
      <c r="L793" s="97"/>
      <c r="M793" s="130"/>
      <c r="N793" s="119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spans="1:28" s="76" customFormat="1" ht="20.100000000000001" customHeight="1">
      <c r="A794" s="236"/>
      <c r="B794" s="97"/>
      <c r="C794" s="97"/>
      <c r="D794" s="97"/>
      <c r="E794" s="97"/>
      <c r="F794" s="97"/>
      <c r="G794" s="97"/>
      <c r="H794" s="97"/>
      <c r="I794" s="271"/>
      <c r="J794" s="97"/>
      <c r="K794" s="97"/>
      <c r="L794" s="97"/>
      <c r="M794" s="130"/>
      <c r="N794" s="119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  <c r="AA794" s="124"/>
      <c r="AB794" s="124"/>
    </row>
    <row r="795" spans="1:28" s="76" customFormat="1" ht="20.100000000000001" customHeight="1">
      <c r="A795" s="236"/>
      <c r="B795" s="97"/>
      <c r="C795" s="97"/>
      <c r="D795" s="97"/>
      <c r="E795" s="97"/>
      <c r="F795" s="97"/>
      <c r="G795" s="97"/>
      <c r="H795" s="97"/>
      <c r="I795" s="271"/>
      <c r="J795" s="97"/>
      <c r="K795" s="97"/>
      <c r="L795" s="97"/>
      <c r="M795" s="130"/>
      <c r="N795" s="145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spans="1:28" s="76" customFormat="1" ht="20.100000000000001" customHeight="1">
      <c r="A796" s="236"/>
      <c r="B796" s="97"/>
      <c r="C796" s="97"/>
      <c r="D796" s="97"/>
      <c r="E796" s="97"/>
      <c r="F796" s="97"/>
      <c r="G796" s="97"/>
      <c r="H796" s="97"/>
      <c r="I796" s="271"/>
      <c r="J796" s="97"/>
      <c r="K796" s="97"/>
      <c r="L796" s="97"/>
      <c r="M796" s="130"/>
      <c r="N796" s="145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spans="1:28" ht="20.100000000000001" customHeight="1">
      <c r="M797" s="130"/>
      <c r="N797" s="145"/>
      <c r="AA797" s="76"/>
      <c r="AB797" s="76"/>
    </row>
    <row r="798" spans="1:28" s="76" customFormat="1" ht="20.100000000000001" customHeight="1">
      <c r="A798" s="236"/>
      <c r="B798" s="97"/>
      <c r="C798" s="97"/>
      <c r="D798" s="97"/>
      <c r="E798" s="97"/>
      <c r="F798" s="97"/>
      <c r="G798" s="97"/>
      <c r="H798" s="97"/>
      <c r="I798" s="271"/>
      <c r="J798" s="97"/>
      <c r="K798" s="97"/>
      <c r="L798" s="97"/>
      <c r="M798" s="130"/>
      <c r="N798" s="145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spans="1:28" s="76" customFormat="1" ht="20.100000000000001" customHeight="1">
      <c r="A799" s="236"/>
      <c r="B799" s="97"/>
      <c r="C799" s="97"/>
      <c r="D799" s="97"/>
      <c r="E799" s="97"/>
      <c r="F799" s="97"/>
      <c r="G799" s="97"/>
      <c r="H799" s="97"/>
      <c r="I799" s="271"/>
      <c r="J799" s="97"/>
      <c r="K799" s="97"/>
      <c r="L799" s="97"/>
      <c r="M799" s="130"/>
      <c r="N799" s="145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spans="1:28" s="76" customFormat="1" ht="20.100000000000001" customHeight="1">
      <c r="A800" s="236"/>
      <c r="B800" s="97"/>
      <c r="C800" s="97"/>
      <c r="D800" s="97"/>
      <c r="E800" s="97"/>
      <c r="F800" s="97"/>
      <c r="G800" s="97"/>
      <c r="H800" s="97"/>
      <c r="I800" s="271"/>
      <c r="J800" s="97"/>
      <c r="K800" s="97"/>
      <c r="L800" s="97"/>
      <c r="M800" s="130"/>
      <c r="N800" s="145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spans="1:26" s="76" customFormat="1" ht="20.100000000000001" customHeight="1">
      <c r="A801" s="236"/>
      <c r="B801" s="97"/>
      <c r="C801" s="97"/>
      <c r="D801" s="97"/>
      <c r="E801" s="97"/>
      <c r="F801" s="97"/>
      <c r="G801" s="97"/>
      <c r="H801" s="97"/>
      <c r="I801" s="271"/>
      <c r="J801" s="97"/>
      <c r="K801" s="97"/>
      <c r="L801" s="97"/>
      <c r="M801" s="130"/>
      <c r="N801" s="145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spans="1:26" s="76" customFormat="1" ht="20.100000000000001" customHeight="1">
      <c r="A802" s="236"/>
      <c r="B802" s="97"/>
      <c r="C802" s="97"/>
      <c r="D802" s="97"/>
      <c r="E802" s="97"/>
      <c r="F802" s="97"/>
      <c r="G802" s="97"/>
      <c r="H802" s="97"/>
      <c r="I802" s="271"/>
      <c r="J802" s="97"/>
      <c r="K802" s="97"/>
      <c r="L802" s="97"/>
      <c r="M802" s="130"/>
      <c r="N802" s="119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spans="1:26" s="76" customFormat="1" ht="20.100000000000001" customHeight="1">
      <c r="A803" s="236"/>
      <c r="B803" s="97"/>
      <c r="C803" s="97"/>
      <c r="D803" s="97"/>
      <c r="E803" s="97"/>
      <c r="F803" s="97"/>
      <c r="G803" s="97"/>
      <c r="H803" s="97"/>
      <c r="I803" s="271"/>
      <c r="J803" s="97"/>
      <c r="K803" s="97"/>
      <c r="L803" s="97"/>
      <c r="M803" s="130"/>
      <c r="N803" s="119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spans="1:26" s="76" customFormat="1" ht="20.100000000000001" customHeight="1">
      <c r="A804" s="236"/>
      <c r="B804" s="97"/>
      <c r="C804" s="97"/>
      <c r="D804" s="97"/>
      <c r="E804" s="97"/>
      <c r="F804" s="97"/>
      <c r="G804" s="97"/>
      <c r="H804" s="97"/>
      <c r="I804" s="271"/>
      <c r="J804" s="97"/>
      <c r="K804" s="97"/>
      <c r="L804" s="97"/>
      <c r="M804" s="130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spans="1:26" s="76" customFormat="1" ht="20.100000000000001" customHeight="1">
      <c r="A805" s="236"/>
      <c r="B805" s="97"/>
      <c r="C805" s="97"/>
      <c r="D805" s="97"/>
      <c r="E805" s="97"/>
      <c r="F805" s="97"/>
      <c r="G805" s="97"/>
      <c r="H805" s="97"/>
      <c r="I805" s="271"/>
      <c r="J805" s="97"/>
      <c r="K805" s="97"/>
      <c r="L805" s="97"/>
      <c r="M805" s="130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spans="1:26" s="76" customFormat="1" ht="20.100000000000001" customHeight="1">
      <c r="A806" s="236"/>
      <c r="B806" s="97"/>
      <c r="C806" s="97"/>
      <c r="D806" s="97"/>
      <c r="E806" s="97"/>
      <c r="F806" s="97"/>
      <c r="G806" s="97"/>
      <c r="H806" s="97"/>
      <c r="I806" s="271"/>
      <c r="J806" s="97"/>
      <c r="K806" s="97"/>
      <c r="L806" s="97"/>
      <c r="M806" s="130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spans="1:26" s="76" customFormat="1" ht="20.100000000000001" customHeight="1">
      <c r="A807" s="236"/>
      <c r="B807" s="97"/>
      <c r="C807" s="97"/>
      <c r="D807" s="97"/>
      <c r="E807" s="97"/>
      <c r="F807" s="97"/>
      <c r="G807" s="97"/>
      <c r="H807" s="97"/>
      <c r="I807" s="271"/>
      <c r="J807" s="97"/>
      <c r="K807" s="97"/>
      <c r="L807" s="97"/>
      <c r="M807" s="130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6" s="76" customFormat="1" ht="20.100000000000001" customHeight="1">
      <c r="A808" s="236"/>
      <c r="B808" s="97"/>
      <c r="C808" s="97"/>
      <c r="D808" s="97"/>
      <c r="E808" s="97"/>
      <c r="F808" s="97"/>
      <c r="G808" s="97"/>
      <c r="H808" s="97"/>
      <c r="I808" s="271"/>
      <c r="J808" s="97"/>
      <c r="K808" s="97"/>
      <c r="L808" s="97"/>
      <c r="M808" s="130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spans="1:26" s="76" customFormat="1" ht="20.100000000000001" customHeight="1">
      <c r="A809" s="236"/>
      <c r="B809" s="97"/>
      <c r="C809" s="97"/>
      <c r="D809" s="97"/>
      <c r="E809" s="97"/>
      <c r="F809" s="97"/>
      <c r="G809" s="97"/>
      <c r="H809" s="97"/>
      <c r="I809" s="271"/>
      <c r="J809" s="97"/>
      <c r="K809" s="97"/>
      <c r="L809" s="97"/>
      <c r="M809" s="130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6" s="76" customFormat="1" ht="20.100000000000001" customHeight="1">
      <c r="A810" s="236"/>
      <c r="B810" s="97"/>
      <c r="C810" s="97"/>
      <c r="D810" s="97"/>
      <c r="E810" s="97"/>
      <c r="F810" s="97"/>
      <c r="G810" s="97"/>
      <c r="H810" s="97"/>
      <c r="I810" s="271"/>
      <c r="J810" s="97"/>
      <c r="K810" s="97"/>
      <c r="L810" s="97"/>
      <c r="M810" s="130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6" s="76" customFormat="1" ht="20.100000000000001" customHeight="1">
      <c r="A811" s="236"/>
      <c r="B811" s="97"/>
      <c r="C811" s="97"/>
      <c r="D811" s="97"/>
      <c r="E811" s="97"/>
      <c r="F811" s="97"/>
      <c r="G811" s="97"/>
      <c r="H811" s="97"/>
      <c r="I811" s="271"/>
      <c r="J811" s="97"/>
      <c r="K811" s="97"/>
      <c r="L811" s="97"/>
      <c r="M811" s="130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6" s="76" customFormat="1" ht="20.100000000000001" customHeight="1">
      <c r="A812" s="236"/>
      <c r="B812" s="97"/>
      <c r="C812" s="97"/>
      <c r="D812" s="97"/>
      <c r="E812" s="97"/>
      <c r="F812" s="97"/>
      <c r="G812" s="97"/>
      <c r="H812" s="97"/>
      <c r="I812" s="271"/>
      <c r="J812" s="97"/>
      <c r="K812" s="97"/>
      <c r="L812" s="97"/>
      <c r="M812" s="130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6" s="76" customFormat="1" ht="20.100000000000001" customHeight="1">
      <c r="A813" s="236"/>
      <c r="B813" s="97"/>
      <c r="C813" s="97"/>
      <c r="D813" s="97"/>
      <c r="E813" s="97"/>
      <c r="F813" s="97"/>
      <c r="G813" s="97"/>
      <c r="H813" s="97"/>
      <c r="I813" s="271"/>
      <c r="J813" s="97"/>
      <c r="K813" s="97"/>
      <c r="L813" s="97"/>
      <c r="M813" s="130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6" s="76" customFormat="1" ht="20.100000000000001" customHeight="1">
      <c r="A814" s="236"/>
      <c r="B814" s="97"/>
      <c r="C814" s="97"/>
      <c r="D814" s="97"/>
      <c r="E814" s="97"/>
      <c r="F814" s="97"/>
      <c r="G814" s="97"/>
      <c r="H814" s="97"/>
      <c r="I814" s="271"/>
      <c r="J814" s="97"/>
      <c r="K814" s="97"/>
      <c r="L814" s="97"/>
      <c r="M814" s="130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6" s="76" customFormat="1" ht="20.100000000000001" customHeight="1">
      <c r="A815" s="236"/>
      <c r="B815" s="97"/>
      <c r="C815" s="97"/>
      <c r="D815" s="97"/>
      <c r="E815" s="97"/>
      <c r="F815" s="97"/>
      <c r="G815" s="97"/>
      <c r="H815" s="97"/>
      <c r="I815" s="271"/>
      <c r="J815" s="97"/>
      <c r="K815" s="97"/>
      <c r="L815" s="97"/>
      <c r="M815" s="130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6" s="76" customFormat="1" ht="20.100000000000001" customHeight="1">
      <c r="A816" s="236"/>
      <c r="B816" s="97"/>
      <c r="C816" s="97"/>
      <c r="D816" s="97"/>
      <c r="E816" s="97"/>
      <c r="F816" s="97"/>
      <c r="G816" s="97"/>
      <c r="H816" s="97"/>
      <c r="I816" s="271"/>
      <c r="J816" s="97"/>
      <c r="K816" s="97"/>
      <c r="L816" s="97"/>
      <c r="M816" s="130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6" s="76" customFormat="1" ht="20.100000000000001" customHeight="1">
      <c r="A817" s="236"/>
      <c r="B817" s="97"/>
      <c r="C817" s="97"/>
      <c r="D817" s="97"/>
      <c r="E817" s="97"/>
      <c r="F817" s="97"/>
      <c r="G817" s="97"/>
      <c r="H817" s="97"/>
      <c r="I817" s="271"/>
      <c r="J817" s="97"/>
      <c r="K817" s="97"/>
      <c r="L817" s="97"/>
      <c r="M817" s="130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6" s="76" customFormat="1" ht="20.100000000000001" customHeight="1">
      <c r="A818" s="236"/>
      <c r="B818" s="97"/>
      <c r="C818" s="97"/>
      <c r="D818" s="97"/>
      <c r="E818" s="97"/>
      <c r="F818" s="97"/>
      <c r="G818" s="97"/>
      <c r="H818" s="97"/>
      <c r="I818" s="271"/>
      <c r="J818" s="97"/>
      <c r="K818" s="97"/>
      <c r="L818" s="97"/>
      <c r="M818" s="130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6" s="76" customFormat="1" ht="20.100000000000001" customHeight="1">
      <c r="A819" s="236"/>
      <c r="B819" s="97"/>
      <c r="C819" s="97"/>
      <c r="D819" s="97"/>
      <c r="E819" s="97"/>
      <c r="F819" s="97"/>
      <c r="G819" s="97"/>
      <c r="H819" s="97"/>
      <c r="I819" s="271"/>
      <c r="J819" s="97"/>
      <c r="K819" s="97"/>
      <c r="L819" s="97"/>
      <c r="M819" s="130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6" s="76" customFormat="1" ht="20.100000000000001" customHeight="1">
      <c r="A820" s="236"/>
      <c r="B820" s="97"/>
      <c r="C820" s="97"/>
      <c r="D820" s="97"/>
      <c r="E820" s="97"/>
      <c r="F820" s="97"/>
      <c r="G820" s="97"/>
      <c r="H820" s="97"/>
      <c r="I820" s="271"/>
      <c r="J820" s="97"/>
      <c r="K820" s="97"/>
      <c r="L820" s="97"/>
      <c r="M820" s="130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6" s="76" customFormat="1" ht="20.100000000000001" customHeight="1">
      <c r="A821" s="236"/>
      <c r="B821" s="97"/>
      <c r="C821" s="97"/>
      <c r="D821" s="97"/>
      <c r="E821" s="97"/>
      <c r="F821" s="97"/>
      <c r="G821" s="97"/>
      <c r="H821" s="97"/>
      <c r="I821" s="271"/>
      <c r="J821" s="97"/>
      <c r="K821" s="97"/>
      <c r="L821" s="97"/>
      <c r="M821" s="130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6" s="76" customFormat="1" ht="20.100000000000001" customHeight="1">
      <c r="A822" s="236"/>
      <c r="B822" s="97"/>
      <c r="C822" s="97"/>
      <c r="D822" s="97"/>
      <c r="E822" s="97"/>
      <c r="F822" s="97"/>
      <c r="G822" s="97"/>
      <c r="H822" s="97"/>
      <c r="I822" s="271"/>
      <c r="J822" s="97"/>
      <c r="K822" s="97"/>
      <c r="L822" s="97"/>
      <c r="M822" s="130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6" s="76" customFormat="1" ht="20.100000000000001" customHeight="1">
      <c r="A823" s="236"/>
      <c r="B823" s="97"/>
      <c r="C823" s="97"/>
      <c r="D823" s="97"/>
      <c r="E823" s="97"/>
      <c r="F823" s="97"/>
      <c r="G823" s="97"/>
      <c r="H823" s="97"/>
      <c r="I823" s="271"/>
      <c r="J823" s="97"/>
      <c r="K823" s="97"/>
      <c r="L823" s="97"/>
      <c r="M823" s="130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6" s="76" customFormat="1" ht="20.100000000000001" customHeight="1">
      <c r="A824" s="236"/>
      <c r="B824" s="97"/>
      <c r="C824" s="97"/>
      <c r="D824" s="97"/>
      <c r="E824" s="97"/>
      <c r="F824" s="97"/>
      <c r="G824" s="97"/>
      <c r="H824" s="97"/>
      <c r="I824" s="271"/>
      <c r="J824" s="97"/>
      <c r="K824" s="97"/>
      <c r="L824" s="97"/>
      <c r="M824" s="130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6" s="76" customFormat="1" ht="20.100000000000001" customHeight="1">
      <c r="A825" s="236"/>
      <c r="B825" s="97"/>
      <c r="C825" s="97"/>
      <c r="D825" s="97"/>
      <c r="E825" s="97"/>
      <c r="F825" s="97"/>
      <c r="G825" s="97"/>
      <c r="H825" s="97"/>
      <c r="I825" s="271"/>
      <c r="J825" s="97"/>
      <c r="K825" s="97"/>
      <c r="L825" s="97"/>
      <c r="M825" s="130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6" s="76" customFormat="1" ht="20.100000000000001" customHeight="1">
      <c r="A826" s="236"/>
      <c r="B826" s="97"/>
      <c r="C826" s="97"/>
      <c r="D826" s="97"/>
      <c r="E826" s="97"/>
      <c r="F826" s="97"/>
      <c r="G826" s="97"/>
      <c r="H826" s="97"/>
      <c r="I826" s="271"/>
      <c r="J826" s="97"/>
      <c r="K826" s="97"/>
      <c r="L826" s="97"/>
      <c r="M826" s="130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6" s="76" customFormat="1" ht="20.100000000000001" customHeight="1">
      <c r="A827" s="236"/>
      <c r="B827" s="97"/>
      <c r="C827" s="97"/>
      <c r="D827" s="97"/>
      <c r="E827" s="97"/>
      <c r="F827" s="97"/>
      <c r="G827" s="97"/>
      <c r="H827" s="97"/>
      <c r="I827" s="271"/>
      <c r="J827" s="97"/>
      <c r="K827" s="97"/>
      <c r="L827" s="97"/>
      <c r="M827" s="130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6" s="76" customFormat="1" ht="20.100000000000001" customHeight="1">
      <c r="A828" s="236"/>
      <c r="B828" s="97"/>
      <c r="C828" s="97"/>
      <c r="D828" s="97"/>
      <c r="E828" s="97"/>
      <c r="F828" s="97"/>
      <c r="G828" s="97"/>
      <c r="H828" s="97"/>
      <c r="I828" s="271"/>
      <c r="J828" s="97"/>
      <c r="K828" s="97"/>
      <c r="L828" s="97"/>
      <c r="M828" s="130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6" s="76" customFormat="1" ht="20.100000000000001" customHeight="1">
      <c r="A829" s="236"/>
      <c r="B829" s="97"/>
      <c r="C829" s="97"/>
      <c r="D829" s="97"/>
      <c r="E829" s="97"/>
      <c r="F829" s="97"/>
      <c r="G829" s="97"/>
      <c r="H829" s="97"/>
      <c r="I829" s="271"/>
      <c r="J829" s="97"/>
      <c r="K829" s="97"/>
      <c r="L829" s="97"/>
      <c r="M829" s="130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6" s="76" customFormat="1" ht="20.100000000000001" customHeight="1">
      <c r="A830" s="236"/>
      <c r="B830" s="97"/>
      <c r="C830" s="97"/>
      <c r="D830" s="97"/>
      <c r="E830" s="97"/>
      <c r="F830" s="97"/>
      <c r="G830" s="97"/>
      <c r="H830" s="97"/>
      <c r="I830" s="271"/>
      <c r="J830" s="97"/>
      <c r="K830" s="97"/>
      <c r="L830" s="97"/>
      <c r="M830" s="130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spans="1:26" s="76" customFormat="1" ht="20.100000000000001" customHeight="1">
      <c r="A831" s="236"/>
      <c r="B831" s="97"/>
      <c r="C831" s="97"/>
      <c r="D831" s="97"/>
      <c r="E831" s="97"/>
      <c r="F831" s="97"/>
      <c r="G831" s="97"/>
      <c r="H831" s="97"/>
      <c r="I831" s="271"/>
      <c r="J831" s="97"/>
      <c r="K831" s="97"/>
      <c r="L831" s="97"/>
      <c r="M831" s="130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spans="1:26" s="76" customFormat="1" ht="20.100000000000001" customHeight="1">
      <c r="A832" s="236"/>
      <c r="B832" s="97"/>
      <c r="C832" s="97"/>
      <c r="D832" s="97"/>
      <c r="E832" s="97"/>
      <c r="F832" s="97"/>
      <c r="G832" s="97"/>
      <c r="H832" s="97"/>
      <c r="I832" s="271"/>
      <c r="J832" s="97"/>
      <c r="K832" s="97"/>
      <c r="L832" s="97"/>
      <c r="M832" s="130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spans="1:28" s="76" customFormat="1" ht="20.100000000000001" customHeight="1">
      <c r="A833" s="236"/>
      <c r="B833" s="97"/>
      <c r="C833" s="97"/>
      <c r="D833" s="97"/>
      <c r="E833" s="97"/>
      <c r="F833" s="97"/>
      <c r="G833" s="97"/>
      <c r="H833" s="97"/>
      <c r="I833" s="271"/>
      <c r="J833" s="97"/>
      <c r="K833" s="97"/>
      <c r="L833" s="97"/>
      <c r="M833" s="130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spans="1:28" s="76" customFormat="1" ht="20.100000000000001" customHeight="1">
      <c r="A834" s="236"/>
      <c r="B834" s="97"/>
      <c r="C834" s="97"/>
      <c r="D834" s="97"/>
      <c r="E834" s="97"/>
      <c r="F834" s="97"/>
      <c r="G834" s="97"/>
      <c r="H834" s="97"/>
      <c r="I834" s="271"/>
      <c r="J834" s="97"/>
      <c r="K834" s="97"/>
      <c r="L834" s="97"/>
      <c r="M834" s="130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spans="1:28" s="76" customFormat="1" ht="20.100000000000001" customHeight="1">
      <c r="A835" s="236"/>
      <c r="B835" s="97"/>
      <c r="C835" s="97"/>
      <c r="D835" s="97"/>
      <c r="E835" s="97"/>
      <c r="F835" s="97"/>
      <c r="G835" s="97"/>
      <c r="H835" s="97"/>
      <c r="I835" s="271"/>
      <c r="J835" s="97"/>
      <c r="K835" s="97"/>
      <c r="L835" s="97"/>
      <c r="M835" s="130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  <c r="AA835" s="124"/>
      <c r="AB835" s="124"/>
    </row>
    <row r="836" spans="1:28" s="76" customFormat="1" ht="20.100000000000001" customHeight="1">
      <c r="A836" s="236"/>
      <c r="B836" s="97"/>
      <c r="C836" s="97"/>
      <c r="D836" s="97"/>
      <c r="E836" s="97"/>
      <c r="F836" s="97"/>
      <c r="G836" s="97"/>
      <c r="H836" s="97"/>
      <c r="I836" s="271"/>
      <c r="J836" s="97"/>
      <c r="K836" s="97"/>
      <c r="L836" s="97"/>
      <c r="M836" s="130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  <c r="AA836" s="124"/>
      <c r="AB836" s="124"/>
    </row>
    <row r="837" spans="1:28" s="76" customFormat="1" ht="20.100000000000001" customHeight="1">
      <c r="A837" s="236"/>
      <c r="B837" s="97"/>
      <c r="C837" s="97"/>
      <c r="D837" s="97"/>
      <c r="E837" s="97"/>
      <c r="F837" s="97"/>
      <c r="G837" s="97"/>
      <c r="H837" s="97"/>
      <c r="I837" s="271"/>
      <c r="J837" s="97"/>
      <c r="K837" s="97"/>
      <c r="L837" s="97"/>
      <c r="M837" s="130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  <c r="AA837" s="124"/>
      <c r="AB837" s="124"/>
    </row>
    <row r="838" spans="1:28" ht="20.100000000000001" customHeight="1">
      <c r="M838" s="130"/>
      <c r="AA838" s="76"/>
      <c r="AB838" s="76"/>
    </row>
    <row r="839" spans="1:28" ht="20.100000000000001" customHeight="1">
      <c r="M839" s="130"/>
      <c r="AA839" s="76"/>
      <c r="AB839" s="76"/>
    </row>
    <row r="840" spans="1:28" ht="20.100000000000001" customHeight="1">
      <c r="M840" s="130"/>
      <c r="AA840" s="76"/>
      <c r="AB840" s="76"/>
    </row>
    <row r="841" spans="1:28" s="76" customFormat="1" ht="20.100000000000001" customHeight="1">
      <c r="A841" s="236"/>
      <c r="B841" s="97"/>
      <c r="C841" s="97"/>
      <c r="D841" s="97"/>
      <c r="E841" s="97"/>
      <c r="F841" s="97"/>
      <c r="G841" s="97"/>
      <c r="H841" s="97"/>
      <c r="I841" s="271"/>
      <c r="J841" s="97"/>
      <c r="K841" s="97"/>
      <c r="L841" s="97"/>
      <c r="M841" s="130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spans="1:28" s="76" customFormat="1" ht="20.100000000000001" customHeight="1">
      <c r="A842" s="236"/>
      <c r="B842" s="97"/>
      <c r="C842" s="97"/>
      <c r="D842" s="97"/>
      <c r="E842" s="97"/>
      <c r="F842" s="97"/>
      <c r="G842" s="97"/>
      <c r="H842" s="97"/>
      <c r="I842" s="271"/>
      <c r="J842" s="97"/>
      <c r="K842" s="97"/>
      <c r="L842" s="97"/>
      <c r="M842" s="130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spans="1:28" s="76" customFormat="1" ht="20.100000000000001" customHeight="1">
      <c r="A843" s="236"/>
      <c r="B843" s="97"/>
      <c r="C843" s="97"/>
      <c r="D843" s="97"/>
      <c r="E843" s="97"/>
      <c r="F843" s="97"/>
      <c r="G843" s="97"/>
      <c r="H843" s="97"/>
      <c r="I843" s="271"/>
      <c r="J843" s="97"/>
      <c r="K843" s="97"/>
      <c r="L843" s="97"/>
      <c r="M843" s="130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spans="1:28" s="76" customFormat="1" ht="20.100000000000001" customHeight="1">
      <c r="A844" s="236"/>
      <c r="B844" s="97"/>
      <c r="C844" s="97"/>
      <c r="D844" s="97"/>
      <c r="E844" s="97"/>
      <c r="F844" s="97"/>
      <c r="G844" s="97"/>
      <c r="H844" s="97"/>
      <c r="I844" s="271"/>
      <c r="J844" s="97"/>
      <c r="K844" s="97"/>
      <c r="L844" s="97"/>
      <c r="M844" s="130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spans="1:28" s="76" customFormat="1" ht="20.100000000000001" customHeight="1">
      <c r="A845" s="236"/>
      <c r="B845" s="97"/>
      <c r="C845" s="97"/>
      <c r="D845" s="97"/>
      <c r="E845" s="97"/>
      <c r="F845" s="97"/>
      <c r="G845" s="97"/>
      <c r="H845" s="97"/>
      <c r="I845" s="271"/>
      <c r="J845" s="97"/>
      <c r="K845" s="97"/>
      <c r="L845" s="97"/>
      <c r="M845" s="121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spans="1:28" s="76" customFormat="1" ht="20.100000000000001" customHeight="1">
      <c r="A846" s="236"/>
      <c r="B846" s="97"/>
      <c r="C846" s="97"/>
      <c r="D846" s="97"/>
      <c r="E846" s="97"/>
      <c r="F846" s="97"/>
      <c r="G846" s="97"/>
      <c r="H846" s="97"/>
      <c r="I846" s="271"/>
      <c r="J846" s="97"/>
      <c r="K846" s="97"/>
      <c r="L846" s="97"/>
      <c r="M846" s="121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spans="1:28" s="76" customFormat="1" ht="20.100000000000001" customHeight="1">
      <c r="A847" s="236"/>
      <c r="B847" s="97"/>
      <c r="C847" s="97"/>
      <c r="D847" s="97"/>
      <c r="E847" s="97"/>
      <c r="F847" s="97"/>
      <c r="G847" s="97"/>
      <c r="H847" s="97"/>
      <c r="I847" s="271"/>
      <c r="J847" s="97"/>
      <c r="K847" s="97"/>
      <c r="L847" s="97"/>
      <c r="M847" s="121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  <c r="AA847" s="124"/>
      <c r="AB847" s="124"/>
    </row>
    <row r="848" spans="1:28" s="76" customFormat="1" ht="20.100000000000001" customHeight="1">
      <c r="A848" s="236"/>
      <c r="B848" s="97"/>
      <c r="C848" s="97"/>
      <c r="D848" s="97"/>
      <c r="E848" s="97"/>
      <c r="F848" s="97"/>
      <c r="G848" s="97"/>
      <c r="H848" s="97"/>
      <c r="I848" s="271"/>
      <c r="J848" s="97"/>
      <c r="K848" s="97"/>
      <c r="L848" s="97"/>
      <c r="M848" s="121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  <c r="AA848" s="124"/>
      <c r="AB848" s="124"/>
    </row>
    <row r="849" spans="1:28" s="76" customFormat="1" ht="20.100000000000001" customHeight="1">
      <c r="A849" s="236"/>
      <c r="B849" s="97"/>
      <c r="C849" s="97"/>
      <c r="D849" s="97"/>
      <c r="E849" s="97"/>
      <c r="F849" s="97"/>
      <c r="G849" s="97"/>
      <c r="H849" s="97"/>
      <c r="I849" s="271"/>
      <c r="J849" s="97"/>
      <c r="K849" s="97"/>
      <c r="L849" s="97"/>
      <c r="M849" s="121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124"/>
      <c r="AB849" s="124"/>
    </row>
  </sheetData>
  <autoFilter ref="A3:V727"/>
  <mergeCells count="13">
    <mergeCell ref="K3:L3"/>
    <mergeCell ref="O12:P12"/>
    <mergeCell ref="T31:U31"/>
    <mergeCell ref="O35:O36"/>
    <mergeCell ref="T35:T36"/>
    <mergeCell ref="U35:U36"/>
    <mergeCell ref="K147:L147"/>
    <mergeCell ref="V35:V36"/>
    <mergeCell ref="K80:L80"/>
    <mergeCell ref="K90:L90"/>
    <mergeCell ref="K99:L99"/>
    <mergeCell ref="K118:L118"/>
    <mergeCell ref="K128:L128"/>
  </mergeCells>
  <phoneticPr fontId="3" type="noConversion"/>
  <conditionalFormatting sqref="D109:H110 D129:H130 D139:H140 E100:H101 D81:H82 D91:H92 D4:H68 D70:H71">
    <cfRule type="cellIs" dxfId="23" priority="12" operator="greaterThan">
      <formula>0</formula>
    </cfRule>
  </conditionalFormatting>
  <conditionalFormatting sqref="D109:H110 D129:H130 D139:H140 D91:H92">
    <cfRule type="cellIs" dxfId="22" priority="10" operator="greaterThan">
      <formula>0</formula>
    </cfRule>
    <cfRule type="expression" dxfId="21" priority="11">
      <formula>"&gt;0"</formula>
    </cfRule>
  </conditionalFormatting>
  <conditionalFormatting sqref="D119:H120">
    <cfRule type="cellIs" dxfId="20" priority="2" operator="greaterThan">
      <formula>0</formula>
    </cfRule>
    <cfRule type="cellIs" dxfId="19" priority="3" operator="greaterThan">
      <formula>0</formula>
    </cfRule>
    <cfRule type="expression" dxfId="18" priority="7">
      <formula>"&gt;=1"</formula>
    </cfRule>
    <cfRule type="cellIs" dxfId="17" priority="8" operator="greaterThan">
      <formula>1</formula>
    </cfRule>
    <cfRule type="cellIs" dxfId="16" priority="9" operator="greaterThan">
      <formula>1</formula>
    </cfRule>
  </conditionalFormatting>
  <conditionalFormatting sqref="P784:Q790">
    <cfRule type="expression" dxfId="15" priority="4">
      <formula>"&gt;=1"</formula>
    </cfRule>
    <cfRule type="cellIs" dxfId="14" priority="5" operator="greaterThan">
      <formula>1</formula>
    </cfRule>
    <cfRule type="cellIs" dxfId="13" priority="6" operator="greaterThan">
      <formula>1</formula>
    </cfRule>
  </conditionalFormatting>
  <conditionalFormatting sqref="D69:H69">
    <cfRule type="cellIs" dxfId="12" priority="1" operator="greaterThan">
      <formula>0</formula>
    </cfRule>
  </conditionalFormatting>
  <printOptions horizontalCentered="1"/>
  <pageMargins left="0.31496062992125984" right="0.31496062992125984" top="0.55118110236220474" bottom="0.55118110236220474" header="0.31496062992125984" footer="0.31496062992125984"/>
  <pageSetup paperSize="9" scale="76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60"/>
  <sheetViews>
    <sheetView zoomScaleNormal="100" workbookViewId="0">
      <pane ySplit="3" topLeftCell="A43" activePane="bottomLeft" state="frozen"/>
      <selection activeCell="G68" sqref="G68"/>
      <selection pane="bottomLeft" activeCell="C50" sqref="C50"/>
    </sheetView>
  </sheetViews>
  <sheetFormatPr defaultColWidth="9" defaultRowHeight="20.100000000000001" customHeight="1"/>
  <cols>
    <col min="1" max="1" width="10.125" style="236" customWidth="1"/>
    <col min="2" max="2" width="18.625" style="97" customWidth="1"/>
    <col min="3" max="3" width="11.625" style="97" customWidth="1"/>
    <col min="4" max="8" width="8.125" style="97" customWidth="1"/>
    <col min="9" max="9" width="8.75" style="271" customWidth="1"/>
    <col min="10" max="12" width="8.75" style="97" customWidth="1"/>
    <col min="13" max="13" width="7.625" style="121" customWidth="1"/>
    <col min="14" max="14" width="7.625" style="124" customWidth="1"/>
    <col min="15" max="22" width="8.625" style="124" customWidth="1"/>
    <col min="23" max="16384" width="9" style="124"/>
  </cols>
  <sheetData>
    <row r="1" spans="1:22" ht="25.15" customHeight="1">
      <c r="A1" s="164" t="s">
        <v>1956</v>
      </c>
      <c r="B1" s="165"/>
      <c r="C1" s="165"/>
      <c r="D1" s="100"/>
      <c r="E1" s="100"/>
      <c r="F1" s="100"/>
      <c r="G1" s="100"/>
      <c r="H1" s="100"/>
      <c r="I1" s="248"/>
      <c r="J1" s="100"/>
      <c r="K1" s="100"/>
      <c r="L1" s="100"/>
      <c r="M1" s="77"/>
      <c r="O1" s="14" t="s">
        <v>1957</v>
      </c>
      <c r="P1" s="18"/>
      <c r="Q1" s="18"/>
      <c r="R1" s="19"/>
      <c r="S1" s="19"/>
      <c r="T1" s="19"/>
      <c r="U1" s="19"/>
      <c r="V1" s="19"/>
    </row>
    <row r="2" spans="1:22" ht="20.100000000000001" customHeight="1" thickBot="1">
      <c r="A2" s="139"/>
      <c r="B2" s="131"/>
      <c r="C2" s="132"/>
      <c r="D2" s="166"/>
      <c r="E2" s="166"/>
      <c r="F2" s="166"/>
      <c r="G2" s="166"/>
      <c r="H2" s="166"/>
      <c r="I2" s="249"/>
      <c r="J2" s="101"/>
      <c r="K2" s="101"/>
      <c r="L2" s="101"/>
      <c r="M2" s="13"/>
      <c r="O2" s="14"/>
      <c r="P2" s="18"/>
      <c r="Q2" s="18"/>
      <c r="R2" s="19"/>
      <c r="S2" s="19"/>
      <c r="T2" s="19"/>
      <c r="U2" s="19"/>
      <c r="V2" s="19"/>
    </row>
    <row r="3" spans="1:22" s="74" customFormat="1" ht="20.100000000000001" customHeight="1" thickTop="1" thickBot="1">
      <c r="A3" s="161" t="s">
        <v>0</v>
      </c>
      <c r="B3" s="162" t="s">
        <v>1</v>
      </c>
      <c r="C3" s="162" t="s">
        <v>2</v>
      </c>
      <c r="D3" s="403" t="s">
        <v>3</v>
      </c>
      <c r="E3" s="403" t="s">
        <v>4</v>
      </c>
      <c r="F3" s="403" t="s">
        <v>5</v>
      </c>
      <c r="G3" s="403" t="s">
        <v>6</v>
      </c>
      <c r="H3" s="403" t="s">
        <v>1958</v>
      </c>
      <c r="I3" s="250" t="s">
        <v>8</v>
      </c>
      <c r="J3" s="403" t="s">
        <v>9</v>
      </c>
      <c r="K3" s="422" t="s">
        <v>10</v>
      </c>
      <c r="L3" s="423"/>
      <c r="M3" s="17"/>
      <c r="O3" s="81" t="s">
        <v>1959</v>
      </c>
      <c r="P3" s="82"/>
      <c r="Q3" s="83" t="s">
        <v>3</v>
      </c>
      <c r="R3" s="83" t="s">
        <v>4</v>
      </c>
      <c r="S3" s="83" t="s">
        <v>5</v>
      </c>
      <c r="T3" s="83" t="s">
        <v>6</v>
      </c>
      <c r="U3" s="114" t="s">
        <v>1960</v>
      </c>
      <c r="V3" s="84" t="s">
        <v>1961</v>
      </c>
    </row>
    <row r="4" spans="1:22" ht="20.100000000000001" customHeight="1">
      <c r="A4" s="272">
        <v>44643</v>
      </c>
      <c r="B4" s="279" t="s">
        <v>1962</v>
      </c>
      <c r="C4" s="280" t="s">
        <v>1963</v>
      </c>
      <c r="D4" s="281">
        <v>32</v>
      </c>
      <c r="E4" s="281">
        <v>0</v>
      </c>
      <c r="F4" s="281">
        <v>0</v>
      </c>
      <c r="G4" s="281">
        <v>32</v>
      </c>
      <c r="H4" s="281">
        <v>0</v>
      </c>
      <c r="I4" s="282" t="s">
        <v>1964</v>
      </c>
      <c r="J4" s="283" t="s">
        <v>1965</v>
      </c>
      <c r="K4" s="283" t="s">
        <v>1966</v>
      </c>
      <c r="L4" s="284"/>
      <c r="M4" s="75"/>
      <c r="O4" s="85" t="s">
        <v>1967</v>
      </c>
      <c r="P4" s="86"/>
      <c r="Q4" s="6">
        <f t="shared" ref="Q4:U6" si="0">D143</f>
        <v>227</v>
      </c>
      <c r="R4" s="6">
        <f t="shared" si="0"/>
        <v>92</v>
      </c>
      <c r="S4" s="6">
        <f t="shared" si="0"/>
        <v>88</v>
      </c>
      <c r="T4" s="6">
        <f t="shared" si="0"/>
        <v>218</v>
      </c>
      <c r="U4" s="6">
        <f t="shared" si="0"/>
        <v>0</v>
      </c>
      <c r="V4" s="87"/>
    </row>
    <row r="5" spans="1:22" ht="20.100000000000001" customHeight="1" thickBot="1">
      <c r="A5" s="314">
        <v>44643</v>
      </c>
      <c r="B5" s="315" t="s">
        <v>1962</v>
      </c>
      <c r="C5" s="316" t="s">
        <v>1968</v>
      </c>
      <c r="D5" s="317">
        <v>2</v>
      </c>
      <c r="E5" s="317">
        <v>0</v>
      </c>
      <c r="F5" s="317">
        <v>0</v>
      </c>
      <c r="G5" s="317">
        <v>2</v>
      </c>
      <c r="H5" s="317">
        <v>0</v>
      </c>
      <c r="I5" s="318" t="s">
        <v>1969</v>
      </c>
      <c r="J5" s="319" t="s">
        <v>1965</v>
      </c>
      <c r="K5" s="319" t="s">
        <v>1970</v>
      </c>
      <c r="L5" s="320"/>
      <c r="M5" s="130"/>
      <c r="O5" s="88" t="s">
        <v>1971</v>
      </c>
      <c r="P5" s="89"/>
      <c r="Q5" s="7">
        <f t="shared" si="0"/>
        <v>3922</v>
      </c>
      <c r="R5" s="7">
        <f t="shared" si="0"/>
        <v>111</v>
      </c>
      <c r="S5" s="7">
        <f t="shared" si="0"/>
        <v>111</v>
      </c>
      <c r="T5" s="7">
        <f t="shared" si="0"/>
        <v>3994</v>
      </c>
      <c r="U5" s="7">
        <f t="shared" si="0"/>
        <v>0</v>
      </c>
      <c r="V5" s="90"/>
    </row>
    <row r="6" spans="1:22" ht="20.100000000000001" customHeight="1" thickBot="1">
      <c r="A6" s="307">
        <v>44643</v>
      </c>
      <c r="B6" s="308" t="s">
        <v>1972</v>
      </c>
      <c r="C6" s="309" t="s">
        <v>1963</v>
      </c>
      <c r="D6" s="310">
        <v>15</v>
      </c>
      <c r="E6" s="310">
        <v>0</v>
      </c>
      <c r="F6" s="310">
        <v>0</v>
      </c>
      <c r="G6" s="310">
        <v>15</v>
      </c>
      <c r="H6" s="310">
        <v>0</v>
      </c>
      <c r="I6" s="311" t="s">
        <v>1973</v>
      </c>
      <c r="J6" s="312" t="s">
        <v>1974</v>
      </c>
      <c r="K6" s="312" t="s">
        <v>1970</v>
      </c>
      <c r="L6" s="313"/>
      <c r="M6" s="130"/>
      <c r="O6" s="20" t="s">
        <v>1975</v>
      </c>
      <c r="P6" s="21"/>
      <c r="Q6" s="2">
        <f t="shared" si="0"/>
        <v>4149</v>
      </c>
      <c r="R6" s="2">
        <f t="shared" si="0"/>
        <v>203</v>
      </c>
      <c r="S6" s="2">
        <f t="shared" si="0"/>
        <v>199</v>
      </c>
      <c r="T6" s="2">
        <f t="shared" si="0"/>
        <v>4212</v>
      </c>
      <c r="U6" s="2">
        <f t="shared" si="0"/>
        <v>0</v>
      </c>
      <c r="V6" s="22"/>
    </row>
    <row r="7" spans="1:22" ht="20.100000000000001" customHeight="1" thickTop="1">
      <c r="A7" s="272">
        <v>44643</v>
      </c>
      <c r="B7" s="279" t="s">
        <v>1976</v>
      </c>
      <c r="C7" s="280" t="s">
        <v>1977</v>
      </c>
      <c r="D7" s="281">
        <v>6</v>
      </c>
      <c r="E7" s="281">
        <v>0</v>
      </c>
      <c r="F7" s="281">
        <v>0</v>
      </c>
      <c r="G7" s="281">
        <v>6</v>
      </c>
      <c r="H7" s="281">
        <v>0</v>
      </c>
      <c r="I7" s="282" t="s">
        <v>1978</v>
      </c>
      <c r="J7" s="283" t="s">
        <v>1979</v>
      </c>
      <c r="K7" s="321" t="s">
        <v>1980</v>
      </c>
      <c r="L7" s="284"/>
      <c r="M7" s="130"/>
      <c r="O7" s="23" t="s">
        <v>1981</v>
      </c>
      <c r="P7" s="24"/>
      <c r="Q7" s="3">
        <f>D76</f>
        <v>96</v>
      </c>
      <c r="R7" s="3">
        <f>E76</f>
        <v>0</v>
      </c>
      <c r="S7" s="3">
        <f>F76</f>
        <v>0</v>
      </c>
      <c r="T7" s="3">
        <f>G76</f>
        <v>107</v>
      </c>
      <c r="U7" s="3">
        <f>H76</f>
        <v>0</v>
      </c>
      <c r="V7" s="25"/>
    </row>
    <row r="8" spans="1:22" ht="20.100000000000001" customHeight="1" thickBot="1">
      <c r="A8" s="278">
        <v>44643</v>
      </c>
      <c r="B8" s="285" t="s">
        <v>1976</v>
      </c>
      <c r="C8" s="286" t="s">
        <v>1982</v>
      </c>
      <c r="D8" s="287">
        <v>4</v>
      </c>
      <c r="E8" s="287">
        <v>0</v>
      </c>
      <c r="F8" s="287">
        <v>0</v>
      </c>
      <c r="G8" s="287">
        <v>4</v>
      </c>
      <c r="H8" s="287">
        <v>0</v>
      </c>
      <c r="I8" s="288" t="s">
        <v>1983</v>
      </c>
      <c r="J8" s="289" t="s">
        <v>1979</v>
      </c>
      <c r="K8" s="342" t="s">
        <v>1984</v>
      </c>
      <c r="L8" s="290"/>
      <c r="M8" s="130"/>
      <c r="O8" s="26" t="s">
        <v>1985</v>
      </c>
      <c r="P8" s="27"/>
      <c r="Q8" s="4">
        <f>SUM(Q6:Q7)</f>
        <v>4245</v>
      </c>
      <c r="R8" s="4">
        <f>SUM(R6:R7)</f>
        <v>203</v>
      </c>
      <c r="S8" s="4">
        <f>SUM(S6:S7)</f>
        <v>199</v>
      </c>
      <c r="T8" s="4">
        <f>SUM(T6:T7)</f>
        <v>4319</v>
      </c>
      <c r="U8" s="4">
        <f>SUM(U6:U7)</f>
        <v>0</v>
      </c>
      <c r="V8" s="28"/>
    </row>
    <row r="9" spans="1:22" ht="20.100000000000001" customHeight="1" thickTop="1" thickBot="1">
      <c r="A9" s="314">
        <v>44643</v>
      </c>
      <c r="B9" s="315" t="s">
        <v>1986</v>
      </c>
      <c r="C9" s="316" t="s">
        <v>1987</v>
      </c>
      <c r="D9" s="317">
        <v>1</v>
      </c>
      <c r="E9" s="317">
        <v>0</v>
      </c>
      <c r="F9" s="317">
        <v>0</v>
      </c>
      <c r="G9" s="317">
        <v>1</v>
      </c>
      <c r="H9" s="317">
        <v>0</v>
      </c>
      <c r="I9" s="318" t="s">
        <v>1983</v>
      </c>
      <c r="J9" s="319" t="s">
        <v>1988</v>
      </c>
      <c r="K9" s="322" t="s">
        <v>1980</v>
      </c>
      <c r="L9" s="320"/>
      <c r="M9" s="130"/>
      <c r="O9" s="16"/>
      <c r="P9" s="16"/>
      <c r="Q9" s="5"/>
      <c r="R9" s="5"/>
      <c r="S9" s="5"/>
      <c r="T9" s="5"/>
      <c r="U9" s="5"/>
      <c r="V9" s="29"/>
    </row>
    <row r="10" spans="1:22" ht="20.100000000000001" customHeight="1" thickBot="1">
      <c r="A10" s="307">
        <v>44643</v>
      </c>
      <c r="B10" s="308" t="s">
        <v>1989</v>
      </c>
      <c r="C10" s="309" t="s">
        <v>1982</v>
      </c>
      <c r="D10" s="310">
        <v>6</v>
      </c>
      <c r="E10" s="310">
        <v>0</v>
      </c>
      <c r="F10" s="310">
        <v>0</v>
      </c>
      <c r="G10" s="310">
        <v>6</v>
      </c>
      <c r="H10" s="310">
        <v>0</v>
      </c>
      <c r="I10" s="311" t="s">
        <v>1983</v>
      </c>
      <c r="J10" s="312" t="s">
        <v>1988</v>
      </c>
      <c r="K10" s="323" t="s">
        <v>1984</v>
      </c>
      <c r="L10" s="313"/>
      <c r="M10" s="130"/>
      <c r="O10" s="14" t="s">
        <v>1990</v>
      </c>
      <c r="P10" s="19"/>
      <c r="Q10" s="19"/>
      <c r="R10" s="19"/>
      <c r="S10" s="19"/>
      <c r="T10" s="19"/>
      <c r="U10" s="19"/>
      <c r="V10" s="30"/>
    </row>
    <row r="11" spans="1:22" ht="20.100000000000001" customHeight="1" thickBot="1">
      <c r="A11" s="307">
        <v>44643</v>
      </c>
      <c r="B11" s="308" t="s">
        <v>1991</v>
      </c>
      <c r="C11" s="309" t="s">
        <v>1968</v>
      </c>
      <c r="D11" s="310">
        <v>2</v>
      </c>
      <c r="E11" s="310">
        <v>0</v>
      </c>
      <c r="F11" s="310">
        <v>0</v>
      </c>
      <c r="G11" s="310">
        <v>2</v>
      </c>
      <c r="H11" s="310">
        <v>0</v>
      </c>
      <c r="I11" s="311" t="s">
        <v>1978</v>
      </c>
      <c r="J11" s="312" t="s">
        <v>1988</v>
      </c>
      <c r="K11" s="323" t="s">
        <v>1984</v>
      </c>
      <c r="L11" s="313"/>
      <c r="M11" s="130"/>
      <c r="O11" s="15"/>
      <c r="P11" s="19"/>
      <c r="Q11" s="19"/>
      <c r="R11" s="19"/>
      <c r="S11" s="19"/>
      <c r="T11" s="19"/>
      <c r="U11" s="19"/>
      <c r="V11" s="29"/>
    </row>
    <row r="12" spans="1:22" ht="20.100000000000001" customHeight="1" thickBot="1">
      <c r="A12" s="307">
        <v>44643</v>
      </c>
      <c r="B12" s="308" t="s">
        <v>1992</v>
      </c>
      <c r="C12" s="309" t="s">
        <v>1993</v>
      </c>
      <c r="D12" s="310">
        <v>11</v>
      </c>
      <c r="E12" s="310">
        <v>0</v>
      </c>
      <c r="F12" s="310">
        <v>0</v>
      </c>
      <c r="G12" s="310">
        <v>11</v>
      </c>
      <c r="H12" s="310">
        <v>0</v>
      </c>
      <c r="I12" s="311" t="s">
        <v>1983</v>
      </c>
      <c r="J12" s="312" t="s">
        <v>1979</v>
      </c>
      <c r="K12" s="323" t="s">
        <v>1980</v>
      </c>
      <c r="L12" s="313"/>
      <c r="M12" s="130"/>
      <c r="O12" s="424" t="s">
        <v>1994</v>
      </c>
      <c r="P12" s="422"/>
      <c r="Q12" s="91">
        <f>T12+V12</f>
        <v>227</v>
      </c>
      <c r="R12" s="31"/>
      <c r="S12" s="32" t="s">
        <v>39</v>
      </c>
      <c r="T12" s="33">
        <f>SUM(P14:V14,P17:V17,P20:V20,P23:V23,P26:V26,V29,U29,T29)</f>
        <v>211</v>
      </c>
      <c r="U12" s="34" t="s">
        <v>40</v>
      </c>
      <c r="V12" s="35">
        <f>SUM(P29:S29)</f>
        <v>16</v>
      </c>
    </row>
    <row r="13" spans="1:22" ht="20.100000000000001" customHeight="1">
      <c r="A13" s="278">
        <v>44643</v>
      </c>
      <c r="B13" s="285" t="s">
        <v>1995</v>
      </c>
      <c r="C13" s="286" t="s">
        <v>1996</v>
      </c>
      <c r="D13" s="287">
        <v>1</v>
      </c>
      <c r="E13" s="287">
        <v>0</v>
      </c>
      <c r="F13" s="287">
        <v>0</v>
      </c>
      <c r="G13" s="287">
        <v>1</v>
      </c>
      <c r="H13" s="287">
        <v>0</v>
      </c>
      <c r="I13" s="288" t="s">
        <v>1983</v>
      </c>
      <c r="J13" s="289" t="s">
        <v>1988</v>
      </c>
      <c r="K13" s="342" t="s">
        <v>1980</v>
      </c>
      <c r="L13" s="290"/>
      <c r="M13" s="130"/>
      <c r="O13" s="36" t="s">
        <v>1997</v>
      </c>
      <c r="P13" s="37" t="s">
        <v>1996</v>
      </c>
      <c r="Q13" s="37" t="s">
        <v>1998</v>
      </c>
      <c r="R13" s="37" t="s">
        <v>1999</v>
      </c>
      <c r="S13" s="37" t="s">
        <v>2000</v>
      </c>
      <c r="T13" s="37" t="s">
        <v>2001</v>
      </c>
      <c r="U13" s="37" t="s">
        <v>2002</v>
      </c>
      <c r="V13" s="38" t="s">
        <v>2003</v>
      </c>
    </row>
    <row r="14" spans="1:22" ht="20.100000000000001" customHeight="1">
      <c r="A14" s="278">
        <v>44643</v>
      </c>
      <c r="B14" s="285" t="s">
        <v>2004</v>
      </c>
      <c r="C14" s="286" t="s">
        <v>2005</v>
      </c>
      <c r="D14" s="287">
        <v>1</v>
      </c>
      <c r="E14" s="287">
        <v>0</v>
      </c>
      <c r="F14" s="287">
        <v>0</v>
      </c>
      <c r="G14" s="287">
        <v>1</v>
      </c>
      <c r="H14" s="287">
        <v>0</v>
      </c>
      <c r="I14" s="288" t="s">
        <v>1978</v>
      </c>
      <c r="J14" s="289" t="s">
        <v>1988</v>
      </c>
      <c r="K14" s="342" t="s">
        <v>1980</v>
      </c>
      <c r="L14" s="290"/>
      <c r="M14" s="130"/>
      <c r="O14" s="92" t="s">
        <v>2006</v>
      </c>
      <c r="P14" s="93">
        <f t="shared" ref="P14:V14" si="1">SUMIF($C$4:$C$51,P13,$D$4:$D$51)+SUMIF($C$61:$C$63,P13,$D$61:$D$63)+SUMIF($C$81:$C$89,P13,$D$81:$D$89)</f>
        <v>14</v>
      </c>
      <c r="Q14" s="93">
        <f t="shared" si="1"/>
        <v>11</v>
      </c>
      <c r="R14" s="93">
        <f t="shared" si="1"/>
        <v>50</v>
      </c>
      <c r="S14" s="93">
        <f t="shared" si="1"/>
        <v>0</v>
      </c>
      <c r="T14" s="93">
        <f t="shared" si="1"/>
        <v>47</v>
      </c>
      <c r="U14" s="93">
        <f t="shared" si="1"/>
        <v>3</v>
      </c>
      <c r="V14" s="94">
        <f t="shared" si="1"/>
        <v>7</v>
      </c>
    </row>
    <row r="15" spans="1:22" ht="20.100000000000001" customHeight="1">
      <c r="A15" s="278">
        <v>44643</v>
      </c>
      <c r="B15" s="285" t="s">
        <v>2004</v>
      </c>
      <c r="C15" s="286" t="s">
        <v>2003</v>
      </c>
      <c r="D15" s="287">
        <v>7</v>
      </c>
      <c r="E15" s="287">
        <v>0</v>
      </c>
      <c r="F15" s="287">
        <v>0</v>
      </c>
      <c r="G15" s="287">
        <v>7</v>
      </c>
      <c r="H15" s="287">
        <v>0</v>
      </c>
      <c r="I15" s="288" t="s">
        <v>1978</v>
      </c>
      <c r="J15" s="289" t="s">
        <v>1988</v>
      </c>
      <c r="K15" s="342" t="s">
        <v>1980</v>
      </c>
      <c r="L15" s="290"/>
      <c r="M15" s="130"/>
      <c r="O15" s="39" t="s">
        <v>2007</v>
      </c>
      <c r="P15" s="40">
        <f t="shared" ref="P15:V15" si="2">SUMIF($C$4:$C$51,P13,$G$4:$G$51)+SUMIF($C$61:$C$63,P13,$G$61:$G$63)+SUMIF($C$81:$C$89,P13,$G$81:$G$89)</f>
        <v>12</v>
      </c>
      <c r="Q15" s="40">
        <f t="shared" si="2"/>
        <v>9</v>
      </c>
      <c r="R15" s="40">
        <f t="shared" si="2"/>
        <v>48</v>
      </c>
      <c r="S15" s="40">
        <f t="shared" si="2"/>
        <v>0</v>
      </c>
      <c r="T15" s="40">
        <f t="shared" si="2"/>
        <v>47</v>
      </c>
      <c r="U15" s="40">
        <f t="shared" si="2"/>
        <v>2</v>
      </c>
      <c r="V15" s="41">
        <f t="shared" si="2"/>
        <v>7</v>
      </c>
    </row>
    <row r="16" spans="1:22" ht="20.100000000000001" customHeight="1" thickBot="1">
      <c r="A16" s="278">
        <v>44643</v>
      </c>
      <c r="B16" s="285" t="s">
        <v>2004</v>
      </c>
      <c r="C16" s="286" t="s">
        <v>2008</v>
      </c>
      <c r="D16" s="287">
        <v>1</v>
      </c>
      <c r="E16" s="287">
        <v>0</v>
      </c>
      <c r="F16" s="287">
        <v>0</v>
      </c>
      <c r="G16" s="287">
        <v>1</v>
      </c>
      <c r="H16" s="287">
        <v>0</v>
      </c>
      <c r="I16" s="288" t="s">
        <v>1978</v>
      </c>
      <c r="J16" s="289" t="s">
        <v>1988</v>
      </c>
      <c r="K16" s="342" t="s">
        <v>1984</v>
      </c>
      <c r="L16" s="290"/>
      <c r="M16" s="130"/>
      <c r="O16" s="42"/>
      <c r="P16" s="43" t="s">
        <v>1993</v>
      </c>
      <c r="Q16" s="43" t="s">
        <v>2009</v>
      </c>
      <c r="R16" s="43" t="s">
        <v>2010</v>
      </c>
      <c r="S16" s="43" t="s">
        <v>2011</v>
      </c>
      <c r="T16" s="43" t="s">
        <v>2012</v>
      </c>
      <c r="U16" s="44" t="s">
        <v>2013</v>
      </c>
      <c r="V16" s="45" t="s">
        <v>2014</v>
      </c>
    </row>
    <row r="17" spans="1:22" ht="20.100000000000001" customHeight="1">
      <c r="A17" s="272">
        <v>44643</v>
      </c>
      <c r="B17" s="279" t="s">
        <v>2015</v>
      </c>
      <c r="C17" s="280" t="s">
        <v>1996</v>
      </c>
      <c r="D17" s="281">
        <v>2</v>
      </c>
      <c r="E17" s="281">
        <v>0</v>
      </c>
      <c r="F17" s="281">
        <v>0</v>
      </c>
      <c r="G17" s="281">
        <v>2</v>
      </c>
      <c r="H17" s="281">
        <v>0</v>
      </c>
      <c r="I17" s="282" t="s">
        <v>1983</v>
      </c>
      <c r="J17" s="283" t="s">
        <v>1988</v>
      </c>
      <c r="K17" s="321" t="s">
        <v>1980</v>
      </c>
      <c r="L17" s="284"/>
      <c r="M17" s="130"/>
      <c r="O17" s="95" t="s">
        <v>2016</v>
      </c>
      <c r="P17" s="93">
        <f t="shared" ref="P17:V17" si="3">SUMIF($C$4:$C$51,P16,$D$4:$D$51)+SUMIF($C$61:$C$63,P16,$D$61:$D$63)+SUMIF($C$81:$C$89,P16,$D$81:$D$89)</f>
        <v>71</v>
      </c>
      <c r="Q17" s="93">
        <f t="shared" si="3"/>
        <v>4</v>
      </c>
      <c r="R17" s="93">
        <f t="shared" si="3"/>
        <v>0</v>
      </c>
      <c r="S17" s="93">
        <f t="shared" si="3"/>
        <v>0</v>
      </c>
      <c r="T17" s="93">
        <f t="shared" si="3"/>
        <v>0</v>
      </c>
      <c r="U17" s="93">
        <f t="shared" si="3"/>
        <v>0</v>
      </c>
      <c r="V17" s="94">
        <f t="shared" si="3"/>
        <v>0</v>
      </c>
    </row>
    <row r="18" spans="1:22" ht="20.100000000000001" customHeight="1">
      <c r="A18" s="278">
        <v>44643</v>
      </c>
      <c r="B18" s="285" t="s">
        <v>2017</v>
      </c>
      <c r="C18" s="286" t="s">
        <v>1998</v>
      </c>
      <c r="D18" s="287">
        <v>5</v>
      </c>
      <c r="E18" s="287">
        <v>0</v>
      </c>
      <c r="F18" s="287">
        <v>0</v>
      </c>
      <c r="G18" s="287">
        <v>5</v>
      </c>
      <c r="H18" s="287">
        <v>0</v>
      </c>
      <c r="I18" s="288" t="s">
        <v>1978</v>
      </c>
      <c r="J18" s="289" t="s">
        <v>1988</v>
      </c>
      <c r="K18" s="342" t="s">
        <v>1984</v>
      </c>
      <c r="L18" s="290"/>
      <c r="M18" s="130"/>
      <c r="O18" s="46" t="s">
        <v>2007</v>
      </c>
      <c r="P18" s="47">
        <f t="shared" ref="P18:V18" si="4">SUMIF($C$4:$C$51,P16,$G$4:$G$51)+SUMIF($C$61:$C$63,P16,$G$61:$G$63)+SUMIF($C$81:$C$89,P16,$G$81:$G$89)</f>
        <v>72</v>
      </c>
      <c r="Q18" s="47">
        <f t="shared" si="4"/>
        <v>2</v>
      </c>
      <c r="R18" s="47">
        <f t="shared" si="4"/>
        <v>0</v>
      </c>
      <c r="S18" s="47">
        <f t="shared" si="4"/>
        <v>0</v>
      </c>
      <c r="T18" s="47">
        <f t="shared" si="4"/>
        <v>0</v>
      </c>
      <c r="U18" s="47">
        <f t="shared" si="4"/>
        <v>0</v>
      </c>
      <c r="V18" s="48">
        <f t="shared" si="4"/>
        <v>0</v>
      </c>
    </row>
    <row r="19" spans="1:22" ht="20.100000000000001" customHeight="1" thickBot="1">
      <c r="A19" s="314">
        <v>44643</v>
      </c>
      <c r="B19" s="315" t="s">
        <v>2015</v>
      </c>
      <c r="C19" s="316" t="s">
        <v>1982</v>
      </c>
      <c r="D19" s="317">
        <v>0</v>
      </c>
      <c r="E19" s="317">
        <v>0</v>
      </c>
      <c r="F19" s="317">
        <v>0</v>
      </c>
      <c r="G19" s="317">
        <v>1</v>
      </c>
      <c r="H19" s="317">
        <v>0</v>
      </c>
      <c r="I19" s="318" t="s">
        <v>1978</v>
      </c>
      <c r="J19" s="319" t="s">
        <v>1979</v>
      </c>
      <c r="K19" s="322" t="s">
        <v>1980</v>
      </c>
      <c r="L19" s="320"/>
      <c r="M19" s="130"/>
      <c r="O19" s="49"/>
      <c r="P19" s="98" t="s">
        <v>41</v>
      </c>
      <c r="Q19" s="50" t="s">
        <v>2018</v>
      </c>
      <c r="R19" s="50" t="s">
        <v>42</v>
      </c>
      <c r="S19" s="50" t="s">
        <v>2019</v>
      </c>
      <c r="T19" s="17" t="s">
        <v>2020</v>
      </c>
      <c r="U19" s="50" t="s">
        <v>96</v>
      </c>
      <c r="V19" s="51" t="s">
        <v>2021</v>
      </c>
    </row>
    <row r="20" spans="1:22" ht="20.100000000000001" customHeight="1" thickBot="1">
      <c r="A20" s="307">
        <v>44643</v>
      </c>
      <c r="B20" s="308" t="s">
        <v>2022</v>
      </c>
      <c r="C20" s="309" t="s">
        <v>1982</v>
      </c>
      <c r="D20" s="310">
        <v>3</v>
      </c>
      <c r="E20" s="310">
        <v>0</v>
      </c>
      <c r="F20" s="310">
        <v>0</v>
      </c>
      <c r="G20" s="310">
        <v>3</v>
      </c>
      <c r="H20" s="310">
        <v>0</v>
      </c>
      <c r="I20" s="311" t="s">
        <v>2023</v>
      </c>
      <c r="J20" s="312" t="s">
        <v>2024</v>
      </c>
      <c r="K20" s="312" t="s">
        <v>2025</v>
      </c>
      <c r="L20" s="313"/>
      <c r="M20" s="130" t="s">
        <v>2026</v>
      </c>
      <c r="O20" s="95" t="s">
        <v>2016</v>
      </c>
      <c r="P20" s="93">
        <f t="shared" ref="P20:V20" si="5">SUMIF($C$4:$C$51,P19,$D$4:$D$51)+SUMIF($C$61:$C$63,P19,$D$61:$D$63)+SUMIF($C$81:$C$89,P19,$D$81:$D$89)</f>
        <v>0</v>
      </c>
      <c r="Q20" s="93">
        <f t="shared" si="5"/>
        <v>0</v>
      </c>
      <c r="R20" s="93">
        <f t="shared" si="5"/>
        <v>1</v>
      </c>
      <c r="S20" s="93">
        <f t="shared" si="5"/>
        <v>0</v>
      </c>
      <c r="T20" s="93">
        <f t="shared" si="5"/>
        <v>1</v>
      </c>
      <c r="U20" s="93">
        <f t="shared" si="5"/>
        <v>0</v>
      </c>
      <c r="V20" s="94">
        <f t="shared" si="5"/>
        <v>0</v>
      </c>
    </row>
    <row r="21" spans="1:22" ht="20.100000000000001" customHeight="1" thickBot="1">
      <c r="A21" s="307">
        <v>44643</v>
      </c>
      <c r="B21" s="308" t="s">
        <v>2027</v>
      </c>
      <c r="C21" s="309" t="s">
        <v>2028</v>
      </c>
      <c r="D21" s="310">
        <v>1</v>
      </c>
      <c r="E21" s="310">
        <v>0</v>
      </c>
      <c r="F21" s="310">
        <v>0</v>
      </c>
      <c r="G21" s="310">
        <v>1</v>
      </c>
      <c r="H21" s="310">
        <v>0</v>
      </c>
      <c r="I21" s="311" t="s">
        <v>2023</v>
      </c>
      <c r="J21" s="312" t="s">
        <v>2024</v>
      </c>
      <c r="K21" s="312" t="s">
        <v>2029</v>
      </c>
      <c r="L21" s="313"/>
      <c r="M21" s="130"/>
      <c r="O21" s="52" t="s">
        <v>2030</v>
      </c>
      <c r="P21" s="53">
        <f t="shared" ref="P21:V21" si="6">SUMIF($C$4:$C$51,P19,$G$4:$G$51)+SUMIF($C$61:$C$63,P19,$G$61:$G$63)+SUMIF($C$81:$C$89,P19,$G$81:$G$89)</f>
        <v>0</v>
      </c>
      <c r="Q21" s="53">
        <f t="shared" si="6"/>
        <v>0</v>
      </c>
      <c r="R21" s="53">
        <f t="shared" si="6"/>
        <v>1</v>
      </c>
      <c r="S21" s="53">
        <f t="shared" si="6"/>
        <v>0</v>
      </c>
      <c r="T21" s="53">
        <f t="shared" si="6"/>
        <v>1</v>
      </c>
      <c r="U21" s="53">
        <f t="shared" si="6"/>
        <v>0</v>
      </c>
      <c r="V21" s="54">
        <f t="shared" si="6"/>
        <v>0</v>
      </c>
    </row>
    <row r="22" spans="1:22" ht="20.100000000000001" customHeight="1" thickBot="1">
      <c r="A22" s="307">
        <v>44643</v>
      </c>
      <c r="B22" s="308" t="s">
        <v>2031</v>
      </c>
      <c r="C22" s="309" t="s">
        <v>2032</v>
      </c>
      <c r="D22" s="310">
        <v>1</v>
      </c>
      <c r="E22" s="310">
        <v>0</v>
      </c>
      <c r="F22" s="310">
        <v>0</v>
      </c>
      <c r="G22" s="310">
        <v>1</v>
      </c>
      <c r="H22" s="310">
        <v>0</v>
      </c>
      <c r="I22" s="311" t="s">
        <v>2023</v>
      </c>
      <c r="J22" s="312" t="s">
        <v>2033</v>
      </c>
      <c r="K22" s="312" t="s">
        <v>2029</v>
      </c>
      <c r="L22" s="313"/>
      <c r="M22" s="130"/>
      <c r="O22" s="55"/>
      <c r="P22" s="43" t="s">
        <v>2034</v>
      </c>
      <c r="Q22" s="43" t="s">
        <v>2035</v>
      </c>
      <c r="R22" s="56" t="s">
        <v>2036</v>
      </c>
      <c r="S22" s="43" t="s">
        <v>2037</v>
      </c>
      <c r="T22" s="43" t="s">
        <v>2038</v>
      </c>
      <c r="U22" s="43" t="s">
        <v>2039</v>
      </c>
      <c r="V22" s="45" t="s">
        <v>2040</v>
      </c>
    </row>
    <row r="23" spans="1:22" ht="20.100000000000001" customHeight="1" thickBot="1">
      <c r="A23" s="307">
        <v>44643</v>
      </c>
      <c r="B23" s="308" t="s">
        <v>2041</v>
      </c>
      <c r="C23" s="309" t="s">
        <v>1999</v>
      </c>
      <c r="D23" s="310">
        <v>6</v>
      </c>
      <c r="E23" s="310">
        <v>0</v>
      </c>
      <c r="F23" s="310">
        <v>0</v>
      </c>
      <c r="G23" s="310">
        <v>6</v>
      </c>
      <c r="H23" s="310">
        <v>0</v>
      </c>
      <c r="I23" s="311" t="s">
        <v>2023</v>
      </c>
      <c r="J23" s="312" t="s">
        <v>2024</v>
      </c>
      <c r="K23" s="312" t="s">
        <v>2029</v>
      </c>
      <c r="L23" s="313"/>
      <c r="M23" s="130"/>
      <c r="O23" s="95" t="s">
        <v>2016</v>
      </c>
      <c r="P23" s="93">
        <f t="shared" ref="P23:V23" si="7">SUMIF($C$4:$C$51,P22,$D$4:$D$51)+SUMIF($C$61:$C$63,P22,$D$61:$D$63)+SUMIF($C$81:$C$89,P22,$D$81:$D$89)</f>
        <v>0</v>
      </c>
      <c r="Q23" s="93">
        <f t="shared" si="7"/>
        <v>0</v>
      </c>
      <c r="R23" s="93">
        <f t="shared" si="7"/>
        <v>0</v>
      </c>
      <c r="S23" s="93">
        <f t="shared" si="7"/>
        <v>0</v>
      </c>
      <c r="T23" s="93">
        <f t="shared" si="7"/>
        <v>0</v>
      </c>
      <c r="U23" s="93">
        <f t="shared" si="7"/>
        <v>2</v>
      </c>
      <c r="V23" s="94">
        <f t="shared" si="7"/>
        <v>0</v>
      </c>
    </row>
    <row r="24" spans="1:22" ht="20.100000000000001" customHeight="1">
      <c r="A24" s="272">
        <v>44643</v>
      </c>
      <c r="B24" s="279" t="s">
        <v>2042</v>
      </c>
      <c r="C24" s="280" t="s">
        <v>2043</v>
      </c>
      <c r="D24" s="281">
        <v>2</v>
      </c>
      <c r="E24" s="281">
        <v>0</v>
      </c>
      <c r="F24" s="281">
        <v>0</v>
      </c>
      <c r="G24" s="281">
        <v>2</v>
      </c>
      <c r="H24" s="281">
        <v>0</v>
      </c>
      <c r="I24" s="282" t="s">
        <v>2044</v>
      </c>
      <c r="J24" s="283" t="s">
        <v>2024</v>
      </c>
      <c r="K24" s="283" t="s">
        <v>2029</v>
      </c>
      <c r="L24" s="284"/>
      <c r="M24" s="130"/>
      <c r="O24" s="46" t="s">
        <v>2007</v>
      </c>
      <c r="P24" s="47">
        <f t="shared" ref="P24:V24" si="8">SUMIF($C$4:$C$51,P22,$G$4:$G$51)+SUMIF($C$61:$C$63,P22,$G$61:$G$63)+SUMIF($C$81:$C$89,P22,$G$81:$G$89)</f>
        <v>0</v>
      </c>
      <c r="Q24" s="47">
        <f t="shared" si="8"/>
        <v>0</v>
      </c>
      <c r="R24" s="47">
        <f t="shared" si="8"/>
        <v>0</v>
      </c>
      <c r="S24" s="47">
        <f t="shared" si="8"/>
        <v>0</v>
      </c>
      <c r="T24" s="47">
        <f t="shared" si="8"/>
        <v>0</v>
      </c>
      <c r="U24" s="47">
        <f t="shared" si="8"/>
        <v>1</v>
      </c>
      <c r="V24" s="48">
        <f t="shared" si="8"/>
        <v>0</v>
      </c>
    </row>
    <row r="25" spans="1:22" ht="20.100000000000001" customHeight="1">
      <c r="A25" s="278">
        <v>44643</v>
      </c>
      <c r="B25" s="285" t="s">
        <v>2042</v>
      </c>
      <c r="C25" s="286" t="s">
        <v>1998</v>
      </c>
      <c r="D25" s="287">
        <v>2</v>
      </c>
      <c r="E25" s="287">
        <v>0</v>
      </c>
      <c r="F25" s="287">
        <v>0</v>
      </c>
      <c r="G25" s="287">
        <v>2</v>
      </c>
      <c r="H25" s="287">
        <v>0</v>
      </c>
      <c r="I25" s="288" t="s">
        <v>2044</v>
      </c>
      <c r="J25" s="289" t="s">
        <v>2024</v>
      </c>
      <c r="K25" s="289" t="s">
        <v>2025</v>
      </c>
      <c r="L25" s="290"/>
      <c r="M25" s="130"/>
      <c r="O25" s="55"/>
      <c r="P25" s="50" t="s">
        <v>2045</v>
      </c>
      <c r="Q25" s="99" t="s">
        <v>2046</v>
      </c>
      <c r="R25" s="50" t="s">
        <v>2047</v>
      </c>
      <c r="S25" s="50" t="s">
        <v>2048</v>
      </c>
      <c r="T25" s="50" t="s">
        <v>2049</v>
      </c>
      <c r="U25" s="50" t="s">
        <v>2050</v>
      </c>
      <c r="V25" s="51" t="s">
        <v>44</v>
      </c>
    </row>
    <row r="26" spans="1:22" ht="20.100000000000001" customHeight="1">
      <c r="A26" s="278">
        <v>44643</v>
      </c>
      <c r="B26" s="285" t="s">
        <v>2042</v>
      </c>
      <c r="C26" s="286" t="s">
        <v>1993</v>
      </c>
      <c r="D26" s="287">
        <v>1</v>
      </c>
      <c r="E26" s="287">
        <v>0</v>
      </c>
      <c r="F26" s="287">
        <v>0</v>
      </c>
      <c r="G26" s="287">
        <v>1</v>
      </c>
      <c r="H26" s="287">
        <v>0</v>
      </c>
      <c r="I26" s="288" t="s">
        <v>2044</v>
      </c>
      <c r="J26" s="289" t="s">
        <v>2024</v>
      </c>
      <c r="K26" s="289" t="s">
        <v>2029</v>
      </c>
      <c r="L26" s="290"/>
      <c r="M26" s="130"/>
      <c r="O26" s="95" t="s">
        <v>2016</v>
      </c>
      <c r="P26" s="93">
        <f t="shared" ref="P26:V26" si="9">SUMIF($C$4:$C$51,P25,$D$4:$D$51)+SUMIF($C$61:$C$63,P25,$D$61:$D$63)+SUMIF($C$81:$C$89,P25,$D$81:$D$89)</f>
        <v>0</v>
      </c>
      <c r="Q26" s="93">
        <f t="shared" si="9"/>
        <v>0</v>
      </c>
      <c r="R26" s="93">
        <f t="shared" si="9"/>
        <v>0</v>
      </c>
      <c r="S26" s="93">
        <f t="shared" si="9"/>
        <v>0</v>
      </c>
      <c r="T26" s="93">
        <f t="shared" si="9"/>
        <v>0</v>
      </c>
      <c r="U26" s="93">
        <f t="shared" si="9"/>
        <v>0</v>
      </c>
      <c r="V26" s="94">
        <f t="shared" si="9"/>
        <v>0</v>
      </c>
    </row>
    <row r="27" spans="1:22" ht="20.100000000000001" customHeight="1" thickBot="1">
      <c r="A27" s="314">
        <v>44643</v>
      </c>
      <c r="B27" s="315" t="s">
        <v>2042</v>
      </c>
      <c r="C27" s="316" t="s">
        <v>2009</v>
      </c>
      <c r="D27" s="317">
        <v>1</v>
      </c>
      <c r="E27" s="317">
        <v>0</v>
      </c>
      <c r="F27" s="317">
        <v>0</v>
      </c>
      <c r="G27" s="317">
        <v>1</v>
      </c>
      <c r="H27" s="317">
        <v>0</v>
      </c>
      <c r="I27" s="318" t="s">
        <v>2044</v>
      </c>
      <c r="J27" s="319" t="s">
        <v>2033</v>
      </c>
      <c r="K27" s="319" t="s">
        <v>2025</v>
      </c>
      <c r="L27" s="320"/>
      <c r="M27" s="130"/>
      <c r="O27" s="52" t="s">
        <v>2030</v>
      </c>
      <c r="P27" s="57">
        <f t="shared" ref="P27:V27" si="10">SUMIF($C$4:$C$51,P25,$G$4:$G$51)+SUMIF($C$61:$C$63,P25,$G$61:$G$63)+SUMIF($C$81:$C$89,P25,$G$81:$G$89)</f>
        <v>0</v>
      </c>
      <c r="Q27" s="57">
        <f t="shared" si="10"/>
        <v>0</v>
      </c>
      <c r="R27" s="57">
        <f t="shared" si="10"/>
        <v>0</v>
      </c>
      <c r="S27" s="57">
        <f t="shared" si="10"/>
        <v>0</v>
      </c>
      <c r="T27" s="57">
        <f t="shared" si="10"/>
        <v>0</v>
      </c>
      <c r="U27" s="57">
        <f t="shared" si="10"/>
        <v>0</v>
      </c>
      <c r="V27" s="58">
        <f t="shared" si="10"/>
        <v>0</v>
      </c>
    </row>
    <row r="28" spans="1:22" ht="20.100000000000001" customHeight="1">
      <c r="A28" s="272">
        <v>44643</v>
      </c>
      <c r="B28" s="279" t="s">
        <v>2051</v>
      </c>
      <c r="C28" s="280" t="s">
        <v>2052</v>
      </c>
      <c r="D28" s="281">
        <v>1</v>
      </c>
      <c r="E28" s="281">
        <v>0</v>
      </c>
      <c r="F28" s="281">
        <v>0</v>
      </c>
      <c r="G28" s="281">
        <v>1</v>
      </c>
      <c r="H28" s="281">
        <v>0</v>
      </c>
      <c r="I28" s="282" t="s">
        <v>2023</v>
      </c>
      <c r="J28" s="283" t="s">
        <v>2033</v>
      </c>
      <c r="K28" s="283" t="s">
        <v>2025</v>
      </c>
      <c r="L28" s="284"/>
      <c r="M28" s="130"/>
      <c r="O28" s="55"/>
      <c r="P28" s="43" t="s">
        <v>95</v>
      </c>
      <c r="Q28" s="43" t="s">
        <v>97</v>
      </c>
      <c r="R28" s="43" t="s">
        <v>98</v>
      </c>
      <c r="S28" s="43" t="s">
        <v>45</v>
      </c>
      <c r="T28" s="43" t="s">
        <v>113</v>
      </c>
      <c r="U28" s="43" t="s">
        <v>43</v>
      </c>
      <c r="V28" s="45" t="s">
        <v>114</v>
      </c>
    </row>
    <row r="29" spans="1:22" ht="20.100000000000001" customHeight="1">
      <c r="A29" s="278">
        <v>44643</v>
      </c>
      <c r="B29" s="285" t="s">
        <v>2051</v>
      </c>
      <c r="C29" s="286" t="s">
        <v>2053</v>
      </c>
      <c r="D29" s="287">
        <v>1</v>
      </c>
      <c r="E29" s="287">
        <v>0</v>
      </c>
      <c r="F29" s="287">
        <v>0</v>
      </c>
      <c r="G29" s="287">
        <v>1</v>
      </c>
      <c r="H29" s="287">
        <v>0</v>
      </c>
      <c r="I29" s="288" t="s">
        <v>2044</v>
      </c>
      <c r="J29" s="289" t="s">
        <v>2033</v>
      </c>
      <c r="K29" s="289" t="s">
        <v>2025</v>
      </c>
      <c r="L29" s="290"/>
      <c r="M29" s="130"/>
      <c r="O29" s="95" t="s">
        <v>2016</v>
      </c>
      <c r="P29" s="93">
        <f t="shared" ref="P29:V29" si="11">SUMIF($C$4:$C$51,P28,$D$4:$D$51)+SUMIF($C$61:$C$63,P28,$D$61:$D$63)+SUMIF($C$81:$C$89,P28,$D$81:$D$89)</f>
        <v>8</v>
      </c>
      <c r="Q29" s="93">
        <f t="shared" si="11"/>
        <v>7</v>
      </c>
      <c r="R29" s="93">
        <f t="shared" si="11"/>
        <v>1</v>
      </c>
      <c r="S29" s="93">
        <f t="shared" si="11"/>
        <v>0</v>
      </c>
      <c r="T29" s="93">
        <f t="shared" si="11"/>
        <v>0</v>
      </c>
      <c r="U29" s="93">
        <f t="shared" si="11"/>
        <v>0</v>
      </c>
      <c r="V29" s="94">
        <f t="shared" si="11"/>
        <v>0</v>
      </c>
    </row>
    <row r="30" spans="1:22" ht="20.100000000000001" customHeight="1" thickBot="1">
      <c r="A30" s="314">
        <v>44643</v>
      </c>
      <c r="B30" s="315" t="s">
        <v>2051</v>
      </c>
      <c r="C30" s="316" t="s">
        <v>2054</v>
      </c>
      <c r="D30" s="317">
        <v>1</v>
      </c>
      <c r="E30" s="317">
        <v>0</v>
      </c>
      <c r="F30" s="317">
        <v>0</v>
      </c>
      <c r="G30" s="317">
        <v>1</v>
      </c>
      <c r="H30" s="317">
        <v>0</v>
      </c>
      <c r="I30" s="318" t="s">
        <v>2023</v>
      </c>
      <c r="J30" s="319" t="s">
        <v>2033</v>
      </c>
      <c r="K30" s="319" t="s">
        <v>2029</v>
      </c>
      <c r="L30" s="320"/>
      <c r="M30" s="130"/>
      <c r="O30" s="59" t="s">
        <v>2007</v>
      </c>
      <c r="P30" s="60">
        <f t="shared" ref="P30:V30" si="12">SUMIF($C$4:$C$51,P28,$G$4:$G$51)+SUMIF($C$61:$C$63,P28,$G$61:$G$63)+SUMIF($C$81:$C$89,P28,$G$81:$G$89)</f>
        <v>5</v>
      </c>
      <c r="Q30" s="60">
        <f t="shared" si="12"/>
        <v>10</v>
      </c>
      <c r="R30" s="60">
        <f t="shared" si="12"/>
        <v>1</v>
      </c>
      <c r="S30" s="60">
        <f t="shared" si="12"/>
        <v>0</v>
      </c>
      <c r="T30" s="60">
        <f t="shared" si="12"/>
        <v>0</v>
      </c>
      <c r="U30" s="60">
        <f t="shared" si="12"/>
        <v>0</v>
      </c>
      <c r="V30" s="61">
        <f t="shared" si="12"/>
        <v>0</v>
      </c>
    </row>
    <row r="31" spans="1:22" ht="20.100000000000001" customHeight="1" thickBot="1">
      <c r="A31" s="307">
        <v>44643</v>
      </c>
      <c r="B31" s="308" t="s">
        <v>2055</v>
      </c>
      <c r="C31" s="309" t="s">
        <v>1982</v>
      </c>
      <c r="D31" s="310">
        <v>5</v>
      </c>
      <c r="E31" s="310">
        <v>0</v>
      </c>
      <c r="F31" s="310">
        <v>0</v>
      </c>
      <c r="G31" s="310">
        <v>5</v>
      </c>
      <c r="H31" s="310">
        <v>0</v>
      </c>
      <c r="I31" s="311" t="s">
        <v>2023</v>
      </c>
      <c r="J31" s="312" t="s">
        <v>2033</v>
      </c>
      <c r="K31" s="312" t="s">
        <v>2029</v>
      </c>
      <c r="L31" s="313"/>
      <c r="M31" s="130"/>
      <c r="O31" s="125"/>
      <c r="P31" s="125"/>
      <c r="Q31" s="125"/>
      <c r="R31" s="125"/>
      <c r="S31" s="125"/>
      <c r="T31" s="427" t="s">
        <v>2056</v>
      </c>
      <c r="U31" s="428"/>
      <c r="V31" s="96">
        <f>SUM(P15:V15,P18:V18,P21:V21,P24:V24,P27:V27,P30:V30)</f>
        <v>218</v>
      </c>
    </row>
    <row r="32" spans="1:22" ht="20.100000000000001" customHeight="1" thickBot="1">
      <c r="A32" s="307">
        <v>44643</v>
      </c>
      <c r="B32" s="308" t="s">
        <v>2057</v>
      </c>
      <c r="C32" s="309" t="s">
        <v>1993</v>
      </c>
      <c r="D32" s="310">
        <v>4</v>
      </c>
      <c r="E32" s="310">
        <v>0</v>
      </c>
      <c r="F32" s="310">
        <v>0</v>
      </c>
      <c r="G32" s="310">
        <v>4</v>
      </c>
      <c r="H32" s="310">
        <v>0</v>
      </c>
      <c r="I32" s="311" t="s">
        <v>2023</v>
      </c>
      <c r="J32" s="312" t="s">
        <v>2024</v>
      </c>
      <c r="K32" s="312" t="s">
        <v>2029</v>
      </c>
      <c r="L32" s="313"/>
      <c r="M32" s="130"/>
      <c r="O32" s="50"/>
      <c r="P32" s="125"/>
      <c r="Q32" s="125"/>
      <c r="R32" s="125"/>
      <c r="S32" s="125"/>
      <c r="T32" s="17"/>
      <c r="U32" s="17"/>
      <c r="V32" s="150"/>
    </row>
    <row r="33" spans="1:26" ht="20.100000000000001" customHeight="1" thickBot="1">
      <c r="A33" s="307">
        <v>44643</v>
      </c>
      <c r="B33" s="308" t="s">
        <v>2058</v>
      </c>
      <c r="C33" s="309" t="s">
        <v>2005</v>
      </c>
      <c r="D33" s="310">
        <v>10</v>
      </c>
      <c r="E33" s="310">
        <v>0</v>
      </c>
      <c r="F33" s="310">
        <v>0</v>
      </c>
      <c r="G33" s="310">
        <v>10</v>
      </c>
      <c r="H33" s="310">
        <v>0</v>
      </c>
      <c r="I33" s="311" t="s">
        <v>2023</v>
      </c>
      <c r="J33" s="312" t="s">
        <v>2033</v>
      </c>
      <c r="K33" s="312" t="s">
        <v>2025</v>
      </c>
      <c r="L33" s="313"/>
      <c r="M33" s="130"/>
      <c r="O33" s="62" t="s">
        <v>2059</v>
      </c>
      <c r="P33" s="62"/>
      <c r="Q33" s="62"/>
      <c r="R33" s="62"/>
      <c r="S33" s="62"/>
      <c r="T33" s="62"/>
      <c r="U33" s="62"/>
      <c r="V33" s="19"/>
    </row>
    <row r="34" spans="1:26" ht="20.100000000000001" customHeight="1" thickBot="1">
      <c r="A34" s="307">
        <v>44643</v>
      </c>
      <c r="B34" s="308" t="s">
        <v>2060</v>
      </c>
      <c r="C34" s="309" t="s">
        <v>1999</v>
      </c>
      <c r="D34" s="310">
        <v>10</v>
      </c>
      <c r="E34" s="310">
        <v>0</v>
      </c>
      <c r="F34" s="310">
        <v>0</v>
      </c>
      <c r="G34" s="310">
        <v>10</v>
      </c>
      <c r="H34" s="310">
        <v>0</v>
      </c>
      <c r="I34" s="311" t="s">
        <v>2023</v>
      </c>
      <c r="J34" s="312" t="s">
        <v>2024</v>
      </c>
      <c r="K34" s="312" t="s">
        <v>2029</v>
      </c>
      <c r="L34" s="313"/>
      <c r="M34" s="130"/>
      <c r="O34" s="125"/>
      <c r="P34" s="125"/>
      <c r="Q34" s="125"/>
      <c r="R34" s="125"/>
      <c r="S34" s="125"/>
      <c r="T34" s="125"/>
      <c r="U34" s="125"/>
      <c r="V34" s="125"/>
    </row>
    <row r="35" spans="1:26" ht="20.100000000000001" customHeight="1" thickBot="1">
      <c r="A35" s="307">
        <v>44643</v>
      </c>
      <c r="B35" s="308" t="s">
        <v>2061</v>
      </c>
      <c r="C35" s="309" t="s">
        <v>1982</v>
      </c>
      <c r="D35" s="310">
        <v>18</v>
      </c>
      <c r="E35" s="310">
        <v>0</v>
      </c>
      <c r="F35" s="310">
        <v>0</v>
      </c>
      <c r="G35" s="310">
        <v>18</v>
      </c>
      <c r="H35" s="310">
        <v>0</v>
      </c>
      <c r="I35" s="311" t="s">
        <v>2044</v>
      </c>
      <c r="J35" s="312" t="s">
        <v>2024</v>
      </c>
      <c r="K35" s="312" t="s">
        <v>2029</v>
      </c>
      <c r="L35" s="313"/>
      <c r="M35" s="130"/>
      <c r="N35" s="238"/>
      <c r="O35" s="431"/>
      <c r="P35" s="63" t="s">
        <v>2062</v>
      </c>
      <c r="Q35" s="63"/>
      <c r="R35" s="63" t="s">
        <v>2063</v>
      </c>
      <c r="S35" s="63"/>
      <c r="T35" s="433" t="s">
        <v>2064</v>
      </c>
      <c r="U35" s="435" t="s">
        <v>2065</v>
      </c>
      <c r="V35" s="437" t="s">
        <v>2066</v>
      </c>
    </row>
    <row r="36" spans="1:26" ht="20.100000000000001" customHeight="1">
      <c r="A36" s="272">
        <v>44643</v>
      </c>
      <c r="B36" s="279" t="s">
        <v>2067</v>
      </c>
      <c r="C36" s="280" t="s">
        <v>1996</v>
      </c>
      <c r="D36" s="281">
        <v>3</v>
      </c>
      <c r="E36" s="281">
        <v>0</v>
      </c>
      <c r="F36" s="281">
        <v>0</v>
      </c>
      <c r="G36" s="281">
        <v>1</v>
      </c>
      <c r="H36" s="281">
        <v>0</v>
      </c>
      <c r="I36" s="282" t="s">
        <v>2044</v>
      </c>
      <c r="J36" s="283" t="s">
        <v>2033</v>
      </c>
      <c r="K36" s="283" t="s">
        <v>2025</v>
      </c>
      <c r="L36" s="284"/>
      <c r="M36" s="78"/>
      <c r="N36" s="79"/>
      <c r="O36" s="432"/>
      <c r="P36" s="64" t="s">
        <v>2068</v>
      </c>
      <c r="Q36" s="64" t="s">
        <v>2069</v>
      </c>
      <c r="R36" s="64" t="s">
        <v>2070</v>
      </c>
      <c r="S36" s="64" t="s">
        <v>2071</v>
      </c>
      <c r="T36" s="434"/>
      <c r="U36" s="436"/>
      <c r="V36" s="438"/>
    </row>
    <row r="37" spans="1:26" ht="20.100000000000001" customHeight="1">
      <c r="A37" s="278">
        <v>44643</v>
      </c>
      <c r="B37" s="285" t="s">
        <v>2067</v>
      </c>
      <c r="C37" s="286" t="s">
        <v>1998</v>
      </c>
      <c r="D37" s="287">
        <v>4</v>
      </c>
      <c r="E37" s="287">
        <v>0</v>
      </c>
      <c r="F37" s="287">
        <v>0</v>
      </c>
      <c r="G37" s="287">
        <v>2</v>
      </c>
      <c r="H37" s="287">
        <v>0</v>
      </c>
      <c r="I37" s="288" t="s">
        <v>2023</v>
      </c>
      <c r="J37" s="289" t="s">
        <v>2024</v>
      </c>
      <c r="K37" s="289" t="s">
        <v>2029</v>
      </c>
      <c r="L37" s="290"/>
      <c r="M37" s="291" t="s">
        <v>2033</v>
      </c>
      <c r="N37" s="158">
        <v>0.56944444444444442</v>
      </c>
      <c r="O37" s="292">
        <v>6396</v>
      </c>
      <c r="P37" s="293">
        <v>79</v>
      </c>
      <c r="Q37" s="293">
        <v>86</v>
      </c>
      <c r="R37" s="293">
        <v>8</v>
      </c>
      <c r="S37" s="293">
        <v>8</v>
      </c>
      <c r="T37" s="294">
        <f>SUM(P37:S37)</f>
        <v>181</v>
      </c>
      <c r="U37" s="304"/>
      <c r="V37" s="295">
        <v>15</v>
      </c>
    </row>
    <row r="38" spans="1:26" s="97" customFormat="1" ht="20.100000000000001" customHeight="1">
      <c r="A38" s="278">
        <v>44643</v>
      </c>
      <c r="B38" s="285" t="s">
        <v>2067</v>
      </c>
      <c r="C38" s="286" t="s">
        <v>2005</v>
      </c>
      <c r="D38" s="287">
        <v>9</v>
      </c>
      <c r="E38" s="287">
        <v>0</v>
      </c>
      <c r="F38" s="287">
        <v>0</v>
      </c>
      <c r="G38" s="287">
        <v>7</v>
      </c>
      <c r="H38" s="287">
        <v>0</v>
      </c>
      <c r="I38" s="288" t="s">
        <v>2023</v>
      </c>
      <c r="J38" s="289" t="s">
        <v>2024</v>
      </c>
      <c r="K38" s="289" t="s">
        <v>2029</v>
      </c>
      <c r="L38" s="290"/>
      <c r="M38" s="291" t="s">
        <v>1979</v>
      </c>
      <c r="N38" s="158">
        <v>0.53819444444444442</v>
      </c>
      <c r="O38" s="292" t="s">
        <v>120</v>
      </c>
      <c r="P38" s="293">
        <v>46</v>
      </c>
      <c r="Q38" s="293">
        <v>45</v>
      </c>
      <c r="R38" s="293">
        <v>2</v>
      </c>
      <c r="S38" s="293">
        <v>2</v>
      </c>
      <c r="T38" s="294">
        <f t="shared" ref="T38:T44" si="13">SUM(P38:S38)</f>
        <v>95</v>
      </c>
      <c r="U38" s="305"/>
      <c r="V38" s="296">
        <v>6</v>
      </c>
      <c r="W38" s="238"/>
      <c r="X38" s="80"/>
      <c r="Z38" s="124"/>
    </row>
    <row r="39" spans="1:26" ht="20.100000000000001" customHeight="1" thickBot="1">
      <c r="A39" s="314">
        <v>44643</v>
      </c>
      <c r="B39" s="315" t="s">
        <v>2067</v>
      </c>
      <c r="C39" s="316" t="s">
        <v>2039</v>
      </c>
      <c r="D39" s="317">
        <v>2</v>
      </c>
      <c r="E39" s="317">
        <v>0</v>
      </c>
      <c r="F39" s="317">
        <v>0</v>
      </c>
      <c r="G39" s="317">
        <v>1</v>
      </c>
      <c r="H39" s="317">
        <v>0</v>
      </c>
      <c r="I39" s="318" t="s">
        <v>2023</v>
      </c>
      <c r="J39" s="319" t="s">
        <v>2033</v>
      </c>
      <c r="K39" s="319" t="s">
        <v>2025</v>
      </c>
      <c r="L39" s="320"/>
      <c r="M39" s="291" t="s">
        <v>1965</v>
      </c>
      <c r="N39" s="158">
        <v>0.48958333333333331</v>
      </c>
      <c r="O39" s="292" t="s">
        <v>119</v>
      </c>
      <c r="P39" s="293">
        <v>47</v>
      </c>
      <c r="Q39" s="293">
        <v>47</v>
      </c>
      <c r="R39" s="293">
        <v>2</v>
      </c>
      <c r="S39" s="293">
        <v>2</v>
      </c>
      <c r="T39" s="294">
        <f t="shared" si="13"/>
        <v>98</v>
      </c>
      <c r="U39" s="305"/>
      <c r="V39" s="296">
        <v>2</v>
      </c>
      <c r="Z39" s="97"/>
    </row>
    <row r="40" spans="1:26" ht="20.100000000000001" customHeight="1">
      <c r="A40" s="272">
        <v>44643</v>
      </c>
      <c r="B40" s="279" t="s">
        <v>2072</v>
      </c>
      <c r="C40" s="280" t="s">
        <v>2032</v>
      </c>
      <c r="D40" s="281">
        <v>2</v>
      </c>
      <c r="E40" s="281">
        <v>0</v>
      </c>
      <c r="F40" s="281">
        <v>0</v>
      </c>
      <c r="G40" s="281">
        <v>2</v>
      </c>
      <c r="H40" s="281">
        <v>0</v>
      </c>
      <c r="I40" s="282" t="s">
        <v>2023</v>
      </c>
      <c r="J40" s="283" t="s">
        <v>2033</v>
      </c>
      <c r="K40" s="283" t="s">
        <v>2029</v>
      </c>
      <c r="L40" s="284"/>
      <c r="M40" s="291"/>
      <c r="N40" s="158"/>
      <c r="O40" s="292" t="s">
        <v>2073</v>
      </c>
      <c r="P40" s="293">
        <v>0</v>
      </c>
      <c r="Q40" s="293">
        <v>0</v>
      </c>
      <c r="R40" s="293">
        <v>0</v>
      </c>
      <c r="S40" s="293">
        <v>0</v>
      </c>
      <c r="T40" s="294">
        <f t="shared" si="13"/>
        <v>0</v>
      </c>
      <c r="U40" s="306"/>
      <c r="V40" s="296"/>
      <c r="W40" s="80"/>
    </row>
    <row r="41" spans="1:26" ht="20.100000000000001" customHeight="1" thickBot="1">
      <c r="A41" s="314">
        <v>44643</v>
      </c>
      <c r="B41" s="315" t="s">
        <v>2072</v>
      </c>
      <c r="C41" s="316" t="s">
        <v>1968</v>
      </c>
      <c r="D41" s="317">
        <v>1</v>
      </c>
      <c r="E41" s="317">
        <v>0</v>
      </c>
      <c r="F41" s="317">
        <v>0</v>
      </c>
      <c r="G41" s="317">
        <v>1</v>
      </c>
      <c r="H41" s="317">
        <v>0</v>
      </c>
      <c r="I41" s="318" t="s">
        <v>2023</v>
      </c>
      <c r="J41" s="319" t="s">
        <v>2033</v>
      </c>
      <c r="K41" s="319" t="s">
        <v>2025</v>
      </c>
      <c r="L41" s="320"/>
      <c r="M41" s="291" t="s">
        <v>2074</v>
      </c>
      <c r="N41" s="158">
        <v>0.53888888888888886</v>
      </c>
      <c r="O41" s="292" t="s">
        <v>2075</v>
      </c>
      <c r="P41" s="293">
        <v>76</v>
      </c>
      <c r="Q41" s="293">
        <v>80</v>
      </c>
      <c r="R41" s="293">
        <v>0</v>
      </c>
      <c r="S41" s="293">
        <v>0</v>
      </c>
      <c r="T41" s="294">
        <f>SUM(P41:S41)</f>
        <v>156</v>
      </c>
      <c r="U41" s="306"/>
      <c r="V41" s="296"/>
      <c r="W41" s="80"/>
    </row>
    <row r="42" spans="1:26" ht="20.100000000000001" customHeight="1" thickBot="1">
      <c r="A42" s="307">
        <v>44643</v>
      </c>
      <c r="B42" s="308" t="s">
        <v>2076</v>
      </c>
      <c r="C42" s="309" t="s">
        <v>2032</v>
      </c>
      <c r="D42" s="310">
        <v>1</v>
      </c>
      <c r="E42" s="310">
        <v>0</v>
      </c>
      <c r="F42" s="310">
        <v>0</v>
      </c>
      <c r="G42" s="310">
        <v>1</v>
      </c>
      <c r="H42" s="310">
        <v>0</v>
      </c>
      <c r="I42" s="311" t="s">
        <v>2023</v>
      </c>
      <c r="J42" s="312" t="s">
        <v>2033</v>
      </c>
      <c r="K42" s="312" t="s">
        <v>2025</v>
      </c>
      <c r="L42" s="313"/>
      <c r="M42" s="291" t="s">
        <v>2077</v>
      </c>
      <c r="N42" s="158">
        <v>0.46180555555555558</v>
      </c>
      <c r="O42" s="292" t="s">
        <v>2078</v>
      </c>
      <c r="P42" s="293">
        <v>73</v>
      </c>
      <c r="Q42" s="293">
        <v>21</v>
      </c>
      <c r="R42" s="293">
        <v>0</v>
      </c>
      <c r="S42" s="293">
        <v>6</v>
      </c>
      <c r="T42" s="294">
        <f t="shared" si="13"/>
        <v>100</v>
      </c>
      <c r="U42" s="305"/>
      <c r="V42" s="296">
        <v>1</v>
      </c>
      <c r="W42" s="80"/>
    </row>
    <row r="43" spans="1:26" ht="20.100000000000001" customHeight="1" thickBot="1">
      <c r="A43" s="307">
        <v>44643</v>
      </c>
      <c r="B43" s="308" t="s">
        <v>2079</v>
      </c>
      <c r="C43" s="309" t="s">
        <v>1982</v>
      </c>
      <c r="D43" s="310">
        <v>5</v>
      </c>
      <c r="E43" s="310">
        <v>0</v>
      </c>
      <c r="F43" s="310">
        <v>0</v>
      </c>
      <c r="G43" s="310">
        <v>5</v>
      </c>
      <c r="H43" s="310">
        <v>0</v>
      </c>
      <c r="I43" s="311" t="s">
        <v>2023</v>
      </c>
      <c r="J43" s="312" t="s">
        <v>2024</v>
      </c>
      <c r="K43" s="312" t="s">
        <v>2025</v>
      </c>
      <c r="L43" s="313"/>
      <c r="M43" s="291" t="s">
        <v>2080</v>
      </c>
      <c r="N43" s="158">
        <v>0.56944444444444442</v>
      </c>
      <c r="O43" s="292" t="s">
        <v>2078</v>
      </c>
      <c r="P43" s="293">
        <v>16</v>
      </c>
      <c r="Q43" s="293">
        <v>17</v>
      </c>
      <c r="R43" s="293">
        <v>0</v>
      </c>
      <c r="S43" s="293">
        <v>0</v>
      </c>
      <c r="T43" s="294">
        <f t="shared" si="13"/>
        <v>33</v>
      </c>
      <c r="U43" s="305"/>
      <c r="V43" s="296">
        <v>1</v>
      </c>
      <c r="W43" s="80"/>
    </row>
    <row r="44" spans="1:26" ht="20.100000000000001" customHeight="1" thickBot="1">
      <c r="A44" s="272">
        <v>44643</v>
      </c>
      <c r="B44" s="279" t="s">
        <v>2081</v>
      </c>
      <c r="C44" s="280" t="s">
        <v>2032</v>
      </c>
      <c r="D44" s="281">
        <v>1</v>
      </c>
      <c r="E44" s="281">
        <v>0</v>
      </c>
      <c r="F44" s="281">
        <v>0</v>
      </c>
      <c r="G44" s="281">
        <v>0</v>
      </c>
      <c r="H44" s="281">
        <v>0</v>
      </c>
      <c r="I44" s="282" t="s">
        <v>2078</v>
      </c>
      <c r="J44" s="283" t="s">
        <v>2082</v>
      </c>
      <c r="K44" s="321" t="s">
        <v>2083</v>
      </c>
      <c r="L44" s="284"/>
      <c r="M44" s="291" t="s">
        <v>1965</v>
      </c>
      <c r="N44" s="158">
        <v>0.60416666666666663</v>
      </c>
      <c r="O44" s="292" t="s">
        <v>2084</v>
      </c>
      <c r="P44" s="293">
        <v>0</v>
      </c>
      <c r="Q44" s="293">
        <v>0</v>
      </c>
      <c r="R44" s="293">
        <v>0</v>
      </c>
      <c r="S44" s="293">
        <v>0</v>
      </c>
      <c r="T44" s="294">
        <f t="shared" si="13"/>
        <v>0</v>
      </c>
      <c r="U44" s="305"/>
      <c r="V44" s="296"/>
      <c r="W44" s="80"/>
    </row>
    <row r="45" spans="1:26" ht="20.100000000000001" customHeight="1" thickTop="1" thickBot="1">
      <c r="A45" s="314">
        <v>44643</v>
      </c>
      <c r="B45" s="315" t="s">
        <v>2081</v>
      </c>
      <c r="C45" s="316" t="s">
        <v>2054</v>
      </c>
      <c r="D45" s="317">
        <v>1</v>
      </c>
      <c r="E45" s="317">
        <v>0</v>
      </c>
      <c r="F45" s="317">
        <v>0</v>
      </c>
      <c r="G45" s="317">
        <v>4</v>
      </c>
      <c r="H45" s="317">
        <v>0</v>
      </c>
      <c r="I45" s="318" t="s">
        <v>2084</v>
      </c>
      <c r="J45" s="319" t="s">
        <v>2082</v>
      </c>
      <c r="K45" s="322" t="s">
        <v>2085</v>
      </c>
      <c r="L45" s="320"/>
      <c r="M45" s="291"/>
      <c r="N45" s="158"/>
      <c r="O45" s="153" t="s">
        <v>109</v>
      </c>
      <c r="P45" s="154">
        <f>SUM(P37:P44)</f>
        <v>337</v>
      </c>
      <c r="Q45" s="154">
        <f>SUM(Q37:Q44)</f>
        <v>296</v>
      </c>
      <c r="R45" s="154">
        <f>SUM(R37:R44)</f>
        <v>12</v>
      </c>
      <c r="S45" s="154">
        <f>SUM(S37:S44)</f>
        <v>18</v>
      </c>
      <c r="T45" s="154">
        <f>SUM(T37:T44)</f>
        <v>663</v>
      </c>
      <c r="U45" s="155"/>
      <c r="V45" s="156"/>
      <c r="W45" s="80"/>
    </row>
    <row r="46" spans="1:26" ht="20.100000000000001" customHeight="1" thickBot="1">
      <c r="A46" s="307">
        <v>44643</v>
      </c>
      <c r="B46" s="308" t="s">
        <v>2086</v>
      </c>
      <c r="C46" s="309" t="s">
        <v>1982</v>
      </c>
      <c r="D46" s="310">
        <v>14</v>
      </c>
      <c r="E46" s="310">
        <v>0</v>
      </c>
      <c r="F46" s="310">
        <v>0</v>
      </c>
      <c r="G46" s="310">
        <v>14</v>
      </c>
      <c r="H46" s="310">
        <v>0</v>
      </c>
      <c r="I46" s="311" t="s">
        <v>2084</v>
      </c>
      <c r="J46" s="312" t="s">
        <v>2082</v>
      </c>
      <c r="K46" s="323" t="s">
        <v>2083</v>
      </c>
      <c r="L46" s="313"/>
      <c r="M46" s="291"/>
      <c r="N46" s="158"/>
      <c r="O46" s="157" t="s">
        <v>2087</v>
      </c>
      <c r="P46" s="151">
        <v>0</v>
      </c>
      <c r="Q46" s="151">
        <v>1</v>
      </c>
      <c r="R46" s="151">
        <v>0</v>
      </c>
      <c r="S46" s="151">
        <v>1</v>
      </c>
      <c r="T46" s="151">
        <f>SUM(P46:S46)</f>
        <v>2</v>
      </c>
      <c r="U46" s="152"/>
      <c r="V46" s="206"/>
    </row>
    <row r="47" spans="1:26" ht="20.100000000000001" customHeight="1">
      <c r="A47" s="413">
        <v>44643</v>
      </c>
      <c r="B47" s="414" t="s">
        <v>2102</v>
      </c>
      <c r="C47" s="415" t="s">
        <v>2009</v>
      </c>
      <c r="D47" s="416">
        <v>1</v>
      </c>
      <c r="E47" s="416">
        <v>0</v>
      </c>
      <c r="F47" s="416">
        <v>0</v>
      </c>
      <c r="G47" s="416">
        <v>0</v>
      </c>
      <c r="H47" s="416">
        <v>0</v>
      </c>
      <c r="I47" s="417" t="s">
        <v>2103</v>
      </c>
      <c r="J47" s="418"/>
      <c r="K47" s="418"/>
      <c r="L47" s="419"/>
      <c r="M47" s="291"/>
      <c r="N47" s="158"/>
      <c r="O47" s="157"/>
      <c r="P47" s="151"/>
      <c r="Q47" s="151"/>
      <c r="R47" s="151"/>
      <c r="S47" s="151"/>
      <c r="T47" s="151">
        <f>SUM(P47:S47)</f>
        <v>0</v>
      </c>
      <c r="U47" s="152"/>
      <c r="V47" s="149"/>
    </row>
    <row r="48" spans="1:26" ht="20.100000000000001" customHeight="1" thickBot="1">
      <c r="A48" s="390">
        <v>44643</v>
      </c>
      <c r="B48" s="391" t="s">
        <v>2087</v>
      </c>
      <c r="C48" s="392" t="s">
        <v>2032</v>
      </c>
      <c r="D48" s="393">
        <v>1</v>
      </c>
      <c r="E48" s="393">
        <v>0</v>
      </c>
      <c r="F48" s="393">
        <v>0</v>
      </c>
      <c r="G48" s="393">
        <v>0</v>
      </c>
      <c r="H48" s="393">
        <v>0</v>
      </c>
      <c r="I48" s="394" t="s">
        <v>2103</v>
      </c>
      <c r="J48" s="395"/>
      <c r="K48" s="395"/>
      <c r="L48" s="396"/>
      <c r="M48" s="291"/>
      <c r="N48" s="158"/>
      <c r="O48" s="157"/>
      <c r="P48" s="151"/>
      <c r="Q48" s="151"/>
      <c r="R48" s="151"/>
      <c r="S48" s="151"/>
      <c r="T48" s="151"/>
      <c r="U48" s="152"/>
      <c r="V48" s="149"/>
    </row>
    <row r="49" spans="1:22" ht="20.100000000000001" customHeight="1" thickBot="1">
      <c r="A49" s="397">
        <v>44643</v>
      </c>
      <c r="B49" s="420" t="s">
        <v>2104</v>
      </c>
      <c r="C49" s="421" t="s">
        <v>1993</v>
      </c>
      <c r="D49" s="399">
        <v>0</v>
      </c>
      <c r="E49" s="399">
        <v>6</v>
      </c>
      <c r="F49" s="399">
        <v>6</v>
      </c>
      <c r="G49" s="399">
        <v>0</v>
      </c>
      <c r="H49" s="399">
        <v>0</v>
      </c>
      <c r="I49" s="400" t="s">
        <v>2084</v>
      </c>
      <c r="J49" s="401" t="s">
        <v>2105</v>
      </c>
      <c r="K49" s="401" t="s">
        <v>2106</v>
      </c>
      <c r="L49" s="402"/>
      <c r="M49" s="291"/>
      <c r="N49" s="158"/>
      <c r="O49" s="157"/>
      <c r="P49" s="151"/>
      <c r="Q49" s="151"/>
      <c r="R49" s="151"/>
      <c r="S49" s="151"/>
      <c r="T49" s="151"/>
      <c r="U49" s="152"/>
      <c r="V49" s="149"/>
    </row>
    <row r="50" spans="1:22" ht="20.100000000000001" customHeight="1" thickTop="1" thickBot="1">
      <c r="A50" s="272">
        <v>44643</v>
      </c>
      <c r="B50" s="279" t="s">
        <v>2088</v>
      </c>
      <c r="C50" s="280" t="s">
        <v>2005</v>
      </c>
      <c r="D50" s="281">
        <v>14</v>
      </c>
      <c r="E50" s="281">
        <v>0</v>
      </c>
      <c r="F50" s="281">
        <v>0</v>
      </c>
      <c r="G50" s="281">
        <v>14</v>
      </c>
      <c r="H50" s="281">
        <v>0</v>
      </c>
      <c r="I50" s="282" t="s">
        <v>2089</v>
      </c>
      <c r="J50" s="283" t="s">
        <v>2090</v>
      </c>
      <c r="K50" s="283" t="s">
        <v>2091</v>
      </c>
      <c r="L50" s="284"/>
      <c r="M50" s="291"/>
      <c r="N50" s="158"/>
      <c r="O50" s="153" t="s">
        <v>2093</v>
      </c>
      <c r="P50" s="154">
        <f>SUM(P46:P49)</f>
        <v>0</v>
      </c>
      <c r="Q50" s="65">
        <f>SUM(Q46:Q49)</f>
        <v>1</v>
      </c>
      <c r="R50" s="154">
        <f>SUM(R46:R49)</f>
        <v>0</v>
      </c>
      <c r="S50" s="65">
        <f>SUM(S46:S49)</f>
        <v>1</v>
      </c>
      <c r="T50" s="154">
        <f>SUM(T46:T49)</f>
        <v>2</v>
      </c>
      <c r="U50" s="66"/>
      <c r="V50" s="67"/>
    </row>
    <row r="51" spans="1:22" ht="20.100000000000001" customHeight="1" thickBot="1">
      <c r="A51" s="314">
        <v>44643</v>
      </c>
      <c r="B51" s="315" t="s">
        <v>2088</v>
      </c>
      <c r="C51" s="316" t="s">
        <v>2002</v>
      </c>
      <c r="D51" s="317">
        <v>3</v>
      </c>
      <c r="E51" s="317">
        <v>0</v>
      </c>
      <c r="F51" s="317">
        <v>0</v>
      </c>
      <c r="G51" s="317">
        <v>2</v>
      </c>
      <c r="H51" s="317">
        <v>0</v>
      </c>
      <c r="I51" s="318" t="s">
        <v>2089</v>
      </c>
      <c r="J51" s="319" t="s">
        <v>2090</v>
      </c>
      <c r="K51" s="319" t="s">
        <v>2091</v>
      </c>
      <c r="L51" s="320"/>
      <c r="M51" s="291"/>
      <c r="N51" s="158"/>
      <c r="O51" s="68" t="s">
        <v>2095</v>
      </c>
      <c r="P51" s="70">
        <f>P45+P50</f>
        <v>337</v>
      </c>
      <c r="Q51" s="69">
        <f>Q45+Q50</f>
        <v>297</v>
      </c>
      <c r="R51" s="70">
        <f>R45+R50</f>
        <v>12</v>
      </c>
      <c r="S51" s="69">
        <f>S45+S50</f>
        <v>19</v>
      </c>
      <c r="T51" s="70">
        <f>T45+T50</f>
        <v>665</v>
      </c>
      <c r="U51" s="71">
        <f>SUM(U45:U46)</f>
        <v>0</v>
      </c>
      <c r="V51" s="72"/>
    </row>
    <row r="52" spans="1:22" ht="20.100000000000001" customHeight="1">
      <c r="A52" s="167" t="s">
        <v>2092</v>
      </c>
      <c r="B52" s="168"/>
      <c r="C52" s="169"/>
      <c r="D52" s="170">
        <f>SUM(D4:D51)</f>
        <v>225</v>
      </c>
      <c r="E52" s="170">
        <f>SUM(E4:E51)</f>
        <v>6</v>
      </c>
      <c r="F52" s="170">
        <f>SUM(F4:F51)</f>
        <v>6</v>
      </c>
      <c r="G52" s="170">
        <f>SUM(G4:G51)</f>
        <v>218</v>
      </c>
      <c r="H52" s="170">
        <f>SUM(H4:H51)</f>
        <v>0</v>
      </c>
      <c r="I52" s="252"/>
      <c r="J52" s="123"/>
      <c r="K52" s="123"/>
      <c r="L52" s="171"/>
      <c r="M52" s="291"/>
      <c r="N52" s="158"/>
      <c r="O52" s="142" t="s">
        <v>2097</v>
      </c>
      <c r="P52" s="73">
        <v>-67</v>
      </c>
      <c r="Q52" s="126">
        <v>-15</v>
      </c>
      <c r="R52" s="126"/>
      <c r="S52" s="126">
        <v>-6</v>
      </c>
      <c r="T52" s="126"/>
      <c r="U52" s="125"/>
      <c r="V52" s="125"/>
    </row>
    <row r="53" spans="1:22" ht="20.100000000000001" customHeight="1">
      <c r="A53" s="196" t="s">
        <v>12</v>
      </c>
      <c r="B53" s="197"/>
      <c r="C53" s="89"/>
      <c r="D53" s="388">
        <v>3872</v>
      </c>
      <c r="E53" s="388">
        <v>0</v>
      </c>
      <c r="F53" s="388">
        <v>15</v>
      </c>
      <c r="G53" s="388">
        <v>3945</v>
      </c>
      <c r="H53" s="388">
        <v>0</v>
      </c>
      <c r="I53" s="259"/>
      <c r="J53" s="107"/>
      <c r="K53" s="107"/>
      <c r="L53" s="199"/>
      <c r="M53" s="291"/>
      <c r="N53" s="158"/>
      <c r="O53" s="142" t="s">
        <v>2098</v>
      </c>
      <c r="P53" s="128">
        <v>-6</v>
      </c>
      <c r="Q53" s="126">
        <v>-6</v>
      </c>
      <c r="R53" s="126"/>
      <c r="S53" s="126"/>
      <c r="T53" s="126"/>
      <c r="U53" s="125"/>
      <c r="V53" s="125"/>
    </row>
    <row r="54" spans="1:22" ht="20.100000000000001" customHeight="1" thickBot="1">
      <c r="A54" s="177" t="s">
        <v>2094</v>
      </c>
      <c r="B54" s="178"/>
      <c r="C54" s="179"/>
      <c r="D54" s="180">
        <f>D52+D53</f>
        <v>4097</v>
      </c>
      <c r="E54" s="180">
        <f>E52+E53</f>
        <v>6</v>
      </c>
      <c r="F54" s="180">
        <f>F52+F53</f>
        <v>21</v>
      </c>
      <c r="G54" s="180">
        <f>G52+G53</f>
        <v>4163</v>
      </c>
      <c r="H54" s="180">
        <f>H52+H53</f>
        <v>0</v>
      </c>
      <c r="I54" s="254"/>
      <c r="J54" s="103"/>
      <c r="K54" s="103"/>
      <c r="L54" s="181"/>
      <c r="M54" s="291"/>
      <c r="N54" s="158"/>
      <c r="O54" s="142" t="s">
        <v>2098</v>
      </c>
      <c r="P54" s="325">
        <v>-76</v>
      </c>
      <c r="Q54" s="325">
        <v>-80</v>
      </c>
      <c r="R54" s="126"/>
      <c r="S54" s="126"/>
      <c r="T54" s="126"/>
      <c r="U54" s="125"/>
      <c r="V54" s="125"/>
    </row>
    <row r="55" spans="1:22" ht="20.100000000000001" customHeight="1">
      <c r="A55" s="182" t="s">
        <v>2096</v>
      </c>
      <c r="B55" s="183">
        <f t="array" ref="B55">SUM(1/COUNTIF(B4:B51,B4:B51))</f>
        <v>28</v>
      </c>
      <c r="C55" s="184"/>
      <c r="D55" s="125"/>
      <c r="E55" s="125"/>
      <c r="F55" s="125"/>
      <c r="G55" s="125"/>
      <c r="H55" s="125"/>
      <c r="I55" s="255"/>
      <c r="J55" s="104"/>
      <c r="K55" s="104"/>
      <c r="L55" s="108"/>
      <c r="M55" s="291"/>
      <c r="N55" s="324"/>
      <c r="O55" s="130"/>
      <c r="P55" s="160"/>
      <c r="Q55" s="160"/>
      <c r="R55" s="126"/>
      <c r="S55" s="126"/>
      <c r="T55" s="126"/>
      <c r="U55" s="125"/>
      <c r="V55" s="125"/>
    </row>
    <row r="56" spans="1:22" ht="20.100000000000001" customHeight="1">
      <c r="A56" s="182"/>
      <c r="B56" s="183"/>
      <c r="C56" s="184"/>
      <c r="D56" s="125"/>
      <c r="E56" s="125"/>
      <c r="F56" s="125"/>
      <c r="G56" s="125"/>
      <c r="H56" s="125"/>
      <c r="I56" s="255"/>
      <c r="J56" s="104"/>
      <c r="K56" s="13"/>
      <c r="L56" s="13"/>
      <c r="M56" s="291"/>
      <c r="N56" s="80"/>
      <c r="O56" s="130"/>
      <c r="P56" s="160"/>
      <c r="Q56" s="160"/>
      <c r="R56" s="126"/>
      <c r="S56" s="126"/>
      <c r="T56" s="126"/>
      <c r="U56" s="125"/>
      <c r="V56" s="125"/>
    </row>
    <row r="57" spans="1:22" ht="20.100000000000001" customHeight="1">
      <c r="A57" s="185" t="s">
        <v>2099</v>
      </c>
      <c r="B57" s="186"/>
      <c r="C57" s="186"/>
      <c r="D57" s="105"/>
      <c r="E57" s="105"/>
      <c r="F57" s="105"/>
      <c r="G57" s="105"/>
      <c r="H57" s="105"/>
      <c r="I57" s="256"/>
      <c r="J57" s="105"/>
      <c r="K57" s="122"/>
      <c r="L57" s="122"/>
      <c r="M57" s="291"/>
      <c r="N57" s="80"/>
      <c r="O57" s="130"/>
      <c r="P57" s="160"/>
      <c r="Q57" s="160"/>
      <c r="R57" s="126"/>
      <c r="S57" s="126"/>
      <c r="T57" s="126"/>
      <c r="U57" s="125"/>
      <c r="V57" s="125"/>
    </row>
    <row r="58" spans="1:22" ht="20.100000000000001" customHeight="1">
      <c r="A58" s="187" t="s">
        <v>2100</v>
      </c>
      <c r="B58" s="186"/>
      <c r="C58" s="186"/>
      <c r="D58" s="105"/>
      <c r="E58" s="105"/>
      <c r="F58" s="105"/>
      <c r="G58" s="105"/>
      <c r="H58" s="105"/>
      <c r="I58" s="256"/>
      <c r="J58" s="105"/>
      <c r="K58" s="105"/>
      <c r="L58" s="122"/>
      <c r="M58" s="291"/>
      <c r="N58" s="80"/>
      <c r="O58" s="130"/>
      <c r="P58" s="160"/>
      <c r="Q58" s="160"/>
      <c r="R58" s="126"/>
      <c r="S58" s="126"/>
      <c r="T58" s="126"/>
      <c r="U58" s="125"/>
      <c r="V58" s="125"/>
    </row>
    <row r="59" spans="1:22" ht="20.100000000000001" customHeight="1" thickBot="1">
      <c r="A59" s="188"/>
      <c r="B59" s="186"/>
      <c r="C59" s="189"/>
      <c r="D59" s="105"/>
      <c r="E59" s="105"/>
      <c r="F59" s="105"/>
      <c r="G59" s="105"/>
      <c r="H59" s="105"/>
      <c r="I59" s="257"/>
      <c r="J59" s="106"/>
      <c r="K59" s="106"/>
      <c r="L59" s="190"/>
      <c r="M59" s="291"/>
      <c r="N59" s="80"/>
      <c r="O59" s="130"/>
      <c r="P59" s="160"/>
      <c r="Q59" s="160"/>
      <c r="R59" s="126"/>
      <c r="S59" s="126"/>
      <c r="T59" s="126"/>
      <c r="U59" s="125"/>
      <c r="V59" s="125"/>
    </row>
    <row r="60" spans="1:22" ht="20.100000000000001" customHeight="1" thickBot="1">
      <c r="A60" s="147" t="s">
        <v>0</v>
      </c>
      <c r="B60" s="148" t="s">
        <v>1</v>
      </c>
      <c r="C60" s="148" t="s">
        <v>2</v>
      </c>
      <c r="D60" s="404" t="s">
        <v>16</v>
      </c>
      <c r="E60" s="191" t="s">
        <v>2101</v>
      </c>
      <c r="F60" s="404" t="s">
        <v>18</v>
      </c>
      <c r="G60" s="404" t="s">
        <v>19</v>
      </c>
      <c r="H60" s="404" t="s">
        <v>1958</v>
      </c>
      <c r="I60" s="258" t="s">
        <v>8</v>
      </c>
      <c r="J60" s="404" t="s">
        <v>9</v>
      </c>
      <c r="K60" s="425" t="s">
        <v>10</v>
      </c>
      <c r="L60" s="426"/>
      <c r="M60" s="291"/>
      <c r="N60" s="80"/>
      <c r="O60" s="130"/>
      <c r="P60" s="160"/>
      <c r="Q60" s="160"/>
      <c r="R60" s="126"/>
      <c r="S60" s="126"/>
      <c r="T60" s="126"/>
      <c r="U60" s="125"/>
      <c r="V60" s="125"/>
    </row>
    <row r="61" spans="1:22" ht="20.100000000000001" customHeight="1">
      <c r="A61" s="413">
        <v>44643</v>
      </c>
      <c r="B61" s="414" t="s">
        <v>2102</v>
      </c>
      <c r="C61" s="415" t="s">
        <v>2009</v>
      </c>
      <c r="D61" s="416">
        <v>1</v>
      </c>
      <c r="E61" s="416">
        <v>0</v>
      </c>
      <c r="F61" s="416">
        <v>0</v>
      </c>
      <c r="G61" s="416">
        <v>0</v>
      </c>
      <c r="H61" s="416">
        <v>0</v>
      </c>
      <c r="I61" s="417" t="s">
        <v>2103</v>
      </c>
      <c r="J61" s="418"/>
      <c r="K61" s="418"/>
      <c r="L61" s="419"/>
      <c r="M61" s="291"/>
      <c r="N61" s="80"/>
      <c r="O61" s="130"/>
      <c r="P61" s="160"/>
      <c r="Q61" s="160"/>
      <c r="R61" s="126"/>
      <c r="S61" s="126"/>
      <c r="T61" s="126"/>
      <c r="U61" s="125"/>
      <c r="V61" s="125"/>
    </row>
    <row r="62" spans="1:22" ht="20.100000000000001" customHeight="1" thickBot="1">
      <c r="A62" s="390">
        <v>44643</v>
      </c>
      <c r="B62" s="391" t="s">
        <v>2087</v>
      </c>
      <c r="C62" s="392" t="s">
        <v>2032</v>
      </c>
      <c r="D62" s="393">
        <v>1</v>
      </c>
      <c r="E62" s="393">
        <v>0</v>
      </c>
      <c r="F62" s="393">
        <v>0</v>
      </c>
      <c r="G62" s="393">
        <v>0</v>
      </c>
      <c r="H62" s="393">
        <v>0</v>
      </c>
      <c r="I62" s="394" t="s">
        <v>2103</v>
      </c>
      <c r="J62" s="395"/>
      <c r="K62" s="395"/>
      <c r="L62" s="396"/>
      <c r="M62" s="291"/>
      <c r="N62" s="80"/>
      <c r="O62" s="130"/>
      <c r="P62" s="160"/>
      <c r="Q62" s="160"/>
      <c r="R62" s="126"/>
      <c r="S62" s="126"/>
      <c r="T62" s="126"/>
      <c r="U62" s="125"/>
      <c r="V62" s="125"/>
    </row>
    <row r="63" spans="1:22" ht="20.100000000000001" customHeight="1" thickBot="1">
      <c r="A63" s="397">
        <v>44643</v>
      </c>
      <c r="B63" s="420" t="s">
        <v>2104</v>
      </c>
      <c r="C63" s="421" t="s">
        <v>1993</v>
      </c>
      <c r="D63" s="399">
        <v>0</v>
      </c>
      <c r="E63" s="399">
        <v>6</v>
      </c>
      <c r="F63" s="399">
        <v>6</v>
      </c>
      <c r="G63" s="399">
        <v>0</v>
      </c>
      <c r="H63" s="399">
        <v>0</v>
      </c>
      <c r="I63" s="400" t="s">
        <v>2084</v>
      </c>
      <c r="J63" s="401" t="s">
        <v>2105</v>
      </c>
      <c r="K63" s="401" t="s">
        <v>2106</v>
      </c>
      <c r="L63" s="402"/>
      <c r="M63" s="291"/>
      <c r="N63" s="80"/>
      <c r="O63" s="130"/>
      <c r="P63" s="160"/>
      <c r="Q63" s="160"/>
      <c r="R63" s="126"/>
      <c r="S63" s="126"/>
      <c r="T63" s="126"/>
      <c r="U63" s="125"/>
      <c r="V63" s="125"/>
    </row>
    <row r="64" spans="1:22" ht="20.100000000000001" customHeight="1">
      <c r="A64" s="167" t="s">
        <v>20</v>
      </c>
      <c r="B64" s="168"/>
      <c r="C64" s="169"/>
      <c r="D64" s="194">
        <f>SUM(D61:D63)</f>
        <v>2</v>
      </c>
      <c r="E64" s="194">
        <f>SUM(E61:E63)</f>
        <v>6</v>
      </c>
      <c r="F64" s="194">
        <f>SUM(F61:F63)</f>
        <v>6</v>
      </c>
      <c r="G64" s="194">
        <f>SUM(G61:G63)</f>
        <v>0</v>
      </c>
      <c r="H64" s="194">
        <f>SUM(H61:H63)</f>
        <v>0</v>
      </c>
      <c r="I64" s="252"/>
      <c r="J64" s="8"/>
      <c r="K64" s="8"/>
      <c r="L64" s="195"/>
      <c r="M64" s="291"/>
      <c r="N64" s="80"/>
      <c r="O64" s="130"/>
      <c r="P64" s="160"/>
      <c r="Q64" s="160"/>
      <c r="R64" s="126"/>
      <c r="S64" s="126"/>
      <c r="T64" s="126"/>
      <c r="U64" s="125"/>
      <c r="V64" s="125"/>
    </row>
    <row r="65" spans="1:22" ht="20.100000000000001" customHeight="1">
      <c r="A65" s="196" t="s">
        <v>12</v>
      </c>
      <c r="B65" s="197"/>
      <c r="C65" s="89"/>
      <c r="D65" s="198">
        <v>50</v>
      </c>
      <c r="E65" s="198">
        <v>111</v>
      </c>
      <c r="F65" s="198">
        <v>96</v>
      </c>
      <c r="G65" s="198">
        <v>49</v>
      </c>
      <c r="H65" s="198">
        <v>0</v>
      </c>
      <c r="I65" s="259"/>
      <c r="J65" s="107"/>
      <c r="K65" s="107"/>
      <c r="L65" s="199"/>
      <c r="M65" s="291"/>
      <c r="N65" s="80"/>
      <c r="O65" s="130"/>
      <c r="P65" s="160"/>
      <c r="Q65" s="160"/>
      <c r="R65" s="126"/>
      <c r="S65" s="126"/>
      <c r="T65" s="126"/>
      <c r="U65" s="125"/>
      <c r="V65" s="125"/>
    </row>
    <row r="66" spans="1:22" ht="20.100000000000001" customHeight="1" thickBot="1">
      <c r="A66" s="177" t="s">
        <v>2094</v>
      </c>
      <c r="B66" s="178"/>
      <c r="C66" s="179"/>
      <c r="D66" s="200">
        <f>SUM(D64:D65)</f>
        <v>52</v>
      </c>
      <c r="E66" s="200">
        <f>SUM(E64:E65)</f>
        <v>117</v>
      </c>
      <c r="F66" s="200">
        <f>SUM(F64:F65)</f>
        <v>102</v>
      </c>
      <c r="G66" s="200">
        <f>SUM(G64:G65)</f>
        <v>49</v>
      </c>
      <c r="H66" s="200">
        <f>SUM(H64:H65)</f>
        <v>0</v>
      </c>
      <c r="I66" s="254"/>
      <c r="J66" s="103"/>
      <c r="K66" s="103"/>
      <c r="L66" s="181"/>
      <c r="M66" s="291"/>
      <c r="N66" s="80"/>
      <c r="O66" s="130"/>
      <c r="P66" s="160"/>
      <c r="Q66" s="160"/>
      <c r="R66" s="126"/>
      <c r="S66" s="126"/>
      <c r="T66" s="126"/>
      <c r="U66" s="125"/>
      <c r="V66" s="125"/>
    </row>
    <row r="67" spans="1:22" ht="20.100000000000001" customHeight="1">
      <c r="A67" s="182"/>
      <c r="B67" s="183"/>
      <c r="C67" s="201"/>
      <c r="D67" s="125"/>
      <c r="E67" s="125"/>
      <c r="F67" s="125"/>
      <c r="G67" s="125"/>
      <c r="H67" s="125"/>
      <c r="I67" s="255"/>
      <c r="J67" s="104"/>
      <c r="K67" s="104"/>
      <c r="L67" s="104"/>
      <c r="M67" s="291"/>
      <c r="N67" s="80"/>
      <c r="O67" s="130"/>
      <c r="P67" s="160"/>
      <c r="Q67" s="160"/>
      <c r="R67" s="126"/>
      <c r="S67" s="126"/>
      <c r="T67" s="126"/>
      <c r="U67" s="125"/>
      <c r="V67" s="125"/>
    </row>
    <row r="68" spans="1:22" ht="20.100000000000001" customHeight="1">
      <c r="A68" s="185" t="s">
        <v>2107</v>
      </c>
      <c r="B68" s="186"/>
      <c r="C68" s="186"/>
      <c r="D68" s="105"/>
      <c r="E68" s="105"/>
      <c r="F68" s="105"/>
      <c r="G68" s="105"/>
      <c r="H68" s="105"/>
      <c r="I68" s="256"/>
      <c r="J68" s="105"/>
      <c r="K68" s="105"/>
      <c r="L68" s="105"/>
      <c r="M68" s="291"/>
      <c r="N68" s="80"/>
      <c r="O68" s="130"/>
      <c r="P68" s="160"/>
      <c r="Q68" s="160"/>
      <c r="R68" s="126"/>
      <c r="S68" s="126"/>
      <c r="T68" s="126"/>
      <c r="U68" s="125"/>
      <c r="V68" s="125"/>
    </row>
    <row r="69" spans="1:22" ht="20.100000000000001" customHeight="1">
      <c r="A69" s="185" t="s">
        <v>2108</v>
      </c>
      <c r="B69" s="186"/>
      <c r="C69" s="186"/>
      <c r="D69" s="105"/>
      <c r="E69" s="105"/>
      <c r="F69" s="105"/>
      <c r="G69" s="105"/>
      <c r="H69" s="105"/>
      <c r="I69" s="256"/>
      <c r="J69" s="105"/>
      <c r="K69" s="105"/>
      <c r="L69" s="105"/>
      <c r="M69" s="291"/>
      <c r="N69" s="80"/>
      <c r="O69" s="130"/>
      <c r="P69" s="160"/>
      <c r="Q69" s="160"/>
      <c r="R69" s="126"/>
      <c r="S69" s="126"/>
      <c r="T69" s="126"/>
      <c r="U69" s="125"/>
      <c r="V69" s="125"/>
    </row>
    <row r="70" spans="1:22" ht="20.100000000000001" customHeight="1" thickBot="1">
      <c r="A70" s="188"/>
      <c r="B70" s="186"/>
      <c r="C70" s="189"/>
      <c r="D70" s="105"/>
      <c r="E70" s="105"/>
      <c r="F70" s="105"/>
      <c r="G70" s="105"/>
      <c r="H70" s="105"/>
      <c r="I70" s="257"/>
      <c r="J70" s="106"/>
      <c r="K70" s="106"/>
      <c r="L70" s="190"/>
      <c r="M70" s="291"/>
      <c r="N70" s="80"/>
      <c r="O70" s="130"/>
      <c r="P70" s="160"/>
      <c r="Q70" s="160"/>
      <c r="R70" s="126"/>
      <c r="S70" s="126"/>
      <c r="T70" s="126"/>
      <c r="U70" s="125"/>
      <c r="V70" s="125"/>
    </row>
    <row r="71" spans="1:22" ht="20.100000000000001" customHeight="1" thickBot="1">
      <c r="A71" s="147" t="s">
        <v>0</v>
      </c>
      <c r="B71" s="148" t="s">
        <v>1</v>
      </c>
      <c r="C71" s="148" t="s">
        <v>2</v>
      </c>
      <c r="D71" s="404" t="s">
        <v>2006</v>
      </c>
      <c r="E71" s="404" t="s">
        <v>2109</v>
      </c>
      <c r="F71" s="404" t="s">
        <v>2110</v>
      </c>
      <c r="G71" s="404" t="s">
        <v>2007</v>
      </c>
      <c r="H71" s="404" t="s">
        <v>7</v>
      </c>
      <c r="I71" s="258" t="s">
        <v>8</v>
      </c>
      <c r="J71" s="404" t="s">
        <v>9</v>
      </c>
      <c r="K71" s="425" t="s">
        <v>10</v>
      </c>
      <c r="L71" s="426"/>
      <c r="M71" s="291"/>
      <c r="N71" s="80"/>
      <c r="O71" s="130"/>
      <c r="P71" s="160"/>
      <c r="Q71" s="160"/>
      <c r="R71" s="126"/>
      <c r="S71" s="126"/>
      <c r="T71" s="126"/>
      <c r="U71" s="125"/>
      <c r="V71" s="125"/>
    </row>
    <row r="72" spans="1:22" ht="20.100000000000001" customHeight="1">
      <c r="A72" s="143"/>
      <c r="B72" s="115"/>
      <c r="C72" s="297"/>
      <c r="D72" s="134"/>
      <c r="E72" s="134"/>
      <c r="F72" s="134"/>
      <c r="G72" s="134"/>
      <c r="H72" s="134"/>
      <c r="I72" s="245"/>
      <c r="J72" s="141"/>
      <c r="K72" s="141"/>
      <c r="L72" s="116"/>
      <c r="M72" s="291"/>
      <c r="N72" s="80"/>
      <c r="O72" s="130"/>
      <c r="P72" s="160"/>
      <c r="Q72" s="160"/>
      <c r="R72" s="126"/>
      <c r="S72" s="126"/>
      <c r="T72" s="126"/>
      <c r="U72" s="125"/>
      <c r="V72" s="125"/>
    </row>
    <row r="73" spans="1:22" ht="20.100000000000001" customHeight="1" thickBot="1">
      <c r="A73" s="139"/>
      <c r="B73" s="240"/>
      <c r="C73" s="299"/>
      <c r="D73" s="137"/>
      <c r="E73" s="137"/>
      <c r="F73" s="137"/>
      <c r="G73" s="137"/>
      <c r="H73" s="137"/>
      <c r="I73" s="247"/>
      <c r="J73" s="138"/>
      <c r="K73" s="138"/>
      <c r="L73" s="241"/>
      <c r="M73" s="291"/>
      <c r="N73" s="80"/>
      <c r="O73" s="130"/>
      <c r="P73" s="160"/>
      <c r="Q73" s="160"/>
      <c r="R73" s="126"/>
      <c r="S73" s="126"/>
      <c r="T73" s="126"/>
      <c r="U73" s="125"/>
      <c r="V73" s="125"/>
    </row>
    <row r="74" spans="1:22" ht="20.100000000000001" customHeight="1">
      <c r="A74" s="167" t="s">
        <v>20</v>
      </c>
      <c r="B74" s="168"/>
      <c r="C74" s="169"/>
      <c r="D74" s="194">
        <f>SUM(D72:D73)</f>
        <v>0</v>
      </c>
      <c r="E74" s="194">
        <f>SUM(E72:E73)</f>
        <v>0</v>
      </c>
      <c r="F74" s="194">
        <f>SUM(F72:F73)</f>
        <v>0</v>
      </c>
      <c r="G74" s="194">
        <f>SUM(G72:G73)</f>
        <v>0</v>
      </c>
      <c r="H74" s="194">
        <f>SUM(H72:H73)</f>
        <v>0</v>
      </c>
      <c r="I74" s="252"/>
      <c r="J74" s="8"/>
      <c r="K74" s="8"/>
      <c r="L74" s="195"/>
      <c r="M74" s="291"/>
      <c r="N74" s="80"/>
      <c r="O74" s="130"/>
      <c r="P74" s="160"/>
      <c r="Q74" s="160"/>
      <c r="R74" s="126"/>
      <c r="S74" s="126"/>
      <c r="T74" s="126"/>
      <c r="U74" s="125"/>
      <c r="V74" s="125"/>
    </row>
    <row r="75" spans="1:22" ht="20.100000000000001" customHeight="1">
      <c r="A75" s="196" t="s">
        <v>12</v>
      </c>
      <c r="B75" s="197"/>
      <c r="C75" s="89"/>
      <c r="D75" s="198">
        <v>96</v>
      </c>
      <c r="E75" s="198">
        <v>0</v>
      </c>
      <c r="F75" s="198">
        <v>0</v>
      </c>
      <c r="G75" s="198">
        <v>107</v>
      </c>
      <c r="H75" s="198">
        <v>0</v>
      </c>
      <c r="I75" s="259"/>
      <c r="J75" s="107"/>
      <c r="K75" s="107"/>
      <c r="L75" s="199"/>
      <c r="M75" s="291"/>
      <c r="N75" s="80"/>
      <c r="O75" s="130"/>
      <c r="P75" s="160"/>
      <c r="Q75" s="160"/>
      <c r="R75" s="126"/>
      <c r="S75" s="126"/>
      <c r="T75" s="126"/>
      <c r="U75" s="125"/>
      <c r="V75" s="125"/>
    </row>
    <row r="76" spans="1:22" ht="20.100000000000001" customHeight="1" thickBot="1">
      <c r="A76" s="177" t="s">
        <v>2111</v>
      </c>
      <c r="B76" s="178"/>
      <c r="C76" s="179"/>
      <c r="D76" s="200">
        <f>SUM(D74:D75)</f>
        <v>96</v>
      </c>
      <c r="E76" s="200">
        <f>SUM(E74:E75)</f>
        <v>0</v>
      </c>
      <c r="F76" s="200">
        <f>SUM(F74:F75)</f>
        <v>0</v>
      </c>
      <c r="G76" s="200">
        <f>SUM(G74:G75)</f>
        <v>107</v>
      </c>
      <c r="H76" s="200">
        <f>SUM(H74:H75)</f>
        <v>0</v>
      </c>
      <c r="I76" s="254"/>
      <c r="J76" s="103"/>
      <c r="K76" s="103"/>
      <c r="L76" s="181"/>
      <c r="M76" s="291"/>
      <c r="N76" s="80"/>
      <c r="O76" s="130"/>
      <c r="P76" s="160"/>
      <c r="Q76" s="160"/>
      <c r="R76" s="126"/>
      <c r="S76" s="126"/>
      <c r="T76" s="126"/>
      <c r="U76" s="125"/>
      <c r="V76" s="125"/>
    </row>
    <row r="77" spans="1:22" ht="20.100000000000001" customHeight="1">
      <c r="A77" s="182"/>
      <c r="B77" s="183"/>
      <c r="C77" s="201"/>
      <c r="D77" s="125"/>
      <c r="E77" s="125"/>
      <c r="F77" s="125"/>
      <c r="G77" s="125"/>
      <c r="H77" s="125"/>
      <c r="I77" s="255"/>
      <c r="J77" s="104"/>
      <c r="K77" s="104"/>
      <c r="L77" s="104"/>
      <c r="M77" s="291"/>
      <c r="N77" s="80"/>
      <c r="O77" s="130"/>
      <c r="P77" s="160"/>
      <c r="Q77" s="160"/>
      <c r="R77" s="126"/>
      <c r="S77" s="126"/>
      <c r="T77" s="126"/>
      <c r="U77" s="125"/>
      <c r="V77" s="125"/>
    </row>
    <row r="78" spans="1:22" ht="20.100000000000001" customHeight="1">
      <c r="A78" s="185" t="s">
        <v>2112</v>
      </c>
      <c r="B78" s="186"/>
      <c r="C78" s="186"/>
      <c r="D78" s="105"/>
      <c r="E78" s="105"/>
      <c r="F78" s="105"/>
      <c r="G78" s="105"/>
      <c r="H78" s="105"/>
      <c r="I78" s="256"/>
      <c r="J78" s="105"/>
      <c r="K78" s="105"/>
      <c r="L78" s="105"/>
      <c r="M78" s="291"/>
      <c r="N78" s="80"/>
      <c r="O78" s="130"/>
      <c r="P78" s="160"/>
      <c r="Q78" s="160"/>
      <c r="R78" s="126"/>
      <c r="S78" s="126"/>
      <c r="T78" s="126"/>
      <c r="U78" s="125"/>
      <c r="V78" s="125"/>
    </row>
    <row r="79" spans="1:22" ht="20.100000000000001" customHeight="1" thickBot="1">
      <c r="A79" s="188"/>
      <c r="B79" s="186"/>
      <c r="C79" s="189"/>
      <c r="D79" s="105"/>
      <c r="E79" s="105"/>
      <c r="F79" s="105"/>
      <c r="G79" s="105"/>
      <c r="H79" s="105"/>
      <c r="I79" s="257"/>
      <c r="J79" s="106"/>
      <c r="K79" s="106"/>
      <c r="L79" s="105"/>
      <c r="M79" s="291"/>
      <c r="N79" s="80"/>
      <c r="O79" s="130"/>
      <c r="P79" s="160"/>
      <c r="Q79" s="160"/>
      <c r="R79" s="126"/>
      <c r="S79" s="126"/>
      <c r="T79" s="126"/>
      <c r="U79" s="125"/>
      <c r="V79" s="125"/>
    </row>
    <row r="80" spans="1:22" ht="20.100000000000001" customHeight="1" thickBot="1">
      <c r="A80" s="147" t="s">
        <v>0</v>
      </c>
      <c r="B80" s="148" t="s">
        <v>1</v>
      </c>
      <c r="C80" s="148" t="s">
        <v>2</v>
      </c>
      <c r="D80" s="404" t="s">
        <v>2113</v>
      </c>
      <c r="E80" s="404" t="s">
        <v>2114</v>
      </c>
      <c r="F80" s="404" t="s">
        <v>2115</v>
      </c>
      <c r="G80" s="404" t="s">
        <v>2030</v>
      </c>
      <c r="H80" s="404" t="s">
        <v>2016</v>
      </c>
      <c r="I80" s="258" t="s">
        <v>8</v>
      </c>
      <c r="J80" s="404" t="s">
        <v>9</v>
      </c>
      <c r="K80" s="425" t="s">
        <v>10</v>
      </c>
      <c r="L80" s="426"/>
      <c r="M80" s="291"/>
      <c r="N80" s="80"/>
      <c r="O80" s="130"/>
      <c r="P80" s="160"/>
      <c r="Q80" s="160"/>
      <c r="R80" s="126"/>
      <c r="S80" s="126"/>
      <c r="T80" s="126"/>
      <c r="U80" s="125"/>
      <c r="V80" s="125"/>
    </row>
    <row r="81" spans="1:22" ht="20.100000000000001" customHeight="1">
      <c r="A81" s="143">
        <v>44643</v>
      </c>
      <c r="B81" s="133" t="s">
        <v>2116</v>
      </c>
      <c r="C81" s="133" t="s">
        <v>2117</v>
      </c>
      <c r="D81" s="273">
        <v>0</v>
      </c>
      <c r="E81" s="273">
        <v>1</v>
      </c>
      <c r="F81" s="273">
        <v>1</v>
      </c>
      <c r="G81" s="273">
        <v>0</v>
      </c>
      <c r="H81" s="273">
        <v>0</v>
      </c>
      <c r="I81" s="260" t="s">
        <v>2118</v>
      </c>
      <c r="J81" s="108" t="s">
        <v>2074</v>
      </c>
      <c r="K81" s="108"/>
      <c r="L81" s="244"/>
      <c r="M81" s="291"/>
      <c r="N81" s="80"/>
      <c r="O81" s="130"/>
      <c r="P81" s="160"/>
      <c r="Q81" s="160"/>
      <c r="R81" s="126"/>
      <c r="S81" s="126"/>
      <c r="T81" s="126"/>
      <c r="U81" s="125"/>
      <c r="V81" s="125"/>
    </row>
    <row r="82" spans="1:22" ht="20.100000000000001" customHeight="1">
      <c r="A82" s="144">
        <v>44643</v>
      </c>
      <c r="B82" s="135" t="s">
        <v>2116</v>
      </c>
      <c r="C82" s="135" t="s">
        <v>2119</v>
      </c>
      <c r="D82" s="274">
        <v>0</v>
      </c>
      <c r="E82" s="274">
        <v>11</v>
      </c>
      <c r="F82" s="274">
        <v>11</v>
      </c>
      <c r="G82" s="274">
        <v>0</v>
      </c>
      <c r="H82" s="274">
        <v>0</v>
      </c>
      <c r="I82" s="261" t="s">
        <v>2075</v>
      </c>
      <c r="J82" s="13" t="s">
        <v>2074</v>
      </c>
      <c r="K82" s="13"/>
      <c r="L82" s="149"/>
      <c r="M82" s="291"/>
      <c r="N82" s="80"/>
      <c r="O82" s="130"/>
      <c r="P82" s="160"/>
      <c r="Q82" s="160"/>
      <c r="R82" s="126"/>
      <c r="S82" s="126"/>
      <c r="T82" s="126"/>
      <c r="U82" s="125"/>
      <c r="V82" s="125"/>
    </row>
    <row r="83" spans="1:22" ht="20.100000000000001" customHeight="1">
      <c r="A83" s="144">
        <v>44643</v>
      </c>
      <c r="B83" s="135" t="s">
        <v>2116</v>
      </c>
      <c r="C83" s="135" t="s">
        <v>2120</v>
      </c>
      <c r="D83" s="274">
        <v>0</v>
      </c>
      <c r="E83" s="274">
        <v>16</v>
      </c>
      <c r="F83" s="274">
        <v>16</v>
      </c>
      <c r="G83" s="274">
        <v>0</v>
      </c>
      <c r="H83" s="274">
        <v>0</v>
      </c>
      <c r="I83" s="261" t="s">
        <v>2075</v>
      </c>
      <c r="J83" s="13" t="s">
        <v>2074</v>
      </c>
      <c r="K83" s="13"/>
      <c r="L83" s="149"/>
      <c r="M83" s="291"/>
      <c r="N83" s="80"/>
      <c r="O83" s="130"/>
      <c r="P83" s="160"/>
      <c r="Q83" s="160"/>
      <c r="R83" s="126"/>
      <c r="S83" s="126"/>
      <c r="T83" s="126"/>
      <c r="U83" s="125"/>
      <c r="V83" s="125"/>
    </row>
    <row r="84" spans="1:22" ht="20.100000000000001" customHeight="1">
      <c r="A84" s="144">
        <v>44643</v>
      </c>
      <c r="B84" s="135" t="s">
        <v>2121</v>
      </c>
      <c r="C84" s="135" t="s">
        <v>2039</v>
      </c>
      <c r="D84" s="274">
        <v>0</v>
      </c>
      <c r="E84" s="274">
        <v>11</v>
      </c>
      <c r="F84" s="274">
        <v>10</v>
      </c>
      <c r="G84" s="274">
        <v>0</v>
      </c>
      <c r="H84" s="274">
        <v>0</v>
      </c>
      <c r="I84" s="261" t="s">
        <v>2075</v>
      </c>
      <c r="J84" s="13" t="s">
        <v>2122</v>
      </c>
      <c r="K84" s="13"/>
      <c r="L84" s="149"/>
      <c r="M84" s="291"/>
      <c r="N84" s="80"/>
      <c r="O84" s="130"/>
      <c r="P84" s="160"/>
      <c r="Q84" s="160"/>
      <c r="R84" s="126"/>
      <c r="S84" s="126"/>
      <c r="T84" s="126"/>
      <c r="U84" s="125"/>
      <c r="V84" s="125"/>
    </row>
    <row r="85" spans="1:22" ht="20.100000000000001" customHeight="1">
      <c r="A85" s="144">
        <v>44643</v>
      </c>
      <c r="B85" s="135" t="s">
        <v>2116</v>
      </c>
      <c r="C85" s="135" t="s">
        <v>2038</v>
      </c>
      <c r="D85" s="274">
        <v>0</v>
      </c>
      <c r="E85" s="274">
        <v>2</v>
      </c>
      <c r="F85" s="274">
        <v>2</v>
      </c>
      <c r="G85" s="274">
        <v>0</v>
      </c>
      <c r="H85" s="274">
        <v>0</v>
      </c>
      <c r="I85" s="261" t="s">
        <v>2075</v>
      </c>
      <c r="J85" s="13" t="s">
        <v>2122</v>
      </c>
      <c r="K85" s="13"/>
      <c r="L85" s="149"/>
      <c r="M85" s="291"/>
      <c r="N85" s="80"/>
      <c r="O85" s="130"/>
      <c r="P85" s="160"/>
      <c r="Q85" s="160"/>
      <c r="R85" s="126"/>
      <c r="S85" s="126"/>
      <c r="T85" s="126"/>
      <c r="U85" s="125"/>
      <c r="V85" s="125"/>
    </row>
    <row r="86" spans="1:22" ht="20.100000000000001" customHeight="1">
      <c r="A86" s="144">
        <v>44643</v>
      </c>
      <c r="B86" s="135" t="s">
        <v>2121</v>
      </c>
      <c r="C86" s="135" t="s">
        <v>2000</v>
      </c>
      <c r="D86" s="274">
        <v>0</v>
      </c>
      <c r="E86" s="274">
        <v>5</v>
      </c>
      <c r="F86" s="274">
        <v>5</v>
      </c>
      <c r="G86" s="274">
        <v>0</v>
      </c>
      <c r="H86" s="274">
        <v>0</v>
      </c>
      <c r="I86" s="261" t="s">
        <v>2118</v>
      </c>
      <c r="J86" s="13" t="s">
        <v>2074</v>
      </c>
      <c r="K86" s="13"/>
      <c r="L86" s="149"/>
      <c r="M86" s="291"/>
      <c r="N86" s="80"/>
      <c r="O86" s="130"/>
      <c r="P86" s="160"/>
      <c r="Q86" s="160"/>
      <c r="R86" s="126"/>
      <c r="S86" s="126"/>
      <c r="T86" s="126"/>
      <c r="U86" s="125"/>
      <c r="V86" s="125"/>
    </row>
    <row r="87" spans="1:22" ht="20.100000000000001" customHeight="1">
      <c r="A87" s="144">
        <v>44643</v>
      </c>
      <c r="B87" s="135" t="s">
        <v>2116</v>
      </c>
      <c r="C87" s="135" t="s">
        <v>2052</v>
      </c>
      <c r="D87" s="274">
        <v>0</v>
      </c>
      <c r="E87" s="274">
        <v>15</v>
      </c>
      <c r="F87" s="274">
        <v>15</v>
      </c>
      <c r="G87" s="274">
        <v>0</v>
      </c>
      <c r="H87" s="274">
        <v>0</v>
      </c>
      <c r="I87" s="261" t="s">
        <v>2075</v>
      </c>
      <c r="J87" s="13" t="s">
        <v>2122</v>
      </c>
      <c r="K87" s="13"/>
      <c r="L87" s="149"/>
      <c r="M87" s="291"/>
      <c r="N87" s="80"/>
      <c r="O87" s="130"/>
      <c r="P87" s="160"/>
      <c r="Q87" s="160"/>
      <c r="R87" s="126"/>
      <c r="S87" s="126"/>
      <c r="T87" s="126"/>
      <c r="U87" s="125"/>
      <c r="V87" s="125"/>
    </row>
    <row r="88" spans="1:22" ht="20.100000000000001" customHeight="1">
      <c r="A88" s="144">
        <v>44643</v>
      </c>
      <c r="B88" s="135" t="s">
        <v>2121</v>
      </c>
      <c r="C88" s="135" t="s">
        <v>2123</v>
      </c>
      <c r="D88" s="274">
        <v>0</v>
      </c>
      <c r="E88" s="274">
        <v>18</v>
      </c>
      <c r="F88" s="274">
        <v>16</v>
      </c>
      <c r="G88" s="274">
        <v>0</v>
      </c>
      <c r="H88" s="274">
        <v>0</v>
      </c>
      <c r="I88" s="261" t="s">
        <v>2075</v>
      </c>
      <c r="J88" s="13" t="s">
        <v>2074</v>
      </c>
      <c r="K88" s="13"/>
      <c r="L88" s="149"/>
      <c r="M88" s="291"/>
      <c r="N88" s="80"/>
      <c r="O88" s="130"/>
      <c r="P88" s="160"/>
      <c r="Q88" s="160"/>
      <c r="R88" s="126"/>
      <c r="S88" s="126"/>
      <c r="T88" s="126"/>
      <c r="U88" s="125"/>
      <c r="V88" s="125"/>
    </row>
    <row r="89" spans="1:22" ht="20.100000000000001" customHeight="1" thickBot="1">
      <c r="A89" s="144">
        <v>44643</v>
      </c>
      <c r="B89" s="135" t="s">
        <v>2121</v>
      </c>
      <c r="C89" s="135" t="s">
        <v>2124</v>
      </c>
      <c r="D89" s="274">
        <v>0</v>
      </c>
      <c r="E89" s="274">
        <v>1</v>
      </c>
      <c r="F89" s="274">
        <v>0</v>
      </c>
      <c r="G89" s="274">
        <v>0</v>
      </c>
      <c r="H89" s="274">
        <v>0</v>
      </c>
      <c r="I89" s="261" t="s">
        <v>2075</v>
      </c>
      <c r="J89" s="13" t="s">
        <v>2122</v>
      </c>
      <c r="K89" s="13"/>
      <c r="L89" s="149"/>
      <c r="M89" s="291"/>
      <c r="N89" s="80"/>
      <c r="O89" s="130"/>
      <c r="P89" s="160"/>
      <c r="Q89" s="160"/>
      <c r="R89" s="126"/>
      <c r="S89" s="126"/>
      <c r="T89" s="126"/>
      <c r="U89" s="125"/>
      <c r="V89" s="125"/>
    </row>
    <row r="90" spans="1:22" ht="20.100000000000001" customHeight="1">
      <c r="A90" s="167" t="s">
        <v>20</v>
      </c>
      <c r="B90" s="168"/>
      <c r="C90" s="169"/>
      <c r="D90" s="275">
        <f>SUM(D81:D89)</f>
        <v>0</v>
      </c>
      <c r="E90" s="275">
        <f>SUM(E81:E89)</f>
        <v>80</v>
      </c>
      <c r="F90" s="275">
        <f>SUM(F81:F89)</f>
        <v>76</v>
      </c>
      <c r="G90" s="275">
        <f>SUM(G81:G89)</f>
        <v>0</v>
      </c>
      <c r="H90" s="275">
        <f>SUM(H81:H89)</f>
        <v>0</v>
      </c>
      <c r="I90" s="252"/>
      <c r="J90" s="8"/>
      <c r="K90" s="8"/>
      <c r="L90" s="195"/>
      <c r="M90" s="291"/>
      <c r="N90" s="80"/>
      <c r="O90" s="130"/>
      <c r="P90" s="160"/>
      <c r="Q90" s="160"/>
      <c r="R90" s="126"/>
      <c r="S90" s="126"/>
      <c r="T90" s="126"/>
      <c r="U90" s="125"/>
      <c r="V90" s="125"/>
    </row>
    <row r="91" spans="1:22" ht="20.100000000000001" customHeight="1">
      <c r="A91" s="196" t="s">
        <v>12</v>
      </c>
      <c r="B91" s="197"/>
      <c r="C91" s="89"/>
      <c r="D91" s="276">
        <v>0</v>
      </c>
      <c r="E91" s="276">
        <v>0</v>
      </c>
      <c r="F91" s="276">
        <v>0</v>
      </c>
      <c r="G91" s="276">
        <v>0</v>
      </c>
      <c r="H91" s="276">
        <v>0</v>
      </c>
      <c r="I91" s="259"/>
      <c r="J91" s="107"/>
      <c r="K91" s="107"/>
      <c r="L91" s="199"/>
      <c r="M91" s="291"/>
      <c r="N91" s="80"/>
      <c r="O91" s="130"/>
      <c r="P91" s="160"/>
      <c r="Q91" s="160"/>
      <c r="R91" s="126"/>
      <c r="S91" s="126"/>
      <c r="T91" s="126"/>
      <c r="U91" s="125"/>
      <c r="V91" s="125"/>
    </row>
    <row r="92" spans="1:22" ht="20.100000000000001" customHeight="1" thickBot="1">
      <c r="A92" s="177" t="s">
        <v>2094</v>
      </c>
      <c r="B92" s="178"/>
      <c r="C92" s="179"/>
      <c r="D92" s="277">
        <f>D90+D91</f>
        <v>0</v>
      </c>
      <c r="E92" s="277">
        <f>E90+E91</f>
        <v>80</v>
      </c>
      <c r="F92" s="277">
        <f>F90+F91</f>
        <v>76</v>
      </c>
      <c r="G92" s="277">
        <f>G90+G91</f>
        <v>0</v>
      </c>
      <c r="H92" s="277">
        <f>H90+H91</f>
        <v>0</v>
      </c>
      <c r="I92" s="254"/>
      <c r="J92" s="103"/>
      <c r="K92" s="103"/>
      <c r="L92" s="181"/>
      <c r="M92" s="291"/>
      <c r="N92" s="80"/>
      <c r="O92" s="130"/>
      <c r="P92" s="160"/>
      <c r="Q92" s="160"/>
      <c r="R92" s="126"/>
      <c r="S92" s="126"/>
      <c r="T92" s="126"/>
      <c r="U92" s="125"/>
      <c r="V92" s="125"/>
    </row>
    <row r="93" spans="1:22" ht="20.100000000000001" customHeight="1">
      <c r="A93" s="203"/>
      <c r="B93" s="183"/>
      <c r="C93" s="184"/>
      <c r="D93" s="125"/>
      <c r="E93" s="125"/>
      <c r="F93" s="125"/>
      <c r="G93" s="125"/>
      <c r="H93" s="125"/>
      <c r="I93" s="255"/>
      <c r="J93" s="104"/>
      <c r="K93" s="104"/>
      <c r="L93" s="104"/>
      <c r="M93" s="291"/>
      <c r="N93" s="80"/>
      <c r="O93" s="130"/>
      <c r="P93" s="160"/>
      <c r="Q93" s="160"/>
      <c r="R93" s="126"/>
      <c r="S93" s="126"/>
      <c r="T93" s="126"/>
      <c r="U93" s="125"/>
      <c r="V93" s="125"/>
    </row>
    <row r="94" spans="1:22" ht="20.100000000000001" customHeight="1">
      <c r="A94" s="185" t="s">
        <v>2125</v>
      </c>
      <c r="B94" s="186"/>
      <c r="C94" s="186"/>
      <c r="D94" s="105"/>
      <c r="E94" s="105"/>
      <c r="F94" s="105"/>
      <c r="G94" s="105"/>
      <c r="H94" s="105"/>
      <c r="I94" s="256"/>
      <c r="J94" s="105"/>
      <c r="K94" s="105"/>
      <c r="L94" s="105"/>
      <c r="M94" s="291"/>
      <c r="N94" s="80"/>
      <c r="O94" s="130"/>
      <c r="P94" s="160"/>
      <c r="Q94" s="160"/>
      <c r="R94" s="126"/>
      <c r="S94" s="126"/>
      <c r="T94" s="126"/>
      <c r="U94" s="125"/>
      <c r="V94" s="125"/>
    </row>
    <row r="95" spans="1:22" ht="20.100000000000001" customHeight="1" thickBot="1">
      <c r="A95" s="188"/>
      <c r="B95" s="186"/>
      <c r="C95" s="189"/>
      <c r="D95" s="105"/>
      <c r="E95" s="105"/>
      <c r="F95" s="105"/>
      <c r="G95" s="105"/>
      <c r="H95" s="105"/>
      <c r="I95" s="257"/>
      <c r="J95" s="106"/>
      <c r="K95" s="106"/>
      <c r="L95" s="105"/>
      <c r="M95" s="291"/>
      <c r="N95" s="80"/>
      <c r="O95" s="130"/>
      <c r="P95" s="160"/>
      <c r="Q95" s="160"/>
      <c r="R95" s="126"/>
      <c r="S95" s="126"/>
      <c r="T95" s="126"/>
      <c r="U95" s="125"/>
      <c r="V95" s="125"/>
    </row>
    <row r="96" spans="1:22" ht="20.100000000000001" customHeight="1" thickBot="1">
      <c r="A96" s="147" t="s">
        <v>0</v>
      </c>
      <c r="B96" s="148" t="s">
        <v>1</v>
      </c>
      <c r="C96" s="148" t="s">
        <v>2</v>
      </c>
      <c r="D96" s="404" t="s">
        <v>29</v>
      </c>
      <c r="E96" s="404" t="s">
        <v>17</v>
      </c>
      <c r="F96" s="404" t="s">
        <v>30</v>
      </c>
      <c r="G96" s="404" t="s">
        <v>19</v>
      </c>
      <c r="H96" s="404" t="s">
        <v>7</v>
      </c>
      <c r="I96" s="258" t="s">
        <v>8</v>
      </c>
      <c r="J96" s="404" t="s">
        <v>9</v>
      </c>
      <c r="K96" s="302"/>
      <c r="L96" s="303" t="s">
        <v>10</v>
      </c>
      <c r="M96" s="291"/>
      <c r="N96" s="80"/>
      <c r="O96" s="130"/>
      <c r="P96" s="160"/>
      <c r="Q96" s="160"/>
      <c r="R96" s="126"/>
      <c r="S96" s="126"/>
      <c r="T96" s="126"/>
      <c r="U96" s="125"/>
      <c r="V96" s="125"/>
    </row>
    <row r="97" spans="1:22" ht="20.100000000000001" customHeight="1">
      <c r="A97" s="143"/>
      <c r="B97" s="133"/>
      <c r="C97" s="133"/>
      <c r="D97" s="134"/>
      <c r="E97" s="134"/>
      <c r="F97" s="134"/>
      <c r="G97" s="134"/>
      <c r="H97" s="134"/>
      <c r="I97" s="245"/>
      <c r="J97" s="141"/>
      <c r="K97" s="141"/>
      <c r="L97" s="202"/>
      <c r="M97" s="291"/>
      <c r="N97" s="80"/>
      <c r="O97" s="130"/>
      <c r="P97" s="160"/>
      <c r="Q97" s="160"/>
      <c r="R97" s="126"/>
      <c r="S97" s="126"/>
      <c r="T97" s="126"/>
      <c r="U97" s="125"/>
      <c r="V97" s="125"/>
    </row>
    <row r="98" spans="1:22" ht="20.100000000000001" customHeight="1" thickBot="1">
      <c r="A98" s="139"/>
      <c r="B98" s="132"/>
      <c r="C98" s="132"/>
      <c r="D98" s="137"/>
      <c r="E98" s="137"/>
      <c r="F98" s="137"/>
      <c r="G98" s="137"/>
      <c r="H98" s="137"/>
      <c r="I98" s="247"/>
      <c r="J98" s="138"/>
      <c r="K98" s="138"/>
      <c r="L98" s="204"/>
      <c r="M98" s="291"/>
      <c r="N98" s="80"/>
      <c r="O98" s="130"/>
      <c r="P98" s="160"/>
      <c r="Q98" s="160"/>
      <c r="R98" s="126"/>
      <c r="S98" s="126"/>
      <c r="T98" s="126"/>
      <c r="U98" s="125"/>
      <c r="V98" s="125"/>
    </row>
    <row r="99" spans="1:22" ht="20.100000000000001" customHeight="1">
      <c r="A99" s="167" t="s">
        <v>20</v>
      </c>
      <c r="B99" s="169"/>
      <c r="C99" s="169"/>
      <c r="D99" s="194">
        <f>SUM(D97:D98)</f>
        <v>0</v>
      </c>
      <c r="E99" s="194">
        <f>SUM(E97:E98)</f>
        <v>0</v>
      </c>
      <c r="F99" s="194">
        <f>SUM(F97:F98)</f>
        <v>0</v>
      </c>
      <c r="G99" s="194">
        <f>SUM(G97:G98)</f>
        <v>0</v>
      </c>
      <c r="H99" s="194">
        <f>SUM(H97:H98)</f>
        <v>0</v>
      </c>
      <c r="I99" s="252"/>
      <c r="J99" s="8"/>
      <c r="K99" s="8"/>
      <c r="L99" s="195"/>
      <c r="M99" s="291"/>
      <c r="N99" s="80"/>
      <c r="O99" s="130"/>
      <c r="P99" s="160"/>
      <c r="Q99" s="160"/>
      <c r="R99" s="126"/>
      <c r="S99" s="126"/>
      <c r="T99" s="126"/>
      <c r="U99" s="125"/>
      <c r="V99" s="125"/>
    </row>
    <row r="100" spans="1:22" ht="20.100000000000001" customHeight="1">
      <c r="A100" s="196" t="s">
        <v>12</v>
      </c>
      <c r="B100" s="89"/>
      <c r="C100" s="89"/>
      <c r="D100" s="198">
        <v>0</v>
      </c>
      <c r="E100" s="198">
        <v>0</v>
      </c>
      <c r="F100" s="198">
        <v>0</v>
      </c>
      <c r="G100" s="198">
        <v>0</v>
      </c>
      <c r="H100" s="198">
        <v>0</v>
      </c>
      <c r="I100" s="259"/>
      <c r="J100" s="107"/>
      <c r="K100" s="107"/>
      <c r="L100" s="199"/>
      <c r="M100" s="291"/>
      <c r="N100" s="80"/>
      <c r="O100" s="130"/>
      <c r="P100" s="160"/>
      <c r="Q100" s="160"/>
      <c r="R100" s="126"/>
      <c r="S100" s="126"/>
      <c r="T100" s="126"/>
      <c r="U100" s="125"/>
      <c r="V100" s="125"/>
    </row>
    <row r="101" spans="1:22" ht="20.100000000000001" customHeight="1" thickBot="1">
      <c r="A101" s="177" t="s">
        <v>2094</v>
      </c>
      <c r="B101" s="179"/>
      <c r="C101" s="179"/>
      <c r="D101" s="200">
        <f>SUM(D99:D100)</f>
        <v>0</v>
      </c>
      <c r="E101" s="200">
        <f>SUM(E99:E100)</f>
        <v>0</v>
      </c>
      <c r="F101" s="200">
        <f>SUM(F99:F100)</f>
        <v>0</v>
      </c>
      <c r="G101" s="200">
        <f>SUM(G99:G100)</f>
        <v>0</v>
      </c>
      <c r="H101" s="200">
        <f>SUM(H99:H100)</f>
        <v>0</v>
      </c>
      <c r="I101" s="254"/>
      <c r="J101" s="103"/>
      <c r="K101" s="103"/>
      <c r="L101" s="205"/>
      <c r="M101" s="291"/>
      <c r="N101" s="80"/>
      <c r="O101" s="130"/>
      <c r="P101" s="160"/>
      <c r="Q101" s="160"/>
      <c r="R101" s="126"/>
      <c r="S101" s="126"/>
      <c r="T101" s="126"/>
      <c r="U101" s="125"/>
      <c r="V101" s="125"/>
    </row>
    <row r="102" spans="1:22" ht="20.100000000000001" customHeight="1">
      <c r="A102" s="182"/>
      <c r="B102" s="183"/>
      <c r="C102" s="184"/>
      <c r="D102" s="125"/>
      <c r="E102" s="125"/>
      <c r="F102" s="125"/>
      <c r="G102" s="125"/>
      <c r="H102" s="125"/>
      <c r="I102" s="255"/>
      <c r="J102" s="104"/>
      <c r="K102" s="104"/>
      <c r="L102" s="104"/>
      <c r="M102" s="291"/>
      <c r="N102" s="80"/>
      <c r="O102" s="130"/>
      <c r="P102" s="160"/>
      <c r="Q102" s="160"/>
      <c r="R102" s="126"/>
      <c r="S102" s="126"/>
      <c r="T102" s="126"/>
      <c r="U102" s="125"/>
      <c r="V102" s="125"/>
    </row>
    <row r="103" spans="1:22" ht="20.100000000000001" customHeight="1">
      <c r="A103" s="185" t="s">
        <v>2126</v>
      </c>
      <c r="B103" s="186"/>
      <c r="C103" s="186"/>
      <c r="D103" s="105"/>
      <c r="E103" s="105"/>
      <c r="F103" s="105"/>
      <c r="G103" s="105"/>
      <c r="H103" s="105"/>
      <c r="I103" s="256"/>
      <c r="J103" s="105"/>
      <c r="K103" s="105"/>
      <c r="L103" s="105"/>
      <c r="M103" s="291"/>
      <c r="N103" s="80"/>
      <c r="O103" s="130"/>
      <c r="P103" s="160"/>
      <c r="Q103" s="160"/>
      <c r="R103" s="126"/>
      <c r="S103" s="126"/>
      <c r="T103" s="126"/>
      <c r="U103" s="125"/>
      <c r="V103" s="125"/>
    </row>
    <row r="104" spans="1:22" ht="20.100000000000001" customHeight="1">
      <c r="A104" s="185" t="s">
        <v>32</v>
      </c>
      <c r="B104" s="186"/>
      <c r="C104" s="186"/>
      <c r="D104" s="105"/>
      <c r="E104" s="105"/>
      <c r="F104" s="105"/>
      <c r="G104" s="105"/>
      <c r="H104" s="105"/>
      <c r="I104" s="256"/>
      <c r="J104" s="105"/>
      <c r="K104" s="105"/>
      <c r="L104" s="105"/>
      <c r="M104" s="291"/>
      <c r="N104" s="80"/>
      <c r="O104" s="130"/>
      <c r="P104" s="160"/>
      <c r="Q104" s="160"/>
      <c r="R104" s="126"/>
      <c r="S104" s="126"/>
      <c r="T104" s="126"/>
      <c r="U104" s="125"/>
      <c r="V104" s="125"/>
    </row>
    <row r="105" spans="1:22" ht="20.100000000000001" customHeight="1" thickBot="1">
      <c r="A105" s="188"/>
      <c r="B105" s="186"/>
      <c r="C105" s="189"/>
      <c r="D105" s="105"/>
      <c r="E105" s="105"/>
      <c r="F105" s="105"/>
      <c r="G105" s="105"/>
      <c r="H105" s="105"/>
      <c r="I105" s="257"/>
      <c r="J105" s="106"/>
      <c r="K105" s="106"/>
      <c r="L105" s="105"/>
      <c r="M105" s="291"/>
      <c r="N105" s="80"/>
      <c r="O105" s="130"/>
      <c r="P105" s="160"/>
      <c r="Q105" s="160"/>
      <c r="R105" s="126"/>
      <c r="S105" s="126"/>
      <c r="T105" s="126"/>
      <c r="U105" s="125"/>
      <c r="V105" s="125"/>
    </row>
    <row r="106" spans="1:22" ht="20.100000000000001" customHeight="1" thickBot="1">
      <c r="A106" s="147" t="s">
        <v>0</v>
      </c>
      <c r="B106" s="148" t="s">
        <v>1</v>
      </c>
      <c r="C106" s="148" t="s">
        <v>2</v>
      </c>
      <c r="D106" s="404" t="s">
        <v>2127</v>
      </c>
      <c r="E106" s="404" t="s">
        <v>2128</v>
      </c>
      <c r="F106" s="404" t="s">
        <v>2129</v>
      </c>
      <c r="G106" s="404" t="s">
        <v>2130</v>
      </c>
      <c r="H106" s="404" t="s">
        <v>2131</v>
      </c>
      <c r="I106" s="258" t="s">
        <v>8</v>
      </c>
      <c r="J106" s="404" t="s">
        <v>9</v>
      </c>
      <c r="K106" s="425" t="s">
        <v>10</v>
      </c>
      <c r="L106" s="426"/>
      <c r="M106" s="291"/>
      <c r="N106" s="80"/>
      <c r="O106" s="130"/>
      <c r="P106" s="160"/>
      <c r="Q106" s="160"/>
      <c r="R106" s="126"/>
      <c r="S106" s="126"/>
      <c r="T106" s="126"/>
      <c r="U106" s="125"/>
      <c r="V106" s="125"/>
    </row>
    <row r="107" spans="1:22" ht="20.100000000000001" customHeight="1">
      <c r="A107" s="144">
        <v>44643</v>
      </c>
      <c r="B107" s="135" t="s">
        <v>2104</v>
      </c>
      <c r="C107" s="135" t="s">
        <v>2043</v>
      </c>
      <c r="D107" s="136">
        <v>0</v>
      </c>
      <c r="E107" s="136">
        <v>5</v>
      </c>
      <c r="F107" s="136">
        <v>0</v>
      </c>
      <c r="G107" s="136">
        <v>13</v>
      </c>
      <c r="H107" s="136">
        <v>0</v>
      </c>
      <c r="I107" s="261" t="s">
        <v>2078</v>
      </c>
      <c r="J107" s="142" t="s">
        <v>2077</v>
      </c>
      <c r="K107" s="412" t="s">
        <v>2132</v>
      </c>
      <c r="L107" s="206"/>
      <c r="M107" s="291"/>
      <c r="N107" s="80"/>
      <c r="O107" s="130"/>
      <c r="P107" s="160"/>
      <c r="Q107" s="160"/>
      <c r="R107" s="126"/>
      <c r="S107" s="126"/>
      <c r="T107" s="126"/>
      <c r="U107" s="125"/>
      <c r="V107" s="125"/>
    </row>
    <row r="108" spans="1:22" ht="20.100000000000001" customHeight="1">
      <c r="A108" s="144">
        <v>44643</v>
      </c>
      <c r="B108" s="135" t="s">
        <v>2133</v>
      </c>
      <c r="C108" s="135" t="s">
        <v>1998</v>
      </c>
      <c r="D108" s="136">
        <v>0</v>
      </c>
      <c r="E108" s="136">
        <v>2</v>
      </c>
      <c r="F108" s="136">
        <v>0</v>
      </c>
      <c r="G108" s="136">
        <v>0</v>
      </c>
      <c r="H108" s="136">
        <v>0</v>
      </c>
      <c r="I108" s="261" t="s">
        <v>2078</v>
      </c>
      <c r="J108" s="142" t="s">
        <v>2077</v>
      </c>
      <c r="K108" s="163"/>
      <c r="L108" s="206"/>
      <c r="M108" s="291"/>
      <c r="N108" s="80"/>
      <c r="O108" s="130"/>
      <c r="P108" s="160"/>
      <c r="Q108" s="160"/>
      <c r="R108" s="126"/>
      <c r="S108" s="126"/>
      <c r="T108" s="126"/>
      <c r="U108" s="125"/>
      <c r="V108" s="125"/>
    </row>
    <row r="109" spans="1:22" ht="20.100000000000001" customHeight="1">
      <c r="A109" s="144">
        <v>44643</v>
      </c>
      <c r="B109" s="135" t="s">
        <v>2104</v>
      </c>
      <c r="C109" s="135" t="s">
        <v>1999</v>
      </c>
      <c r="D109" s="136">
        <v>0</v>
      </c>
      <c r="E109" s="136">
        <v>3</v>
      </c>
      <c r="F109" s="136">
        <v>0</v>
      </c>
      <c r="G109" s="136">
        <v>12</v>
      </c>
      <c r="H109" s="136">
        <v>0</v>
      </c>
      <c r="I109" s="261" t="s">
        <v>2078</v>
      </c>
      <c r="J109" s="142" t="s">
        <v>2077</v>
      </c>
      <c r="K109" s="163"/>
      <c r="L109" s="206"/>
      <c r="M109" s="291"/>
      <c r="N109" s="80"/>
      <c r="O109" s="130"/>
      <c r="P109" s="160"/>
      <c r="Q109" s="160"/>
      <c r="R109" s="126"/>
      <c r="S109" s="126"/>
      <c r="T109" s="126"/>
      <c r="U109" s="125"/>
      <c r="V109" s="125"/>
    </row>
    <row r="110" spans="1:22" ht="19.5" customHeight="1">
      <c r="A110" s="144">
        <v>44643</v>
      </c>
      <c r="B110" s="135" t="s">
        <v>2133</v>
      </c>
      <c r="C110" s="135" t="s">
        <v>2003</v>
      </c>
      <c r="D110" s="136">
        <v>0</v>
      </c>
      <c r="E110" s="136">
        <v>1</v>
      </c>
      <c r="F110" s="136">
        <v>0</v>
      </c>
      <c r="G110" s="136">
        <v>0</v>
      </c>
      <c r="H110" s="136">
        <v>0</v>
      </c>
      <c r="I110" s="261" t="s">
        <v>2078</v>
      </c>
      <c r="J110" s="142" t="s">
        <v>2077</v>
      </c>
      <c r="K110" s="163"/>
      <c r="L110" s="206"/>
      <c r="M110" s="291"/>
      <c r="N110" s="80"/>
      <c r="O110" s="130"/>
      <c r="P110" s="160"/>
      <c r="Q110" s="160"/>
      <c r="R110" s="126"/>
      <c r="S110" s="126"/>
      <c r="T110" s="126"/>
      <c r="U110" s="125"/>
      <c r="V110" s="125"/>
    </row>
    <row r="111" spans="1:22" ht="19.5" customHeight="1">
      <c r="A111" s="144">
        <v>44643</v>
      </c>
      <c r="B111" s="135" t="s">
        <v>2133</v>
      </c>
      <c r="C111" s="135" t="s">
        <v>1993</v>
      </c>
      <c r="D111" s="136">
        <v>0</v>
      </c>
      <c r="E111" s="136">
        <v>2</v>
      </c>
      <c r="F111" s="136">
        <v>0</v>
      </c>
      <c r="G111" s="136">
        <v>12</v>
      </c>
      <c r="H111" s="136">
        <v>0</v>
      </c>
      <c r="I111" s="261" t="s">
        <v>2078</v>
      </c>
      <c r="J111" s="142" t="s">
        <v>2077</v>
      </c>
      <c r="K111" s="163"/>
      <c r="L111" s="206"/>
      <c r="M111" s="291"/>
      <c r="N111" s="80"/>
      <c r="O111" s="130"/>
      <c r="P111" s="160"/>
      <c r="Q111" s="160"/>
      <c r="R111" s="126"/>
      <c r="S111" s="126"/>
      <c r="T111" s="126"/>
      <c r="U111" s="125"/>
      <c r="V111" s="125"/>
    </row>
    <row r="112" spans="1:22" ht="19.5" customHeight="1">
      <c r="A112" s="144">
        <v>44643</v>
      </c>
      <c r="B112" s="135" t="s">
        <v>2104</v>
      </c>
      <c r="C112" s="135" t="s">
        <v>2134</v>
      </c>
      <c r="D112" s="136">
        <v>0</v>
      </c>
      <c r="E112" s="136">
        <v>2</v>
      </c>
      <c r="F112" s="136">
        <v>0</v>
      </c>
      <c r="G112" s="136">
        <v>18</v>
      </c>
      <c r="H112" s="136">
        <v>0</v>
      </c>
      <c r="I112" s="261" t="s">
        <v>2078</v>
      </c>
      <c r="J112" s="142" t="s">
        <v>2077</v>
      </c>
      <c r="K112" s="163"/>
      <c r="L112" s="206"/>
      <c r="M112" s="291"/>
      <c r="N112" s="239"/>
      <c r="O112" s="130"/>
      <c r="P112" s="160"/>
      <c r="Q112" s="160"/>
      <c r="R112" s="126"/>
      <c r="S112" s="126"/>
      <c r="T112" s="126"/>
      <c r="U112" s="125"/>
      <c r="V112" s="125"/>
    </row>
    <row r="113" spans="1:22" ht="19.5" customHeight="1">
      <c r="A113" s="144">
        <v>44643</v>
      </c>
      <c r="B113" s="135" t="s">
        <v>2133</v>
      </c>
      <c r="C113" s="135" t="s">
        <v>41</v>
      </c>
      <c r="D113" s="136">
        <v>0</v>
      </c>
      <c r="E113" s="136">
        <v>0</v>
      </c>
      <c r="F113" s="136">
        <v>0</v>
      </c>
      <c r="G113" s="136">
        <v>12</v>
      </c>
      <c r="H113" s="136">
        <v>0</v>
      </c>
      <c r="I113" s="261" t="s">
        <v>2078</v>
      </c>
      <c r="J113" s="142" t="s">
        <v>2077</v>
      </c>
      <c r="K113" s="163"/>
      <c r="L113" s="206"/>
      <c r="M113" s="291"/>
      <c r="N113" s="239"/>
      <c r="O113" s="130"/>
      <c r="P113" s="160"/>
      <c r="Q113" s="160"/>
      <c r="R113" s="126"/>
      <c r="S113" s="126"/>
      <c r="T113" s="126"/>
      <c r="U113" s="125"/>
      <c r="V113" s="125"/>
    </row>
    <row r="114" spans="1:22" ht="19.5" customHeight="1">
      <c r="A114" s="144">
        <v>44643</v>
      </c>
      <c r="B114" s="135" t="s">
        <v>2104</v>
      </c>
      <c r="C114" s="135" t="s">
        <v>2032</v>
      </c>
      <c r="D114" s="136">
        <v>0</v>
      </c>
      <c r="E114" s="136">
        <v>5</v>
      </c>
      <c r="F114" s="136">
        <v>0</v>
      </c>
      <c r="G114" s="136">
        <v>0</v>
      </c>
      <c r="H114" s="136">
        <v>0</v>
      </c>
      <c r="I114" s="261" t="s">
        <v>2078</v>
      </c>
      <c r="J114" s="142" t="s">
        <v>2105</v>
      </c>
      <c r="K114" s="163"/>
      <c r="L114" s="206"/>
      <c r="M114" s="291"/>
      <c r="N114" s="239"/>
      <c r="O114" s="130"/>
      <c r="P114" s="160"/>
      <c r="Q114" s="160"/>
      <c r="R114" s="126"/>
      <c r="S114" s="126"/>
      <c r="T114" s="126"/>
      <c r="U114" s="125"/>
      <c r="V114" s="125"/>
    </row>
    <row r="115" spans="1:22" ht="19.5" customHeight="1" thickBot="1">
      <c r="A115" s="144">
        <v>44643</v>
      </c>
      <c r="B115" s="135" t="s">
        <v>2133</v>
      </c>
      <c r="C115" s="135" t="s">
        <v>1968</v>
      </c>
      <c r="D115" s="136">
        <v>0</v>
      </c>
      <c r="E115" s="136">
        <v>1</v>
      </c>
      <c r="F115" s="136">
        <v>0</v>
      </c>
      <c r="G115" s="136">
        <v>0</v>
      </c>
      <c r="H115" s="136">
        <v>0</v>
      </c>
      <c r="I115" s="261" t="s">
        <v>2078</v>
      </c>
      <c r="J115" s="142" t="s">
        <v>2077</v>
      </c>
      <c r="K115" s="163"/>
      <c r="L115" s="206"/>
      <c r="M115" s="291"/>
      <c r="N115" s="239"/>
      <c r="O115" s="130"/>
      <c r="P115" s="160"/>
      <c r="Q115" s="160"/>
      <c r="R115" s="126"/>
      <c r="S115" s="126"/>
      <c r="T115" s="126"/>
      <c r="U115" s="125"/>
      <c r="V115" s="125"/>
    </row>
    <row r="116" spans="1:22" ht="19.5" customHeight="1">
      <c r="A116" s="207" t="s">
        <v>20</v>
      </c>
      <c r="B116" s="208"/>
      <c r="C116" s="208"/>
      <c r="D116" s="209">
        <f>SUM(D107:D115)</f>
        <v>0</v>
      </c>
      <c r="E116" s="209">
        <f>SUM(E107:E115)</f>
        <v>21</v>
      </c>
      <c r="F116" s="209">
        <f>SUM(F107:F115)</f>
        <v>0</v>
      </c>
      <c r="G116" s="209">
        <f>SUM(G107:G115)</f>
        <v>67</v>
      </c>
      <c r="H116" s="209">
        <f>SUM(H107:H115)</f>
        <v>0</v>
      </c>
      <c r="I116" s="262"/>
      <c r="J116" s="9"/>
      <c r="K116" s="9"/>
      <c r="L116" s="210"/>
      <c r="M116" s="291"/>
      <c r="N116" s="239"/>
      <c r="O116" s="130"/>
      <c r="P116" s="160"/>
      <c r="Q116" s="160"/>
      <c r="R116" s="126"/>
      <c r="S116" s="126"/>
      <c r="T116" s="126"/>
      <c r="U116" s="125"/>
      <c r="V116" s="125"/>
    </row>
    <row r="117" spans="1:22" ht="19.5" customHeight="1">
      <c r="A117" s="211" t="s">
        <v>12</v>
      </c>
      <c r="B117" s="212"/>
      <c r="C117" s="212"/>
      <c r="D117" s="213">
        <v>89</v>
      </c>
      <c r="E117" s="213">
        <v>0</v>
      </c>
      <c r="F117" s="213">
        <v>42</v>
      </c>
      <c r="G117" s="213">
        <v>0</v>
      </c>
      <c r="H117" s="213">
        <v>0</v>
      </c>
      <c r="I117" s="263"/>
      <c r="J117" s="109"/>
      <c r="K117" s="109"/>
      <c r="L117" s="214"/>
      <c r="M117" s="291"/>
      <c r="N117" s="239"/>
      <c r="O117" s="130"/>
      <c r="P117" s="160"/>
      <c r="Q117" s="160"/>
      <c r="R117" s="126"/>
      <c r="S117" s="126"/>
      <c r="T117" s="126"/>
      <c r="U117" s="125"/>
      <c r="V117" s="125"/>
    </row>
    <row r="118" spans="1:22" ht="19.5" customHeight="1" thickBot="1">
      <c r="A118" s="215" t="s">
        <v>2111</v>
      </c>
      <c r="B118" s="216"/>
      <c r="C118" s="216"/>
      <c r="D118" s="217">
        <f>D116+D117</f>
        <v>89</v>
      </c>
      <c r="E118" s="217">
        <f>E116+E117</f>
        <v>21</v>
      </c>
      <c r="F118" s="217">
        <f>F116+F117</f>
        <v>42</v>
      </c>
      <c r="G118" s="217">
        <f>G116+G117</f>
        <v>67</v>
      </c>
      <c r="H118" s="217">
        <f>H116+H117</f>
        <v>0</v>
      </c>
      <c r="I118" s="264"/>
      <c r="J118" s="110"/>
      <c r="K118" s="110"/>
      <c r="L118" s="218"/>
      <c r="M118" s="291"/>
      <c r="N118" s="239"/>
      <c r="O118" s="130"/>
      <c r="P118" s="160"/>
      <c r="Q118" s="160"/>
      <c r="R118" s="126"/>
      <c r="S118" s="126"/>
      <c r="T118" s="126"/>
      <c r="U118" s="125"/>
      <c r="V118" s="125"/>
    </row>
    <row r="119" spans="1:22" ht="19.5" customHeight="1">
      <c r="A119" s="219"/>
      <c r="B119" s="16"/>
      <c r="C119" s="98"/>
      <c r="D119" s="1"/>
      <c r="E119" s="1"/>
      <c r="F119" s="1"/>
      <c r="G119" s="1"/>
      <c r="H119" s="1"/>
      <c r="I119" s="265"/>
      <c r="J119" s="17"/>
      <c r="K119" s="17"/>
      <c r="L119" s="17"/>
      <c r="M119" s="291"/>
      <c r="N119" s="239"/>
      <c r="O119" s="130"/>
      <c r="P119" s="160"/>
      <c r="Q119" s="160"/>
      <c r="R119" s="126"/>
      <c r="S119" s="126"/>
      <c r="T119" s="126"/>
      <c r="U119" s="125"/>
      <c r="V119" s="125"/>
    </row>
    <row r="120" spans="1:22" ht="19.5" customHeight="1">
      <c r="A120" s="185" t="s">
        <v>2135</v>
      </c>
      <c r="B120" s="186"/>
      <c r="C120" s="186"/>
      <c r="D120" s="105"/>
      <c r="E120" s="105"/>
      <c r="F120" s="105"/>
      <c r="G120" s="105"/>
      <c r="H120" s="105"/>
      <c r="I120" s="256"/>
      <c r="J120" s="105"/>
      <c r="K120" s="105"/>
      <c r="L120" s="105"/>
      <c r="M120" s="291"/>
      <c r="N120" s="239"/>
      <c r="O120" s="130"/>
      <c r="P120" s="160"/>
      <c r="Q120" s="160"/>
      <c r="R120" s="126"/>
      <c r="S120" s="126"/>
      <c r="T120" s="126"/>
      <c r="U120" s="125"/>
      <c r="V120" s="125"/>
    </row>
    <row r="121" spans="1:22" ht="19.5" customHeight="1">
      <c r="A121" s="185" t="s">
        <v>2136</v>
      </c>
      <c r="B121" s="186"/>
      <c r="C121" s="186"/>
      <c r="D121" s="105"/>
      <c r="E121" s="105"/>
      <c r="F121" s="105"/>
      <c r="G121" s="105"/>
      <c r="H121" s="105"/>
      <c r="I121" s="256"/>
      <c r="J121" s="105"/>
      <c r="K121" s="105"/>
      <c r="L121" s="105"/>
      <c r="M121" s="159"/>
      <c r="N121" s="239"/>
      <c r="O121" s="130"/>
      <c r="P121" s="160"/>
      <c r="Q121" s="160"/>
      <c r="R121" s="126"/>
      <c r="S121" s="126"/>
      <c r="T121" s="126"/>
      <c r="U121" s="125"/>
      <c r="V121" s="125"/>
    </row>
    <row r="122" spans="1:22" ht="19.5" customHeight="1" thickBot="1">
      <c r="A122" s="188"/>
      <c r="B122" s="186"/>
      <c r="C122" s="189"/>
      <c r="D122" s="105"/>
      <c r="E122" s="105"/>
      <c r="F122" s="105"/>
      <c r="G122" s="105"/>
      <c r="H122" s="105"/>
      <c r="I122" s="257"/>
      <c r="J122" s="106"/>
      <c r="K122" s="106"/>
      <c r="L122" s="105"/>
      <c r="M122" s="159"/>
      <c r="N122" s="239"/>
      <c r="O122" s="130"/>
      <c r="P122" s="160"/>
      <c r="Q122" s="160"/>
      <c r="R122" s="126"/>
      <c r="S122" s="126"/>
      <c r="T122" s="126"/>
      <c r="U122" s="125"/>
      <c r="V122" s="125"/>
    </row>
    <row r="123" spans="1:22" ht="19.5" customHeight="1" thickBot="1">
      <c r="A123" s="147" t="s">
        <v>0</v>
      </c>
      <c r="B123" s="148" t="s">
        <v>1</v>
      </c>
      <c r="C123" s="148" t="s">
        <v>2</v>
      </c>
      <c r="D123" s="404" t="s">
        <v>2137</v>
      </c>
      <c r="E123" s="404" t="s">
        <v>2114</v>
      </c>
      <c r="F123" s="404" t="s">
        <v>2110</v>
      </c>
      <c r="G123" s="404" t="s">
        <v>2007</v>
      </c>
      <c r="H123" s="404" t="s">
        <v>7</v>
      </c>
      <c r="I123" s="258" t="s">
        <v>8</v>
      </c>
      <c r="J123" s="404" t="s">
        <v>9</v>
      </c>
      <c r="K123" s="425" t="s">
        <v>10</v>
      </c>
      <c r="L123" s="426"/>
      <c r="M123" s="159"/>
      <c r="N123" s="239"/>
      <c r="O123" s="130"/>
      <c r="P123" s="160"/>
      <c r="Q123" s="160"/>
      <c r="R123" s="126"/>
      <c r="S123" s="126"/>
      <c r="T123" s="126"/>
      <c r="U123" s="125"/>
      <c r="V123" s="125"/>
    </row>
    <row r="124" spans="1:22" ht="19.5" customHeight="1">
      <c r="A124" s="143"/>
      <c r="B124" s="133"/>
      <c r="C124" s="133"/>
      <c r="D124" s="134"/>
      <c r="E124" s="134"/>
      <c r="F124" s="134"/>
      <c r="G124" s="134"/>
      <c r="H124" s="134"/>
      <c r="I124" s="245"/>
      <c r="J124" s="141"/>
      <c r="K124" s="141"/>
      <c r="L124" s="192"/>
      <c r="M124" s="159"/>
      <c r="N124" s="239"/>
      <c r="O124" s="130"/>
      <c r="P124" s="160"/>
      <c r="Q124" s="160"/>
      <c r="R124" s="126"/>
      <c r="S124" s="126"/>
      <c r="T124" s="126"/>
      <c r="U124" s="125"/>
      <c r="V124" s="125"/>
    </row>
    <row r="125" spans="1:22" ht="19.5" customHeight="1" thickBot="1">
      <c r="A125" s="144"/>
      <c r="B125" s="135"/>
      <c r="C125" s="135"/>
      <c r="D125" s="136"/>
      <c r="E125" s="136"/>
      <c r="F125" s="136"/>
      <c r="G125" s="136"/>
      <c r="H125" s="136"/>
      <c r="I125" s="246"/>
      <c r="J125" s="142"/>
      <c r="K125" s="142"/>
      <c r="L125" s="193"/>
      <c r="M125" s="159"/>
      <c r="N125" s="239"/>
      <c r="O125" s="130"/>
      <c r="P125" s="160"/>
      <c r="Q125" s="160"/>
      <c r="R125" s="126"/>
      <c r="S125" s="126"/>
      <c r="T125" s="126"/>
      <c r="U125" s="125"/>
      <c r="V125" s="125"/>
    </row>
    <row r="126" spans="1:22" ht="19.5" customHeight="1">
      <c r="A126" s="207" t="s">
        <v>20</v>
      </c>
      <c r="B126" s="208"/>
      <c r="C126" s="208"/>
      <c r="D126" s="209">
        <f>SUM(D124:D125)</f>
        <v>0</v>
      </c>
      <c r="E126" s="209">
        <f>SUM(E124:E125)</f>
        <v>0</v>
      </c>
      <c r="F126" s="209">
        <f>SUM(F124:F125)</f>
        <v>0</v>
      </c>
      <c r="G126" s="209">
        <f>SUM(G124:G125)</f>
        <v>0</v>
      </c>
      <c r="H126" s="209">
        <f>SUM(H124:H125)</f>
        <v>0</v>
      </c>
      <c r="I126" s="262"/>
      <c r="J126" s="9"/>
      <c r="K126" s="9"/>
      <c r="L126" s="210"/>
      <c r="M126" s="159"/>
      <c r="N126" s="239"/>
      <c r="O126" s="130"/>
      <c r="P126" s="160"/>
      <c r="Q126" s="160"/>
      <c r="R126" s="126"/>
      <c r="S126" s="126"/>
      <c r="T126" s="126"/>
      <c r="U126" s="125"/>
      <c r="V126" s="125"/>
    </row>
    <row r="127" spans="1:22" ht="19.5" customHeight="1">
      <c r="A127" s="211" t="s">
        <v>12</v>
      </c>
      <c r="B127" s="212"/>
      <c r="C127" s="212"/>
      <c r="D127" s="213">
        <v>0</v>
      </c>
      <c r="E127" s="213">
        <v>0</v>
      </c>
      <c r="F127" s="213">
        <v>0</v>
      </c>
      <c r="G127" s="213">
        <v>0</v>
      </c>
      <c r="H127" s="213">
        <v>0</v>
      </c>
      <c r="I127" s="263"/>
      <c r="J127" s="109"/>
      <c r="K127" s="109"/>
      <c r="L127" s="214"/>
      <c r="M127" s="159"/>
      <c r="N127" s="239"/>
      <c r="O127" s="130"/>
      <c r="P127" s="160"/>
      <c r="Q127" s="160"/>
      <c r="R127" s="126"/>
      <c r="S127" s="126"/>
      <c r="T127" s="126"/>
      <c r="U127" s="125"/>
      <c r="V127" s="125"/>
    </row>
    <row r="128" spans="1:22" ht="19.5" customHeight="1" thickBot="1">
      <c r="A128" s="215" t="s">
        <v>2111</v>
      </c>
      <c r="B128" s="216"/>
      <c r="C128" s="216"/>
      <c r="D128" s="217">
        <f>D126+D127</f>
        <v>0</v>
      </c>
      <c r="E128" s="217">
        <f>E126+E127</f>
        <v>0</v>
      </c>
      <c r="F128" s="217">
        <f>F126+F127</f>
        <v>0</v>
      </c>
      <c r="G128" s="217">
        <f>G126+G127</f>
        <v>0</v>
      </c>
      <c r="H128" s="217">
        <f>H126+H127</f>
        <v>0</v>
      </c>
      <c r="I128" s="264"/>
      <c r="J128" s="110"/>
      <c r="K128" s="110"/>
      <c r="L128" s="218"/>
      <c r="M128" s="159"/>
      <c r="N128" s="239"/>
      <c r="O128" s="130"/>
      <c r="P128" s="160"/>
      <c r="Q128" s="160"/>
      <c r="R128" s="126"/>
      <c r="S128" s="126"/>
      <c r="T128" s="126"/>
      <c r="U128" s="125"/>
      <c r="V128" s="125"/>
    </row>
    <row r="129" spans="1:22" ht="19.5" customHeight="1">
      <c r="A129" s="219"/>
      <c r="B129" s="16"/>
      <c r="C129" s="98"/>
      <c r="D129" s="1"/>
      <c r="E129" s="1"/>
      <c r="F129" s="1"/>
      <c r="G129" s="1"/>
      <c r="H129" s="1"/>
      <c r="I129" s="265"/>
      <c r="J129" s="17"/>
      <c r="K129" s="17"/>
      <c r="L129" s="17"/>
      <c r="M129" s="159"/>
      <c r="N129" s="239"/>
      <c r="O129" s="130"/>
      <c r="P129" s="160"/>
      <c r="Q129" s="160"/>
      <c r="R129" s="126"/>
      <c r="S129" s="126"/>
      <c r="T129" s="126"/>
      <c r="U129" s="125"/>
      <c r="V129" s="125"/>
    </row>
    <row r="130" spans="1:22" ht="19.5" customHeight="1">
      <c r="A130" s="185" t="s">
        <v>2138</v>
      </c>
      <c r="B130" s="186"/>
      <c r="C130" s="186"/>
      <c r="D130" s="105"/>
      <c r="E130" s="105"/>
      <c r="F130" s="105"/>
      <c r="G130" s="105"/>
      <c r="H130" s="105"/>
      <c r="I130" s="256"/>
      <c r="J130" s="105"/>
      <c r="K130" s="105"/>
      <c r="L130" s="105"/>
      <c r="M130" s="159"/>
      <c r="N130" s="239"/>
      <c r="O130" s="130"/>
      <c r="P130" s="160"/>
      <c r="Q130" s="160"/>
      <c r="R130" s="126"/>
      <c r="S130" s="126"/>
      <c r="T130" s="126"/>
      <c r="U130" s="125"/>
      <c r="V130" s="125"/>
    </row>
    <row r="131" spans="1:22" ht="19.5" customHeight="1">
      <c r="A131" s="185" t="s">
        <v>2139</v>
      </c>
      <c r="B131" s="186"/>
      <c r="C131" s="186"/>
      <c r="D131" s="105"/>
      <c r="E131" s="105"/>
      <c r="F131" s="105"/>
      <c r="G131" s="105"/>
      <c r="H131" s="105"/>
      <c r="I131" s="256"/>
      <c r="J131" s="105"/>
      <c r="K131" s="105"/>
      <c r="L131" s="105"/>
      <c r="M131" s="159"/>
      <c r="N131" s="239"/>
      <c r="O131" s="130"/>
      <c r="P131" s="160"/>
      <c r="Q131" s="160"/>
      <c r="R131" s="126"/>
      <c r="S131" s="126"/>
      <c r="T131" s="126"/>
      <c r="U131" s="125"/>
      <c r="V131" s="125"/>
    </row>
    <row r="132" spans="1:22" ht="19.5" customHeight="1" thickBot="1">
      <c r="A132" s="188"/>
      <c r="B132" s="186"/>
      <c r="C132" s="189"/>
      <c r="D132" s="105"/>
      <c r="E132" s="105"/>
      <c r="F132" s="105"/>
      <c r="G132" s="105"/>
      <c r="H132" s="105"/>
      <c r="I132" s="257"/>
      <c r="J132" s="106"/>
      <c r="K132" s="106"/>
      <c r="L132" s="105"/>
      <c r="M132" s="159"/>
      <c r="N132" s="239"/>
      <c r="O132" s="130"/>
      <c r="P132" s="160"/>
      <c r="Q132" s="160"/>
      <c r="R132" s="126"/>
      <c r="S132" s="126"/>
      <c r="T132" s="126"/>
      <c r="U132" s="125"/>
      <c r="V132" s="125"/>
    </row>
    <row r="133" spans="1:22" ht="19.5" customHeight="1" thickBot="1">
      <c r="A133" s="147" t="s">
        <v>0</v>
      </c>
      <c r="B133" s="148" t="s">
        <v>1</v>
      </c>
      <c r="C133" s="148" t="s">
        <v>2</v>
      </c>
      <c r="D133" s="404" t="s">
        <v>2016</v>
      </c>
      <c r="E133" s="404" t="s">
        <v>2101</v>
      </c>
      <c r="F133" s="404" t="s">
        <v>2110</v>
      </c>
      <c r="G133" s="404" t="s">
        <v>2030</v>
      </c>
      <c r="H133" s="404" t="s">
        <v>7</v>
      </c>
      <c r="I133" s="258" t="s">
        <v>8</v>
      </c>
      <c r="J133" s="404" t="s">
        <v>9</v>
      </c>
      <c r="K133" s="404"/>
      <c r="L133" s="303" t="s">
        <v>10</v>
      </c>
      <c r="M133" s="159"/>
      <c r="N133" s="239"/>
      <c r="O133" s="130"/>
      <c r="P133" s="160"/>
      <c r="Q133" s="160"/>
      <c r="R133" s="126"/>
      <c r="S133" s="126"/>
      <c r="T133" s="126"/>
      <c r="U133" s="125"/>
      <c r="V133" s="125"/>
    </row>
    <row r="134" spans="1:22" ht="19.5" customHeight="1">
      <c r="A134" s="143"/>
      <c r="B134" s="133"/>
      <c r="C134" s="133"/>
      <c r="D134" s="301"/>
      <c r="E134" s="134"/>
      <c r="F134" s="301"/>
      <c r="G134" s="301"/>
      <c r="H134" s="301"/>
      <c r="I134" s="245"/>
      <c r="J134" s="141"/>
      <c r="K134" s="141"/>
      <c r="L134" s="192"/>
      <c r="M134" s="159"/>
      <c r="N134" s="239"/>
      <c r="O134" s="130"/>
      <c r="P134" s="160"/>
      <c r="Q134" s="160"/>
      <c r="R134" s="126"/>
      <c r="S134" s="126"/>
      <c r="T134" s="126"/>
      <c r="U134" s="125"/>
      <c r="V134" s="125"/>
    </row>
    <row r="135" spans="1:22" ht="19.5" customHeight="1" thickBot="1">
      <c r="A135" s="144"/>
      <c r="B135" s="135"/>
      <c r="C135" s="135"/>
      <c r="D135" s="220"/>
      <c r="E135" s="136"/>
      <c r="F135" s="220"/>
      <c r="G135" s="220"/>
      <c r="H135" s="220"/>
      <c r="I135" s="246"/>
      <c r="J135" s="142"/>
      <c r="K135" s="142"/>
      <c r="L135" s="193"/>
      <c r="M135" s="159"/>
      <c r="N135" s="239"/>
      <c r="O135" s="130"/>
      <c r="P135" s="160"/>
      <c r="Q135" s="160"/>
      <c r="R135" s="126"/>
      <c r="S135" s="126"/>
      <c r="T135" s="126"/>
      <c r="U135" s="125"/>
      <c r="V135" s="125"/>
    </row>
    <row r="136" spans="1:22" ht="19.5" customHeight="1">
      <c r="A136" s="207" t="s">
        <v>20</v>
      </c>
      <c r="B136" s="208"/>
      <c r="C136" s="208"/>
      <c r="D136" s="209">
        <f>SUM(D134:D135)</f>
        <v>0</v>
      </c>
      <c r="E136" s="209">
        <f>SUM(E134:E135)</f>
        <v>0</v>
      </c>
      <c r="F136" s="209">
        <f>SUM(F134:F135)</f>
        <v>0</v>
      </c>
      <c r="G136" s="209">
        <f>SUM(G134:G135)</f>
        <v>0</v>
      </c>
      <c r="H136" s="209">
        <f>SUM(H134:H135)</f>
        <v>0</v>
      </c>
      <c r="I136" s="262"/>
      <c r="J136" s="9"/>
      <c r="K136" s="9"/>
      <c r="L136" s="210"/>
      <c r="M136" s="159"/>
      <c r="N136" s="239"/>
      <c r="O136" s="130"/>
      <c r="P136" s="160"/>
      <c r="Q136" s="160"/>
      <c r="R136" s="126"/>
      <c r="S136" s="126"/>
      <c r="T136" s="126"/>
      <c r="U136" s="125"/>
      <c r="V136" s="125"/>
    </row>
    <row r="137" spans="1:22" ht="19.5" customHeight="1">
      <c r="A137" s="211" t="s">
        <v>12</v>
      </c>
      <c r="B137" s="212"/>
      <c r="C137" s="212"/>
      <c r="D137" s="213">
        <v>0</v>
      </c>
      <c r="E137" s="213">
        <v>0</v>
      </c>
      <c r="F137" s="213">
        <v>0</v>
      </c>
      <c r="G137" s="213">
        <v>0</v>
      </c>
      <c r="H137" s="213">
        <v>0</v>
      </c>
      <c r="I137" s="263"/>
      <c r="J137" s="109"/>
      <c r="K137" s="109"/>
      <c r="L137" s="214"/>
      <c r="M137" s="159"/>
      <c r="N137" s="239"/>
      <c r="O137" s="130"/>
      <c r="P137" s="160"/>
      <c r="Q137" s="160"/>
      <c r="R137" s="126"/>
      <c r="S137" s="126"/>
      <c r="T137" s="126"/>
      <c r="U137" s="125"/>
      <c r="V137" s="125"/>
    </row>
    <row r="138" spans="1:22" ht="19.5" customHeight="1" thickBot="1">
      <c r="A138" s="215" t="s">
        <v>2094</v>
      </c>
      <c r="B138" s="216"/>
      <c r="C138" s="216"/>
      <c r="D138" s="217">
        <f>D136+D137</f>
        <v>0</v>
      </c>
      <c r="E138" s="217">
        <f>E136+E137</f>
        <v>0</v>
      </c>
      <c r="F138" s="217">
        <f>F136+F137</f>
        <v>0</v>
      </c>
      <c r="G138" s="217">
        <f>G136+G137</f>
        <v>0</v>
      </c>
      <c r="H138" s="217">
        <f>H136+H137</f>
        <v>0</v>
      </c>
      <c r="I138" s="264"/>
      <c r="J138" s="110"/>
      <c r="K138" s="110"/>
      <c r="L138" s="218"/>
      <c r="M138" s="159"/>
      <c r="N138" s="239"/>
      <c r="O138" s="130"/>
      <c r="P138" s="160"/>
      <c r="Q138" s="160"/>
      <c r="R138" s="126"/>
      <c r="S138" s="126"/>
      <c r="T138" s="126"/>
      <c r="U138" s="125"/>
      <c r="V138" s="125"/>
    </row>
    <row r="139" spans="1:22" ht="19.5" customHeight="1">
      <c r="A139" s="221"/>
      <c r="B139" s="16"/>
      <c r="C139" s="16"/>
      <c r="D139" s="1"/>
      <c r="E139" s="1"/>
      <c r="F139" s="1"/>
      <c r="G139" s="1"/>
      <c r="H139" s="1"/>
      <c r="I139" s="265"/>
      <c r="J139" s="17"/>
      <c r="K139" s="17"/>
      <c r="L139" s="17"/>
      <c r="M139" s="159"/>
      <c r="N139" s="239"/>
      <c r="O139" s="130"/>
      <c r="P139" s="160"/>
      <c r="Q139" s="160"/>
      <c r="R139" s="126"/>
      <c r="S139" s="126"/>
      <c r="T139" s="126"/>
      <c r="U139" s="125"/>
      <c r="V139" s="125"/>
    </row>
    <row r="140" spans="1:22" ht="19.5" customHeight="1">
      <c r="A140" s="185" t="s">
        <v>2140</v>
      </c>
      <c r="B140" s="18"/>
      <c r="C140" s="18"/>
      <c r="D140" s="19"/>
      <c r="E140" s="19"/>
      <c r="F140" s="19"/>
      <c r="G140" s="19"/>
      <c r="H140" s="19"/>
      <c r="I140" s="266"/>
      <c r="J140" s="19"/>
      <c r="K140" s="19"/>
      <c r="L140" s="19"/>
      <c r="M140" s="159"/>
      <c r="N140" s="239"/>
      <c r="O140" s="130"/>
      <c r="P140" s="160"/>
      <c r="Q140" s="160"/>
      <c r="R140" s="126"/>
      <c r="S140" s="126"/>
      <c r="T140" s="126"/>
      <c r="U140" s="125"/>
      <c r="V140" s="125"/>
    </row>
    <row r="141" spans="1:22" ht="19.5" customHeight="1" thickBot="1">
      <c r="A141" s="182"/>
      <c r="B141" s="183"/>
      <c r="C141" s="184"/>
      <c r="D141" s="125"/>
      <c r="E141" s="125"/>
      <c r="F141" s="125"/>
      <c r="G141" s="125"/>
      <c r="H141" s="125"/>
      <c r="I141" s="255"/>
      <c r="J141" s="104"/>
      <c r="K141" s="104"/>
      <c r="L141" s="104"/>
      <c r="M141" s="159"/>
      <c r="N141" s="239"/>
      <c r="O141" s="130"/>
      <c r="P141" s="160"/>
      <c r="Q141" s="160"/>
      <c r="R141" s="126"/>
      <c r="S141" s="126"/>
      <c r="T141" s="126"/>
      <c r="U141" s="125"/>
      <c r="V141" s="125"/>
    </row>
    <row r="142" spans="1:22" ht="19.5" customHeight="1" thickBot="1">
      <c r="A142" s="222" t="s">
        <v>0</v>
      </c>
      <c r="B142" s="223" t="s">
        <v>1</v>
      </c>
      <c r="C142" s="223" t="s">
        <v>2</v>
      </c>
      <c r="D142" s="111" t="s">
        <v>3</v>
      </c>
      <c r="E142" s="111" t="s">
        <v>4</v>
      </c>
      <c r="F142" s="111" t="s">
        <v>5</v>
      </c>
      <c r="G142" s="111" t="s">
        <v>6</v>
      </c>
      <c r="H142" s="111" t="s">
        <v>7</v>
      </c>
      <c r="I142" s="267" t="s">
        <v>8</v>
      </c>
      <c r="J142" s="111" t="s">
        <v>9</v>
      </c>
      <c r="K142" s="429" t="s">
        <v>10</v>
      </c>
      <c r="L142" s="430"/>
      <c r="M142" s="159"/>
      <c r="N142" s="239"/>
      <c r="O142" s="130"/>
      <c r="P142" s="160"/>
      <c r="Q142" s="160"/>
      <c r="R142" s="126"/>
      <c r="S142" s="126"/>
      <c r="T142" s="126"/>
      <c r="U142" s="125"/>
      <c r="V142" s="125"/>
    </row>
    <row r="143" spans="1:22" ht="19.5" customHeight="1">
      <c r="A143" s="224" t="s">
        <v>20</v>
      </c>
      <c r="B143" s="225"/>
      <c r="C143" s="225"/>
      <c r="D143" s="226">
        <f t="shared" ref="D143:H145" si="14">SUM(D52,D64,D90,D99)</f>
        <v>227</v>
      </c>
      <c r="E143" s="226">
        <f t="shared" si="14"/>
        <v>92</v>
      </c>
      <c r="F143" s="226">
        <f t="shared" si="14"/>
        <v>88</v>
      </c>
      <c r="G143" s="226">
        <f t="shared" si="14"/>
        <v>218</v>
      </c>
      <c r="H143" s="226">
        <f t="shared" si="14"/>
        <v>0</v>
      </c>
      <c r="I143" s="268"/>
      <c r="J143" s="10"/>
      <c r="K143" s="10"/>
      <c r="L143" s="227"/>
      <c r="M143" s="159"/>
      <c r="N143" s="239"/>
      <c r="O143" s="130"/>
      <c r="P143" s="160"/>
      <c r="Q143" s="160"/>
      <c r="R143" s="126"/>
      <c r="S143" s="126"/>
      <c r="T143" s="126"/>
      <c r="U143" s="125"/>
      <c r="V143" s="125"/>
    </row>
    <row r="144" spans="1:22" ht="19.5" customHeight="1">
      <c r="A144" s="228" t="s">
        <v>12</v>
      </c>
      <c r="B144" s="229"/>
      <c r="C144" s="229"/>
      <c r="D144" s="230">
        <f t="shared" si="14"/>
        <v>3922</v>
      </c>
      <c r="E144" s="230">
        <f t="shared" si="14"/>
        <v>111</v>
      </c>
      <c r="F144" s="230">
        <f t="shared" si="14"/>
        <v>111</v>
      </c>
      <c r="G144" s="230">
        <f t="shared" si="14"/>
        <v>3994</v>
      </c>
      <c r="H144" s="230">
        <f t="shared" si="14"/>
        <v>0</v>
      </c>
      <c r="I144" s="269"/>
      <c r="J144" s="112"/>
      <c r="K144" s="112"/>
      <c r="L144" s="231"/>
      <c r="M144" s="159"/>
      <c r="N144" s="239"/>
      <c r="O144" s="130"/>
      <c r="P144" s="160"/>
      <c r="Q144" s="160"/>
      <c r="R144" s="126"/>
      <c r="S144" s="126"/>
      <c r="T144" s="126"/>
      <c r="U144" s="125"/>
      <c r="V144" s="125"/>
    </row>
    <row r="145" spans="1:22" ht="19.5" customHeight="1" thickBot="1">
      <c r="A145" s="232" t="s">
        <v>2111</v>
      </c>
      <c r="B145" s="233"/>
      <c r="C145" s="233"/>
      <c r="D145" s="234">
        <f t="shared" si="14"/>
        <v>4149</v>
      </c>
      <c r="E145" s="234">
        <f t="shared" si="14"/>
        <v>203</v>
      </c>
      <c r="F145" s="234">
        <f t="shared" si="14"/>
        <v>199</v>
      </c>
      <c r="G145" s="234">
        <f t="shared" si="14"/>
        <v>4212</v>
      </c>
      <c r="H145" s="234">
        <f t="shared" si="14"/>
        <v>0</v>
      </c>
      <c r="I145" s="270"/>
      <c r="J145" s="113"/>
      <c r="K145" s="113"/>
      <c r="L145" s="235"/>
      <c r="M145" s="159"/>
      <c r="N145" s="239"/>
      <c r="O145" s="130"/>
      <c r="P145" s="160"/>
      <c r="Q145" s="160"/>
      <c r="R145" s="126"/>
      <c r="S145" s="126"/>
      <c r="T145" s="126"/>
      <c r="U145" s="125"/>
      <c r="V145" s="125"/>
    </row>
    <row r="146" spans="1:22" ht="19.5" customHeight="1">
      <c r="M146" s="159"/>
      <c r="N146" s="239"/>
      <c r="O146" s="130"/>
      <c r="P146" s="160"/>
      <c r="Q146" s="160"/>
      <c r="R146" s="126"/>
      <c r="S146" s="126"/>
      <c r="T146" s="126"/>
      <c r="U146" s="125"/>
      <c r="V146" s="125"/>
    </row>
    <row r="147" spans="1:22" ht="19.5" customHeight="1">
      <c r="M147" s="159"/>
      <c r="N147" s="239"/>
      <c r="O147" s="130"/>
      <c r="P147" s="160"/>
      <c r="Q147" s="160"/>
      <c r="R147" s="126"/>
      <c r="S147" s="126"/>
      <c r="T147" s="126"/>
      <c r="U147" s="125"/>
      <c r="V147" s="125"/>
    </row>
    <row r="148" spans="1:22" ht="19.5" customHeight="1">
      <c r="M148" s="159"/>
      <c r="N148" s="239"/>
      <c r="O148" s="130"/>
      <c r="P148" s="160"/>
      <c r="Q148" s="160"/>
      <c r="R148" s="126"/>
      <c r="S148" s="126"/>
      <c r="T148" s="126"/>
      <c r="U148" s="125"/>
      <c r="V148" s="125"/>
    </row>
    <row r="149" spans="1:22" ht="19.5" customHeight="1">
      <c r="M149" s="159"/>
      <c r="N149" s="239"/>
      <c r="O149" s="130"/>
      <c r="P149" s="160"/>
      <c r="Q149" s="160"/>
      <c r="R149" s="126"/>
      <c r="S149" s="126"/>
      <c r="T149" s="126"/>
      <c r="U149" s="125"/>
      <c r="V149" s="125"/>
    </row>
    <row r="150" spans="1:22" ht="19.5" customHeight="1">
      <c r="M150" s="159"/>
      <c r="N150" s="239"/>
      <c r="O150" s="130"/>
      <c r="P150" s="160"/>
      <c r="Q150" s="160"/>
      <c r="R150" s="126"/>
      <c r="S150" s="126"/>
      <c r="T150" s="126"/>
      <c r="U150" s="125"/>
      <c r="V150" s="125"/>
    </row>
    <row r="151" spans="1:22" ht="19.5" customHeight="1">
      <c r="M151" s="159"/>
      <c r="N151" s="239"/>
      <c r="O151" s="130"/>
      <c r="P151" s="160"/>
      <c r="Q151" s="160"/>
      <c r="R151" s="126"/>
      <c r="S151" s="126"/>
      <c r="T151" s="126"/>
      <c r="U151" s="125"/>
      <c r="V151" s="125"/>
    </row>
    <row r="152" spans="1:22" ht="19.5" customHeight="1">
      <c r="M152" s="159"/>
      <c r="N152" s="239"/>
      <c r="O152" s="130"/>
      <c r="P152" s="160"/>
      <c r="Q152" s="160"/>
      <c r="R152" s="126"/>
      <c r="S152" s="126"/>
      <c r="T152" s="126"/>
      <c r="U152" s="125"/>
      <c r="V152" s="125"/>
    </row>
    <row r="153" spans="1:22" ht="19.5" customHeight="1">
      <c r="M153" s="159"/>
      <c r="N153" s="239"/>
      <c r="O153" s="130"/>
      <c r="P153" s="160"/>
      <c r="Q153" s="160"/>
      <c r="R153" s="126"/>
      <c r="S153" s="126"/>
      <c r="T153" s="126"/>
      <c r="U153" s="125"/>
      <c r="V153" s="125"/>
    </row>
    <row r="154" spans="1:22" ht="19.5" customHeight="1">
      <c r="M154" s="159"/>
      <c r="N154" s="239"/>
      <c r="O154" s="130"/>
      <c r="P154" s="160"/>
      <c r="Q154" s="160"/>
      <c r="R154" s="126"/>
      <c r="S154" s="126"/>
      <c r="T154" s="126"/>
      <c r="U154" s="125"/>
      <c r="V154" s="125"/>
    </row>
    <row r="155" spans="1:22" ht="19.5" customHeight="1">
      <c r="M155" s="159"/>
      <c r="N155" s="239"/>
      <c r="O155" s="130"/>
      <c r="P155" s="160"/>
      <c r="Q155" s="160"/>
      <c r="R155" s="126"/>
      <c r="S155" s="126"/>
      <c r="T155" s="126"/>
      <c r="U155" s="125"/>
      <c r="V155" s="125"/>
    </row>
    <row r="156" spans="1:22" ht="19.5" customHeight="1">
      <c r="M156" s="159"/>
      <c r="N156" s="239"/>
      <c r="O156" s="130"/>
      <c r="P156" s="160"/>
      <c r="Q156" s="160"/>
      <c r="R156" s="126"/>
      <c r="S156" s="126"/>
      <c r="T156" s="126"/>
      <c r="U156" s="125"/>
      <c r="V156" s="125"/>
    </row>
    <row r="157" spans="1:22" ht="19.5" customHeight="1">
      <c r="M157" s="159"/>
      <c r="N157" s="239"/>
      <c r="O157" s="130"/>
      <c r="P157" s="160"/>
      <c r="Q157" s="160"/>
      <c r="R157" s="126"/>
      <c r="S157" s="126"/>
      <c r="T157" s="126"/>
      <c r="U157" s="125"/>
      <c r="V157" s="125"/>
    </row>
    <row r="158" spans="1:22" ht="19.5" customHeight="1">
      <c r="M158" s="159"/>
      <c r="N158" s="239"/>
      <c r="O158" s="130"/>
      <c r="P158" s="160"/>
      <c r="Q158" s="160"/>
      <c r="R158" s="126"/>
      <c r="S158" s="126"/>
      <c r="T158" s="126"/>
      <c r="U158" s="125"/>
      <c r="V158" s="125"/>
    </row>
    <row r="159" spans="1:22" ht="19.5" customHeight="1">
      <c r="M159" s="159"/>
      <c r="N159" s="239"/>
      <c r="O159" s="130"/>
      <c r="P159" s="160"/>
      <c r="Q159" s="160"/>
      <c r="R159" s="126"/>
      <c r="S159" s="126"/>
      <c r="T159" s="126"/>
      <c r="U159" s="125"/>
      <c r="V159" s="125"/>
    </row>
    <row r="160" spans="1:22" ht="19.5" customHeight="1">
      <c r="M160" s="159"/>
      <c r="N160" s="239"/>
      <c r="O160" s="130"/>
      <c r="P160" s="160"/>
      <c r="Q160" s="160"/>
      <c r="R160" s="126"/>
      <c r="S160" s="126"/>
      <c r="T160" s="126"/>
      <c r="U160" s="125"/>
      <c r="V160" s="125"/>
    </row>
    <row r="161" spans="13:22" ht="19.5" customHeight="1">
      <c r="M161" s="159"/>
      <c r="N161" s="239"/>
      <c r="O161" s="130"/>
      <c r="P161" s="160"/>
      <c r="Q161" s="160"/>
      <c r="R161" s="126"/>
      <c r="S161" s="126"/>
      <c r="T161" s="126"/>
      <c r="U161" s="125"/>
      <c r="V161" s="125"/>
    </row>
    <row r="162" spans="13:22" ht="19.5" customHeight="1">
      <c r="M162" s="159"/>
      <c r="N162" s="239"/>
      <c r="O162" s="130"/>
      <c r="P162" s="160"/>
      <c r="Q162" s="160"/>
      <c r="R162" s="126"/>
      <c r="S162" s="126"/>
      <c r="T162" s="126"/>
      <c r="U162" s="125"/>
      <c r="V162" s="125"/>
    </row>
    <row r="163" spans="13:22" ht="20.100000000000001" customHeight="1">
      <c r="M163" s="159"/>
      <c r="N163" s="239"/>
      <c r="O163" s="130"/>
      <c r="P163" s="160"/>
      <c r="Q163" s="160"/>
      <c r="R163" s="126"/>
      <c r="S163" s="126"/>
      <c r="T163" s="126"/>
      <c r="U163" s="125"/>
      <c r="V163" s="125"/>
    </row>
    <row r="164" spans="13:22" ht="20.100000000000001" customHeight="1">
      <c r="M164" s="159"/>
      <c r="N164" s="239"/>
      <c r="O164" s="130"/>
      <c r="P164" s="160"/>
      <c r="Q164" s="160"/>
      <c r="R164" s="126"/>
      <c r="S164" s="126"/>
      <c r="T164" s="126"/>
      <c r="U164" s="125"/>
      <c r="V164" s="125"/>
    </row>
    <row r="165" spans="13:22" ht="20.100000000000001" customHeight="1">
      <c r="M165" s="159"/>
      <c r="N165" s="239"/>
      <c r="O165" s="130"/>
      <c r="P165" s="160"/>
      <c r="Q165" s="160"/>
      <c r="R165" s="126"/>
      <c r="S165" s="126"/>
      <c r="T165" s="126"/>
      <c r="U165" s="125"/>
      <c r="V165" s="125"/>
    </row>
    <row r="166" spans="13:22" ht="20.100000000000001" customHeight="1">
      <c r="M166" s="159"/>
      <c r="N166" s="239"/>
      <c r="O166" s="130"/>
      <c r="P166" s="160"/>
      <c r="Q166" s="160"/>
      <c r="R166" s="126"/>
      <c r="S166" s="126"/>
      <c r="T166" s="126"/>
      <c r="U166" s="125"/>
      <c r="V166" s="125"/>
    </row>
    <row r="167" spans="13:22" ht="20.100000000000001" customHeight="1">
      <c r="M167" s="159"/>
      <c r="N167" s="239"/>
      <c r="O167" s="130"/>
      <c r="P167" s="160"/>
      <c r="Q167" s="160"/>
      <c r="R167" s="126"/>
      <c r="S167" s="126"/>
      <c r="T167" s="126"/>
      <c r="U167" s="125"/>
      <c r="V167" s="125"/>
    </row>
    <row r="168" spans="13:22" ht="20.100000000000001" customHeight="1">
      <c r="M168" s="159"/>
      <c r="N168" s="239"/>
      <c r="O168" s="130"/>
      <c r="P168" s="160"/>
      <c r="Q168" s="160"/>
      <c r="R168" s="126"/>
      <c r="S168" s="126"/>
      <c r="T168" s="126"/>
      <c r="U168" s="125"/>
      <c r="V168" s="125"/>
    </row>
    <row r="169" spans="13:22" ht="20.100000000000001" customHeight="1">
      <c r="M169" s="159"/>
      <c r="N169" s="239"/>
      <c r="O169" s="130"/>
      <c r="P169" s="160"/>
      <c r="Q169" s="160"/>
      <c r="R169" s="126"/>
      <c r="S169" s="126"/>
      <c r="T169" s="126"/>
      <c r="U169" s="125"/>
      <c r="V169" s="125"/>
    </row>
    <row r="170" spans="13:22" ht="20.100000000000001" customHeight="1">
      <c r="M170" s="159"/>
      <c r="O170" s="130"/>
      <c r="P170" s="160"/>
      <c r="Q170" s="160"/>
      <c r="R170" s="126"/>
      <c r="S170" s="126"/>
      <c r="T170" s="126"/>
      <c r="U170" s="125"/>
      <c r="V170" s="125"/>
    </row>
    <row r="171" spans="13:22" ht="20.100000000000001" customHeight="1">
      <c r="M171" s="159"/>
      <c r="O171" s="130"/>
      <c r="P171" s="160"/>
      <c r="Q171" s="160"/>
      <c r="R171" s="126"/>
      <c r="S171" s="126"/>
      <c r="T171" s="126"/>
      <c r="U171" s="125"/>
      <c r="V171" s="125"/>
    </row>
    <row r="172" spans="13:22" ht="20.100000000000001" customHeight="1">
      <c r="M172" s="159"/>
      <c r="O172" s="130"/>
      <c r="P172" s="160"/>
      <c r="Q172" s="160"/>
      <c r="R172" s="126"/>
      <c r="S172" s="126"/>
      <c r="T172" s="126"/>
      <c r="U172" s="125"/>
      <c r="V172" s="125"/>
    </row>
    <row r="173" spans="13:22" ht="20.100000000000001" customHeight="1">
      <c r="M173" s="159"/>
      <c r="O173" s="130"/>
      <c r="P173" s="160"/>
      <c r="Q173" s="160"/>
      <c r="R173" s="126"/>
      <c r="S173" s="126"/>
      <c r="T173" s="126"/>
      <c r="U173" s="125"/>
      <c r="V173" s="125"/>
    </row>
    <row r="174" spans="13:22" ht="20.100000000000001" customHeight="1">
      <c r="M174" s="159"/>
      <c r="O174" s="130"/>
      <c r="P174" s="160"/>
      <c r="Q174" s="160"/>
      <c r="R174" s="126"/>
      <c r="S174" s="126"/>
      <c r="T174" s="126"/>
      <c r="U174" s="125"/>
      <c r="V174" s="125"/>
    </row>
    <row r="175" spans="13:22" ht="20.100000000000001" customHeight="1">
      <c r="M175" s="159"/>
      <c r="O175" s="130"/>
      <c r="P175" s="160"/>
      <c r="Q175" s="160"/>
      <c r="R175" s="126"/>
      <c r="S175" s="126"/>
      <c r="T175" s="126"/>
      <c r="U175" s="125"/>
      <c r="V175" s="125"/>
    </row>
    <row r="176" spans="13:22" ht="20.100000000000001" customHeight="1">
      <c r="M176" s="159"/>
      <c r="O176" s="130"/>
      <c r="P176" s="160"/>
      <c r="Q176" s="160"/>
      <c r="R176" s="126"/>
      <c r="S176" s="126"/>
      <c r="T176" s="126"/>
      <c r="U176" s="125"/>
      <c r="V176" s="125"/>
    </row>
    <row r="177" spans="13:22" ht="20.100000000000001" customHeight="1">
      <c r="M177" s="159"/>
      <c r="O177" s="130"/>
      <c r="P177" s="160"/>
      <c r="Q177" s="160"/>
      <c r="R177" s="126"/>
      <c r="S177" s="126"/>
      <c r="T177" s="126"/>
      <c r="U177" s="125"/>
      <c r="V177" s="125"/>
    </row>
    <row r="178" spans="13:22" ht="20.100000000000001" customHeight="1">
      <c r="M178" s="159"/>
      <c r="O178" s="130"/>
      <c r="P178" s="160"/>
      <c r="Q178" s="160"/>
      <c r="R178" s="126"/>
      <c r="S178" s="126"/>
      <c r="T178" s="126"/>
      <c r="U178" s="125"/>
      <c r="V178" s="125"/>
    </row>
    <row r="179" spans="13:22" ht="20.100000000000001" customHeight="1">
      <c r="M179" s="159"/>
      <c r="O179" s="130"/>
      <c r="P179" s="160"/>
      <c r="Q179" s="160"/>
      <c r="R179" s="126"/>
      <c r="S179" s="126"/>
      <c r="T179" s="126"/>
      <c r="U179" s="125"/>
      <c r="V179" s="125"/>
    </row>
    <row r="180" spans="13:22" ht="20.100000000000001" customHeight="1">
      <c r="M180" s="159"/>
      <c r="O180" s="130"/>
      <c r="P180" s="160"/>
      <c r="Q180" s="160"/>
      <c r="R180" s="126"/>
      <c r="S180" s="126"/>
      <c r="T180" s="126"/>
      <c r="U180" s="125"/>
      <c r="V180" s="125"/>
    </row>
    <row r="181" spans="13:22" ht="20.100000000000001" customHeight="1">
      <c r="M181" s="159"/>
      <c r="O181" s="130"/>
      <c r="P181" s="160"/>
      <c r="Q181" s="160"/>
      <c r="R181" s="126"/>
      <c r="S181" s="126"/>
      <c r="T181" s="126"/>
      <c r="U181" s="125"/>
      <c r="V181" s="125"/>
    </row>
    <row r="182" spans="13:22" ht="20.100000000000001" customHeight="1">
      <c r="M182" s="159"/>
      <c r="O182" s="130"/>
      <c r="P182" s="160"/>
      <c r="Q182" s="160"/>
      <c r="R182" s="126"/>
      <c r="S182" s="126"/>
      <c r="T182" s="126"/>
      <c r="U182" s="125"/>
      <c r="V182" s="125"/>
    </row>
    <row r="183" spans="13:22" ht="20.100000000000001" customHeight="1">
      <c r="M183" s="159"/>
      <c r="O183" s="130"/>
      <c r="P183" s="160"/>
      <c r="Q183" s="160"/>
      <c r="R183" s="126"/>
      <c r="S183" s="126"/>
      <c r="T183" s="126"/>
      <c r="U183" s="125"/>
      <c r="V183" s="125"/>
    </row>
    <row r="184" spans="13:22" ht="20.100000000000001" customHeight="1">
      <c r="M184" s="159"/>
      <c r="O184" s="130"/>
      <c r="P184" s="160"/>
      <c r="Q184" s="160"/>
      <c r="R184" s="126"/>
      <c r="S184" s="126"/>
      <c r="T184" s="126"/>
      <c r="U184" s="125"/>
      <c r="V184" s="125"/>
    </row>
    <row r="185" spans="13:22" ht="20.100000000000001" customHeight="1">
      <c r="M185" s="159"/>
      <c r="O185" s="130"/>
      <c r="P185" s="160"/>
      <c r="Q185" s="160"/>
      <c r="R185" s="126"/>
      <c r="S185" s="126"/>
      <c r="T185" s="126"/>
      <c r="U185" s="125"/>
      <c r="V185" s="125"/>
    </row>
    <row r="186" spans="13:22" ht="20.100000000000001" customHeight="1">
      <c r="M186" s="159"/>
      <c r="O186" s="130"/>
      <c r="P186" s="160"/>
      <c r="Q186" s="160"/>
      <c r="R186" s="126"/>
      <c r="S186" s="126"/>
      <c r="T186" s="126"/>
      <c r="U186" s="125"/>
      <c r="V186" s="125"/>
    </row>
    <row r="187" spans="13:22" ht="20.100000000000001" customHeight="1">
      <c r="M187" s="159"/>
      <c r="O187" s="130"/>
      <c r="P187" s="160"/>
      <c r="Q187" s="160"/>
      <c r="R187" s="126"/>
      <c r="S187" s="126"/>
      <c r="T187" s="126"/>
      <c r="U187" s="125"/>
      <c r="V187" s="125"/>
    </row>
    <row r="188" spans="13:22" ht="20.100000000000001" customHeight="1">
      <c r="M188" s="159"/>
      <c r="O188" s="130"/>
      <c r="P188" s="160"/>
      <c r="Q188" s="160"/>
      <c r="R188" s="126"/>
      <c r="S188" s="126"/>
      <c r="T188" s="126"/>
      <c r="U188" s="125"/>
      <c r="V188" s="125"/>
    </row>
    <row r="189" spans="13:22" ht="20.100000000000001" customHeight="1">
      <c r="M189" s="159"/>
      <c r="O189" s="130"/>
      <c r="P189" s="160"/>
      <c r="Q189" s="160"/>
      <c r="R189" s="126"/>
      <c r="S189" s="126"/>
      <c r="T189" s="126"/>
      <c r="U189" s="125"/>
      <c r="V189" s="125"/>
    </row>
    <row r="190" spans="13:22" ht="20.100000000000001" customHeight="1">
      <c r="M190" s="159"/>
      <c r="O190" s="130"/>
      <c r="P190" s="160"/>
      <c r="Q190" s="160"/>
      <c r="R190" s="126"/>
      <c r="S190" s="126"/>
      <c r="T190" s="126"/>
      <c r="U190" s="125"/>
      <c r="V190" s="125"/>
    </row>
    <row r="191" spans="13:22" ht="20.100000000000001" customHeight="1">
      <c r="M191" s="159"/>
      <c r="O191" s="130"/>
      <c r="P191" s="160"/>
      <c r="Q191" s="160"/>
      <c r="R191" s="126"/>
      <c r="S191" s="126"/>
      <c r="T191" s="126"/>
      <c r="U191" s="125"/>
      <c r="V191" s="125"/>
    </row>
    <row r="192" spans="13:22" ht="20.100000000000001" customHeight="1">
      <c r="M192" s="159"/>
      <c r="O192" s="130"/>
      <c r="P192" s="160"/>
      <c r="Q192" s="160"/>
      <c r="R192" s="126"/>
      <c r="S192" s="126"/>
      <c r="T192" s="126"/>
      <c r="U192" s="125"/>
      <c r="V192" s="125"/>
    </row>
    <row r="193" spans="13:22" ht="20.100000000000001" customHeight="1">
      <c r="M193" s="159"/>
      <c r="O193" s="130"/>
      <c r="P193" s="160"/>
      <c r="Q193" s="160"/>
      <c r="R193" s="126"/>
      <c r="S193" s="126"/>
      <c r="T193" s="126"/>
      <c r="U193" s="125"/>
      <c r="V193" s="125"/>
    </row>
    <row r="194" spans="13:22" ht="20.100000000000001" customHeight="1">
      <c r="M194" s="159"/>
      <c r="O194" s="130"/>
      <c r="P194" s="160"/>
      <c r="Q194" s="160"/>
      <c r="R194" s="126"/>
      <c r="S194" s="126"/>
      <c r="T194" s="126"/>
      <c r="U194" s="125"/>
      <c r="V194" s="125"/>
    </row>
    <row r="195" spans="13:22" ht="20.100000000000001" customHeight="1">
      <c r="M195" s="159"/>
      <c r="O195" s="130"/>
      <c r="P195" s="160"/>
      <c r="Q195" s="160"/>
      <c r="R195" s="126"/>
      <c r="S195" s="126"/>
      <c r="T195" s="126"/>
      <c r="U195" s="125"/>
      <c r="V195" s="125"/>
    </row>
    <row r="196" spans="13:22" ht="20.100000000000001" customHeight="1">
      <c r="M196" s="159"/>
      <c r="O196" s="130"/>
      <c r="P196" s="160"/>
      <c r="Q196" s="160"/>
      <c r="R196" s="126"/>
      <c r="S196" s="126"/>
      <c r="T196" s="126"/>
      <c r="U196" s="125"/>
      <c r="V196" s="125"/>
    </row>
    <row r="197" spans="13:22" ht="20.100000000000001" customHeight="1">
      <c r="M197" s="159"/>
      <c r="O197" s="130"/>
      <c r="P197" s="160"/>
      <c r="Q197" s="160"/>
      <c r="R197" s="126"/>
      <c r="S197" s="126"/>
      <c r="T197" s="126"/>
      <c r="U197" s="125"/>
      <c r="V197" s="125"/>
    </row>
    <row r="198" spans="13:22" ht="20.100000000000001" customHeight="1">
      <c r="M198" s="159"/>
      <c r="O198" s="130"/>
      <c r="P198" s="160"/>
      <c r="Q198" s="160"/>
      <c r="R198" s="126"/>
      <c r="S198" s="126"/>
      <c r="T198" s="126"/>
      <c r="U198" s="125"/>
      <c r="V198" s="125"/>
    </row>
    <row r="199" spans="13:22" ht="20.100000000000001" customHeight="1">
      <c r="M199" s="159"/>
      <c r="O199" s="130"/>
      <c r="P199" s="160"/>
      <c r="Q199" s="160"/>
      <c r="R199" s="126"/>
      <c r="S199" s="126"/>
      <c r="T199" s="126"/>
      <c r="U199" s="125"/>
      <c r="V199" s="125"/>
    </row>
    <row r="200" spans="13:22" ht="20.100000000000001" customHeight="1">
      <c r="M200" s="159"/>
      <c r="O200" s="130"/>
      <c r="P200" s="160"/>
      <c r="Q200" s="160"/>
      <c r="R200" s="126"/>
      <c r="S200" s="126"/>
      <c r="T200" s="126"/>
      <c r="U200" s="125"/>
      <c r="V200" s="125"/>
    </row>
    <row r="201" spans="13:22" ht="20.100000000000001" customHeight="1">
      <c r="M201" s="159"/>
      <c r="O201" s="130"/>
      <c r="P201" s="160"/>
      <c r="Q201" s="160"/>
      <c r="R201" s="126"/>
      <c r="S201" s="126"/>
      <c r="T201" s="126"/>
      <c r="U201" s="125"/>
      <c r="V201" s="125"/>
    </row>
    <row r="202" spans="13:22" ht="20.100000000000001" customHeight="1">
      <c r="M202" s="159"/>
      <c r="O202" s="130"/>
      <c r="P202" s="160"/>
      <c r="Q202" s="160"/>
      <c r="R202" s="126"/>
      <c r="S202" s="126"/>
      <c r="T202" s="126"/>
      <c r="U202" s="125"/>
      <c r="V202" s="125"/>
    </row>
    <row r="203" spans="13:22" ht="20.100000000000001" customHeight="1">
      <c r="M203" s="159"/>
      <c r="O203" s="130"/>
      <c r="P203" s="160"/>
      <c r="Q203" s="160"/>
      <c r="R203" s="126"/>
      <c r="S203" s="126"/>
      <c r="T203" s="126"/>
      <c r="U203" s="125"/>
      <c r="V203" s="125"/>
    </row>
    <row r="204" spans="13:22" ht="20.100000000000001" customHeight="1">
      <c r="M204" s="159"/>
      <c r="O204" s="130"/>
      <c r="P204" s="160"/>
      <c r="Q204" s="160"/>
      <c r="R204" s="126"/>
      <c r="S204" s="126"/>
      <c r="T204" s="126"/>
      <c r="U204" s="125"/>
      <c r="V204" s="125"/>
    </row>
    <row r="205" spans="13:22" ht="20.100000000000001" customHeight="1">
      <c r="M205" s="159"/>
      <c r="O205" s="130"/>
      <c r="P205" s="160"/>
      <c r="Q205" s="160"/>
      <c r="R205" s="126"/>
      <c r="S205" s="126"/>
      <c r="T205" s="126"/>
      <c r="U205" s="125"/>
      <c r="V205" s="125"/>
    </row>
    <row r="206" spans="13:22" ht="20.100000000000001" customHeight="1">
      <c r="M206" s="159"/>
      <c r="O206" s="130"/>
      <c r="P206" s="160"/>
      <c r="Q206" s="160"/>
      <c r="R206" s="126"/>
      <c r="S206" s="126"/>
      <c r="T206" s="126"/>
      <c r="U206" s="125"/>
      <c r="V206" s="125"/>
    </row>
    <row r="207" spans="13:22" ht="20.100000000000001" customHeight="1">
      <c r="M207" s="159"/>
      <c r="O207" s="130"/>
      <c r="P207" s="160"/>
      <c r="Q207" s="160"/>
      <c r="R207" s="126"/>
      <c r="S207" s="126"/>
      <c r="T207" s="126"/>
      <c r="U207" s="125"/>
      <c r="V207" s="125"/>
    </row>
    <row r="208" spans="13:22" ht="20.100000000000001" customHeight="1">
      <c r="M208" s="159"/>
      <c r="O208" s="130"/>
      <c r="P208" s="160"/>
      <c r="Q208" s="160"/>
      <c r="R208" s="126"/>
      <c r="S208" s="126"/>
      <c r="T208" s="126"/>
      <c r="U208" s="125"/>
      <c r="V208" s="125"/>
    </row>
    <row r="209" spans="13:22" ht="20.100000000000001" customHeight="1">
      <c r="M209" s="159"/>
      <c r="O209" s="130"/>
      <c r="P209" s="160"/>
      <c r="Q209" s="160"/>
      <c r="R209" s="126"/>
      <c r="S209" s="126"/>
      <c r="T209" s="126"/>
      <c r="U209" s="125"/>
      <c r="V209" s="125"/>
    </row>
    <row r="210" spans="13:22" ht="20.100000000000001" customHeight="1">
      <c r="M210" s="159"/>
      <c r="O210" s="130"/>
      <c r="P210" s="160"/>
      <c r="Q210" s="160"/>
      <c r="R210" s="126"/>
      <c r="S210" s="126"/>
      <c r="T210" s="126"/>
      <c r="U210" s="125"/>
      <c r="V210" s="125"/>
    </row>
    <row r="211" spans="13:22" ht="20.100000000000001" customHeight="1">
      <c r="M211" s="159"/>
      <c r="O211" s="130"/>
      <c r="P211" s="160"/>
      <c r="Q211" s="160"/>
      <c r="R211" s="126"/>
      <c r="S211" s="126"/>
      <c r="T211" s="126"/>
      <c r="U211" s="125"/>
      <c r="V211" s="125"/>
    </row>
    <row r="212" spans="13:22" ht="20.100000000000001" customHeight="1">
      <c r="M212" s="159"/>
      <c r="O212" s="130"/>
      <c r="P212" s="160"/>
      <c r="Q212" s="160"/>
      <c r="R212" s="126"/>
      <c r="S212" s="126"/>
      <c r="T212" s="126"/>
      <c r="U212" s="125"/>
      <c r="V212" s="125"/>
    </row>
    <row r="213" spans="13:22" ht="20.100000000000001" customHeight="1">
      <c r="M213" s="159"/>
      <c r="O213" s="130"/>
      <c r="P213" s="160"/>
      <c r="Q213" s="160"/>
      <c r="R213" s="126"/>
      <c r="S213" s="126"/>
      <c r="T213" s="126"/>
      <c r="U213" s="125"/>
      <c r="V213" s="125"/>
    </row>
    <row r="214" spans="13:22" ht="20.100000000000001" customHeight="1">
      <c r="M214" s="159"/>
      <c r="O214" s="130"/>
      <c r="P214" s="160"/>
      <c r="Q214" s="160"/>
      <c r="R214" s="126"/>
      <c r="S214" s="126"/>
      <c r="T214" s="126"/>
      <c r="U214" s="125"/>
      <c r="V214" s="125"/>
    </row>
    <row r="215" spans="13:22" ht="20.100000000000001" customHeight="1">
      <c r="M215" s="159"/>
      <c r="O215" s="130"/>
      <c r="P215" s="160"/>
      <c r="Q215" s="160"/>
      <c r="R215" s="126"/>
      <c r="S215" s="126"/>
      <c r="T215" s="126"/>
      <c r="U215" s="125"/>
      <c r="V215" s="125"/>
    </row>
    <row r="216" spans="13:22" ht="20.100000000000001" customHeight="1">
      <c r="M216" s="159"/>
      <c r="O216" s="130"/>
      <c r="P216" s="160"/>
      <c r="Q216" s="160"/>
      <c r="R216" s="126"/>
      <c r="S216" s="126"/>
      <c r="T216" s="126"/>
      <c r="U216" s="125"/>
      <c r="V216" s="125"/>
    </row>
    <row r="217" spans="13:22" ht="20.100000000000001" customHeight="1">
      <c r="M217" s="159"/>
      <c r="O217" s="130"/>
      <c r="P217" s="160"/>
      <c r="Q217" s="160"/>
      <c r="R217" s="126"/>
      <c r="S217" s="126"/>
      <c r="T217" s="126"/>
      <c r="U217" s="125"/>
      <c r="V217" s="125"/>
    </row>
    <row r="218" spans="13:22" ht="20.100000000000001" customHeight="1">
      <c r="M218" s="159"/>
      <c r="O218" s="130"/>
      <c r="P218" s="160"/>
      <c r="Q218" s="160"/>
      <c r="R218" s="126"/>
      <c r="S218" s="126"/>
      <c r="T218" s="126"/>
      <c r="U218" s="125"/>
      <c r="V218" s="125"/>
    </row>
    <row r="219" spans="13:22" ht="20.100000000000001" customHeight="1">
      <c r="M219" s="159"/>
      <c r="O219" s="130"/>
      <c r="P219" s="160"/>
      <c r="Q219" s="160"/>
      <c r="R219" s="126"/>
      <c r="S219" s="126"/>
      <c r="T219" s="126"/>
      <c r="U219" s="125"/>
      <c r="V219" s="125"/>
    </row>
    <row r="220" spans="13:22" ht="20.100000000000001" customHeight="1">
      <c r="M220" s="159"/>
      <c r="O220" s="130"/>
      <c r="P220" s="160"/>
      <c r="Q220" s="160"/>
      <c r="R220" s="126"/>
      <c r="S220" s="126"/>
      <c r="T220" s="126"/>
      <c r="U220" s="125"/>
      <c r="V220" s="125"/>
    </row>
    <row r="221" spans="13:22" ht="20.100000000000001" customHeight="1">
      <c r="M221" s="159"/>
      <c r="O221" s="130"/>
      <c r="P221" s="160"/>
      <c r="Q221" s="160"/>
      <c r="R221" s="126"/>
      <c r="S221" s="126"/>
      <c r="T221" s="126"/>
      <c r="U221" s="125"/>
      <c r="V221" s="125"/>
    </row>
    <row r="222" spans="13:22" ht="20.100000000000001" customHeight="1">
      <c r="M222" s="159"/>
      <c r="O222" s="130"/>
      <c r="P222" s="160"/>
      <c r="Q222" s="160"/>
      <c r="R222" s="126"/>
      <c r="S222" s="126"/>
      <c r="T222" s="126"/>
      <c r="U222" s="125"/>
      <c r="V222" s="125"/>
    </row>
    <row r="223" spans="13:22" ht="20.100000000000001" customHeight="1">
      <c r="M223" s="159"/>
      <c r="O223" s="130"/>
      <c r="P223" s="160"/>
      <c r="Q223" s="160"/>
      <c r="R223" s="126"/>
      <c r="S223" s="126"/>
      <c r="T223" s="126"/>
      <c r="U223" s="125"/>
      <c r="V223" s="125"/>
    </row>
    <row r="224" spans="13:22" ht="20.100000000000001" customHeight="1">
      <c r="M224" s="159"/>
      <c r="O224" s="130"/>
      <c r="P224" s="160"/>
      <c r="Q224" s="160"/>
      <c r="R224" s="126"/>
      <c r="S224" s="126"/>
      <c r="T224" s="126"/>
      <c r="U224" s="125"/>
      <c r="V224" s="125"/>
    </row>
    <row r="225" spans="13:22" ht="20.100000000000001" customHeight="1">
      <c r="M225" s="159"/>
      <c r="O225" s="130"/>
      <c r="P225" s="160"/>
      <c r="Q225" s="160"/>
      <c r="R225" s="126"/>
      <c r="S225" s="126"/>
      <c r="T225" s="126"/>
      <c r="U225" s="125"/>
      <c r="V225" s="125"/>
    </row>
    <row r="226" spans="13:22" ht="20.100000000000001" customHeight="1">
      <c r="M226" s="159"/>
      <c r="O226" s="130"/>
      <c r="P226" s="160"/>
      <c r="Q226" s="160"/>
      <c r="R226" s="126"/>
      <c r="S226" s="126"/>
      <c r="T226" s="126"/>
      <c r="U226" s="125"/>
      <c r="V226" s="125"/>
    </row>
    <row r="227" spans="13:22" ht="20.100000000000001" customHeight="1">
      <c r="M227" s="159"/>
      <c r="O227" s="130"/>
      <c r="P227" s="160"/>
      <c r="Q227" s="160"/>
      <c r="R227" s="126"/>
      <c r="S227" s="126"/>
      <c r="T227" s="126"/>
      <c r="U227" s="125"/>
      <c r="V227" s="125"/>
    </row>
    <row r="228" spans="13:22" ht="20.100000000000001" customHeight="1">
      <c r="M228" s="159"/>
      <c r="O228" s="130"/>
      <c r="P228" s="160"/>
      <c r="Q228" s="160"/>
      <c r="R228" s="126"/>
      <c r="S228" s="126"/>
      <c r="T228" s="126"/>
      <c r="U228" s="125"/>
      <c r="V228" s="125"/>
    </row>
    <row r="229" spans="13:22" ht="20.100000000000001" customHeight="1">
      <c r="M229" s="159"/>
      <c r="O229" s="130"/>
      <c r="P229" s="160"/>
      <c r="Q229" s="160"/>
      <c r="R229" s="126"/>
      <c r="S229" s="126"/>
      <c r="T229" s="126"/>
      <c r="U229" s="125"/>
      <c r="V229" s="125"/>
    </row>
    <row r="230" spans="13:22" ht="20.100000000000001" customHeight="1">
      <c r="M230" s="159"/>
      <c r="O230" s="130"/>
      <c r="P230" s="160"/>
      <c r="Q230" s="160"/>
      <c r="R230" s="126"/>
      <c r="S230" s="126"/>
      <c r="T230" s="126"/>
      <c r="U230" s="125"/>
      <c r="V230" s="125"/>
    </row>
    <row r="231" spans="13:22" ht="20.100000000000001" customHeight="1">
      <c r="M231" s="159"/>
      <c r="O231" s="130"/>
      <c r="P231" s="160"/>
      <c r="Q231" s="160"/>
      <c r="R231" s="126"/>
      <c r="S231" s="126"/>
      <c r="T231" s="126"/>
      <c r="U231" s="125"/>
      <c r="V231" s="125"/>
    </row>
    <row r="232" spans="13:22" ht="20.100000000000001" customHeight="1">
      <c r="M232" s="159"/>
      <c r="O232" s="130"/>
      <c r="P232" s="160"/>
      <c r="Q232" s="160"/>
      <c r="R232" s="126"/>
      <c r="S232" s="126"/>
      <c r="T232" s="126"/>
      <c r="U232" s="125"/>
      <c r="V232" s="125"/>
    </row>
    <row r="233" spans="13:22" ht="20.100000000000001" customHeight="1">
      <c r="M233" s="159"/>
      <c r="O233" s="130"/>
      <c r="P233" s="160"/>
      <c r="Q233" s="160"/>
      <c r="R233" s="126"/>
      <c r="S233" s="126"/>
      <c r="T233" s="126"/>
      <c r="U233" s="125"/>
      <c r="V233" s="125"/>
    </row>
    <row r="234" spans="13:22" ht="20.100000000000001" customHeight="1">
      <c r="M234" s="159"/>
      <c r="O234" s="130"/>
      <c r="P234" s="160"/>
      <c r="Q234" s="160"/>
      <c r="R234" s="126"/>
      <c r="S234" s="126"/>
      <c r="T234" s="126"/>
      <c r="U234" s="125"/>
      <c r="V234" s="125"/>
    </row>
    <row r="235" spans="13:22" ht="20.100000000000001" customHeight="1">
      <c r="M235" s="159"/>
      <c r="O235" s="130"/>
      <c r="P235" s="160"/>
      <c r="Q235" s="160"/>
      <c r="R235" s="126"/>
      <c r="S235" s="126"/>
      <c r="T235" s="126"/>
      <c r="U235" s="125"/>
      <c r="V235" s="125"/>
    </row>
    <row r="236" spans="13:22" ht="20.100000000000001" customHeight="1">
      <c r="M236" s="159"/>
      <c r="O236" s="130"/>
      <c r="P236" s="160"/>
      <c r="Q236" s="160"/>
      <c r="R236" s="126"/>
      <c r="S236" s="126"/>
      <c r="T236" s="126"/>
      <c r="U236" s="125"/>
      <c r="V236" s="125"/>
    </row>
    <row r="237" spans="13:22" ht="20.100000000000001" customHeight="1">
      <c r="M237" s="159"/>
      <c r="O237" s="130"/>
      <c r="P237" s="160"/>
      <c r="Q237" s="160"/>
      <c r="R237" s="126"/>
      <c r="S237" s="126"/>
      <c r="T237" s="126"/>
      <c r="U237" s="125"/>
      <c r="V237" s="125"/>
    </row>
    <row r="238" spans="13:22" ht="20.100000000000001" customHeight="1">
      <c r="M238" s="159"/>
      <c r="O238" s="130"/>
      <c r="P238" s="160"/>
      <c r="Q238" s="160"/>
      <c r="R238" s="126"/>
      <c r="S238" s="126"/>
      <c r="T238" s="126"/>
      <c r="U238" s="125"/>
      <c r="V238" s="125"/>
    </row>
    <row r="239" spans="13:22" ht="20.100000000000001" customHeight="1">
      <c r="M239" s="159"/>
      <c r="O239" s="130"/>
      <c r="P239" s="160"/>
      <c r="Q239" s="160"/>
      <c r="R239" s="126"/>
      <c r="S239" s="126"/>
      <c r="T239" s="126"/>
      <c r="U239" s="125"/>
      <c r="V239" s="125"/>
    </row>
    <row r="240" spans="13:22" ht="20.100000000000001" customHeight="1">
      <c r="M240" s="159"/>
      <c r="O240" s="130"/>
      <c r="P240" s="160"/>
      <c r="Q240" s="160"/>
      <c r="R240" s="126"/>
      <c r="S240" s="126"/>
      <c r="T240" s="126"/>
      <c r="U240" s="125"/>
      <c r="V240" s="125"/>
    </row>
    <row r="241" spans="13:22" ht="20.100000000000001" customHeight="1">
      <c r="M241" s="159"/>
      <c r="O241" s="130"/>
      <c r="P241" s="160"/>
      <c r="Q241" s="160"/>
      <c r="R241" s="126"/>
      <c r="S241" s="126"/>
      <c r="T241" s="126"/>
      <c r="U241" s="125"/>
      <c r="V241" s="125"/>
    </row>
    <row r="242" spans="13:22" ht="20.100000000000001" customHeight="1">
      <c r="M242" s="159"/>
      <c r="O242" s="130"/>
      <c r="P242" s="160"/>
      <c r="Q242" s="160"/>
      <c r="R242" s="126"/>
      <c r="S242" s="126"/>
      <c r="T242" s="126"/>
      <c r="U242" s="125"/>
      <c r="V242" s="125"/>
    </row>
    <row r="243" spans="13:22" ht="20.100000000000001" customHeight="1">
      <c r="M243" s="159"/>
      <c r="O243" s="130"/>
      <c r="P243" s="160"/>
      <c r="Q243" s="160"/>
      <c r="R243" s="126"/>
      <c r="S243" s="126"/>
      <c r="T243" s="126"/>
      <c r="U243" s="125"/>
      <c r="V243" s="125"/>
    </row>
    <row r="244" spans="13:22" ht="20.100000000000001" customHeight="1">
      <c r="M244" s="159"/>
      <c r="O244" s="130"/>
      <c r="P244" s="160"/>
      <c r="Q244" s="160"/>
      <c r="R244" s="126"/>
      <c r="S244" s="126"/>
      <c r="T244" s="126"/>
      <c r="U244" s="125"/>
      <c r="V244" s="125"/>
    </row>
    <row r="245" spans="13:22" ht="20.100000000000001" customHeight="1">
      <c r="M245" s="159"/>
      <c r="O245" s="130"/>
      <c r="P245" s="160"/>
      <c r="Q245" s="160"/>
      <c r="R245" s="126"/>
      <c r="S245" s="126"/>
      <c r="T245" s="126"/>
      <c r="U245" s="125"/>
      <c r="V245" s="125"/>
    </row>
    <row r="246" spans="13:22" ht="20.100000000000001" customHeight="1">
      <c r="M246" s="159"/>
      <c r="O246" s="130"/>
      <c r="P246" s="160"/>
      <c r="Q246" s="160"/>
      <c r="R246" s="126"/>
      <c r="S246" s="126"/>
      <c r="T246" s="126"/>
      <c r="U246" s="125"/>
      <c r="V246" s="125"/>
    </row>
    <row r="247" spans="13:22" ht="20.100000000000001" customHeight="1">
      <c r="M247" s="159"/>
      <c r="O247" s="130"/>
      <c r="P247" s="160"/>
      <c r="Q247" s="160"/>
      <c r="R247" s="126"/>
      <c r="S247" s="126"/>
      <c r="T247" s="126"/>
      <c r="U247" s="125"/>
      <c r="V247" s="125"/>
    </row>
    <row r="248" spans="13:22" ht="20.100000000000001" customHeight="1">
      <c r="M248" s="159"/>
      <c r="O248" s="130"/>
      <c r="P248" s="160"/>
      <c r="Q248" s="160"/>
      <c r="R248" s="126"/>
      <c r="S248" s="126"/>
      <c r="T248" s="126"/>
      <c r="U248" s="125"/>
      <c r="V248" s="125"/>
    </row>
    <row r="249" spans="13:22" ht="20.100000000000001" customHeight="1">
      <c r="M249" s="159"/>
      <c r="O249" s="130"/>
      <c r="P249" s="160"/>
      <c r="Q249" s="160"/>
      <c r="R249" s="126"/>
      <c r="S249" s="126"/>
      <c r="T249" s="126"/>
      <c r="U249" s="125"/>
      <c r="V249" s="125"/>
    </row>
    <row r="250" spans="13:22" ht="20.100000000000001" customHeight="1">
      <c r="M250" s="159"/>
      <c r="O250" s="130"/>
      <c r="P250" s="160"/>
      <c r="Q250" s="160"/>
      <c r="R250" s="126"/>
      <c r="S250" s="126"/>
      <c r="T250" s="126"/>
      <c r="U250" s="125"/>
      <c r="V250" s="125"/>
    </row>
    <row r="251" spans="13:22" ht="20.100000000000001" customHeight="1">
      <c r="M251" s="159"/>
      <c r="O251" s="130"/>
      <c r="P251" s="160"/>
      <c r="Q251" s="160"/>
      <c r="R251" s="126"/>
      <c r="S251" s="126"/>
      <c r="T251" s="126"/>
      <c r="U251" s="125"/>
      <c r="V251" s="125"/>
    </row>
    <row r="252" spans="13:22" ht="20.100000000000001" customHeight="1">
      <c r="M252" s="159"/>
      <c r="O252" s="130"/>
      <c r="P252" s="160"/>
      <c r="Q252" s="160"/>
      <c r="R252" s="126"/>
      <c r="S252" s="126"/>
      <c r="T252" s="126"/>
      <c r="U252" s="125"/>
      <c r="V252" s="125"/>
    </row>
    <row r="253" spans="13:22" ht="20.100000000000001" customHeight="1">
      <c r="M253" s="159"/>
      <c r="O253" s="130"/>
      <c r="P253" s="160"/>
      <c r="Q253" s="160"/>
      <c r="R253" s="126"/>
      <c r="S253" s="126"/>
      <c r="T253" s="126"/>
      <c r="U253" s="125"/>
      <c r="V253" s="125"/>
    </row>
    <row r="254" spans="13:22" ht="20.100000000000001" customHeight="1">
      <c r="M254" s="159"/>
      <c r="O254" s="130"/>
      <c r="P254" s="160"/>
      <c r="Q254" s="160"/>
      <c r="R254" s="126"/>
      <c r="S254" s="126"/>
      <c r="T254" s="126"/>
      <c r="U254" s="125"/>
      <c r="V254" s="125"/>
    </row>
    <row r="255" spans="13:22" ht="20.100000000000001" customHeight="1">
      <c r="M255" s="159"/>
      <c r="O255" s="130"/>
      <c r="P255" s="160"/>
      <c r="Q255" s="160"/>
      <c r="R255" s="126"/>
      <c r="S255" s="126"/>
      <c r="T255" s="126"/>
      <c r="U255" s="125"/>
      <c r="V255" s="125"/>
    </row>
    <row r="256" spans="13:22" ht="20.100000000000001" customHeight="1">
      <c r="M256" s="159"/>
      <c r="O256" s="130"/>
      <c r="P256" s="160"/>
      <c r="Q256" s="160"/>
      <c r="R256" s="126"/>
      <c r="S256" s="126"/>
      <c r="T256" s="126"/>
      <c r="U256" s="125"/>
      <c r="V256" s="125"/>
    </row>
    <row r="257" spans="13:22" ht="20.100000000000001" customHeight="1">
      <c r="M257" s="159"/>
      <c r="O257" s="130"/>
      <c r="P257" s="160"/>
      <c r="Q257" s="160"/>
      <c r="R257" s="126"/>
      <c r="S257" s="126"/>
      <c r="T257" s="126"/>
      <c r="U257" s="125"/>
      <c r="V257" s="125"/>
    </row>
    <row r="258" spans="13:22" ht="20.100000000000001" customHeight="1">
      <c r="M258" s="159"/>
      <c r="O258" s="130"/>
      <c r="P258" s="160"/>
      <c r="Q258" s="160"/>
      <c r="R258" s="126"/>
      <c r="S258" s="126"/>
      <c r="T258" s="126"/>
      <c r="U258" s="125"/>
      <c r="V258" s="125"/>
    </row>
    <row r="259" spans="13:22" ht="20.100000000000001" customHeight="1">
      <c r="M259" s="159"/>
      <c r="O259" s="130"/>
      <c r="P259" s="160"/>
      <c r="Q259" s="160"/>
      <c r="R259" s="126"/>
      <c r="S259" s="126"/>
      <c r="T259" s="126"/>
      <c r="U259" s="125"/>
      <c r="V259" s="125"/>
    </row>
    <row r="260" spans="13:22" ht="20.100000000000001" customHeight="1">
      <c r="M260" s="159"/>
      <c r="O260" s="130"/>
      <c r="P260" s="160"/>
      <c r="Q260" s="160"/>
      <c r="R260" s="126"/>
      <c r="S260" s="126"/>
      <c r="T260" s="126"/>
      <c r="U260" s="125"/>
      <c r="V260" s="125"/>
    </row>
    <row r="261" spans="13:22" ht="20.100000000000001" customHeight="1">
      <c r="M261" s="159"/>
      <c r="O261" s="130"/>
      <c r="P261" s="160"/>
      <c r="Q261" s="160"/>
      <c r="R261" s="126"/>
      <c r="S261" s="126"/>
      <c r="T261" s="126"/>
      <c r="U261" s="125"/>
      <c r="V261" s="125"/>
    </row>
    <row r="262" spans="13:22" ht="20.100000000000001" customHeight="1">
      <c r="M262" s="159"/>
      <c r="O262" s="130"/>
      <c r="P262" s="160"/>
      <c r="Q262" s="160"/>
      <c r="R262" s="126"/>
      <c r="S262" s="126"/>
      <c r="T262" s="126"/>
      <c r="U262" s="125"/>
      <c r="V262" s="125"/>
    </row>
    <row r="263" spans="13:22" ht="20.100000000000001" customHeight="1">
      <c r="M263" s="159"/>
      <c r="O263" s="130"/>
      <c r="P263" s="160"/>
      <c r="Q263" s="160"/>
      <c r="R263" s="126"/>
      <c r="S263" s="126"/>
      <c r="T263" s="126"/>
      <c r="U263" s="125"/>
      <c r="V263" s="125"/>
    </row>
    <row r="264" spans="13:22" ht="20.100000000000001" customHeight="1">
      <c r="M264" s="159"/>
      <c r="O264" s="130"/>
      <c r="P264" s="160"/>
      <c r="Q264" s="160"/>
      <c r="R264" s="126"/>
      <c r="S264" s="126"/>
      <c r="T264" s="126"/>
      <c r="U264" s="125"/>
      <c r="V264" s="125"/>
    </row>
    <row r="265" spans="13:22" ht="20.100000000000001" customHeight="1">
      <c r="M265" s="159"/>
      <c r="O265" s="130"/>
      <c r="P265" s="160"/>
      <c r="Q265" s="160"/>
      <c r="R265" s="126"/>
      <c r="S265" s="126"/>
      <c r="T265" s="126"/>
      <c r="U265" s="125"/>
      <c r="V265" s="125"/>
    </row>
    <row r="266" spans="13:22" ht="20.100000000000001" customHeight="1">
      <c r="M266" s="159"/>
      <c r="O266" s="130"/>
      <c r="P266" s="160"/>
      <c r="Q266" s="160"/>
      <c r="R266" s="126"/>
      <c r="S266" s="126"/>
      <c r="T266" s="126"/>
      <c r="U266" s="125"/>
      <c r="V266" s="125"/>
    </row>
    <row r="267" spans="13:22" ht="20.100000000000001" customHeight="1">
      <c r="M267" s="159"/>
      <c r="O267" s="130"/>
      <c r="P267" s="160"/>
      <c r="Q267" s="160"/>
      <c r="R267" s="126"/>
      <c r="S267" s="126"/>
      <c r="T267" s="126"/>
      <c r="U267" s="125"/>
      <c r="V267" s="125"/>
    </row>
    <row r="268" spans="13:22" ht="20.100000000000001" customHeight="1">
      <c r="M268" s="159"/>
      <c r="O268" s="130"/>
      <c r="P268" s="160"/>
      <c r="Q268" s="160"/>
      <c r="R268" s="126"/>
      <c r="S268" s="126"/>
      <c r="T268" s="126"/>
      <c r="U268" s="125"/>
      <c r="V268" s="125"/>
    </row>
    <row r="269" spans="13:22" ht="20.100000000000001" customHeight="1">
      <c r="M269" s="159"/>
      <c r="O269" s="130"/>
      <c r="P269" s="160"/>
      <c r="Q269" s="160"/>
      <c r="R269" s="126"/>
      <c r="S269" s="126"/>
      <c r="T269" s="126"/>
      <c r="U269" s="125"/>
      <c r="V269" s="125"/>
    </row>
    <row r="270" spans="13:22" ht="20.100000000000001" customHeight="1">
      <c r="M270" s="159"/>
      <c r="O270" s="130"/>
      <c r="P270" s="160"/>
      <c r="Q270" s="160"/>
      <c r="R270" s="126"/>
      <c r="S270" s="126"/>
      <c r="T270" s="126"/>
      <c r="U270" s="125"/>
      <c r="V270" s="125"/>
    </row>
    <row r="271" spans="13:22" ht="20.100000000000001" customHeight="1">
      <c r="M271" s="159"/>
      <c r="O271" s="130"/>
      <c r="P271" s="160"/>
      <c r="Q271" s="160"/>
      <c r="R271" s="126"/>
      <c r="S271" s="126"/>
      <c r="T271" s="126"/>
      <c r="U271" s="125"/>
      <c r="V271" s="125"/>
    </row>
    <row r="272" spans="13:22" ht="20.100000000000001" customHeight="1">
      <c r="M272" s="159"/>
      <c r="O272" s="130"/>
      <c r="P272" s="160"/>
      <c r="Q272" s="160"/>
      <c r="R272" s="126"/>
      <c r="S272" s="126"/>
      <c r="T272" s="126"/>
      <c r="U272" s="125"/>
      <c r="V272" s="125"/>
    </row>
    <row r="273" spans="13:22" ht="20.100000000000001" customHeight="1">
      <c r="M273" s="159"/>
      <c r="O273" s="130"/>
      <c r="P273" s="160"/>
      <c r="Q273" s="160"/>
      <c r="R273" s="126"/>
      <c r="S273" s="126"/>
      <c r="T273" s="126"/>
      <c r="U273" s="125"/>
      <c r="V273" s="125"/>
    </row>
    <row r="274" spans="13:22" ht="20.100000000000001" customHeight="1">
      <c r="M274" s="159"/>
      <c r="O274" s="130"/>
      <c r="P274" s="160"/>
      <c r="Q274" s="160"/>
      <c r="R274" s="126"/>
      <c r="S274" s="126"/>
      <c r="T274" s="126"/>
      <c r="U274" s="125"/>
      <c r="V274" s="125"/>
    </row>
    <row r="275" spans="13:22" ht="20.100000000000001" customHeight="1">
      <c r="M275" s="159"/>
      <c r="O275" s="130"/>
      <c r="P275" s="160"/>
      <c r="Q275" s="160"/>
      <c r="R275" s="126"/>
      <c r="S275" s="126"/>
      <c r="T275" s="126"/>
      <c r="U275" s="125"/>
      <c r="V275" s="125"/>
    </row>
    <row r="276" spans="13:22" ht="20.100000000000001" customHeight="1">
      <c r="M276" s="159"/>
      <c r="O276" s="130"/>
      <c r="P276" s="160"/>
      <c r="Q276" s="160"/>
      <c r="R276" s="126"/>
      <c r="S276" s="126"/>
      <c r="T276" s="126"/>
      <c r="U276" s="125"/>
      <c r="V276" s="125"/>
    </row>
    <row r="277" spans="13:22" ht="20.100000000000001" customHeight="1">
      <c r="M277" s="159"/>
      <c r="O277" s="130"/>
      <c r="P277" s="160"/>
      <c r="Q277" s="160"/>
      <c r="R277" s="126"/>
      <c r="S277" s="126"/>
      <c r="T277" s="126"/>
      <c r="U277" s="125"/>
      <c r="V277" s="125"/>
    </row>
    <row r="278" spans="13:22" ht="20.100000000000001" customHeight="1">
      <c r="M278" s="159"/>
      <c r="O278" s="130"/>
      <c r="P278" s="160"/>
      <c r="Q278" s="160"/>
      <c r="R278" s="126"/>
      <c r="S278" s="126"/>
      <c r="T278" s="126"/>
      <c r="U278" s="125"/>
      <c r="V278" s="125"/>
    </row>
    <row r="279" spans="13:22" ht="20.100000000000001" customHeight="1">
      <c r="M279" s="159"/>
      <c r="O279" s="130"/>
      <c r="P279" s="160"/>
      <c r="Q279" s="160"/>
      <c r="R279" s="126"/>
      <c r="S279" s="126"/>
      <c r="T279" s="126"/>
      <c r="U279" s="125"/>
      <c r="V279" s="125"/>
    </row>
    <row r="280" spans="13:22" ht="20.100000000000001" customHeight="1">
      <c r="M280" s="159"/>
      <c r="O280" s="130"/>
      <c r="P280" s="160"/>
      <c r="Q280" s="160"/>
      <c r="R280" s="126"/>
      <c r="S280" s="126"/>
      <c r="T280" s="126"/>
      <c r="U280" s="125"/>
      <c r="V280" s="125"/>
    </row>
    <row r="281" spans="13:22" ht="20.100000000000001" customHeight="1">
      <c r="M281" s="159"/>
      <c r="O281" s="130"/>
      <c r="P281" s="160"/>
      <c r="Q281" s="160"/>
      <c r="R281" s="126"/>
      <c r="S281" s="126"/>
      <c r="T281" s="126"/>
      <c r="U281" s="125"/>
      <c r="V281" s="125"/>
    </row>
    <row r="282" spans="13:22" ht="20.100000000000001" customHeight="1">
      <c r="M282" s="159"/>
      <c r="O282" s="130"/>
      <c r="P282" s="160"/>
      <c r="Q282" s="160"/>
      <c r="R282" s="126"/>
      <c r="S282" s="126"/>
      <c r="T282" s="126"/>
      <c r="U282" s="125"/>
      <c r="V282" s="125"/>
    </row>
    <row r="283" spans="13:22" ht="20.100000000000001" customHeight="1">
      <c r="M283" s="159"/>
      <c r="O283" s="130"/>
      <c r="P283" s="160"/>
      <c r="Q283" s="160"/>
      <c r="R283" s="126"/>
      <c r="S283" s="126"/>
      <c r="T283" s="126"/>
      <c r="U283" s="125"/>
      <c r="V283" s="125"/>
    </row>
    <row r="284" spans="13:22" ht="20.100000000000001" customHeight="1">
      <c r="M284" s="159"/>
      <c r="O284" s="130"/>
      <c r="P284" s="160"/>
      <c r="Q284" s="160"/>
      <c r="R284" s="126"/>
      <c r="S284" s="126"/>
      <c r="T284" s="126"/>
      <c r="U284" s="125"/>
      <c r="V284" s="125"/>
    </row>
    <row r="285" spans="13:22" ht="20.100000000000001" customHeight="1">
      <c r="M285" s="159"/>
      <c r="O285" s="130"/>
      <c r="P285" s="160"/>
      <c r="Q285" s="160"/>
      <c r="R285" s="126"/>
      <c r="S285" s="126"/>
      <c r="T285" s="126"/>
      <c r="U285" s="125"/>
      <c r="V285" s="125"/>
    </row>
    <row r="286" spans="13:22" ht="20.100000000000001" customHeight="1">
      <c r="M286" s="159"/>
      <c r="O286" s="130"/>
      <c r="P286" s="160"/>
      <c r="Q286" s="160"/>
      <c r="R286" s="126"/>
      <c r="S286" s="126"/>
      <c r="T286" s="126"/>
      <c r="U286" s="125"/>
      <c r="V286" s="125"/>
    </row>
    <row r="287" spans="13:22" ht="20.100000000000001" customHeight="1">
      <c r="M287" s="159"/>
      <c r="O287" s="130"/>
      <c r="P287" s="160"/>
      <c r="Q287" s="160"/>
      <c r="R287" s="126"/>
      <c r="S287" s="126"/>
      <c r="T287" s="126"/>
      <c r="U287" s="125"/>
      <c r="V287" s="125"/>
    </row>
    <row r="288" spans="13:22" ht="20.100000000000001" customHeight="1">
      <c r="M288" s="159"/>
      <c r="O288" s="130"/>
      <c r="P288" s="160"/>
      <c r="Q288" s="160"/>
      <c r="R288" s="126"/>
      <c r="S288" s="126"/>
      <c r="T288" s="126"/>
      <c r="U288" s="125"/>
      <c r="V288" s="125"/>
    </row>
    <row r="289" spans="13:22" ht="20.100000000000001" customHeight="1">
      <c r="M289" s="159"/>
      <c r="O289" s="130"/>
      <c r="P289" s="160"/>
      <c r="Q289" s="160"/>
      <c r="R289" s="126"/>
      <c r="S289" s="126"/>
      <c r="T289" s="126"/>
      <c r="U289" s="125"/>
      <c r="V289" s="125"/>
    </row>
    <row r="290" spans="13:22" ht="20.100000000000001" customHeight="1">
      <c r="M290" s="159"/>
      <c r="O290" s="130"/>
      <c r="P290" s="160"/>
      <c r="Q290" s="160"/>
      <c r="R290" s="126"/>
      <c r="S290" s="126"/>
      <c r="T290" s="126"/>
      <c r="U290" s="125"/>
      <c r="V290" s="125"/>
    </row>
    <row r="291" spans="13:22" ht="20.100000000000001" customHeight="1">
      <c r="M291" s="159"/>
      <c r="O291" s="130"/>
      <c r="P291" s="160"/>
      <c r="Q291" s="160"/>
      <c r="R291" s="126"/>
      <c r="S291" s="126"/>
      <c r="T291" s="126"/>
      <c r="U291" s="125"/>
      <c r="V291" s="125"/>
    </row>
    <row r="292" spans="13:22" ht="20.100000000000001" customHeight="1">
      <c r="M292" s="159"/>
      <c r="O292" s="130"/>
      <c r="P292" s="160"/>
      <c r="Q292" s="160"/>
      <c r="R292" s="126"/>
      <c r="S292" s="126"/>
      <c r="T292" s="126"/>
      <c r="U292" s="125"/>
      <c r="V292" s="125"/>
    </row>
    <row r="293" spans="13:22" ht="20.100000000000001" customHeight="1">
      <c r="M293" s="159"/>
      <c r="O293" s="130"/>
      <c r="P293" s="160"/>
      <c r="Q293" s="160"/>
      <c r="R293" s="126"/>
      <c r="S293" s="126"/>
      <c r="T293" s="126"/>
      <c r="U293" s="125"/>
      <c r="V293" s="125"/>
    </row>
    <row r="294" spans="13:22" ht="20.100000000000001" customHeight="1">
      <c r="M294" s="159"/>
      <c r="O294" s="130"/>
      <c r="P294" s="160"/>
      <c r="Q294" s="160"/>
      <c r="R294" s="126"/>
      <c r="S294" s="126"/>
      <c r="T294" s="126"/>
      <c r="U294" s="125"/>
      <c r="V294" s="125"/>
    </row>
    <row r="295" spans="13:22" ht="20.100000000000001" customHeight="1">
      <c r="M295" s="159"/>
      <c r="O295" s="130"/>
      <c r="P295" s="160"/>
      <c r="Q295" s="160"/>
      <c r="R295" s="126"/>
      <c r="S295" s="126"/>
      <c r="T295" s="126"/>
      <c r="U295" s="125"/>
      <c r="V295" s="125"/>
    </row>
    <row r="296" spans="13:22" ht="20.100000000000001" customHeight="1">
      <c r="M296" s="159"/>
      <c r="O296" s="130"/>
      <c r="P296" s="160"/>
      <c r="Q296" s="160"/>
      <c r="R296" s="126"/>
      <c r="S296" s="126"/>
      <c r="T296" s="126"/>
      <c r="U296" s="125"/>
      <c r="V296" s="125"/>
    </row>
    <row r="297" spans="13:22" ht="20.100000000000001" customHeight="1">
      <c r="M297" s="159"/>
      <c r="O297" s="130"/>
      <c r="P297" s="160"/>
      <c r="Q297" s="160"/>
      <c r="R297" s="126"/>
      <c r="S297" s="126"/>
      <c r="T297" s="126"/>
      <c r="U297" s="125"/>
      <c r="V297" s="125"/>
    </row>
    <row r="298" spans="13:22" ht="20.100000000000001" customHeight="1">
      <c r="M298" s="159"/>
      <c r="O298" s="130"/>
      <c r="P298" s="160"/>
      <c r="Q298" s="160"/>
      <c r="R298" s="126"/>
      <c r="S298" s="126"/>
      <c r="T298" s="126"/>
      <c r="U298" s="125"/>
      <c r="V298" s="125"/>
    </row>
    <row r="299" spans="13:22" ht="20.100000000000001" customHeight="1">
      <c r="M299" s="159"/>
      <c r="O299" s="130"/>
      <c r="P299" s="160"/>
      <c r="Q299" s="160"/>
      <c r="R299" s="126"/>
      <c r="S299" s="126"/>
      <c r="T299" s="126"/>
      <c r="U299" s="125"/>
      <c r="V299" s="125"/>
    </row>
    <row r="300" spans="13:22" ht="20.100000000000001" customHeight="1">
      <c r="M300" s="159"/>
      <c r="O300" s="130"/>
      <c r="P300" s="160"/>
      <c r="Q300" s="160"/>
      <c r="R300" s="126"/>
      <c r="S300" s="126"/>
      <c r="T300" s="126"/>
      <c r="U300" s="125"/>
      <c r="V300" s="125"/>
    </row>
    <row r="301" spans="13:22" ht="20.100000000000001" customHeight="1">
      <c r="M301" s="159"/>
      <c r="O301" s="130"/>
      <c r="P301" s="160"/>
      <c r="Q301" s="160"/>
      <c r="R301" s="126"/>
      <c r="S301" s="126"/>
      <c r="T301" s="126"/>
      <c r="U301" s="125"/>
      <c r="V301" s="125"/>
    </row>
    <row r="302" spans="13:22" ht="20.100000000000001" customHeight="1">
      <c r="M302" s="159"/>
      <c r="O302" s="130"/>
      <c r="P302" s="160"/>
      <c r="Q302" s="160"/>
      <c r="R302" s="126"/>
      <c r="S302" s="126"/>
      <c r="T302" s="126"/>
      <c r="U302" s="125"/>
      <c r="V302" s="125"/>
    </row>
    <row r="303" spans="13:22" ht="20.100000000000001" customHeight="1">
      <c r="M303" s="159"/>
      <c r="O303" s="130"/>
      <c r="P303" s="160"/>
      <c r="Q303" s="160"/>
      <c r="R303" s="126"/>
      <c r="S303" s="126"/>
      <c r="T303" s="126"/>
      <c r="U303" s="125"/>
      <c r="V303" s="125"/>
    </row>
    <row r="304" spans="13:22" ht="20.100000000000001" customHeight="1">
      <c r="M304" s="159"/>
      <c r="O304" s="130"/>
      <c r="P304" s="160"/>
      <c r="Q304" s="160"/>
      <c r="R304" s="126"/>
      <c r="S304" s="126"/>
      <c r="T304" s="126"/>
      <c r="U304" s="125"/>
      <c r="V304" s="125"/>
    </row>
    <row r="305" spans="13:22" ht="20.100000000000001" customHeight="1">
      <c r="M305" s="159"/>
      <c r="O305" s="130"/>
      <c r="P305" s="160"/>
      <c r="Q305" s="160"/>
      <c r="R305" s="126"/>
      <c r="S305" s="126"/>
      <c r="T305" s="126"/>
      <c r="U305" s="125"/>
      <c r="V305" s="125"/>
    </row>
    <row r="306" spans="13:22" ht="20.100000000000001" customHeight="1">
      <c r="M306" s="159"/>
      <c r="O306" s="130"/>
      <c r="P306" s="160"/>
      <c r="Q306" s="160"/>
      <c r="R306" s="126"/>
      <c r="S306" s="126"/>
      <c r="T306" s="126"/>
      <c r="U306" s="125"/>
      <c r="V306" s="125"/>
    </row>
    <row r="307" spans="13:22" ht="20.100000000000001" customHeight="1">
      <c r="M307" s="159"/>
      <c r="O307" s="130"/>
      <c r="P307" s="160"/>
      <c r="Q307" s="160"/>
      <c r="R307" s="126"/>
      <c r="S307" s="126"/>
      <c r="T307" s="126"/>
      <c r="U307" s="125"/>
      <c r="V307" s="125"/>
    </row>
    <row r="308" spans="13:22" ht="20.100000000000001" customHeight="1">
      <c r="M308" s="159"/>
      <c r="O308" s="130"/>
      <c r="P308" s="160"/>
      <c r="Q308" s="160"/>
      <c r="R308" s="126"/>
      <c r="S308" s="126"/>
      <c r="T308" s="126"/>
      <c r="U308" s="125"/>
      <c r="V308" s="125"/>
    </row>
    <row r="309" spans="13:22" ht="20.100000000000001" customHeight="1">
      <c r="M309" s="159"/>
      <c r="O309" s="130"/>
      <c r="P309" s="160"/>
      <c r="Q309" s="160"/>
      <c r="R309" s="126"/>
      <c r="S309" s="126"/>
      <c r="T309" s="126"/>
      <c r="U309" s="125"/>
      <c r="V309" s="125"/>
    </row>
    <row r="310" spans="13:22" ht="20.100000000000001" customHeight="1">
      <c r="M310" s="159"/>
      <c r="O310" s="130"/>
      <c r="P310" s="160"/>
      <c r="Q310" s="160"/>
      <c r="R310" s="126"/>
      <c r="S310" s="126"/>
      <c r="T310" s="126"/>
      <c r="U310" s="125"/>
      <c r="V310" s="125"/>
    </row>
    <row r="311" spans="13:22" ht="20.100000000000001" customHeight="1">
      <c r="M311" s="159"/>
      <c r="O311" s="130"/>
      <c r="P311" s="160"/>
      <c r="Q311" s="160"/>
      <c r="R311" s="126"/>
      <c r="S311" s="126"/>
      <c r="T311" s="126"/>
      <c r="U311" s="125"/>
      <c r="V311" s="125"/>
    </row>
    <row r="312" spans="13:22" ht="20.100000000000001" customHeight="1">
      <c r="M312" s="159"/>
      <c r="O312" s="130"/>
      <c r="P312" s="160"/>
      <c r="Q312" s="160"/>
      <c r="R312" s="126"/>
      <c r="S312" s="126"/>
      <c r="T312" s="126"/>
      <c r="U312" s="125"/>
      <c r="V312" s="125"/>
    </row>
    <row r="313" spans="13:22" ht="20.100000000000001" customHeight="1">
      <c r="M313" s="159"/>
      <c r="O313" s="130"/>
      <c r="P313" s="160"/>
      <c r="Q313" s="160"/>
      <c r="R313" s="126"/>
      <c r="S313" s="126"/>
      <c r="T313" s="126"/>
      <c r="U313" s="125"/>
      <c r="V313" s="125"/>
    </row>
    <row r="314" spans="13:22" ht="20.100000000000001" customHeight="1">
      <c r="M314" s="159"/>
      <c r="O314" s="130"/>
      <c r="P314" s="160"/>
      <c r="Q314" s="160"/>
      <c r="R314" s="126"/>
      <c r="S314" s="126"/>
      <c r="T314" s="126"/>
      <c r="U314" s="125"/>
      <c r="V314" s="125"/>
    </row>
    <row r="315" spans="13:22" ht="20.100000000000001" customHeight="1">
      <c r="M315" s="159"/>
      <c r="O315" s="130"/>
      <c r="P315" s="160"/>
      <c r="Q315" s="160"/>
      <c r="R315" s="126"/>
      <c r="S315" s="126"/>
      <c r="T315" s="126"/>
      <c r="U315" s="125"/>
      <c r="V315" s="125"/>
    </row>
    <row r="316" spans="13:22" ht="20.100000000000001" customHeight="1">
      <c r="M316" s="159"/>
      <c r="O316" s="130"/>
      <c r="P316" s="160"/>
      <c r="Q316" s="160"/>
      <c r="R316" s="126"/>
      <c r="S316" s="126"/>
      <c r="T316" s="126"/>
      <c r="U316" s="125"/>
      <c r="V316" s="125"/>
    </row>
    <row r="317" spans="13:22" ht="20.100000000000001" customHeight="1">
      <c r="M317" s="159"/>
      <c r="O317" s="130"/>
      <c r="P317" s="160"/>
      <c r="Q317" s="160"/>
      <c r="R317" s="126"/>
      <c r="S317" s="126"/>
      <c r="T317" s="126"/>
      <c r="U317" s="125"/>
      <c r="V317" s="125"/>
    </row>
    <row r="318" spans="13:22" ht="20.100000000000001" customHeight="1">
      <c r="M318" s="159"/>
      <c r="O318" s="130"/>
      <c r="P318" s="160"/>
      <c r="Q318" s="160"/>
      <c r="R318" s="126"/>
      <c r="S318" s="126"/>
      <c r="T318" s="126"/>
      <c r="U318" s="125"/>
      <c r="V318" s="125"/>
    </row>
    <row r="319" spans="13:22" ht="20.100000000000001" customHeight="1">
      <c r="M319" s="159"/>
      <c r="O319" s="130"/>
      <c r="P319" s="160"/>
      <c r="Q319" s="160"/>
      <c r="R319" s="126"/>
      <c r="S319" s="126"/>
      <c r="T319" s="126"/>
      <c r="U319" s="125"/>
      <c r="V319" s="125"/>
    </row>
    <row r="320" spans="13:22" ht="20.100000000000001" customHeight="1">
      <c r="M320" s="159"/>
      <c r="O320" s="130"/>
      <c r="P320" s="160"/>
      <c r="Q320" s="160"/>
      <c r="R320" s="126"/>
      <c r="S320" s="126"/>
      <c r="T320" s="126"/>
      <c r="U320" s="125"/>
      <c r="V320" s="125"/>
    </row>
    <row r="321" spans="13:22" ht="20.100000000000001" customHeight="1">
      <c r="M321" s="159"/>
      <c r="O321" s="130"/>
      <c r="P321" s="160"/>
      <c r="Q321" s="160"/>
      <c r="R321" s="126"/>
      <c r="S321" s="126"/>
      <c r="T321" s="126"/>
      <c r="U321" s="125"/>
      <c r="V321" s="125"/>
    </row>
    <row r="322" spans="13:22" ht="20.100000000000001" customHeight="1">
      <c r="M322" s="159"/>
      <c r="O322" s="130"/>
      <c r="P322" s="160"/>
      <c r="Q322" s="160"/>
      <c r="R322" s="126"/>
      <c r="S322" s="126"/>
      <c r="T322" s="126"/>
      <c r="U322" s="125"/>
      <c r="V322" s="125"/>
    </row>
    <row r="323" spans="13:22" ht="20.100000000000001" customHeight="1">
      <c r="M323" s="159"/>
      <c r="O323" s="130"/>
      <c r="P323" s="160"/>
      <c r="Q323" s="160"/>
      <c r="R323" s="126"/>
      <c r="S323" s="126"/>
      <c r="T323" s="126"/>
      <c r="U323" s="125"/>
      <c r="V323" s="125"/>
    </row>
    <row r="324" spans="13:22" ht="20.100000000000001" customHeight="1">
      <c r="M324" s="159"/>
      <c r="O324" s="130"/>
      <c r="P324" s="160"/>
      <c r="Q324" s="160"/>
      <c r="R324" s="126"/>
      <c r="S324" s="126"/>
      <c r="T324" s="126"/>
      <c r="U324" s="125"/>
      <c r="V324" s="125"/>
    </row>
    <row r="325" spans="13:22" ht="20.100000000000001" customHeight="1">
      <c r="M325" s="159"/>
      <c r="O325" s="130"/>
      <c r="P325" s="160"/>
      <c r="Q325" s="160"/>
      <c r="R325" s="126"/>
      <c r="S325" s="126"/>
      <c r="T325" s="126"/>
      <c r="U325" s="125"/>
      <c r="V325" s="125"/>
    </row>
    <row r="326" spans="13:22" ht="20.100000000000001" customHeight="1">
      <c r="M326" s="159"/>
      <c r="O326" s="130"/>
      <c r="P326" s="160"/>
      <c r="Q326" s="160"/>
      <c r="R326" s="126"/>
      <c r="S326" s="126"/>
      <c r="T326" s="126"/>
      <c r="U326" s="125"/>
      <c r="V326" s="125"/>
    </row>
    <row r="327" spans="13:22" ht="20.100000000000001" customHeight="1">
      <c r="M327" s="159"/>
      <c r="O327" s="130"/>
      <c r="P327" s="160"/>
      <c r="Q327" s="160"/>
      <c r="R327" s="126"/>
      <c r="S327" s="126"/>
      <c r="T327" s="126"/>
      <c r="U327" s="125"/>
      <c r="V327" s="125"/>
    </row>
    <row r="328" spans="13:22" ht="20.100000000000001" customHeight="1">
      <c r="M328" s="159"/>
      <c r="O328" s="130"/>
      <c r="P328" s="160"/>
      <c r="Q328" s="160"/>
      <c r="R328" s="126"/>
      <c r="S328" s="126"/>
      <c r="T328" s="126"/>
      <c r="U328" s="125"/>
      <c r="V328" s="125"/>
    </row>
    <row r="329" spans="13:22" ht="20.100000000000001" customHeight="1">
      <c r="M329" s="159"/>
      <c r="O329" s="130"/>
      <c r="P329" s="160"/>
      <c r="Q329" s="160"/>
      <c r="R329" s="126"/>
      <c r="S329" s="126"/>
      <c r="T329" s="126"/>
      <c r="U329" s="125"/>
      <c r="V329" s="125"/>
    </row>
    <row r="330" spans="13:22" ht="20.100000000000001" customHeight="1">
      <c r="M330" s="159"/>
      <c r="O330" s="130"/>
      <c r="P330" s="160"/>
      <c r="Q330" s="160"/>
      <c r="R330" s="126"/>
      <c r="S330" s="126"/>
      <c r="T330" s="126"/>
      <c r="U330" s="125"/>
      <c r="V330" s="125"/>
    </row>
    <row r="331" spans="13:22" ht="20.100000000000001" customHeight="1">
      <c r="M331" s="159"/>
      <c r="O331" s="130"/>
      <c r="P331" s="160"/>
      <c r="Q331" s="160"/>
      <c r="R331" s="126"/>
      <c r="S331" s="126"/>
      <c r="T331" s="126"/>
      <c r="U331" s="125"/>
      <c r="V331" s="125"/>
    </row>
    <row r="332" spans="13:22" ht="20.100000000000001" customHeight="1">
      <c r="M332" s="159"/>
      <c r="O332" s="130"/>
      <c r="P332" s="160"/>
      <c r="Q332" s="160"/>
      <c r="R332" s="126"/>
      <c r="S332" s="126"/>
      <c r="T332" s="126"/>
      <c r="U332" s="125"/>
      <c r="V332" s="125"/>
    </row>
    <row r="333" spans="13:22" ht="20.100000000000001" customHeight="1">
      <c r="M333" s="159"/>
      <c r="O333" s="130"/>
      <c r="P333" s="160"/>
      <c r="Q333" s="160"/>
      <c r="R333" s="126"/>
      <c r="S333" s="126"/>
      <c r="T333" s="126"/>
      <c r="U333" s="125"/>
      <c r="V333" s="125"/>
    </row>
    <row r="334" spans="13:22" ht="20.100000000000001" customHeight="1">
      <c r="M334" s="159"/>
      <c r="O334" s="130"/>
      <c r="P334" s="160"/>
      <c r="Q334" s="160"/>
      <c r="R334" s="126"/>
      <c r="S334" s="126"/>
      <c r="T334" s="126"/>
      <c r="U334" s="125"/>
      <c r="V334" s="125"/>
    </row>
    <row r="335" spans="13:22" ht="20.100000000000001" customHeight="1">
      <c r="M335" s="159"/>
      <c r="O335" s="130"/>
      <c r="P335" s="160"/>
      <c r="Q335" s="160"/>
      <c r="R335" s="126"/>
      <c r="S335" s="126"/>
      <c r="T335" s="126"/>
      <c r="U335" s="125"/>
      <c r="V335" s="125"/>
    </row>
    <row r="336" spans="13:22" ht="20.100000000000001" customHeight="1">
      <c r="M336" s="159"/>
      <c r="O336" s="130"/>
      <c r="P336" s="160"/>
      <c r="Q336" s="160"/>
      <c r="R336" s="126"/>
      <c r="S336" s="126"/>
      <c r="T336" s="126"/>
      <c r="U336" s="125"/>
      <c r="V336" s="125"/>
    </row>
    <row r="337" spans="13:22" ht="20.100000000000001" customHeight="1">
      <c r="M337" s="159"/>
      <c r="O337" s="130"/>
      <c r="P337" s="160"/>
      <c r="Q337" s="160"/>
      <c r="R337" s="126"/>
      <c r="S337" s="126"/>
      <c r="T337" s="126"/>
      <c r="U337" s="125"/>
      <c r="V337" s="125"/>
    </row>
    <row r="338" spans="13:22" ht="20.100000000000001" customHeight="1">
      <c r="M338" s="159"/>
      <c r="O338" s="130"/>
      <c r="P338" s="160"/>
      <c r="Q338" s="160"/>
      <c r="R338" s="126"/>
      <c r="S338" s="126"/>
      <c r="T338" s="126"/>
      <c r="U338" s="125"/>
      <c r="V338" s="125"/>
    </row>
    <row r="339" spans="13:22" ht="20.100000000000001" customHeight="1">
      <c r="M339" s="159"/>
      <c r="O339" s="130"/>
      <c r="P339" s="160"/>
      <c r="Q339" s="160"/>
      <c r="R339" s="126"/>
      <c r="S339" s="126"/>
      <c r="T339" s="126"/>
      <c r="U339" s="125"/>
      <c r="V339" s="125"/>
    </row>
    <row r="340" spans="13:22" ht="20.100000000000001" customHeight="1">
      <c r="M340" s="159"/>
      <c r="O340" s="130"/>
      <c r="P340" s="160"/>
      <c r="Q340" s="160"/>
      <c r="R340" s="126"/>
      <c r="S340" s="126"/>
      <c r="T340" s="126"/>
      <c r="U340" s="125"/>
      <c r="V340" s="125"/>
    </row>
    <row r="341" spans="13:22" ht="20.100000000000001" customHeight="1">
      <c r="M341" s="159"/>
      <c r="O341" s="130"/>
      <c r="P341" s="160"/>
      <c r="Q341" s="160"/>
      <c r="R341" s="126"/>
      <c r="S341" s="126"/>
      <c r="T341" s="126"/>
      <c r="U341" s="125"/>
      <c r="V341" s="125"/>
    </row>
    <row r="342" spans="13:22" ht="20.100000000000001" customHeight="1">
      <c r="M342" s="159"/>
      <c r="O342" s="130"/>
      <c r="P342" s="160"/>
      <c r="Q342" s="160"/>
      <c r="R342" s="126"/>
      <c r="S342" s="126"/>
      <c r="T342" s="126"/>
      <c r="U342" s="125"/>
      <c r="V342" s="125"/>
    </row>
    <row r="343" spans="13:22" ht="20.100000000000001" customHeight="1">
      <c r="M343" s="159"/>
      <c r="O343" s="130"/>
      <c r="P343" s="160"/>
      <c r="Q343" s="160"/>
      <c r="R343" s="126"/>
      <c r="S343" s="126"/>
      <c r="T343" s="126"/>
      <c r="U343" s="125"/>
      <c r="V343" s="125"/>
    </row>
    <row r="344" spans="13:22" ht="20.100000000000001" customHeight="1">
      <c r="M344" s="159"/>
      <c r="O344" s="130"/>
      <c r="P344" s="160"/>
      <c r="Q344" s="160"/>
      <c r="R344" s="126"/>
      <c r="S344" s="126"/>
      <c r="T344" s="126"/>
      <c r="U344" s="125"/>
      <c r="V344" s="125"/>
    </row>
    <row r="345" spans="13:22" ht="20.100000000000001" customHeight="1">
      <c r="M345" s="159"/>
      <c r="O345" s="130"/>
      <c r="P345" s="160"/>
      <c r="Q345" s="160"/>
      <c r="R345" s="126"/>
      <c r="S345" s="126"/>
      <c r="T345" s="126"/>
      <c r="U345" s="125"/>
      <c r="V345" s="125"/>
    </row>
    <row r="346" spans="13:22" ht="20.100000000000001" customHeight="1">
      <c r="M346" s="159"/>
      <c r="O346" s="130"/>
      <c r="P346" s="160"/>
      <c r="Q346" s="160"/>
      <c r="R346" s="126"/>
      <c r="S346" s="126"/>
      <c r="T346" s="126"/>
      <c r="U346" s="125"/>
      <c r="V346" s="125"/>
    </row>
    <row r="347" spans="13:22" ht="20.100000000000001" customHeight="1">
      <c r="M347" s="159"/>
      <c r="O347" s="130"/>
      <c r="P347" s="160"/>
      <c r="Q347" s="160"/>
      <c r="R347" s="126"/>
      <c r="S347" s="126"/>
      <c r="T347" s="126"/>
      <c r="U347" s="125"/>
      <c r="V347" s="125"/>
    </row>
    <row r="348" spans="13:22" ht="20.100000000000001" customHeight="1">
      <c r="M348" s="159"/>
      <c r="O348" s="130"/>
      <c r="P348" s="160"/>
      <c r="Q348" s="160"/>
      <c r="R348" s="126"/>
      <c r="S348" s="126"/>
      <c r="T348" s="126"/>
      <c r="U348" s="125"/>
      <c r="V348" s="125"/>
    </row>
    <row r="349" spans="13:22" ht="20.100000000000001" customHeight="1">
      <c r="M349" s="159"/>
      <c r="O349" s="130"/>
      <c r="P349" s="160"/>
      <c r="Q349" s="160"/>
      <c r="R349" s="126"/>
      <c r="S349" s="126"/>
      <c r="T349" s="126"/>
      <c r="U349" s="125"/>
      <c r="V349" s="125"/>
    </row>
    <row r="350" spans="13:22" ht="20.100000000000001" customHeight="1">
      <c r="M350" s="159"/>
      <c r="O350" s="130"/>
      <c r="P350" s="160"/>
      <c r="Q350" s="160"/>
      <c r="R350" s="126"/>
      <c r="S350" s="126"/>
      <c r="T350" s="126"/>
      <c r="U350" s="125"/>
      <c r="V350" s="125"/>
    </row>
    <row r="351" spans="13:22" ht="20.100000000000001" customHeight="1">
      <c r="M351" s="159"/>
      <c r="O351" s="130"/>
      <c r="P351" s="160"/>
      <c r="Q351" s="160"/>
      <c r="R351" s="126"/>
      <c r="S351" s="126"/>
      <c r="T351" s="126"/>
      <c r="U351" s="125"/>
      <c r="V351" s="125"/>
    </row>
    <row r="352" spans="13:22" ht="20.100000000000001" customHeight="1">
      <c r="M352" s="159"/>
      <c r="O352" s="130"/>
      <c r="P352" s="160"/>
      <c r="Q352" s="160"/>
      <c r="R352" s="126"/>
      <c r="S352" s="126"/>
      <c r="T352" s="126"/>
      <c r="U352" s="125"/>
      <c r="V352" s="125"/>
    </row>
    <row r="353" spans="1:28" ht="20.100000000000001" customHeight="1">
      <c r="M353" s="159"/>
      <c r="O353" s="130"/>
      <c r="P353" s="160"/>
      <c r="Q353" s="160"/>
      <c r="R353" s="126"/>
      <c r="S353" s="126"/>
      <c r="T353" s="126"/>
      <c r="U353" s="125"/>
      <c r="V353" s="125"/>
    </row>
    <row r="354" spans="1:28" ht="20.100000000000001" customHeight="1">
      <c r="M354" s="159"/>
      <c r="O354" s="130"/>
      <c r="P354" s="160"/>
      <c r="Q354" s="160"/>
      <c r="R354" s="126"/>
      <c r="S354" s="126"/>
      <c r="T354" s="126"/>
      <c r="U354" s="125"/>
      <c r="V354" s="125"/>
    </row>
    <row r="355" spans="1:28" ht="20.100000000000001" customHeight="1">
      <c r="M355" s="159"/>
      <c r="O355" s="130"/>
      <c r="P355" s="160"/>
      <c r="Q355" s="160"/>
      <c r="R355" s="126"/>
      <c r="S355" s="126"/>
      <c r="T355" s="126"/>
      <c r="U355" s="125"/>
      <c r="V355" s="125"/>
    </row>
    <row r="356" spans="1:28" ht="20.100000000000001" customHeight="1">
      <c r="M356" s="159"/>
      <c r="O356" s="130"/>
      <c r="P356" s="160"/>
      <c r="Q356" s="160"/>
      <c r="R356" s="126"/>
      <c r="S356" s="126"/>
      <c r="T356" s="126"/>
      <c r="U356" s="125"/>
      <c r="V356" s="125"/>
    </row>
    <row r="357" spans="1:28" ht="20.100000000000001" customHeight="1">
      <c r="M357" s="159"/>
      <c r="O357" s="130"/>
      <c r="P357" s="237"/>
      <c r="Q357" s="237"/>
      <c r="R357" s="128"/>
      <c r="S357" s="128"/>
      <c r="T357" s="126"/>
      <c r="U357" s="125"/>
      <c r="V357" s="125"/>
    </row>
    <row r="358" spans="1:28" ht="20.100000000000001" customHeight="1">
      <c r="M358" s="159"/>
      <c r="O358" s="130"/>
      <c r="P358" s="237"/>
      <c r="Q358" s="237"/>
      <c r="R358" s="128"/>
      <c r="S358" s="128"/>
      <c r="T358" s="126"/>
      <c r="U358" s="125"/>
      <c r="V358" s="125"/>
    </row>
    <row r="359" spans="1:28" ht="20.100000000000001" customHeight="1">
      <c r="M359" s="159"/>
      <c r="O359" s="130"/>
      <c r="P359" s="160"/>
      <c r="Q359" s="160"/>
      <c r="R359" s="126"/>
      <c r="S359" s="126"/>
      <c r="T359" s="126"/>
      <c r="U359" s="125"/>
      <c r="V359" s="125"/>
    </row>
    <row r="360" spans="1:28" ht="20.100000000000001" customHeight="1">
      <c r="M360" s="159"/>
      <c r="O360" s="130"/>
      <c r="P360" s="160"/>
      <c r="Q360" s="160"/>
      <c r="R360" s="126"/>
      <c r="S360" s="126"/>
      <c r="T360" s="126"/>
      <c r="U360" s="125"/>
      <c r="V360" s="125"/>
      <c r="AA360" s="119"/>
      <c r="AB360" s="119"/>
    </row>
    <row r="361" spans="1:28" ht="20.100000000000001" customHeight="1">
      <c r="M361" s="159"/>
      <c r="O361" s="130"/>
      <c r="P361" s="160"/>
      <c r="Q361" s="160"/>
      <c r="R361" s="126"/>
      <c r="S361" s="126"/>
      <c r="T361" s="126"/>
      <c r="U361" s="125"/>
      <c r="V361" s="125"/>
      <c r="AA361" s="119"/>
      <c r="AB361" s="119"/>
    </row>
    <row r="362" spans="1:28" s="119" customFormat="1" ht="20.100000000000001" customHeight="1">
      <c r="A362" s="236"/>
      <c r="B362" s="97"/>
      <c r="C362" s="97"/>
      <c r="D362" s="97"/>
      <c r="E362" s="97"/>
      <c r="F362" s="97"/>
      <c r="G362" s="97"/>
      <c r="H362" s="97"/>
      <c r="I362" s="271"/>
      <c r="J362" s="97"/>
      <c r="K362" s="97"/>
      <c r="L362" s="97"/>
      <c r="M362" s="159"/>
      <c r="N362" s="124"/>
      <c r="O362" s="130"/>
      <c r="P362" s="160"/>
      <c r="Q362" s="160"/>
      <c r="R362" s="126"/>
      <c r="S362" s="126"/>
      <c r="T362" s="126"/>
      <c r="U362" s="125"/>
      <c r="V362" s="125"/>
      <c r="W362" s="124"/>
      <c r="X362" s="124"/>
      <c r="Y362" s="124"/>
      <c r="Z362" s="124"/>
      <c r="AA362" s="124"/>
      <c r="AB362" s="124"/>
    </row>
    <row r="363" spans="1:28" s="119" customFormat="1" ht="20.100000000000001" customHeight="1">
      <c r="A363" s="236"/>
      <c r="B363" s="97"/>
      <c r="C363" s="97"/>
      <c r="D363" s="97"/>
      <c r="E363" s="97"/>
      <c r="F363" s="97"/>
      <c r="G363" s="97"/>
      <c r="H363" s="97"/>
      <c r="I363" s="271"/>
      <c r="J363" s="97"/>
      <c r="K363" s="97"/>
      <c r="L363" s="97"/>
      <c r="M363" s="159"/>
      <c r="N363" s="124"/>
      <c r="O363" s="130"/>
      <c r="P363" s="160"/>
      <c r="Q363" s="160"/>
      <c r="R363" s="126"/>
      <c r="S363" s="126"/>
      <c r="T363" s="128"/>
      <c r="U363" s="29"/>
      <c r="V363" s="29"/>
      <c r="W363" s="124"/>
      <c r="Y363" s="124"/>
      <c r="Z363" s="124"/>
      <c r="AA363" s="124"/>
      <c r="AB363" s="124"/>
    </row>
    <row r="364" spans="1:28" ht="20.100000000000001" customHeight="1">
      <c r="M364" s="159"/>
      <c r="N364" s="119"/>
      <c r="O364" s="130"/>
      <c r="P364" s="160"/>
      <c r="Q364" s="160"/>
      <c r="R364" s="126"/>
      <c r="S364" s="126"/>
      <c r="T364" s="128"/>
      <c r="U364" s="29"/>
      <c r="V364" s="29"/>
      <c r="X364" s="119"/>
      <c r="Z364" s="119"/>
    </row>
    <row r="365" spans="1:28" ht="20.100000000000001" customHeight="1">
      <c r="M365" s="159"/>
      <c r="N365" s="119"/>
      <c r="O365" s="130"/>
      <c r="P365" s="160"/>
      <c r="Q365" s="160"/>
      <c r="R365" s="126"/>
      <c r="S365" s="126"/>
      <c r="T365" s="126"/>
      <c r="U365" s="125"/>
      <c r="V365" s="125"/>
      <c r="W365" s="119"/>
      <c r="X365" s="119"/>
      <c r="Y365" s="119"/>
      <c r="Z365" s="119"/>
    </row>
    <row r="366" spans="1:28" ht="20.100000000000001" customHeight="1">
      <c r="M366" s="159"/>
      <c r="O366" s="130"/>
      <c r="P366" s="160"/>
      <c r="Q366" s="160"/>
      <c r="R366" s="126"/>
      <c r="S366" s="126"/>
      <c r="T366" s="126"/>
      <c r="U366" s="125"/>
      <c r="V366" s="125"/>
      <c r="W366" s="119"/>
      <c r="X366" s="119"/>
      <c r="Y366" s="119"/>
    </row>
    <row r="367" spans="1:28" ht="20.100000000000001" customHeight="1">
      <c r="M367" s="159"/>
      <c r="O367" s="130"/>
      <c r="P367" s="160"/>
      <c r="Q367" s="160"/>
      <c r="R367" s="126"/>
      <c r="S367" s="126"/>
      <c r="T367" s="126"/>
      <c r="U367" s="125"/>
      <c r="V367" s="125"/>
      <c r="X367" s="119"/>
      <c r="Y367" s="119"/>
    </row>
    <row r="368" spans="1:28" ht="20.100000000000001" customHeight="1">
      <c r="M368" s="159"/>
      <c r="O368" s="130"/>
      <c r="P368" s="160"/>
      <c r="Q368" s="160"/>
      <c r="R368" s="126"/>
      <c r="S368" s="126"/>
      <c r="T368" s="126"/>
      <c r="U368" s="125"/>
      <c r="V368" s="125"/>
      <c r="X368" s="119"/>
      <c r="Y368" s="119"/>
    </row>
    <row r="369" spans="13:25" ht="20.100000000000001" customHeight="1">
      <c r="M369" s="159"/>
      <c r="O369" s="130"/>
      <c r="P369" s="160"/>
      <c r="Q369" s="160"/>
      <c r="R369" s="126"/>
      <c r="S369" s="126"/>
      <c r="T369" s="126"/>
      <c r="U369" s="125"/>
      <c r="V369" s="125"/>
      <c r="X369" s="119"/>
      <c r="Y369" s="119"/>
    </row>
    <row r="370" spans="13:25" ht="20.100000000000001" customHeight="1">
      <c r="M370" s="159"/>
      <c r="O370" s="130"/>
      <c r="P370" s="160"/>
      <c r="Q370" s="160"/>
      <c r="R370" s="126"/>
      <c r="S370" s="126"/>
      <c r="T370" s="126"/>
      <c r="U370" s="125"/>
      <c r="V370" s="125"/>
      <c r="X370" s="119"/>
      <c r="Y370" s="119"/>
    </row>
    <row r="371" spans="13:25" ht="20.100000000000001" customHeight="1">
      <c r="M371" s="159"/>
      <c r="O371" s="130"/>
      <c r="P371" s="160"/>
      <c r="Q371" s="160"/>
      <c r="R371" s="126"/>
      <c r="S371" s="126"/>
      <c r="T371" s="126"/>
      <c r="U371" s="125"/>
      <c r="V371" s="125"/>
      <c r="X371" s="119"/>
      <c r="Y371" s="119"/>
    </row>
    <row r="372" spans="13:25" ht="20.100000000000001" customHeight="1">
      <c r="M372" s="159"/>
      <c r="O372" s="130"/>
      <c r="P372" s="160"/>
      <c r="Q372" s="160"/>
      <c r="R372" s="126"/>
      <c r="S372" s="126"/>
      <c r="T372" s="126"/>
      <c r="U372" s="125"/>
      <c r="V372" s="125"/>
      <c r="Y372" s="119"/>
    </row>
    <row r="373" spans="13:25" ht="20.100000000000001" customHeight="1">
      <c r="M373" s="159"/>
      <c r="O373" s="130"/>
      <c r="P373" s="160"/>
      <c r="Q373" s="160"/>
      <c r="R373" s="126"/>
      <c r="S373" s="126"/>
      <c r="T373" s="126"/>
      <c r="U373" s="125"/>
      <c r="V373" s="125"/>
      <c r="Y373" s="119"/>
    </row>
    <row r="374" spans="13:25" ht="20.100000000000001" customHeight="1">
      <c r="M374" s="159"/>
      <c r="O374" s="130"/>
      <c r="P374" s="160"/>
      <c r="Q374" s="160"/>
      <c r="R374" s="126"/>
      <c r="S374" s="126"/>
      <c r="T374" s="126"/>
      <c r="U374" s="125"/>
      <c r="V374" s="125"/>
    </row>
    <row r="375" spans="13:25" ht="20.100000000000001" customHeight="1">
      <c r="M375" s="159"/>
      <c r="O375" s="130"/>
      <c r="P375" s="160"/>
      <c r="Q375" s="160"/>
      <c r="R375" s="126"/>
      <c r="S375" s="126"/>
      <c r="T375" s="126"/>
      <c r="U375" s="125"/>
      <c r="V375" s="125"/>
    </row>
    <row r="376" spans="13:25" ht="20.100000000000001" customHeight="1">
      <c r="M376" s="159"/>
      <c r="O376" s="130"/>
      <c r="P376" s="160"/>
      <c r="Q376" s="160"/>
      <c r="R376" s="126"/>
      <c r="S376" s="126"/>
      <c r="T376" s="126"/>
      <c r="U376" s="125"/>
      <c r="V376" s="125"/>
    </row>
    <row r="377" spans="13:25" ht="20.100000000000001" customHeight="1">
      <c r="M377" s="159"/>
      <c r="O377" s="130"/>
      <c r="P377" s="160"/>
      <c r="Q377" s="160"/>
      <c r="R377" s="126"/>
      <c r="S377" s="126"/>
      <c r="T377" s="126"/>
      <c r="U377" s="125"/>
      <c r="V377" s="125"/>
    </row>
    <row r="378" spans="13:25" ht="20.100000000000001" customHeight="1">
      <c r="M378" s="159"/>
      <c r="O378" s="130"/>
      <c r="P378" s="160"/>
      <c r="Q378" s="160"/>
      <c r="R378" s="126"/>
      <c r="S378" s="126"/>
      <c r="T378" s="126"/>
      <c r="U378" s="125"/>
      <c r="V378" s="125"/>
    </row>
    <row r="379" spans="13:25" ht="20.100000000000001" customHeight="1">
      <c r="M379" s="159"/>
      <c r="O379" s="130"/>
      <c r="P379" s="160"/>
      <c r="Q379" s="160"/>
      <c r="R379" s="126"/>
      <c r="S379" s="126"/>
      <c r="T379" s="126"/>
      <c r="U379" s="125"/>
      <c r="V379" s="125"/>
    </row>
    <row r="380" spans="13:25" ht="20.100000000000001" customHeight="1">
      <c r="M380" s="159"/>
      <c r="O380" s="130"/>
      <c r="P380" s="160"/>
      <c r="Q380" s="160"/>
      <c r="R380" s="126"/>
      <c r="S380" s="126"/>
      <c r="T380" s="126"/>
      <c r="U380" s="125"/>
      <c r="V380" s="125"/>
    </row>
    <row r="381" spans="13:25" ht="20.100000000000001" customHeight="1">
      <c r="M381" s="159"/>
      <c r="O381" s="130"/>
      <c r="P381" s="160"/>
      <c r="Q381" s="160"/>
      <c r="R381" s="126"/>
      <c r="S381" s="126"/>
      <c r="T381" s="126"/>
      <c r="U381" s="125"/>
      <c r="V381" s="125"/>
    </row>
    <row r="382" spans="13:25" ht="20.100000000000001" customHeight="1">
      <c r="M382" s="159"/>
      <c r="O382" s="130"/>
      <c r="P382" s="160"/>
      <c r="Q382" s="160"/>
      <c r="R382" s="126"/>
      <c r="S382" s="126"/>
      <c r="T382" s="126"/>
      <c r="U382" s="125"/>
      <c r="V382" s="125"/>
    </row>
    <row r="383" spans="13:25" ht="20.100000000000001" customHeight="1">
      <c r="M383" s="159"/>
      <c r="O383" s="130"/>
      <c r="P383" s="160"/>
      <c r="Q383" s="160"/>
      <c r="R383" s="126"/>
      <c r="S383" s="126"/>
      <c r="T383" s="126"/>
      <c r="U383" s="125"/>
      <c r="V383" s="125"/>
    </row>
    <row r="384" spans="13:25" ht="20.100000000000001" customHeight="1">
      <c r="M384" s="159"/>
      <c r="O384" s="130"/>
      <c r="P384" s="160"/>
      <c r="Q384" s="160"/>
      <c r="R384" s="126"/>
      <c r="S384" s="126"/>
      <c r="T384" s="126"/>
      <c r="U384" s="125"/>
      <c r="V384" s="125"/>
    </row>
    <row r="385" spans="13:22" ht="20.100000000000001" customHeight="1">
      <c r="M385" s="159"/>
      <c r="O385" s="130"/>
      <c r="P385" s="160"/>
      <c r="Q385" s="160"/>
      <c r="R385" s="126"/>
      <c r="S385" s="126"/>
      <c r="T385" s="126"/>
      <c r="U385" s="125"/>
      <c r="V385" s="125"/>
    </row>
    <row r="386" spans="13:22" ht="20.100000000000001" customHeight="1">
      <c r="M386" s="159"/>
      <c r="O386" s="130"/>
      <c r="P386" s="160"/>
      <c r="Q386" s="160"/>
      <c r="R386" s="126"/>
      <c r="S386" s="126"/>
      <c r="T386" s="126"/>
      <c r="U386" s="125"/>
      <c r="V386" s="125"/>
    </row>
    <row r="387" spans="13:22" ht="20.100000000000001" customHeight="1">
      <c r="M387" s="159"/>
      <c r="O387" s="130"/>
      <c r="P387" s="160"/>
      <c r="Q387" s="160"/>
      <c r="R387" s="126"/>
      <c r="S387" s="126"/>
      <c r="T387" s="126"/>
      <c r="U387" s="125"/>
      <c r="V387" s="125"/>
    </row>
    <row r="388" spans="13:22" ht="20.100000000000001" customHeight="1">
      <c r="M388" s="159"/>
      <c r="O388" s="130"/>
      <c r="P388" s="160"/>
      <c r="Q388" s="160"/>
      <c r="R388" s="126"/>
      <c r="S388" s="126"/>
      <c r="T388" s="126"/>
      <c r="U388" s="125"/>
      <c r="V388" s="125"/>
    </row>
    <row r="389" spans="13:22" ht="20.100000000000001" customHeight="1">
      <c r="M389" s="159"/>
      <c r="O389" s="130"/>
      <c r="P389" s="160"/>
      <c r="Q389" s="160"/>
      <c r="R389" s="126"/>
      <c r="S389" s="126"/>
      <c r="T389" s="126"/>
      <c r="U389" s="125"/>
      <c r="V389" s="125"/>
    </row>
    <row r="390" spans="13:22" ht="20.100000000000001" customHeight="1">
      <c r="M390" s="159"/>
      <c r="O390" s="130"/>
      <c r="P390" s="160"/>
      <c r="Q390" s="160"/>
      <c r="R390" s="126"/>
      <c r="S390" s="126"/>
      <c r="T390" s="126"/>
      <c r="U390" s="125"/>
      <c r="V390" s="125"/>
    </row>
    <row r="391" spans="13:22" ht="20.100000000000001" customHeight="1">
      <c r="M391" s="159"/>
      <c r="O391" s="130"/>
      <c r="P391" s="160"/>
      <c r="Q391" s="160"/>
      <c r="R391" s="126"/>
      <c r="S391" s="126"/>
      <c r="T391" s="126"/>
      <c r="U391" s="125"/>
      <c r="V391" s="125"/>
    </row>
    <row r="392" spans="13:22" ht="20.100000000000001" customHeight="1">
      <c r="M392" s="159"/>
      <c r="O392" s="130"/>
      <c r="P392" s="160"/>
      <c r="Q392" s="160"/>
      <c r="R392" s="126"/>
      <c r="S392" s="126"/>
      <c r="T392" s="126"/>
      <c r="U392" s="125"/>
      <c r="V392" s="125"/>
    </row>
    <row r="393" spans="13:22" ht="20.100000000000001" customHeight="1">
      <c r="M393" s="159"/>
      <c r="O393" s="130"/>
      <c r="P393" s="160"/>
      <c r="Q393" s="160"/>
      <c r="R393" s="126"/>
      <c r="S393" s="126"/>
      <c r="T393" s="126"/>
      <c r="U393" s="125"/>
      <c r="V393" s="125"/>
    </row>
    <row r="394" spans="13:22" ht="20.100000000000001" customHeight="1">
      <c r="M394" s="159"/>
      <c r="O394" s="130"/>
      <c r="P394" s="160"/>
      <c r="Q394" s="160"/>
      <c r="R394" s="126"/>
      <c r="S394" s="126"/>
      <c r="T394" s="126"/>
      <c r="U394" s="125"/>
      <c r="V394" s="125"/>
    </row>
    <row r="395" spans="13:22" ht="20.100000000000001" customHeight="1">
      <c r="M395" s="159"/>
      <c r="O395" s="130"/>
      <c r="P395" s="160"/>
      <c r="Q395" s="160"/>
      <c r="R395" s="126"/>
      <c r="S395" s="126"/>
      <c r="T395" s="126"/>
      <c r="U395" s="125"/>
      <c r="V395" s="125"/>
    </row>
    <row r="396" spans="13:22" ht="20.100000000000001" customHeight="1">
      <c r="M396" s="159"/>
      <c r="O396" s="130"/>
      <c r="P396" s="160"/>
      <c r="Q396" s="160"/>
      <c r="R396" s="126"/>
      <c r="S396" s="126"/>
      <c r="T396" s="126"/>
      <c r="U396" s="125"/>
      <c r="V396" s="125"/>
    </row>
    <row r="397" spans="13:22" ht="20.100000000000001" customHeight="1">
      <c r="M397" s="159"/>
      <c r="O397" s="130"/>
      <c r="P397" s="160"/>
      <c r="Q397" s="160"/>
      <c r="R397" s="126"/>
      <c r="S397" s="126"/>
      <c r="T397" s="126"/>
      <c r="U397" s="125"/>
      <c r="V397" s="125"/>
    </row>
    <row r="398" spans="13:22" ht="20.100000000000001" customHeight="1">
      <c r="M398" s="159"/>
      <c r="O398" s="130"/>
      <c r="P398" s="160"/>
      <c r="Q398" s="160"/>
      <c r="R398" s="126"/>
      <c r="S398" s="126"/>
      <c r="T398" s="126"/>
      <c r="U398" s="125"/>
      <c r="V398" s="125"/>
    </row>
    <row r="399" spans="13:22" ht="20.100000000000001" customHeight="1">
      <c r="M399" s="159"/>
      <c r="O399" s="130"/>
      <c r="P399" s="160"/>
      <c r="Q399" s="160"/>
      <c r="R399" s="126"/>
      <c r="S399" s="126"/>
      <c r="T399" s="126"/>
      <c r="U399" s="125"/>
      <c r="V399" s="125"/>
    </row>
    <row r="400" spans="13:22" ht="20.100000000000001" customHeight="1">
      <c r="M400" s="159"/>
      <c r="O400" s="130"/>
      <c r="P400" s="160"/>
      <c r="Q400" s="160"/>
      <c r="R400" s="126"/>
      <c r="S400" s="126"/>
      <c r="T400" s="126"/>
      <c r="U400" s="125"/>
      <c r="V400" s="125"/>
    </row>
    <row r="401" spans="13:22" ht="20.100000000000001" customHeight="1">
      <c r="M401" s="159"/>
      <c r="O401" s="130"/>
      <c r="P401" s="160"/>
      <c r="Q401" s="160"/>
      <c r="R401" s="126"/>
      <c r="S401" s="126"/>
      <c r="T401" s="126"/>
      <c r="U401" s="125"/>
      <c r="V401" s="125"/>
    </row>
    <row r="402" spans="13:22" ht="20.100000000000001" customHeight="1">
      <c r="M402" s="159"/>
      <c r="O402" s="130"/>
      <c r="P402" s="160"/>
      <c r="Q402" s="160"/>
      <c r="R402" s="126"/>
      <c r="S402" s="126"/>
      <c r="T402" s="126"/>
      <c r="U402" s="125"/>
      <c r="V402" s="125"/>
    </row>
    <row r="403" spans="13:22" ht="20.100000000000001" customHeight="1">
      <c r="M403" s="159"/>
      <c r="O403" s="130"/>
      <c r="P403" s="160"/>
      <c r="Q403" s="160"/>
      <c r="R403" s="126"/>
      <c r="S403" s="126"/>
      <c r="T403" s="126"/>
      <c r="U403" s="125"/>
      <c r="V403" s="125"/>
    </row>
    <row r="404" spans="13:22" ht="20.100000000000001" customHeight="1">
      <c r="M404" s="159"/>
      <c r="O404" s="130"/>
      <c r="P404" s="160"/>
      <c r="Q404" s="160"/>
      <c r="R404" s="126"/>
      <c r="S404" s="126"/>
      <c r="T404" s="126"/>
      <c r="U404" s="125"/>
      <c r="V404" s="125"/>
    </row>
    <row r="405" spans="13:22" ht="20.100000000000001" customHeight="1">
      <c r="M405" s="159"/>
      <c r="O405" s="130"/>
      <c r="P405" s="160"/>
      <c r="Q405" s="160"/>
      <c r="R405" s="126"/>
      <c r="S405" s="126"/>
      <c r="T405" s="126"/>
      <c r="U405" s="125"/>
      <c r="V405" s="125"/>
    </row>
    <row r="406" spans="13:22" ht="20.100000000000001" customHeight="1">
      <c r="M406" s="159"/>
      <c r="O406" s="130"/>
      <c r="P406" s="160"/>
      <c r="Q406" s="160"/>
      <c r="R406" s="126"/>
      <c r="S406" s="126"/>
      <c r="T406" s="126"/>
      <c r="U406" s="125"/>
      <c r="V406" s="125"/>
    </row>
    <row r="407" spans="13:22" ht="20.100000000000001" customHeight="1">
      <c r="M407" s="159"/>
      <c r="O407" s="130"/>
      <c r="P407" s="160"/>
      <c r="Q407" s="160"/>
      <c r="R407" s="126"/>
      <c r="S407" s="126"/>
      <c r="T407" s="126"/>
      <c r="U407" s="125"/>
      <c r="V407" s="125"/>
    </row>
    <row r="408" spans="13:22" ht="20.100000000000001" customHeight="1">
      <c r="M408" s="159"/>
      <c r="P408" s="12"/>
      <c r="Q408" s="12"/>
      <c r="R408" s="12"/>
      <c r="S408" s="12"/>
      <c r="T408" s="126"/>
      <c r="U408" s="125"/>
      <c r="V408" s="125"/>
    </row>
    <row r="409" spans="13:22" ht="20.100000000000001" customHeight="1">
      <c r="M409" s="159"/>
      <c r="P409" s="12"/>
      <c r="Q409" s="12"/>
      <c r="R409" s="12"/>
      <c r="S409" s="12"/>
      <c r="T409" s="126"/>
      <c r="U409" s="125"/>
      <c r="V409" s="125"/>
    </row>
    <row r="410" spans="13:22" ht="20.100000000000001" customHeight="1">
      <c r="M410" s="159"/>
      <c r="P410" s="12"/>
      <c r="Q410" s="12"/>
      <c r="R410" s="12"/>
      <c r="S410" s="12"/>
      <c r="T410" s="126"/>
      <c r="U410" s="125"/>
      <c r="V410" s="125"/>
    </row>
    <row r="411" spans="13:22" ht="20.100000000000001" customHeight="1">
      <c r="M411" s="159"/>
      <c r="P411" s="12"/>
      <c r="Q411" s="12"/>
      <c r="R411" s="12"/>
      <c r="S411" s="12"/>
      <c r="T411" s="126"/>
      <c r="U411" s="125"/>
      <c r="V411" s="125"/>
    </row>
    <row r="412" spans="13:22" ht="20.100000000000001" customHeight="1">
      <c r="M412" s="159"/>
      <c r="P412" s="12"/>
      <c r="Q412" s="12"/>
      <c r="R412" s="12"/>
      <c r="S412" s="12"/>
      <c r="T412" s="126"/>
      <c r="U412" s="125"/>
      <c r="V412" s="125"/>
    </row>
    <row r="413" spans="13:22" ht="20.100000000000001" customHeight="1">
      <c r="M413" s="159"/>
      <c r="P413" s="12"/>
      <c r="Q413" s="12"/>
      <c r="R413" s="12"/>
      <c r="S413" s="12"/>
      <c r="T413" s="126"/>
      <c r="U413" s="125"/>
      <c r="V413" s="125"/>
    </row>
    <row r="414" spans="13:22" ht="20.100000000000001" customHeight="1">
      <c r="M414" s="159"/>
      <c r="P414" s="12"/>
      <c r="Q414" s="12"/>
      <c r="R414" s="12"/>
      <c r="S414" s="12"/>
      <c r="T414" s="12"/>
    </row>
    <row r="415" spans="13:22" ht="20.100000000000001" customHeight="1">
      <c r="M415" s="159"/>
      <c r="P415" s="12"/>
      <c r="Q415" s="12"/>
      <c r="R415" s="12"/>
      <c r="S415" s="12"/>
      <c r="T415" s="12"/>
    </row>
    <row r="416" spans="13:22" ht="20.100000000000001" customHeight="1">
      <c r="M416" s="159"/>
      <c r="P416" s="12"/>
      <c r="Q416" s="12"/>
      <c r="R416" s="12"/>
      <c r="S416" s="12"/>
      <c r="T416" s="12"/>
    </row>
    <row r="417" spans="13:20" ht="20.100000000000001" customHeight="1">
      <c r="M417" s="159"/>
      <c r="P417" s="12"/>
      <c r="Q417" s="12"/>
      <c r="R417" s="12"/>
      <c r="S417" s="12"/>
      <c r="T417" s="12"/>
    </row>
    <row r="418" spans="13:20" ht="20.100000000000001" customHeight="1">
      <c r="M418" s="159"/>
      <c r="P418" s="12"/>
      <c r="Q418" s="12"/>
      <c r="R418" s="12"/>
      <c r="S418" s="12"/>
      <c r="T418" s="12"/>
    </row>
    <row r="419" spans="13:20" ht="20.100000000000001" customHeight="1">
      <c r="M419" s="159"/>
      <c r="P419" s="12"/>
      <c r="Q419" s="12"/>
      <c r="R419" s="12"/>
      <c r="S419" s="12"/>
      <c r="T419" s="12"/>
    </row>
    <row r="420" spans="13:20" ht="20.100000000000001" customHeight="1">
      <c r="M420" s="159"/>
      <c r="P420" s="12"/>
      <c r="Q420" s="12"/>
      <c r="R420" s="12"/>
      <c r="S420" s="12"/>
      <c r="T420" s="12"/>
    </row>
    <row r="421" spans="13:20" ht="20.100000000000001" customHeight="1">
      <c r="M421" s="159"/>
      <c r="P421" s="12"/>
      <c r="Q421" s="12"/>
      <c r="R421" s="12"/>
      <c r="S421" s="12"/>
      <c r="T421" s="12"/>
    </row>
    <row r="422" spans="13:20" ht="20.100000000000001" customHeight="1">
      <c r="M422" s="159"/>
      <c r="P422" s="12"/>
      <c r="Q422" s="12"/>
      <c r="R422" s="12"/>
      <c r="S422" s="12"/>
      <c r="T422" s="12"/>
    </row>
    <row r="423" spans="13:20" ht="20.100000000000001" customHeight="1">
      <c r="M423" s="159"/>
      <c r="P423" s="12"/>
      <c r="Q423" s="12"/>
      <c r="R423" s="12"/>
      <c r="S423" s="12"/>
      <c r="T423" s="12"/>
    </row>
    <row r="424" spans="13:20" ht="20.100000000000001" customHeight="1">
      <c r="M424" s="159"/>
      <c r="P424" s="12"/>
      <c r="Q424" s="12"/>
      <c r="R424" s="12"/>
      <c r="S424" s="12"/>
      <c r="T424" s="12"/>
    </row>
    <row r="425" spans="13:20" ht="20.100000000000001" customHeight="1">
      <c r="M425" s="159"/>
      <c r="P425" s="12"/>
      <c r="Q425" s="12"/>
      <c r="R425" s="12"/>
      <c r="S425" s="12"/>
      <c r="T425" s="12"/>
    </row>
    <row r="426" spans="13:20" ht="20.100000000000001" customHeight="1">
      <c r="M426" s="159"/>
      <c r="P426" s="12"/>
      <c r="Q426" s="12"/>
      <c r="R426" s="12"/>
      <c r="S426" s="12"/>
      <c r="T426" s="12"/>
    </row>
    <row r="427" spans="13:20" ht="20.100000000000001" customHeight="1">
      <c r="M427" s="159"/>
      <c r="P427" s="12"/>
      <c r="Q427" s="12"/>
      <c r="R427" s="12"/>
      <c r="S427" s="12"/>
      <c r="T427" s="12"/>
    </row>
    <row r="428" spans="13:20" ht="20.100000000000001" customHeight="1">
      <c r="M428" s="159"/>
      <c r="P428" s="12"/>
      <c r="Q428" s="12"/>
      <c r="R428" s="12"/>
      <c r="S428" s="12"/>
      <c r="T428" s="12"/>
    </row>
    <row r="429" spans="13:20" ht="20.100000000000001" customHeight="1">
      <c r="M429" s="159"/>
      <c r="P429" s="12"/>
      <c r="Q429" s="12"/>
      <c r="R429" s="12"/>
      <c r="S429" s="12"/>
      <c r="T429" s="12"/>
    </row>
    <row r="430" spans="13:20" ht="20.100000000000001" customHeight="1">
      <c r="M430" s="159"/>
      <c r="P430" s="12"/>
      <c r="Q430" s="12"/>
      <c r="R430" s="12"/>
      <c r="S430" s="12"/>
      <c r="T430" s="12"/>
    </row>
    <row r="431" spans="13:20" ht="20.100000000000001" customHeight="1">
      <c r="M431" s="159"/>
      <c r="P431" s="12"/>
      <c r="Q431" s="12"/>
      <c r="R431" s="12"/>
      <c r="S431" s="12"/>
      <c r="T431" s="12"/>
    </row>
    <row r="432" spans="13:20" ht="20.100000000000001" customHeight="1">
      <c r="M432" s="159"/>
      <c r="P432" s="12"/>
      <c r="Q432" s="12"/>
      <c r="R432" s="12"/>
      <c r="S432" s="12"/>
      <c r="T432" s="12"/>
    </row>
    <row r="433" spans="13:20" ht="20.100000000000001" customHeight="1">
      <c r="M433" s="159"/>
      <c r="P433" s="12"/>
      <c r="Q433" s="12"/>
      <c r="R433" s="12"/>
      <c r="S433" s="12"/>
      <c r="T433" s="12"/>
    </row>
    <row r="434" spans="13:20" ht="20.100000000000001" customHeight="1">
      <c r="M434" s="159"/>
      <c r="P434" s="12"/>
      <c r="Q434" s="12"/>
      <c r="R434" s="12"/>
      <c r="S434" s="12"/>
      <c r="T434" s="12"/>
    </row>
    <row r="435" spans="13:20" ht="20.100000000000001" customHeight="1">
      <c r="M435" s="159"/>
      <c r="P435" s="12"/>
      <c r="Q435" s="12"/>
      <c r="R435" s="12"/>
      <c r="S435" s="12"/>
      <c r="T435" s="12"/>
    </row>
    <row r="436" spans="13:20" ht="20.100000000000001" customHeight="1">
      <c r="M436" s="159"/>
      <c r="P436" s="12"/>
      <c r="Q436" s="12"/>
      <c r="R436" s="12"/>
      <c r="S436" s="12"/>
      <c r="T436" s="12"/>
    </row>
    <row r="437" spans="13:20" ht="20.100000000000001" customHeight="1">
      <c r="M437" s="159"/>
      <c r="P437" s="12"/>
      <c r="Q437" s="12"/>
      <c r="R437" s="12"/>
      <c r="S437" s="12"/>
      <c r="T437" s="12"/>
    </row>
    <row r="438" spans="13:20" ht="20.100000000000001" customHeight="1">
      <c r="M438" s="159"/>
      <c r="P438" s="12"/>
      <c r="Q438" s="12"/>
      <c r="R438" s="12"/>
      <c r="S438" s="12"/>
      <c r="T438" s="12"/>
    </row>
    <row r="439" spans="13:20" ht="20.100000000000001" customHeight="1">
      <c r="M439" s="159"/>
      <c r="P439" s="12"/>
      <c r="Q439" s="12"/>
      <c r="R439" s="12"/>
      <c r="S439" s="12"/>
      <c r="T439" s="12"/>
    </row>
    <row r="440" spans="13:20" ht="20.100000000000001" customHeight="1">
      <c r="M440" s="159"/>
      <c r="P440" s="12"/>
      <c r="Q440" s="12"/>
      <c r="R440" s="12"/>
      <c r="S440" s="12"/>
      <c r="T440" s="12"/>
    </row>
    <row r="441" spans="13:20" ht="20.100000000000001" customHeight="1">
      <c r="M441" s="159"/>
      <c r="P441" s="12"/>
      <c r="Q441" s="12"/>
      <c r="R441" s="12"/>
      <c r="S441" s="12"/>
      <c r="T441" s="12"/>
    </row>
    <row r="442" spans="13:20" ht="20.100000000000001" customHeight="1">
      <c r="M442" s="159"/>
      <c r="P442" s="12"/>
      <c r="Q442" s="12"/>
      <c r="R442" s="12"/>
      <c r="S442" s="12"/>
      <c r="T442" s="12"/>
    </row>
    <row r="443" spans="13:20" ht="20.100000000000001" customHeight="1">
      <c r="M443" s="159"/>
      <c r="P443" s="12"/>
      <c r="Q443" s="12"/>
      <c r="R443" s="12"/>
      <c r="S443" s="12"/>
      <c r="T443" s="12"/>
    </row>
    <row r="444" spans="13:20" ht="20.100000000000001" customHeight="1">
      <c r="M444" s="159"/>
      <c r="P444" s="12"/>
      <c r="Q444" s="12"/>
      <c r="R444" s="12"/>
      <c r="S444" s="12"/>
      <c r="T444" s="12"/>
    </row>
    <row r="445" spans="13:20" ht="20.100000000000001" customHeight="1">
      <c r="M445" s="159"/>
      <c r="P445" s="12"/>
      <c r="Q445" s="12"/>
      <c r="R445" s="12"/>
      <c r="S445" s="12"/>
      <c r="T445" s="12"/>
    </row>
    <row r="446" spans="13:20" ht="20.100000000000001" customHeight="1">
      <c r="M446" s="159"/>
      <c r="P446" s="12"/>
      <c r="Q446" s="12"/>
      <c r="R446" s="12"/>
      <c r="S446" s="12"/>
      <c r="T446" s="12"/>
    </row>
    <row r="447" spans="13:20" ht="20.100000000000001" customHeight="1">
      <c r="M447" s="159"/>
      <c r="P447" s="12"/>
      <c r="Q447" s="12"/>
      <c r="R447" s="12"/>
      <c r="S447" s="12"/>
      <c r="T447" s="12"/>
    </row>
    <row r="448" spans="13:20" ht="20.100000000000001" customHeight="1">
      <c r="M448" s="159"/>
      <c r="P448" s="12"/>
      <c r="Q448" s="12"/>
      <c r="R448" s="12"/>
      <c r="S448" s="12"/>
      <c r="T448" s="12"/>
    </row>
    <row r="449" spans="13:20" ht="20.100000000000001" customHeight="1">
      <c r="M449" s="159"/>
      <c r="P449" s="12"/>
      <c r="Q449" s="12"/>
      <c r="R449" s="12"/>
      <c r="S449" s="12"/>
      <c r="T449" s="12"/>
    </row>
    <row r="450" spans="13:20" ht="20.100000000000001" customHeight="1">
      <c r="M450" s="159"/>
      <c r="P450" s="12"/>
      <c r="Q450" s="12"/>
      <c r="R450" s="12"/>
      <c r="S450" s="12"/>
      <c r="T450" s="12"/>
    </row>
    <row r="451" spans="13:20" ht="20.100000000000001" customHeight="1">
      <c r="M451" s="159"/>
      <c r="P451" s="12"/>
      <c r="Q451" s="12"/>
      <c r="R451" s="12"/>
      <c r="S451" s="12"/>
      <c r="T451" s="12"/>
    </row>
    <row r="452" spans="13:20" ht="20.100000000000001" customHeight="1">
      <c r="M452" s="159"/>
      <c r="P452" s="12"/>
      <c r="Q452" s="12"/>
      <c r="R452" s="12"/>
      <c r="S452" s="12"/>
      <c r="T452" s="12"/>
    </row>
    <row r="453" spans="13:20" ht="20.100000000000001" customHeight="1">
      <c r="M453" s="159"/>
      <c r="P453" s="12"/>
      <c r="Q453" s="12"/>
      <c r="R453" s="12"/>
      <c r="S453" s="12"/>
      <c r="T453" s="12"/>
    </row>
    <row r="454" spans="13:20" ht="20.100000000000001" customHeight="1">
      <c r="M454" s="159"/>
      <c r="P454" s="12"/>
      <c r="Q454" s="12"/>
      <c r="R454" s="12"/>
      <c r="S454" s="12"/>
      <c r="T454" s="12"/>
    </row>
    <row r="455" spans="13:20" ht="20.100000000000001" customHeight="1">
      <c r="M455" s="159"/>
      <c r="P455" s="12"/>
      <c r="Q455" s="12"/>
      <c r="R455" s="12"/>
      <c r="S455" s="12"/>
      <c r="T455" s="12"/>
    </row>
    <row r="456" spans="13:20" ht="20.100000000000001" customHeight="1">
      <c r="M456" s="159"/>
      <c r="P456" s="12"/>
      <c r="Q456" s="12"/>
      <c r="R456" s="12"/>
      <c r="S456" s="12"/>
      <c r="T456" s="12"/>
    </row>
    <row r="457" spans="13:20" ht="20.100000000000001" customHeight="1">
      <c r="M457" s="159"/>
      <c r="P457" s="12"/>
      <c r="Q457" s="12"/>
      <c r="R457" s="12"/>
      <c r="S457" s="12"/>
      <c r="T457" s="12"/>
    </row>
    <row r="458" spans="13:20" ht="20.100000000000001" customHeight="1">
      <c r="M458" s="159"/>
      <c r="P458" s="12"/>
      <c r="Q458" s="12"/>
      <c r="R458" s="12"/>
      <c r="S458" s="12"/>
      <c r="T458" s="12"/>
    </row>
    <row r="459" spans="13:20" ht="20.100000000000001" customHeight="1">
      <c r="M459" s="159"/>
      <c r="P459" s="12"/>
      <c r="Q459" s="12"/>
      <c r="R459" s="12"/>
      <c r="S459" s="12"/>
      <c r="T459" s="12"/>
    </row>
    <row r="460" spans="13:20" ht="20.100000000000001" customHeight="1">
      <c r="M460" s="159"/>
      <c r="P460" s="12"/>
      <c r="Q460" s="12"/>
      <c r="R460" s="12"/>
      <c r="S460" s="12"/>
      <c r="T460" s="12"/>
    </row>
    <row r="461" spans="13:20" ht="20.100000000000001" customHeight="1">
      <c r="M461" s="159"/>
      <c r="P461" s="12"/>
      <c r="Q461" s="12"/>
      <c r="R461" s="12"/>
      <c r="S461" s="12"/>
      <c r="T461" s="12"/>
    </row>
    <row r="462" spans="13:20" ht="20.100000000000001" customHeight="1">
      <c r="M462" s="159"/>
      <c r="P462" s="12"/>
      <c r="Q462" s="12"/>
      <c r="R462" s="12"/>
      <c r="S462" s="12"/>
      <c r="T462" s="12"/>
    </row>
    <row r="463" spans="13:20" ht="20.100000000000001" customHeight="1">
      <c r="M463" s="159"/>
      <c r="P463" s="12"/>
      <c r="Q463" s="12"/>
      <c r="R463" s="12"/>
      <c r="S463" s="12"/>
      <c r="T463" s="12"/>
    </row>
    <row r="464" spans="13:20" ht="20.100000000000001" customHeight="1">
      <c r="M464" s="159"/>
      <c r="P464" s="12"/>
      <c r="Q464" s="12"/>
      <c r="R464" s="12"/>
      <c r="S464" s="12"/>
      <c r="T464" s="12"/>
    </row>
    <row r="465" spans="13:20" ht="20.100000000000001" customHeight="1">
      <c r="M465" s="159"/>
      <c r="P465" s="12"/>
      <c r="Q465" s="12"/>
      <c r="R465" s="12"/>
      <c r="S465" s="12"/>
      <c r="T465" s="12"/>
    </row>
    <row r="466" spans="13:20" ht="20.100000000000001" customHeight="1">
      <c r="M466" s="124"/>
      <c r="P466" s="12"/>
      <c r="Q466" s="12"/>
      <c r="R466" s="12"/>
      <c r="S466" s="12"/>
      <c r="T466" s="12"/>
    </row>
    <row r="467" spans="13:20" ht="20.100000000000001" customHeight="1">
      <c r="M467" s="124"/>
      <c r="P467" s="12"/>
      <c r="Q467" s="12"/>
      <c r="R467" s="12"/>
      <c r="S467" s="12"/>
      <c r="T467" s="12"/>
    </row>
    <row r="468" spans="13:20" ht="20.100000000000001" customHeight="1">
      <c r="M468" s="124"/>
      <c r="P468" s="12"/>
      <c r="Q468" s="12"/>
      <c r="R468" s="12"/>
      <c r="S468" s="12"/>
      <c r="T468" s="12"/>
    </row>
    <row r="469" spans="13:20" ht="20.100000000000001" customHeight="1">
      <c r="M469" s="124"/>
      <c r="P469" s="12"/>
      <c r="Q469" s="12"/>
      <c r="R469" s="12"/>
      <c r="S469" s="12"/>
      <c r="T469" s="12"/>
    </row>
    <row r="470" spans="13:20" ht="20.100000000000001" customHeight="1">
      <c r="M470" s="124"/>
      <c r="P470" s="12"/>
      <c r="Q470" s="12"/>
      <c r="R470" s="12"/>
      <c r="S470" s="12"/>
      <c r="T470" s="12"/>
    </row>
    <row r="471" spans="13:20" ht="20.100000000000001" customHeight="1">
      <c r="M471" s="124"/>
      <c r="P471" s="12"/>
      <c r="Q471" s="12"/>
      <c r="R471" s="12"/>
      <c r="S471" s="12"/>
      <c r="T471" s="12"/>
    </row>
    <row r="472" spans="13:20" ht="20.100000000000001" customHeight="1">
      <c r="M472" s="124"/>
      <c r="P472" s="12"/>
      <c r="Q472" s="12"/>
      <c r="R472" s="12"/>
      <c r="S472" s="12"/>
      <c r="T472" s="12"/>
    </row>
    <row r="473" spans="13:20" ht="20.100000000000001" customHeight="1">
      <c r="M473" s="124"/>
      <c r="P473" s="12"/>
      <c r="Q473" s="12"/>
      <c r="R473" s="12"/>
      <c r="S473" s="12"/>
      <c r="T473" s="12"/>
    </row>
    <row r="474" spans="13:20" ht="20.100000000000001" customHeight="1">
      <c r="M474" s="124"/>
      <c r="P474" s="12"/>
      <c r="Q474" s="12"/>
      <c r="R474" s="12"/>
      <c r="S474" s="12"/>
      <c r="T474" s="12"/>
    </row>
    <row r="475" spans="13:20" ht="20.100000000000001" customHeight="1">
      <c r="M475" s="124"/>
      <c r="P475" s="12"/>
      <c r="Q475" s="12"/>
      <c r="R475" s="12"/>
      <c r="S475" s="12"/>
      <c r="T475" s="12"/>
    </row>
    <row r="476" spans="13:20" ht="20.100000000000001" customHeight="1">
      <c r="M476" s="124"/>
      <c r="P476" s="12"/>
      <c r="Q476" s="12"/>
      <c r="R476" s="12"/>
      <c r="S476" s="12"/>
      <c r="T476" s="12"/>
    </row>
    <row r="477" spans="13:20" ht="20.100000000000001" customHeight="1">
      <c r="M477" s="124"/>
      <c r="P477" s="12"/>
      <c r="Q477" s="12"/>
      <c r="R477" s="12"/>
      <c r="S477" s="12"/>
      <c r="T477" s="12"/>
    </row>
    <row r="478" spans="13:20" ht="20.100000000000001" customHeight="1">
      <c r="M478" s="124"/>
      <c r="P478" s="12"/>
      <c r="Q478" s="12"/>
      <c r="R478" s="12"/>
      <c r="S478" s="12"/>
      <c r="T478" s="12"/>
    </row>
    <row r="479" spans="13:20" ht="20.100000000000001" customHeight="1">
      <c r="M479" s="124"/>
      <c r="P479" s="12"/>
      <c r="Q479" s="12"/>
      <c r="R479" s="12"/>
      <c r="S479" s="12"/>
      <c r="T479" s="12"/>
    </row>
    <row r="480" spans="13:20" ht="20.100000000000001" customHeight="1">
      <c r="M480" s="124"/>
      <c r="P480" s="12"/>
      <c r="Q480" s="12"/>
      <c r="R480" s="12"/>
      <c r="S480" s="12"/>
      <c r="T480" s="12"/>
    </row>
    <row r="481" spans="13:20" ht="20.100000000000001" customHeight="1">
      <c r="M481" s="124"/>
      <c r="P481" s="12"/>
      <c r="Q481" s="12"/>
      <c r="R481" s="12"/>
      <c r="S481" s="12"/>
      <c r="T481" s="12"/>
    </row>
    <row r="482" spans="13:20" ht="20.100000000000001" customHeight="1">
      <c r="M482" s="124"/>
      <c r="P482" s="12"/>
      <c r="Q482" s="12"/>
      <c r="R482" s="12"/>
      <c r="S482" s="12"/>
      <c r="T482" s="12"/>
    </row>
    <row r="483" spans="13:20" ht="20.100000000000001" customHeight="1">
      <c r="M483" s="124"/>
      <c r="P483" s="12"/>
      <c r="Q483" s="12"/>
      <c r="R483" s="12"/>
      <c r="S483" s="12"/>
      <c r="T483" s="12"/>
    </row>
    <row r="484" spans="13:20" ht="20.100000000000001" customHeight="1">
      <c r="M484" s="124"/>
      <c r="P484" s="12"/>
      <c r="Q484" s="12"/>
      <c r="R484" s="12"/>
      <c r="S484" s="12"/>
      <c r="T484" s="12"/>
    </row>
    <row r="485" spans="13:20" ht="20.100000000000001" customHeight="1">
      <c r="M485" s="124"/>
      <c r="P485" s="12"/>
      <c r="Q485" s="12"/>
      <c r="R485" s="12"/>
      <c r="S485" s="12"/>
      <c r="T485" s="12"/>
    </row>
    <row r="486" spans="13:20" ht="20.100000000000001" customHeight="1">
      <c r="M486" s="124"/>
      <c r="P486" s="12"/>
      <c r="Q486" s="12"/>
      <c r="R486" s="12"/>
      <c r="S486" s="12"/>
      <c r="T486" s="12"/>
    </row>
    <row r="487" spans="13:20" ht="20.100000000000001" customHeight="1">
      <c r="M487" s="124"/>
      <c r="P487" s="12"/>
      <c r="Q487" s="12"/>
      <c r="R487" s="12"/>
      <c r="S487" s="12"/>
      <c r="T487" s="12"/>
    </row>
    <row r="488" spans="13:20" ht="20.100000000000001" customHeight="1">
      <c r="M488" s="124"/>
      <c r="P488" s="12"/>
      <c r="Q488" s="12"/>
      <c r="R488" s="12"/>
      <c r="S488" s="12"/>
      <c r="T488" s="12"/>
    </row>
    <row r="489" spans="13:20" ht="20.100000000000001" customHeight="1">
      <c r="M489" s="124"/>
      <c r="P489" s="12"/>
      <c r="Q489" s="12"/>
      <c r="R489" s="12"/>
      <c r="S489" s="12"/>
      <c r="T489" s="12"/>
    </row>
    <row r="490" spans="13:20" ht="20.100000000000001" customHeight="1">
      <c r="M490" s="124"/>
      <c r="P490" s="12"/>
      <c r="Q490" s="12"/>
      <c r="R490" s="12"/>
      <c r="S490" s="12"/>
      <c r="T490" s="12"/>
    </row>
    <row r="491" spans="13:20" ht="20.100000000000001" customHeight="1">
      <c r="M491" s="124"/>
      <c r="P491" s="12"/>
      <c r="Q491" s="12"/>
      <c r="R491" s="12"/>
      <c r="S491" s="12"/>
      <c r="T491" s="12"/>
    </row>
    <row r="492" spans="13:20" ht="20.100000000000001" customHeight="1">
      <c r="M492" s="124"/>
      <c r="P492" s="12"/>
      <c r="Q492" s="12"/>
      <c r="R492" s="12"/>
      <c r="S492" s="12"/>
      <c r="T492" s="12"/>
    </row>
    <row r="493" spans="13:20" ht="20.100000000000001" customHeight="1">
      <c r="M493" s="124"/>
      <c r="P493" s="12"/>
      <c r="Q493" s="12"/>
      <c r="R493" s="12"/>
      <c r="S493" s="12"/>
      <c r="T493" s="12"/>
    </row>
    <row r="494" spans="13:20" ht="20.100000000000001" customHeight="1">
      <c r="M494" s="124"/>
      <c r="P494" s="12"/>
      <c r="Q494" s="12"/>
      <c r="R494" s="12"/>
      <c r="S494" s="12"/>
      <c r="T494" s="12"/>
    </row>
    <row r="495" spans="13:20" ht="20.100000000000001" customHeight="1">
      <c r="M495" s="124"/>
      <c r="P495" s="12"/>
      <c r="Q495" s="12"/>
      <c r="R495" s="12"/>
      <c r="S495" s="12"/>
      <c r="T495" s="12"/>
    </row>
    <row r="496" spans="13:20" ht="20.100000000000001" customHeight="1">
      <c r="M496" s="124"/>
      <c r="P496" s="12"/>
      <c r="Q496" s="12"/>
      <c r="R496" s="12"/>
      <c r="S496" s="12"/>
      <c r="T496" s="12"/>
    </row>
    <row r="497" spans="13:20" ht="20.100000000000001" customHeight="1">
      <c r="M497" s="124"/>
      <c r="P497" s="12"/>
      <c r="Q497" s="12"/>
      <c r="R497" s="12"/>
      <c r="S497" s="12"/>
      <c r="T497" s="12"/>
    </row>
    <row r="498" spans="13:20" ht="20.100000000000001" customHeight="1">
      <c r="M498" s="124"/>
      <c r="P498" s="12"/>
      <c r="Q498" s="12"/>
      <c r="R498" s="12"/>
      <c r="S498" s="12"/>
      <c r="T498" s="12"/>
    </row>
    <row r="499" spans="13:20" ht="20.100000000000001" customHeight="1">
      <c r="M499" s="124"/>
      <c r="P499" s="12"/>
      <c r="Q499" s="12"/>
      <c r="R499" s="12"/>
      <c r="S499" s="12"/>
      <c r="T499" s="12"/>
    </row>
    <row r="500" spans="13:20" ht="20.100000000000001" customHeight="1">
      <c r="M500" s="124"/>
      <c r="P500" s="12"/>
      <c r="Q500" s="12"/>
      <c r="R500" s="12"/>
      <c r="S500" s="12"/>
      <c r="T500" s="12"/>
    </row>
    <row r="501" spans="13:20" ht="20.100000000000001" customHeight="1">
      <c r="M501" s="124"/>
      <c r="P501" s="12"/>
      <c r="Q501" s="12"/>
      <c r="R501" s="12"/>
      <c r="S501" s="12"/>
      <c r="T501" s="12"/>
    </row>
    <row r="502" spans="13:20" ht="20.100000000000001" customHeight="1">
      <c r="M502" s="124"/>
      <c r="P502" s="12"/>
      <c r="Q502" s="12"/>
      <c r="R502" s="12"/>
      <c r="S502" s="12"/>
      <c r="T502" s="12"/>
    </row>
    <row r="503" spans="13:20" ht="20.100000000000001" customHeight="1">
      <c r="M503" s="124"/>
      <c r="P503" s="12"/>
      <c r="Q503" s="12"/>
      <c r="R503" s="12"/>
      <c r="S503" s="12"/>
      <c r="T503" s="12"/>
    </row>
    <row r="504" spans="13:20" ht="20.100000000000001" customHeight="1">
      <c r="M504" s="124"/>
      <c r="P504" s="12"/>
      <c r="Q504" s="12"/>
      <c r="R504" s="12"/>
      <c r="S504" s="12"/>
      <c r="T504" s="12"/>
    </row>
    <row r="505" spans="13:20" ht="20.100000000000001" customHeight="1">
      <c r="M505" s="124"/>
      <c r="P505" s="12"/>
      <c r="Q505" s="12"/>
      <c r="R505" s="12"/>
      <c r="S505" s="12"/>
      <c r="T505" s="12"/>
    </row>
    <row r="506" spans="13:20" ht="20.100000000000001" customHeight="1">
      <c r="M506" s="124"/>
      <c r="P506" s="12"/>
      <c r="Q506" s="12"/>
      <c r="R506" s="12"/>
      <c r="S506" s="12"/>
      <c r="T506" s="12"/>
    </row>
    <row r="507" spans="13:20" ht="20.100000000000001" customHeight="1">
      <c r="M507" s="124"/>
      <c r="P507" s="12"/>
      <c r="Q507" s="12"/>
      <c r="R507" s="12"/>
      <c r="S507" s="12"/>
      <c r="T507" s="12"/>
    </row>
    <row r="508" spans="13:20" ht="20.100000000000001" customHeight="1">
      <c r="M508" s="124"/>
      <c r="P508" s="12"/>
      <c r="Q508" s="12"/>
      <c r="R508" s="12"/>
      <c r="S508" s="12"/>
      <c r="T508" s="12"/>
    </row>
    <row r="509" spans="13:20" ht="20.100000000000001" customHeight="1">
      <c r="M509" s="124"/>
      <c r="P509" s="12"/>
      <c r="Q509" s="12"/>
      <c r="R509" s="12"/>
      <c r="S509" s="12"/>
      <c r="T509" s="12"/>
    </row>
    <row r="510" spans="13:20" ht="20.100000000000001" customHeight="1">
      <c r="M510" s="124"/>
      <c r="P510" s="12"/>
      <c r="Q510" s="12"/>
      <c r="R510" s="12"/>
      <c r="S510" s="12"/>
      <c r="T510" s="12"/>
    </row>
    <row r="511" spans="13:20" ht="20.100000000000001" customHeight="1">
      <c r="M511" s="124"/>
      <c r="P511" s="12"/>
      <c r="Q511" s="12"/>
      <c r="R511" s="12"/>
      <c r="S511" s="12"/>
      <c r="T511" s="12"/>
    </row>
    <row r="512" spans="13:20" ht="20.100000000000001" customHeight="1">
      <c r="M512" s="124"/>
      <c r="P512" s="12"/>
      <c r="Q512" s="12"/>
      <c r="R512" s="12"/>
      <c r="S512" s="12"/>
      <c r="T512" s="12"/>
    </row>
    <row r="513" spans="13:20" ht="20.100000000000001" customHeight="1">
      <c r="M513" s="124"/>
      <c r="P513" s="12"/>
      <c r="Q513" s="12"/>
      <c r="R513" s="12"/>
      <c r="S513" s="12"/>
      <c r="T513" s="12"/>
    </row>
    <row r="514" spans="13:20" ht="20.100000000000001" customHeight="1">
      <c r="M514" s="124"/>
      <c r="P514" s="12"/>
      <c r="Q514" s="12"/>
      <c r="R514" s="12"/>
      <c r="S514" s="12"/>
      <c r="T514" s="12"/>
    </row>
    <row r="515" spans="13:20" ht="20.100000000000001" customHeight="1">
      <c r="M515" s="124"/>
      <c r="P515" s="12"/>
      <c r="Q515" s="12"/>
      <c r="R515" s="12"/>
      <c r="S515" s="12"/>
      <c r="T515" s="12"/>
    </row>
    <row r="516" spans="13:20" ht="20.100000000000001" customHeight="1">
      <c r="M516" s="124"/>
      <c r="P516" s="12"/>
      <c r="Q516" s="12"/>
      <c r="R516" s="12"/>
      <c r="S516" s="12"/>
      <c r="T516" s="12"/>
    </row>
    <row r="517" spans="13:20" ht="20.100000000000001" customHeight="1">
      <c r="M517" s="124"/>
      <c r="P517" s="12"/>
      <c r="Q517" s="12"/>
      <c r="R517" s="12"/>
      <c r="S517" s="12"/>
      <c r="T517" s="12"/>
    </row>
    <row r="518" spans="13:20" ht="20.100000000000001" customHeight="1">
      <c r="M518" s="124"/>
      <c r="P518" s="12"/>
      <c r="Q518" s="12"/>
      <c r="R518" s="12"/>
      <c r="S518" s="12"/>
      <c r="T518" s="12"/>
    </row>
    <row r="519" spans="13:20" ht="20.100000000000001" customHeight="1">
      <c r="M519" s="124"/>
      <c r="P519" s="12"/>
      <c r="Q519" s="12"/>
      <c r="R519" s="12"/>
      <c r="S519" s="12"/>
      <c r="T519" s="12"/>
    </row>
    <row r="520" spans="13:20" ht="20.100000000000001" customHeight="1">
      <c r="M520" s="124"/>
      <c r="P520" s="12"/>
      <c r="Q520" s="12"/>
      <c r="R520" s="12"/>
      <c r="S520" s="12"/>
      <c r="T520" s="12"/>
    </row>
    <row r="521" spans="13:20" ht="20.100000000000001" customHeight="1">
      <c r="M521" s="124"/>
      <c r="P521" s="12"/>
      <c r="Q521" s="12"/>
      <c r="R521" s="12"/>
      <c r="S521" s="12"/>
      <c r="T521" s="12"/>
    </row>
    <row r="522" spans="13:20" ht="20.100000000000001" customHeight="1">
      <c r="M522" s="124"/>
      <c r="P522" s="12"/>
      <c r="Q522" s="12"/>
      <c r="R522" s="12"/>
      <c r="S522" s="12"/>
      <c r="T522" s="12"/>
    </row>
    <row r="523" spans="13:20" ht="20.100000000000001" customHeight="1">
      <c r="M523" s="124"/>
      <c r="P523" s="12"/>
      <c r="Q523" s="12"/>
      <c r="R523" s="12"/>
      <c r="S523" s="12"/>
      <c r="T523" s="12"/>
    </row>
    <row r="524" spans="13:20" ht="20.100000000000001" customHeight="1">
      <c r="M524" s="124"/>
      <c r="P524" s="12"/>
      <c r="Q524" s="12"/>
      <c r="R524" s="12"/>
      <c r="S524" s="12"/>
      <c r="T524" s="12"/>
    </row>
    <row r="525" spans="13:20" ht="20.100000000000001" customHeight="1">
      <c r="M525" s="124"/>
      <c r="P525" s="12"/>
      <c r="Q525" s="12"/>
      <c r="R525" s="12"/>
      <c r="S525" s="12"/>
      <c r="T525" s="12"/>
    </row>
    <row r="526" spans="13:20" ht="20.100000000000001" customHeight="1">
      <c r="M526" s="124"/>
      <c r="P526" s="12"/>
      <c r="Q526" s="12"/>
      <c r="R526" s="12"/>
      <c r="S526" s="12"/>
      <c r="T526" s="12"/>
    </row>
    <row r="527" spans="13:20" ht="20.100000000000001" customHeight="1">
      <c r="M527" s="124"/>
      <c r="P527" s="12"/>
      <c r="Q527" s="12"/>
      <c r="R527" s="12"/>
      <c r="S527" s="12"/>
      <c r="T527" s="12"/>
    </row>
    <row r="528" spans="13:20" ht="20.100000000000001" customHeight="1">
      <c r="M528" s="124"/>
      <c r="P528" s="12"/>
      <c r="Q528" s="12"/>
      <c r="R528" s="12"/>
      <c r="S528" s="12"/>
      <c r="T528" s="12"/>
    </row>
    <row r="529" spans="13:20" ht="20.100000000000001" customHeight="1">
      <c r="M529" s="124"/>
      <c r="P529" s="12"/>
      <c r="Q529" s="12"/>
      <c r="R529" s="12"/>
      <c r="S529" s="12"/>
      <c r="T529" s="12"/>
    </row>
    <row r="530" spans="13:20" ht="20.100000000000001" customHeight="1">
      <c r="M530" s="124"/>
      <c r="P530" s="12"/>
      <c r="Q530" s="12"/>
      <c r="R530" s="12"/>
      <c r="S530" s="12"/>
      <c r="T530" s="12"/>
    </row>
    <row r="531" spans="13:20" ht="20.100000000000001" customHeight="1">
      <c r="M531" s="124"/>
      <c r="P531" s="12"/>
      <c r="Q531" s="12"/>
      <c r="R531" s="12"/>
      <c r="S531" s="12"/>
      <c r="T531" s="12"/>
    </row>
    <row r="532" spans="13:20" ht="20.100000000000001" customHeight="1">
      <c r="M532" s="124"/>
      <c r="P532" s="12"/>
      <c r="Q532" s="12"/>
      <c r="R532" s="12"/>
      <c r="S532" s="12"/>
      <c r="T532" s="12"/>
    </row>
    <row r="533" spans="13:20" ht="20.100000000000001" customHeight="1">
      <c r="M533" s="124"/>
      <c r="P533" s="12"/>
      <c r="Q533" s="12"/>
      <c r="R533" s="12"/>
      <c r="S533" s="12"/>
      <c r="T533" s="12"/>
    </row>
    <row r="534" spans="13:20" ht="20.100000000000001" customHeight="1">
      <c r="M534" s="124"/>
      <c r="P534" s="12"/>
      <c r="Q534" s="12"/>
      <c r="R534" s="12"/>
      <c r="S534" s="12"/>
      <c r="T534" s="12"/>
    </row>
    <row r="535" spans="13:20" ht="20.100000000000001" customHeight="1">
      <c r="M535" s="124"/>
      <c r="P535" s="12"/>
      <c r="Q535" s="12"/>
      <c r="R535" s="12"/>
      <c r="S535" s="12"/>
      <c r="T535" s="12"/>
    </row>
    <row r="536" spans="13:20" ht="20.100000000000001" customHeight="1">
      <c r="M536" s="124"/>
      <c r="P536" s="12"/>
      <c r="Q536" s="12"/>
      <c r="R536" s="12"/>
      <c r="S536" s="12"/>
      <c r="T536" s="12"/>
    </row>
    <row r="537" spans="13:20" ht="20.100000000000001" customHeight="1">
      <c r="M537" s="124"/>
      <c r="P537" s="12"/>
      <c r="Q537" s="12"/>
      <c r="R537" s="12"/>
      <c r="S537" s="12"/>
      <c r="T537" s="12"/>
    </row>
    <row r="538" spans="13:20" ht="20.100000000000001" customHeight="1">
      <c r="M538" s="124"/>
      <c r="P538" s="12"/>
      <c r="Q538" s="12"/>
      <c r="R538" s="12"/>
      <c r="S538" s="12"/>
      <c r="T538" s="12"/>
    </row>
    <row r="539" spans="13:20" ht="20.100000000000001" customHeight="1">
      <c r="M539" s="124"/>
      <c r="P539" s="12"/>
      <c r="Q539" s="12"/>
      <c r="R539" s="12"/>
      <c r="S539" s="12"/>
      <c r="T539" s="12"/>
    </row>
    <row r="540" spans="13:20" ht="20.100000000000001" customHeight="1">
      <c r="M540" s="124"/>
      <c r="P540" s="12"/>
      <c r="Q540" s="12"/>
      <c r="R540" s="12"/>
      <c r="S540" s="12"/>
      <c r="T540" s="12"/>
    </row>
    <row r="541" spans="13:20" ht="20.100000000000001" customHeight="1">
      <c r="M541" s="124"/>
      <c r="T541" s="12"/>
    </row>
    <row r="542" spans="13:20" ht="20.100000000000001" customHeight="1">
      <c r="M542" s="124"/>
      <c r="T542" s="12"/>
    </row>
    <row r="543" spans="13:20" ht="20.100000000000001" customHeight="1">
      <c r="M543" s="124"/>
      <c r="T543" s="12"/>
    </row>
    <row r="544" spans="13:20" ht="20.100000000000001" customHeight="1">
      <c r="M544" s="124"/>
      <c r="T544" s="12"/>
    </row>
    <row r="545" spans="13:22" ht="20.100000000000001" customHeight="1">
      <c r="M545" s="124"/>
      <c r="T545" s="12"/>
    </row>
    <row r="546" spans="13:22" ht="20.100000000000001" customHeight="1">
      <c r="M546" s="124"/>
      <c r="T546" s="12"/>
    </row>
    <row r="547" spans="13:22" ht="20.100000000000001" customHeight="1">
      <c r="M547" s="124"/>
      <c r="U547" s="125"/>
      <c r="V547" s="125"/>
    </row>
    <row r="548" spans="13:22" ht="20.100000000000001" customHeight="1">
      <c r="M548" s="124"/>
      <c r="U548" s="125"/>
      <c r="V548" s="125"/>
    </row>
    <row r="549" spans="13:22" ht="20.100000000000001" customHeight="1">
      <c r="M549" s="124"/>
      <c r="U549" s="125"/>
      <c r="V549" s="125"/>
    </row>
    <row r="550" spans="13:22" ht="20.100000000000001" customHeight="1">
      <c r="M550" s="124"/>
      <c r="U550" s="125"/>
      <c r="V550" s="125"/>
    </row>
    <row r="551" spans="13:22" ht="20.100000000000001" customHeight="1">
      <c r="M551" s="124"/>
      <c r="U551" s="125"/>
      <c r="V551" s="125"/>
    </row>
    <row r="552" spans="13:22" ht="20.100000000000001" customHeight="1">
      <c r="M552" s="124"/>
      <c r="U552" s="125"/>
      <c r="V552" s="125"/>
    </row>
    <row r="553" spans="13:22" ht="20.100000000000001" customHeight="1">
      <c r="M553" s="124"/>
      <c r="U553" s="125"/>
      <c r="V553" s="125"/>
    </row>
    <row r="554" spans="13:22" ht="20.100000000000001" customHeight="1">
      <c r="M554" s="124"/>
      <c r="U554" s="125"/>
      <c r="V554" s="125"/>
    </row>
    <row r="555" spans="13:22" ht="20.100000000000001" customHeight="1">
      <c r="M555" s="124"/>
      <c r="U555" s="125"/>
      <c r="V555" s="125"/>
    </row>
    <row r="556" spans="13:22" ht="20.100000000000001" customHeight="1">
      <c r="M556" s="124"/>
      <c r="O556" s="129"/>
      <c r="P556" s="128"/>
      <c r="Q556" s="126"/>
      <c r="R556" s="126"/>
      <c r="S556" s="126"/>
      <c r="U556" s="125"/>
      <c r="V556" s="125"/>
    </row>
    <row r="557" spans="13:22" ht="20.100000000000001" customHeight="1">
      <c r="M557" s="124"/>
      <c r="O557" s="129"/>
      <c r="P557" s="128"/>
      <c r="Q557" s="126"/>
      <c r="R557" s="126"/>
      <c r="S557" s="126"/>
      <c r="U557" s="125"/>
      <c r="V557" s="125"/>
    </row>
    <row r="558" spans="13:22" ht="20.100000000000001" customHeight="1">
      <c r="M558" s="124"/>
      <c r="O558" s="129"/>
      <c r="P558" s="128"/>
      <c r="Q558" s="126"/>
      <c r="R558" s="126"/>
      <c r="S558" s="126"/>
      <c r="U558" s="125"/>
      <c r="V558" s="125"/>
    </row>
    <row r="559" spans="13:22" ht="20.100000000000001" customHeight="1">
      <c r="M559" s="124"/>
      <c r="O559" s="129"/>
      <c r="P559" s="128"/>
      <c r="Q559" s="126"/>
      <c r="R559" s="126"/>
      <c r="S559" s="126"/>
      <c r="U559" s="125"/>
      <c r="V559" s="125"/>
    </row>
    <row r="560" spans="13:22" ht="20.100000000000001" customHeight="1">
      <c r="M560" s="124"/>
      <c r="O560" s="129"/>
      <c r="P560" s="128"/>
      <c r="Q560" s="126"/>
      <c r="R560" s="126"/>
      <c r="S560" s="126"/>
      <c r="U560" s="125"/>
      <c r="V560" s="125"/>
    </row>
    <row r="561" spans="13:22" ht="20.100000000000001" customHeight="1">
      <c r="M561" s="124"/>
      <c r="O561" s="129"/>
      <c r="P561" s="128"/>
      <c r="Q561" s="126"/>
      <c r="R561" s="126"/>
      <c r="S561" s="126"/>
      <c r="U561" s="125"/>
      <c r="V561" s="125"/>
    </row>
    <row r="562" spans="13:22" ht="20.100000000000001" customHeight="1">
      <c r="M562" s="124"/>
      <c r="O562" s="129"/>
      <c r="P562" s="128"/>
      <c r="Q562" s="126"/>
      <c r="R562" s="126"/>
      <c r="S562" s="126"/>
      <c r="T562" s="127"/>
      <c r="U562" s="125"/>
      <c r="V562" s="125"/>
    </row>
    <row r="563" spans="13:22" ht="20.100000000000001" customHeight="1">
      <c r="M563" s="124"/>
      <c r="O563" s="129"/>
      <c r="P563" s="128"/>
      <c r="Q563" s="126"/>
      <c r="R563" s="126"/>
      <c r="S563" s="126"/>
      <c r="T563" s="127"/>
      <c r="U563" s="125"/>
      <c r="V563" s="125"/>
    </row>
    <row r="564" spans="13:22" ht="20.100000000000001" customHeight="1">
      <c r="M564" s="124"/>
      <c r="O564" s="129"/>
      <c r="P564" s="128"/>
      <c r="Q564" s="126"/>
      <c r="R564" s="126"/>
      <c r="S564" s="126"/>
      <c r="T564" s="127"/>
      <c r="U564" s="125"/>
      <c r="V564" s="125"/>
    </row>
    <row r="565" spans="13:22" ht="20.100000000000001" customHeight="1">
      <c r="M565" s="124"/>
      <c r="O565" s="129"/>
      <c r="P565" s="128"/>
      <c r="Q565" s="126"/>
      <c r="R565" s="126"/>
      <c r="S565" s="126"/>
      <c r="T565" s="127"/>
      <c r="U565" s="125"/>
      <c r="V565" s="125"/>
    </row>
    <row r="566" spans="13:22" ht="20.100000000000001" customHeight="1">
      <c r="M566" s="124"/>
      <c r="O566" s="129"/>
      <c r="P566" s="128"/>
      <c r="Q566" s="126"/>
      <c r="R566" s="126"/>
      <c r="S566" s="126"/>
      <c r="T566" s="127"/>
      <c r="U566" s="125"/>
      <c r="V566" s="125"/>
    </row>
    <row r="567" spans="13:22" ht="20.100000000000001" customHeight="1">
      <c r="M567" s="124"/>
      <c r="O567" s="129"/>
      <c r="P567" s="128"/>
      <c r="Q567" s="126"/>
      <c r="R567" s="126"/>
      <c r="S567" s="126"/>
      <c r="T567" s="127"/>
      <c r="U567" s="125"/>
      <c r="V567" s="125"/>
    </row>
    <row r="568" spans="13:22" ht="20.100000000000001" customHeight="1">
      <c r="M568" s="124"/>
      <c r="O568" s="129"/>
      <c r="P568" s="128"/>
      <c r="Q568" s="126"/>
      <c r="R568" s="126"/>
      <c r="S568" s="126"/>
      <c r="T568" s="127"/>
      <c r="U568" s="125"/>
      <c r="V568" s="125"/>
    </row>
    <row r="569" spans="13:22" ht="20.100000000000001" customHeight="1">
      <c r="M569" s="124"/>
      <c r="O569" s="129"/>
      <c r="P569" s="128"/>
      <c r="Q569" s="126"/>
      <c r="R569" s="126"/>
      <c r="S569" s="126"/>
      <c r="T569" s="127"/>
      <c r="U569" s="125"/>
      <c r="V569" s="125"/>
    </row>
    <row r="570" spans="13:22" ht="20.100000000000001" customHeight="1">
      <c r="M570" s="124"/>
      <c r="O570" s="129"/>
      <c r="P570" s="128"/>
      <c r="Q570" s="126"/>
      <c r="R570" s="126"/>
      <c r="S570" s="126"/>
      <c r="T570" s="127"/>
      <c r="U570" s="125"/>
      <c r="V570" s="125"/>
    </row>
    <row r="571" spans="13:22" ht="20.100000000000001" customHeight="1">
      <c r="M571" s="124"/>
      <c r="O571" s="129"/>
      <c r="P571" s="128"/>
      <c r="Q571" s="126"/>
      <c r="R571" s="126"/>
      <c r="S571" s="126"/>
      <c r="T571" s="127"/>
      <c r="U571" s="125"/>
      <c r="V571" s="125"/>
    </row>
    <row r="572" spans="13:22" ht="20.100000000000001" customHeight="1">
      <c r="M572" s="124"/>
      <c r="O572" s="129"/>
      <c r="P572" s="128"/>
      <c r="Q572" s="126"/>
      <c r="R572" s="126"/>
      <c r="S572" s="126"/>
      <c r="T572" s="127"/>
      <c r="U572" s="125"/>
      <c r="V572" s="125"/>
    </row>
    <row r="573" spans="13:22" ht="20.100000000000001" customHeight="1">
      <c r="M573" s="124"/>
      <c r="O573" s="129"/>
      <c r="P573" s="128"/>
      <c r="Q573" s="126"/>
      <c r="R573" s="126"/>
      <c r="S573" s="126"/>
      <c r="T573" s="127"/>
      <c r="U573" s="125"/>
      <c r="V573" s="125"/>
    </row>
    <row r="574" spans="13:22" ht="20.100000000000001" customHeight="1">
      <c r="M574" s="124"/>
      <c r="O574" s="129"/>
      <c r="P574" s="128"/>
      <c r="Q574" s="126"/>
      <c r="R574" s="126"/>
      <c r="S574" s="126"/>
      <c r="T574" s="127"/>
      <c r="U574" s="125"/>
      <c r="V574" s="125"/>
    </row>
    <row r="575" spans="13:22" ht="20.100000000000001" customHeight="1">
      <c r="M575" s="124"/>
      <c r="O575" s="129"/>
      <c r="P575" s="128"/>
      <c r="Q575" s="126"/>
      <c r="R575" s="126"/>
      <c r="S575" s="126"/>
      <c r="T575" s="127"/>
      <c r="U575" s="125"/>
      <c r="V575" s="125"/>
    </row>
    <row r="576" spans="13:22" ht="20.100000000000001" customHeight="1">
      <c r="M576" s="124"/>
      <c r="O576" s="129"/>
      <c r="P576" s="128"/>
      <c r="Q576" s="126"/>
      <c r="R576" s="126"/>
      <c r="S576" s="126"/>
      <c r="T576" s="127"/>
      <c r="U576" s="125"/>
      <c r="V576" s="125"/>
    </row>
    <row r="577" spans="13:22" ht="20.100000000000001" customHeight="1">
      <c r="M577" s="124"/>
      <c r="O577" s="129"/>
      <c r="P577" s="128"/>
      <c r="Q577" s="126"/>
      <c r="R577" s="126"/>
      <c r="S577" s="126"/>
      <c r="T577" s="127"/>
      <c r="U577" s="125"/>
      <c r="V577" s="125"/>
    </row>
    <row r="578" spans="13:22" ht="20.100000000000001" customHeight="1">
      <c r="M578" s="124"/>
      <c r="O578" s="129"/>
      <c r="P578" s="128"/>
      <c r="Q578" s="126"/>
      <c r="R578" s="126"/>
      <c r="S578" s="126"/>
      <c r="T578" s="127"/>
      <c r="U578" s="125"/>
      <c r="V578" s="125"/>
    </row>
    <row r="579" spans="13:22" ht="20.100000000000001" customHeight="1">
      <c r="M579" s="124"/>
      <c r="O579" s="129"/>
      <c r="P579" s="128"/>
      <c r="Q579" s="126"/>
      <c r="R579" s="126"/>
      <c r="S579" s="126"/>
      <c r="T579" s="127"/>
      <c r="U579" s="125"/>
      <c r="V579" s="125"/>
    </row>
    <row r="580" spans="13:22" ht="20.100000000000001" customHeight="1">
      <c r="M580" s="124"/>
      <c r="O580" s="129"/>
      <c r="P580" s="128"/>
      <c r="Q580" s="126"/>
      <c r="R580" s="126"/>
      <c r="S580" s="126"/>
      <c r="T580" s="127"/>
      <c r="U580" s="125"/>
      <c r="V580" s="125"/>
    </row>
    <row r="581" spans="13:22" ht="20.100000000000001" customHeight="1">
      <c r="M581" s="124"/>
      <c r="O581" s="129"/>
      <c r="P581" s="128"/>
      <c r="Q581" s="126"/>
      <c r="R581" s="126"/>
      <c r="S581" s="126"/>
      <c r="T581" s="127"/>
      <c r="U581" s="125"/>
      <c r="V581" s="125"/>
    </row>
    <row r="582" spans="13:22" ht="20.100000000000001" customHeight="1">
      <c r="M582" s="124"/>
      <c r="O582" s="129"/>
      <c r="P582" s="128"/>
      <c r="Q582" s="126"/>
      <c r="R582" s="126"/>
      <c r="S582" s="126"/>
      <c r="T582" s="127"/>
      <c r="U582" s="125"/>
      <c r="V582" s="125"/>
    </row>
    <row r="583" spans="13:22" ht="20.100000000000001" customHeight="1">
      <c r="M583" s="124"/>
      <c r="O583" s="129"/>
      <c r="P583" s="128"/>
      <c r="Q583" s="126"/>
      <c r="R583" s="126"/>
      <c r="S583" s="126"/>
      <c r="T583" s="127"/>
      <c r="U583" s="125"/>
      <c r="V583" s="125"/>
    </row>
    <row r="584" spans="13:22" ht="20.100000000000001" customHeight="1">
      <c r="M584" s="124"/>
      <c r="O584" s="129"/>
      <c r="P584" s="128"/>
      <c r="Q584" s="126"/>
      <c r="R584" s="126"/>
      <c r="S584" s="126"/>
      <c r="T584" s="127"/>
      <c r="U584" s="125"/>
      <c r="V584" s="125"/>
    </row>
    <row r="585" spans="13:22" ht="20.100000000000001" customHeight="1">
      <c r="M585" s="124"/>
      <c r="O585" s="129"/>
      <c r="P585" s="128"/>
      <c r="Q585" s="126"/>
      <c r="R585" s="126"/>
      <c r="S585" s="126"/>
      <c r="T585" s="127"/>
      <c r="U585" s="125"/>
      <c r="V585" s="125"/>
    </row>
    <row r="586" spans="13:22" ht="20.100000000000001" customHeight="1">
      <c r="M586" s="124"/>
      <c r="O586" s="129"/>
      <c r="P586" s="128"/>
      <c r="Q586" s="126"/>
      <c r="R586" s="126"/>
      <c r="S586" s="126"/>
      <c r="T586" s="127"/>
      <c r="U586" s="125"/>
      <c r="V586" s="125"/>
    </row>
    <row r="587" spans="13:22" ht="20.100000000000001" customHeight="1">
      <c r="M587" s="124"/>
      <c r="O587" s="129"/>
      <c r="P587" s="128"/>
      <c r="Q587" s="126"/>
      <c r="R587" s="126"/>
      <c r="S587" s="126"/>
      <c r="T587" s="127"/>
      <c r="U587" s="125"/>
      <c r="V587" s="125"/>
    </row>
    <row r="588" spans="13:22" ht="20.100000000000001" customHeight="1">
      <c r="M588" s="124"/>
      <c r="O588" s="129"/>
      <c r="P588" s="128"/>
      <c r="Q588" s="126"/>
      <c r="R588" s="126"/>
      <c r="S588" s="126"/>
      <c r="T588" s="127"/>
      <c r="U588" s="125"/>
      <c r="V588" s="125"/>
    </row>
    <row r="589" spans="13:22" ht="20.100000000000001" customHeight="1">
      <c r="M589" s="124"/>
      <c r="O589" s="129"/>
      <c r="P589" s="128"/>
      <c r="Q589" s="126"/>
      <c r="R589" s="126"/>
      <c r="S589" s="126"/>
      <c r="T589" s="127"/>
      <c r="U589" s="125"/>
      <c r="V589" s="125"/>
    </row>
    <row r="590" spans="13:22" ht="20.100000000000001" customHeight="1">
      <c r="M590" s="124"/>
      <c r="O590" s="129"/>
      <c r="P590" s="128"/>
      <c r="Q590" s="126"/>
      <c r="R590" s="126"/>
      <c r="S590" s="126"/>
      <c r="T590" s="127"/>
      <c r="U590" s="125"/>
      <c r="V590" s="125"/>
    </row>
    <row r="591" spans="13:22" ht="20.100000000000001" customHeight="1">
      <c r="M591" s="124"/>
      <c r="O591" s="129"/>
      <c r="P591" s="128"/>
      <c r="Q591" s="126"/>
      <c r="R591" s="126"/>
      <c r="S591" s="126"/>
      <c r="T591" s="127"/>
      <c r="U591" s="125"/>
      <c r="V591" s="125"/>
    </row>
    <row r="592" spans="13:22" ht="20.100000000000001" customHeight="1">
      <c r="M592" s="124"/>
      <c r="O592" s="129"/>
      <c r="P592" s="128"/>
      <c r="Q592" s="126"/>
      <c r="R592" s="126"/>
      <c r="S592" s="126"/>
      <c r="T592" s="127"/>
      <c r="U592" s="125"/>
      <c r="V592" s="125"/>
    </row>
    <row r="593" spans="13:22" ht="20.100000000000001" customHeight="1">
      <c r="M593" s="124"/>
      <c r="O593" s="129"/>
      <c r="P593" s="128"/>
      <c r="Q593" s="126"/>
      <c r="R593" s="126"/>
      <c r="S593" s="126"/>
      <c r="T593" s="127"/>
      <c r="U593" s="125"/>
      <c r="V593" s="125"/>
    </row>
    <row r="594" spans="13:22" ht="20.100000000000001" customHeight="1">
      <c r="M594" s="124"/>
      <c r="O594" s="129"/>
      <c r="P594" s="128"/>
      <c r="Q594" s="126"/>
      <c r="R594" s="126"/>
      <c r="S594" s="126"/>
      <c r="T594" s="127"/>
      <c r="U594" s="125"/>
      <c r="V594" s="125"/>
    </row>
    <row r="595" spans="13:22" ht="20.100000000000001" customHeight="1">
      <c r="M595" s="124"/>
      <c r="O595" s="129"/>
      <c r="P595" s="128"/>
      <c r="Q595" s="126"/>
      <c r="R595" s="126"/>
      <c r="S595" s="126"/>
      <c r="T595" s="127"/>
      <c r="U595" s="125"/>
      <c r="V595" s="125"/>
    </row>
    <row r="596" spans="13:22" ht="20.100000000000001" customHeight="1">
      <c r="M596" s="124"/>
      <c r="O596" s="129"/>
      <c r="P596" s="128"/>
      <c r="Q596" s="126"/>
      <c r="R596" s="126"/>
      <c r="S596" s="126"/>
      <c r="T596" s="127"/>
      <c r="U596" s="125"/>
      <c r="V596" s="125"/>
    </row>
    <row r="597" spans="13:22" ht="20.100000000000001" customHeight="1">
      <c r="M597" s="124"/>
      <c r="O597" s="129"/>
      <c r="P597" s="128"/>
      <c r="Q597" s="126"/>
      <c r="R597" s="126"/>
      <c r="S597" s="126"/>
      <c r="T597" s="127"/>
      <c r="U597" s="125"/>
      <c r="V597" s="125"/>
    </row>
    <row r="598" spans="13:22" ht="20.100000000000001" customHeight="1">
      <c r="M598" s="120"/>
      <c r="O598" s="129"/>
      <c r="P598" s="128"/>
      <c r="Q598" s="126"/>
      <c r="R598" s="126"/>
      <c r="S598" s="126"/>
      <c r="T598" s="127"/>
      <c r="U598" s="125"/>
      <c r="V598" s="125"/>
    </row>
    <row r="599" spans="13:22" ht="20.100000000000001" customHeight="1">
      <c r="M599" s="120"/>
      <c r="O599" s="129"/>
      <c r="P599" s="128"/>
      <c r="Q599" s="126"/>
      <c r="R599" s="126"/>
      <c r="S599" s="126"/>
      <c r="T599" s="127"/>
      <c r="U599" s="125"/>
      <c r="V599" s="125"/>
    </row>
    <row r="600" spans="13:22" ht="20.100000000000001" customHeight="1">
      <c r="M600" s="120"/>
      <c r="O600" s="129"/>
      <c r="P600" s="128"/>
      <c r="Q600" s="126"/>
      <c r="R600" s="126"/>
      <c r="S600" s="126"/>
      <c r="T600" s="127"/>
      <c r="U600" s="125"/>
      <c r="V600" s="125"/>
    </row>
    <row r="601" spans="13:22" ht="20.100000000000001" customHeight="1">
      <c r="M601" s="120"/>
      <c r="O601" s="129"/>
      <c r="P601" s="128"/>
      <c r="Q601" s="126"/>
      <c r="R601" s="126"/>
      <c r="S601" s="126"/>
      <c r="T601" s="127"/>
      <c r="U601" s="125"/>
      <c r="V601" s="125"/>
    </row>
    <row r="602" spans="13:22" ht="20.100000000000001" customHeight="1">
      <c r="M602" s="120"/>
      <c r="O602" s="129"/>
      <c r="P602" s="128"/>
      <c r="Q602" s="126"/>
      <c r="R602" s="126"/>
      <c r="S602" s="126"/>
      <c r="T602" s="127"/>
      <c r="U602" s="125"/>
      <c r="V602" s="125"/>
    </row>
    <row r="603" spans="13:22" ht="20.100000000000001" customHeight="1">
      <c r="M603" s="120"/>
      <c r="O603" s="129"/>
      <c r="P603" s="128"/>
      <c r="Q603" s="126"/>
      <c r="R603" s="126"/>
      <c r="S603" s="126"/>
      <c r="T603" s="127"/>
      <c r="U603" s="125"/>
      <c r="V603" s="125"/>
    </row>
    <row r="604" spans="13:22" ht="20.100000000000001" customHeight="1">
      <c r="M604" s="120"/>
      <c r="O604" s="129"/>
      <c r="P604" s="128"/>
      <c r="Q604" s="126"/>
      <c r="R604" s="126"/>
      <c r="S604" s="126"/>
      <c r="T604" s="127"/>
      <c r="U604" s="125"/>
      <c r="V604" s="125"/>
    </row>
    <row r="605" spans="13:22" ht="20.100000000000001" customHeight="1">
      <c r="M605" s="120"/>
      <c r="O605" s="129"/>
      <c r="P605" s="128"/>
      <c r="Q605" s="126"/>
      <c r="R605" s="126"/>
      <c r="S605" s="126"/>
      <c r="T605" s="127"/>
      <c r="U605" s="125"/>
      <c r="V605" s="125"/>
    </row>
    <row r="606" spans="13:22" ht="20.100000000000001" customHeight="1">
      <c r="M606" s="120"/>
      <c r="O606" s="129"/>
      <c r="P606" s="128"/>
      <c r="Q606" s="126"/>
      <c r="R606" s="126"/>
      <c r="S606" s="126"/>
      <c r="T606" s="127"/>
      <c r="U606" s="125"/>
      <c r="V606" s="125"/>
    </row>
    <row r="607" spans="13:22" ht="20.100000000000001" customHeight="1">
      <c r="M607" s="120"/>
      <c r="O607" s="129"/>
      <c r="P607" s="128"/>
      <c r="Q607" s="126"/>
      <c r="R607" s="126"/>
      <c r="S607" s="126"/>
      <c r="T607" s="127"/>
      <c r="U607" s="125"/>
      <c r="V607" s="125"/>
    </row>
    <row r="608" spans="13:22" ht="20.100000000000001" customHeight="1">
      <c r="M608" s="120"/>
      <c r="O608" s="129"/>
      <c r="P608" s="128"/>
      <c r="Q608" s="126"/>
      <c r="R608" s="126"/>
      <c r="S608" s="126"/>
      <c r="T608" s="127"/>
      <c r="U608" s="125"/>
      <c r="V608" s="125"/>
    </row>
    <row r="609" spans="13:22" ht="20.100000000000001" customHeight="1">
      <c r="M609" s="120"/>
      <c r="O609" s="129"/>
      <c r="P609" s="128"/>
      <c r="Q609" s="126"/>
      <c r="R609" s="126"/>
      <c r="S609" s="126"/>
      <c r="T609" s="127"/>
      <c r="U609" s="125"/>
      <c r="V609" s="125"/>
    </row>
    <row r="610" spans="13:22" ht="20.100000000000001" customHeight="1">
      <c r="M610" s="120"/>
      <c r="O610" s="129"/>
      <c r="P610" s="128"/>
      <c r="Q610" s="126"/>
      <c r="R610" s="126"/>
      <c r="S610" s="126"/>
      <c r="T610" s="127"/>
      <c r="U610" s="125"/>
      <c r="V610" s="125"/>
    </row>
    <row r="611" spans="13:22" ht="20.100000000000001" customHeight="1">
      <c r="M611" s="120"/>
      <c r="O611" s="129"/>
      <c r="P611" s="128"/>
      <c r="Q611" s="126"/>
      <c r="R611" s="126"/>
      <c r="S611" s="126"/>
      <c r="T611" s="127"/>
      <c r="U611" s="125"/>
      <c r="V611" s="125"/>
    </row>
    <row r="612" spans="13:22" ht="20.100000000000001" customHeight="1">
      <c r="M612" s="120"/>
      <c r="O612" s="129"/>
      <c r="P612" s="128"/>
      <c r="Q612" s="126"/>
      <c r="R612" s="126"/>
      <c r="S612" s="126"/>
      <c r="T612" s="127"/>
      <c r="U612" s="125"/>
      <c r="V612" s="125"/>
    </row>
    <row r="613" spans="13:22" ht="20.100000000000001" customHeight="1">
      <c r="M613" s="120"/>
      <c r="O613" s="129"/>
      <c r="P613" s="128"/>
      <c r="Q613" s="126"/>
      <c r="R613" s="126"/>
      <c r="S613" s="126"/>
      <c r="T613" s="127"/>
      <c r="U613" s="125"/>
      <c r="V613" s="125"/>
    </row>
    <row r="614" spans="13:22" ht="20.100000000000001" customHeight="1">
      <c r="M614" s="120"/>
      <c r="O614" s="129"/>
      <c r="P614" s="128"/>
      <c r="Q614" s="126"/>
      <c r="R614" s="126"/>
      <c r="S614" s="126"/>
      <c r="T614" s="127"/>
      <c r="U614" s="125"/>
      <c r="V614" s="125"/>
    </row>
    <row r="615" spans="13:22" ht="20.100000000000001" customHeight="1">
      <c r="M615" s="120"/>
      <c r="O615" s="129"/>
      <c r="P615" s="128"/>
      <c r="Q615" s="126"/>
      <c r="R615" s="126"/>
      <c r="S615" s="126"/>
      <c r="T615" s="127"/>
      <c r="U615" s="125"/>
      <c r="V615" s="125"/>
    </row>
    <row r="616" spans="13:22" ht="20.100000000000001" customHeight="1">
      <c r="M616" s="120"/>
      <c r="O616" s="129"/>
      <c r="P616" s="128"/>
      <c r="Q616" s="126"/>
      <c r="R616" s="126"/>
      <c r="S616" s="126"/>
      <c r="T616" s="127"/>
      <c r="U616" s="125"/>
      <c r="V616" s="125"/>
    </row>
    <row r="617" spans="13:22" ht="20.100000000000001" customHeight="1">
      <c r="M617" s="120"/>
      <c r="O617" s="129"/>
      <c r="P617" s="128"/>
      <c r="Q617" s="126"/>
      <c r="R617" s="126"/>
      <c r="S617" s="126"/>
      <c r="T617" s="127"/>
      <c r="U617" s="125"/>
      <c r="V617" s="125"/>
    </row>
    <row r="618" spans="13:22" ht="20.100000000000001" customHeight="1">
      <c r="M618" s="120"/>
      <c r="O618" s="129"/>
      <c r="P618" s="128"/>
      <c r="Q618" s="126"/>
      <c r="R618" s="126"/>
      <c r="S618" s="126"/>
      <c r="T618" s="127"/>
      <c r="U618" s="125"/>
      <c r="V618" s="125"/>
    </row>
    <row r="619" spans="13:22" ht="20.100000000000001" customHeight="1">
      <c r="M619" s="130"/>
      <c r="O619" s="129"/>
      <c r="P619" s="128"/>
      <c r="Q619" s="126"/>
      <c r="R619" s="126"/>
      <c r="S619" s="126"/>
      <c r="T619" s="127"/>
      <c r="U619" s="125"/>
      <c r="V619" s="125"/>
    </row>
    <row r="620" spans="13:22" ht="20.100000000000001" customHeight="1">
      <c r="M620" s="130"/>
      <c r="O620" s="129"/>
      <c r="P620" s="128"/>
      <c r="Q620" s="126"/>
      <c r="R620" s="126"/>
      <c r="S620" s="126"/>
      <c r="T620" s="127"/>
      <c r="U620" s="125"/>
      <c r="V620" s="125"/>
    </row>
    <row r="621" spans="13:22" ht="20.100000000000001" customHeight="1">
      <c r="M621" s="130"/>
      <c r="O621" s="129"/>
      <c r="P621" s="128"/>
      <c r="Q621" s="126"/>
      <c r="R621" s="126"/>
      <c r="S621" s="126"/>
      <c r="T621" s="127"/>
      <c r="U621" s="125"/>
      <c r="V621" s="125"/>
    </row>
    <row r="622" spans="13:22" ht="20.100000000000001" customHeight="1">
      <c r="M622" s="130"/>
      <c r="O622" s="129"/>
      <c r="P622" s="128"/>
      <c r="Q622" s="126"/>
      <c r="R622" s="126"/>
      <c r="S622" s="126"/>
      <c r="T622" s="127"/>
      <c r="U622" s="125"/>
      <c r="V622" s="125"/>
    </row>
    <row r="623" spans="13:22" ht="20.100000000000001" customHeight="1">
      <c r="M623" s="130"/>
      <c r="O623" s="129"/>
      <c r="P623" s="128"/>
      <c r="Q623" s="126"/>
      <c r="R623" s="126"/>
      <c r="S623" s="126"/>
      <c r="T623" s="127"/>
      <c r="U623" s="125"/>
      <c r="V623" s="125"/>
    </row>
    <row r="624" spans="13:22" ht="20.100000000000001" customHeight="1">
      <c r="M624" s="130"/>
      <c r="O624" s="129"/>
      <c r="P624" s="128"/>
      <c r="Q624" s="126"/>
      <c r="R624" s="126"/>
      <c r="S624" s="126"/>
      <c r="T624" s="127"/>
      <c r="U624" s="125"/>
      <c r="V624" s="125"/>
    </row>
    <row r="625" spans="13:22" ht="20.100000000000001" customHeight="1">
      <c r="M625" s="130"/>
      <c r="O625" s="129"/>
      <c r="P625" s="128"/>
      <c r="Q625" s="126"/>
      <c r="R625" s="126"/>
      <c r="S625" s="126"/>
      <c r="T625" s="127"/>
      <c r="U625" s="125"/>
      <c r="V625" s="125"/>
    </row>
    <row r="626" spans="13:22" ht="20.100000000000001" customHeight="1">
      <c r="M626" s="130"/>
      <c r="O626" s="129"/>
      <c r="P626" s="128"/>
      <c r="Q626" s="126"/>
      <c r="R626" s="126"/>
      <c r="S626" s="126"/>
      <c r="T626" s="127"/>
      <c r="U626" s="125"/>
      <c r="V626" s="125"/>
    </row>
    <row r="627" spans="13:22" ht="20.100000000000001" customHeight="1">
      <c r="M627" s="130"/>
      <c r="O627" s="129"/>
      <c r="P627" s="128"/>
      <c r="Q627" s="126"/>
      <c r="R627" s="126"/>
      <c r="S627" s="126"/>
      <c r="T627" s="127"/>
      <c r="U627" s="125"/>
      <c r="V627" s="125"/>
    </row>
    <row r="628" spans="13:22" ht="20.100000000000001" customHeight="1">
      <c r="M628" s="130"/>
      <c r="O628" s="129"/>
      <c r="P628" s="128"/>
      <c r="Q628" s="126"/>
      <c r="R628" s="126"/>
      <c r="S628" s="126"/>
      <c r="T628" s="127"/>
      <c r="U628" s="125"/>
      <c r="V628" s="125"/>
    </row>
    <row r="629" spans="13:22" ht="20.100000000000001" customHeight="1">
      <c r="M629" s="130"/>
      <c r="O629" s="129"/>
      <c r="P629" s="128"/>
      <c r="Q629" s="126"/>
      <c r="R629" s="126"/>
      <c r="S629" s="126"/>
      <c r="T629" s="127"/>
      <c r="U629" s="125"/>
      <c r="V629" s="125"/>
    </row>
    <row r="630" spans="13:22" ht="20.100000000000001" customHeight="1">
      <c r="M630" s="130"/>
      <c r="O630" s="129"/>
      <c r="P630" s="128"/>
      <c r="Q630" s="126"/>
      <c r="R630" s="126"/>
      <c r="S630" s="126"/>
      <c r="T630" s="127"/>
      <c r="U630" s="125"/>
      <c r="V630" s="125"/>
    </row>
    <row r="631" spans="13:22" ht="20.100000000000001" customHeight="1">
      <c r="M631" s="130"/>
      <c r="O631" s="129"/>
      <c r="P631" s="128"/>
      <c r="Q631" s="126"/>
      <c r="R631" s="126"/>
      <c r="S631" s="126"/>
      <c r="T631" s="127"/>
      <c r="U631" s="125"/>
      <c r="V631" s="125"/>
    </row>
    <row r="632" spans="13:22" ht="20.100000000000001" customHeight="1">
      <c r="M632" s="130"/>
      <c r="O632" s="129"/>
      <c r="P632" s="128"/>
      <c r="Q632" s="126"/>
      <c r="R632" s="126"/>
      <c r="S632" s="126"/>
      <c r="T632" s="127"/>
      <c r="U632" s="125"/>
      <c r="V632" s="125"/>
    </row>
    <row r="633" spans="13:22" ht="20.100000000000001" customHeight="1">
      <c r="M633" s="130"/>
      <c r="O633" s="129"/>
      <c r="P633" s="128"/>
      <c r="Q633" s="126"/>
      <c r="R633" s="126"/>
      <c r="S633" s="126"/>
      <c r="T633" s="127"/>
      <c r="U633" s="125"/>
      <c r="V633" s="125"/>
    </row>
    <row r="634" spans="13:22" ht="20.100000000000001" customHeight="1">
      <c r="M634" s="130"/>
      <c r="O634" s="129"/>
      <c r="P634" s="128"/>
      <c r="Q634" s="126"/>
      <c r="R634" s="126"/>
      <c r="S634" s="126"/>
      <c r="T634" s="127"/>
      <c r="U634" s="125"/>
      <c r="V634" s="125"/>
    </row>
    <row r="635" spans="13:22" ht="20.100000000000001" customHeight="1">
      <c r="M635" s="130"/>
      <c r="O635" s="129"/>
      <c r="P635" s="128"/>
      <c r="Q635" s="126"/>
      <c r="R635" s="126"/>
      <c r="S635" s="126"/>
      <c r="T635" s="127"/>
      <c r="U635" s="125"/>
      <c r="V635" s="125"/>
    </row>
    <row r="636" spans="13:22" ht="20.100000000000001" customHeight="1">
      <c r="M636" s="130"/>
      <c r="O636" s="129"/>
      <c r="P636" s="128"/>
      <c r="Q636" s="126"/>
      <c r="R636" s="126"/>
      <c r="S636" s="126"/>
      <c r="T636" s="127"/>
      <c r="U636" s="125"/>
      <c r="V636" s="125"/>
    </row>
    <row r="637" spans="13:22" ht="20.100000000000001" customHeight="1">
      <c r="M637" s="130"/>
      <c r="O637" s="129"/>
      <c r="P637" s="128"/>
      <c r="Q637" s="126"/>
      <c r="R637" s="126"/>
      <c r="S637" s="126"/>
      <c r="T637" s="127"/>
      <c r="U637" s="125"/>
      <c r="V637" s="125"/>
    </row>
    <row r="638" spans="13:22" ht="20.100000000000001" customHeight="1">
      <c r="M638" s="130"/>
      <c r="O638" s="129"/>
      <c r="P638" s="128"/>
      <c r="Q638" s="126"/>
      <c r="R638" s="126"/>
      <c r="S638" s="126"/>
      <c r="T638" s="127"/>
      <c r="U638" s="125"/>
      <c r="V638" s="125"/>
    </row>
    <row r="639" spans="13:22" ht="20.100000000000001" customHeight="1">
      <c r="M639" s="130"/>
      <c r="O639" s="129"/>
      <c r="P639" s="128"/>
      <c r="Q639" s="126"/>
      <c r="R639" s="126"/>
      <c r="S639" s="126"/>
      <c r="T639" s="127"/>
      <c r="U639" s="125"/>
      <c r="V639" s="125"/>
    </row>
    <row r="640" spans="13:22" ht="20.100000000000001" customHeight="1">
      <c r="M640" s="130"/>
      <c r="O640" s="129"/>
      <c r="P640" s="128"/>
      <c r="Q640" s="126"/>
      <c r="R640" s="126"/>
      <c r="S640" s="126"/>
      <c r="T640" s="127"/>
      <c r="U640" s="125"/>
      <c r="V640" s="125"/>
    </row>
    <row r="641" spans="13:22" ht="20.100000000000001" customHeight="1">
      <c r="M641" s="130"/>
      <c r="O641" s="129"/>
      <c r="P641" s="128"/>
      <c r="Q641" s="126"/>
      <c r="R641" s="126"/>
      <c r="S641" s="126"/>
      <c r="T641" s="127"/>
      <c r="U641" s="125"/>
      <c r="V641" s="125"/>
    </row>
    <row r="642" spans="13:22" ht="20.100000000000001" customHeight="1">
      <c r="M642" s="130"/>
      <c r="O642" s="129"/>
      <c r="P642" s="128"/>
      <c r="Q642" s="126"/>
      <c r="R642" s="126"/>
      <c r="S642" s="126"/>
      <c r="T642" s="127"/>
      <c r="U642" s="125"/>
      <c r="V642" s="125"/>
    </row>
    <row r="643" spans="13:22" ht="20.100000000000001" customHeight="1">
      <c r="M643" s="130"/>
      <c r="O643" s="129"/>
      <c r="P643" s="128"/>
      <c r="Q643" s="126"/>
      <c r="R643" s="126"/>
      <c r="S643" s="126"/>
      <c r="T643" s="127"/>
      <c r="U643" s="125"/>
      <c r="V643" s="125"/>
    </row>
    <row r="644" spans="13:22" ht="20.100000000000001" customHeight="1">
      <c r="M644" s="130"/>
      <c r="O644" s="129"/>
      <c r="P644" s="128"/>
      <c r="Q644" s="126"/>
      <c r="R644" s="126"/>
      <c r="S644" s="126"/>
      <c r="T644" s="127"/>
      <c r="U644" s="125"/>
      <c r="V644" s="125"/>
    </row>
    <row r="645" spans="13:22" ht="20.100000000000001" customHeight="1">
      <c r="M645" s="130"/>
      <c r="O645" s="129"/>
      <c r="P645" s="128"/>
      <c r="Q645" s="126"/>
      <c r="R645" s="126"/>
      <c r="S645" s="126"/>
      <c r="T645" s="127"/>
      <c r="U645" s="125"/>
      <c r="V645" s="125"/>
    </row>
    <row r="646" spans="13:22" ht="20.100000000000001" customHeight="1">
      <c r="M646" s="130"/>
      <c r="O646" s="129"/>
      <c r="P646" s="128"/>
      <c r="Q646" s="126"/>
      <c r="R646" s="126"/>
      <c r="S646" s="126"/>
      <c r="T646" s="127"/>
      <c r="U646" s="125"/>
      <c r="V646" s="125"/>
    </row>
    <row r="647" spans="13:22" ht="20.100000000000001" customHeight="1">
      <c r="M647" s="130"/>
      <c r="O647" s="129"/>
      <c r="P647" s="128"/>
      <c r="Q647" s="126"/>
      <c r="R647" s="126"/>
      <c r="S647" s="126"/>
      <c r="T647" s="127"/>
      <c r="U647" s="125"/>
      <c r="V647" s="125"/>
    </row>
    <row r="648" spans="13:22" ht="20.100000000000001" customHeight="1">
      <c r="M648" s="130"/>
      <c r="O648" s="129"/>
      <c r="P648" s="128"/>
      <c r="Q648" s="126"/>
      <c r="R648" s="126"/>
      <c r="S648" s="126"/>
      <c r="T648" s="127"/>
      <c r="U648" s="125"/>
      <c r="V648" s="125"/>
    </row>
    <row r="649" spans="13:22" ht="20.100000000000001" customHeight="1">
      <c r="M649" s="130"/>
      <c r="O649" s="129"/>
      <c r="P649" s="128"/>
      <c r="Q649" s="126"/>
      <c r="R649" s="126"/>
      <c r="S649" s="126"/>
      <c r="T649" s="127"/>
      <c r="U649" s="125"/>
      <c r="V649" s="125"/>
    </row>
    <row r="650" spans="13:22" ht="20.100000000000001" customHeight="1">
      <c r="M650" s="130"/>
      <c r="O650" s="129"/>
      <c r="P650" s="128"/>
      <c r="Q650" s="126"/>
      <c r="R650" s="126"/>
      <c r="S650" s="126"/>
      <c r="T650" s="127"/>
      <c r="U650" s="125"/>
      <c r="V650" s="125"/>
    </row>
    <row r="651" spans="13:22" ht="20.100000000000001" customHeight="1">
      <c r="M651" s="130"/>
      <c r="O651" s="129"/>
      <c r="P651" s="128"/>
      <c r="Q651" s="126"/>
      <c r="R651" s="126"/>
      <c r="S651" s="126"/>
      <c r="T651" s="127"/>
      <c r="U651" s="125"/>
      <c r="V651" s="125"/>
    </row>
    <row r="652" spans="13:22" ht="20.100000000000001" customHeight="1">
      <c r="M652" s="130"/>
      <c r="O652" s="129"/>
      <c r="P652" s="128"/>
      <c r="Q652" s="126"/>
      <c r="R652" s="126"/>
      <c r="S652" s="126"/>
      <c r="T652" s="127"/>
      <c r="U652" s="125"/>
      <c r="V652" s="125"/>
    </row>
    <row r="653" spans="13:22" ht="20.100000000000001" customHeight="1">
      <c r="M653" s="130"/>
      <c r="O653" s="129"/>
      <c r="P653" s="128"/>
      <c r="Q653" s="126"/>
      <c r="R653" s="126"/>
      <c r="S653" s="126"/>
      <c r="T653" s="127"/>
      <c r="U653" s="125"/>
      <c r="V653" s="125"/>
    </row>
    <row r="654" spans="13:22" ht="20.100000000000001" customHeight="1">
      <c r="M654" s="130"/>
      <c r="O654" s="129"/>
      <c r="P654" s="128"/>
      <c r="Q654" s="126"/>
      <c r="R654" s="126"/>
      <c r="S654" s="126"/>
      <c r="T654" s="127"/>
      <c r="U654" s="125"/>
      <c r="V654" s="125"/>
    </row>
    <row r="655" spans="13:22" ht="20.100000000000001" customHeight="1">
      <c r="M655" s="130"/>
      <c r="O655" s="129"/>
      <c r="P655" s="128"/>
      <c r="Q655" s="126"/>
      <c r="R655" s="126"/>
      <c r="S655" s="126"/>
      <c r="T655" s="127"/>
      <c r="U655" s="125"/>
      <c r="V655" s="125"/>
    </row>
    <row r="656" spans="13:22" ht="20.100000000000001" customHeight="1">
      <c r="M656" s="130"/>
      <c r="O656" s="129"/>
      <c r="P656" s="128"/>
      <c r="Q656" s="126"/>
      <c r="R656" s="126"/>
      <c r="S656" s="126"/>
      <c r="T656" s="127"/>
      <c r="U656" s="125"/>
      <c r="V656" s="125"/>
    </row>
    <row r="657" spans="13:22" ht="20.100000000000001" customHeight="1">
      <c r="M657" s="130"/>
      <c r="O657" s="129"/>
      <c r="P657" s="128"/>
      <c r="Q657" s="126"/>
      <c r="R657" s="126"/>
      <c r="S657" s="126"/>
      <c r="T657" s="127"/>
      <c r="U657" s="125"/>
      <c r="V657" s="125"/>
    </row>
    <row r="658" spans="13:22" ht="20.100000000000001" customHeight="1">
      <c r="M658" s="130"/>
      <c r="O658" s="129"/>
      <c r="P658" s="128"/>
      <c r="Q658" s="126"/>
      <c r="R658" s="126"/>
      <c r="S658" s="126"/>
      <c r="T658" s="127"/>
      <c r="U658" s="125"/>
      <c r="V658" s="125"/>
    </row>
    <row r="659" spans="13:22" ht="20.100000000000001" customHeight="1">
      <c r="M659" s="130"/>
      <c r="O659" s="129"/>
      <c r="P659" s="128"/>
      <c r="Q659" s="126"/>
      <c r="R659" s="126"/>
      <c r="S659" s="126"/>
      <c r="T659" s="127"/>
      <c r="U659" s="125"/>
      <c r="V659" s="125"/>
    </row>
    <row r="660" spans="13:22" ht="20.100000000000001" customHeight="1">
      <c r="M660" s="130"/>
      <c r="O660" s="129"/>
      <c r="P660" s="128"/>
      <c r="Q660" s="126"/>
      <c r="R660" s="126"/>
      <c r="S660" s="126"/>
      <c r="T660" s="127"/>
      <c r="U660" s="125"/>
      <c r="V660" s="125"/>
    </row>
    <row r="661" spans="13:22" ht="20.100000000000001" customHeight="1">
      <c r="M661" s="130"/>
      <c r="O661" s="129"/>
      <c r="P661" s="128"/>
      <c r="Q661" s="126"/>
      <c r="R661" s="126"/>
      <c r="S661" s="126"/>
      <c r="T661" s="127"/>
      <c r="U661" s="125"/>
      <c r="V661" s="125"/>
    </row>
    <row r="662" spans="13:22" ht="20.100000000000001" customHeight="1">
      <c r="M662" s="130"/>
      <c r="O662" s="129"/>
      <c r="P662" s="128"/>
      <c r="Q662" s="126"/>
      <c r="R662" s="126"/>
      <c r="S662" s="126"/>
      <c r="T662" s="127"/>
      <c r="U662" s="125"/>
      <c r="V662" s="125"/>
    </row>
    <row r="663" spans="13:22" ht="20.100000000000001" customHeight="1">
      <c r="M663" s="130"/>
      <c r="O663" s="129"/>
      <c r="P663" s="128"/>
      <c r="Q663" s="126"/>
      <c r="R663" s="126"/>
      <c r="S663" s="126"/>
      <c r="T663" s="127"/>
      <c r="U663" s="125"/>
      <c r="V663" s="125"/>
    </row>
    <row r="664" spans="13:22" ht="20.100000000000001" customHeight="1">
      <c r="M664" s="130"/>
      <c r="O664" s="129"/>
      <c r="P664" s="128"/>
      <c r="Q664" s="126"/>
      <c r="R664" s="126"/>
      <c r="S664" s="126"/>
      <c r="T664" s="127"/>
      <c r="U664" s="125"/>
      <c r="V664" s="125"/>
    </row>
    <row r="665" spans="13:22" ht="20.100000000000001" customHeight="1">
      <c r="M665" s="130"/>
      <c r="O665" s="129"/>
      <c r="P665" s="128"/>
      <c r="Q665" s="126"/>
      <c r="R665" s="126"/>
      <c r="S665" s="126"/>
      <c r="T665" s="127"/>
      <c r="U665" s="125"/>
      <c r="V665" s="125"/>
    </row>
    <row r="666" spans="13:22" ht="20.100000000000001" customHeight="1">
      <c r="M666" s="130"/>
      <c r="O666" s="129"/>
      <c r="P666" s="128"/>
      <c r="Q666" s="126"/>
      <c r="R666" s="126"/>
      <c r="S666" s="126"/>
      <c r="T666" s="127"/>
      <c r="U666" s="125"/>
      <c r="V666" s="125"/>
    </row>
    <row r="667" spans="13:22" ht="20.100000000000001" customHeight="1">
      <c r="M667" s="130"/>
      <c r="O667" s="129"/>
      <c r="P667" s="128"/>
      <c r="Q667" s="126"/>
      <c r="R667" s="126"/>
      <c r="S667" s="126"/>
      <c r="T667" s="127"/>
      <c r="U667" s="125"/>
      <c r="V667" s="125"/>
    </row>
    <row r="668" spans="13:22" ht="20.100000000000001" customHeight="1">
      <c r="M668" s="130"/>
      <c r="O668" s="129"/>
      <c r="P668" s="128"/>
      <c r="Q668" s="126"/>
      <c r="R668" s="126"/>
      <c r="S668" s="126"/>
      <c r="T668" s="127"/>
      <c r="U668" s="125"/>
      <c r="V668" s="125"/>
    </row>
    <row r="669" spans="13:22" ht="20.100000000000001" customHeight="1">
      <c r="M669" s="130"/>
      <c r="O669" s="129"/>
      <c r="P669" s="128"/>
      <c r="Q669" s="126"/>
      <c r="R669" s="126"/>
      <c r="S669" s="126"/>
      <c r="T669" s="127"/>
      <c r="U669" s="125"/>
      <c r="V669" s="125"/>
    </row>
    <row r="670" spans="13:22" ht="20.100000000000001" customHeight="1">
      <c r="M670" s="130"/>
      <c r="O670" s="129"/>
      <c r="P670" s="128"/>
      <c r="Q670" s="126"/>
      <c r="R670" s="126"/>
      <c r="S670" s="126"/>
      <c r="T670" s="127"/>
      <c r="U670" s="125"/>
      <c r="V670" s="125"/>
    </row>
    <row r="671" spans="13:22" ht="20.100000000000001" customHeight="1">
      <c r="M671" s="130"/>
      <c r="O671" s="129"/>
      <c r="P671" s="128"/>
      <c r="Q671" s="126"/>
      <c r="R671" s="126"/>
      <c r="S671" s="126"/>
      <c r="T671" s="127"/>
      <c r="U671" s="125"/>
      <c r="V671" s="125"/>
    </row>
    <row r="672" spans="13:22" ht="20.100000000000001" customHeight="1">
      <c r="M672" s="130"/>
      <c r="O672" s="129"/>
      <c r="P672" s="128"/>
      <c r="Q672" s="126"/>
      <c r="R672" s="126"/>
      <c r="S672" s="126"/>
      <c r="T672" s="127"/>
      <c r="U672" s="125"/>
      <c r="V672" s="125"/>
    </row>
    <row r="673" spans="13:22" ht="20.100000000000001" customHeight="1">
      <c r="M673" s="130"/>
      <c r="O673" s="129"/>
      <c r="P673" s="128"/>
      <c r="Q673" s="126"/>
      <c r="R673" s="126"/>
      <c r="S673" s="126"/>
      <c r="T673" s="127"/>
      <c r="U673" s="125"/>
      <c r="V673" s="125"/>
    </row>
    <row r="674" spans="13:22" ht="20.100000000000001" customHeight="1">
      <c r="M674" s="130"/>
      <c r="O674" s="129"/>
      <c r="P674" s="128"/>
      <c r="Q674" s="126"/>
      <c r="R674" s="126"/>
      <c r="S674" s="126"/>
      <c r="T674" s="127"/>
      <c r="U674" s="125"/>
      <c r="V674" s="125"/>
    </row>
    <row r="675" spans="13:22" ht="20.100000000000001" customHeight="1">
      <c r="M675" s="130"/>
      <c r="O675" s="129"/>
      <c r="P675" s="128"/>
      <c r="Q675" s="126"/>
      <c r="R675" s="126"/>
      <c r="S675" s="126"/>
      <c r="T675" s="127"/>
      <c r="U675" s="125"/>
      <c r="V675" s="125"/>
    </row>
    <row r="676" spans="13:22" ht="20.100000000000001" customHeight="1">
      <c r="M676" s="130"/>
      <c r="O676" s="129"/>
      <c r="P676" s="128"/>
      <c r="Q676" s="126"/>
      <c r="R676" s="126"/>
      <c r="S676" s="126"/>
      <c r="T676" s="127"/>
      <c r="U676" s="125"/>
      <c r="V676" s="125"/>
    </row>
    <row r="677" spans="13:22" ht="20.100000000000001" customHeight="1">
      <c r="M677" s="130"/>
      <c r="O677" s="129"/>
      <c r="P677" s="128"/>
      <c r="Q677" s="126"/>
      <c r="R677" s="126"/>
      <c r="S677" s="126"/>
      <c r="T677" s="127"/>
      <c r="U677" s="125"/>
      <c r="V677" s="125"/>
    </row>
    <row r="678" spans="13:22" ht="20.100000000000001" customHeight="1">
      <c r="M678" s="130"/>
      <c r="O678" s="129"/>
      <c r="P678" s="128"/>
      <c r="Q678" s="126"/>
      <c r="R678" s="126"/>
      <c r="S678" s="126"/>
      <c r="T678" s="127"/>
      <c r="U678" s="125"/>
      <c r="V678" s="125"/>
    </row>
    <row r="679" spans="13:22" ht="20.100000000000001" customHeight="1">
      <c r="M679" s="130"/>
      <c r="O679" s="129"/>
      <c r="P679" s="128"/>
      <c r="Q679" s="126"/>
      <c r="R679" s="126"/>
      <c r="S679" s="126"/>
      <c r="T679" s="127"/>
      <c r="U679" s="125"/>
      <c r="V679" s="125"/>
    </row>
    <row r="680" spans="13:22" ht="20.100000000000001" customHeight="1">
      <c r="M680" s="130"/>
      <c r="O680" s="129"/>
      <c r="P680" s="128"/>
      <c r="Q680" s="126"/>
      <c r="R680" s="126"/>
      <c r="S680" s="126"/>
      <c r="T680" s="127"/>
      <c r="U680" s="125"/>
      <c r="V680" s="125"/>
    </row>
    <row r="681" spans="13:22" ht="20.100000000000001" customHeight="1">
      <c r="M681" s="130"/>
      <c r="O681" s="129"/>
      <c r="P681" s="128"/>
      <c r="Q681" s="126"/>
      <c r="R681" s="126"/>
      <c r="S681" s="126"/>
      <c r="T681" s="127"/>
      <c r="U681" s="125"/>
      <c r="V681" s="125"/>
    </row>
    <row r="682" spans="13:22" ht="20.100000000000001" customHeight="1">
      <c r="M682" s="130"/>
      <c r="O682" s="129"/>
      <c r="P682" s="128"/>
      <c r="Q682" s="126"/>
      <c r="R682" s="126"/>
      <c r="S682" s="126"/>
      <c r="T682" s="127"/>
      <c r="U682" s="125"/>
      <c r="V682" s="125"/>
    </row>
    <row r="683" spans="13:22" ht="20.100000000000001" customHeight="1">
      <c r="M683" s="130"/>
      <c r="O683" s="129"/>
      <c r="P683" s="128"/>
      <c r="Q683" s="126"/>
      <c r="R683" s="126"/>
      <c r="S683" s="126"/>
      <c r="T683" s="127"/>
      <c r="U683" s="125"/>
      <c r="V683" s="125"/>
    </row>
    <row r="684" spans="13:22" ht="20.100000000000001" customHeight="1">
      <c r="M684" s="130"/>
      <c r="O684" s="129"/>
      <c r="P684" s="128"/>
      <c r="Q684" s="126"/>
      <c r="R684" s="126"/>
      <c r="S684" s="126"/>
      <c r="T684" s="127"/>
      <c r="U684" s="125"/>
      <c r="V684" s="125"/>
    </row>
    <row r="685" spans="13:22" ht="20.100000000000001" customHeight="1">
      <c r="M685" s="130"/>
      <c r="O685" s="129"/>
      <c r="P685" s="128"/>
      <c r="Q685" s="126"/>
      <c r="R685" s="126"/>
      <c r="S685" s="126"/>
      <c r="T685" s="127"/>
      <c r="U685" s="125"/>
      <c r="V685" s="125"/>
    </row>
    <row r="686" spans="13:22" ht="20.100000000000001" customHeight="1">
      <c r="M686" s="130"/>
      <c r="O686" s="129"/>
      <c r="P686" s="128"/>
      <c r="Q686" s="126"/>
      <c r="R686" s="126"/>
      <c r="S686" s="126"/>
      <c r="T686" s="127"/>
      <c r="U686" s="125"/>
      <c r="V686" s="125"/>
    </row>
    <row r="687" spans="13:22" ht="20.100000000000001" customHeight="1">
      <c r="M687" s="130"/>
      <c r="O687" s="129"/>
      <c r="P687" s="128"/>
      <c r="Q687" s="126"/>
      <c r="R687" s="126"/>
      <c r="S687" s="126"/>
      <c r="T687" s="127"/>
      <c r="U687" s="125"/>
      <c r="V687" s="125"/>
    </row>
    <row r="688" spans="13:22" ht="20.100000000000001" customHeight="1">
      <c r="M688" s="130"/>
      <c r="O688" s="129"/>
      <c r="P688" s="128"/>
      <c r="Q688" s="126"/>
      <c r="R688" s="126"/>
      <c r="S688" s="126"/>
      <c r="T688" s="127"/>
      <c r="U688" s="125"/>
      <c r="V688" s="125"/>
    </row>
    <row r="689" spans="13:22" ht="20.100000000000001" customHeight="1">
      <c r="M689" s="130"/>
      <c r="O689" s="129"/>
      <c r="P689" s="128"/>
      <c r="Q689" s="126"/>
      <c r="R689" s="126"/>
      <c r="S689" s="126"/>
      <c r="T689" s="127"/>
      <c r="U689" s="125"/>
      <c r="V689" s="125"/>
    </row>
    <row r="690" spans="13:22" ht="20.100000000000001" customHeight="1">
      <c r="M690" s="130"/>
      <c r="O690" s="129"/>
      <c r="P690" s="128"/>
      <c r="Q690" s="126"/>
      <c r="R690" s="126"/>
      <c r="S690" s="126"/>
      <c r="T690" s="127"/>
      <c r="U690" s="125"/>
      <c r="V690" s="125"/>
    </row>
    <row r="691" spans="13:22" ht="20.100000000000001" customHeight="1">
      <c r="M691" s="130"/>
      <c r="O691" s="129"/>
      <c r="P691" s="128"/>
      <c r="Q691" s="126"/>
      <c r="R691" s="126"/>
      <c r="S691" s="126"/>
      <c r="T691" s="127"/>
      <c r="U691" s="125"/>
      <c r="V691" s="125"/>
    </row>
    <row r="692" spans="13:22" ht="20.100000000000001" customHeight="1">
      <c r="M692" s="130"/>
      <c r="O692" s="129"/>
      <c r="P692" s="128"/>
      <c r="Q692" s="126"/>
      <c r="R692" s="126"/>
      <c r="S692" s="126"/>
      <c r="T692" s="127"/>
      <c r="U692" s="125"/>
      <c r="V692" s="125"/>
    </row>
    <row r="693" spans="13:22" ht="20.100000000000001" customHeight="1">
      <c r="M693" s="130"/>
      <c r="O693" s="129"/>
      <c r="P693" s="128"/>
      <c r="Q693" s="126"/>
      <c r="R693" s="126"/>
      <c r="S693" s="126"/>
      <c r="T693" s="127"/>
      <c r="U693" s="125"/>
      <c r="V693" s="125"/>
    </row>
    <row r="694" spans="13:22" ht="20.100000000000001" customHeight="1">
      <c r="M694" s="130"/>
      <c r="O694" s="129"/>
      <c r="P694" s="128"/>
      <c r="Q694" s="126"/>
      <c r="R694" s="126"/>
      <c r="S694" s="126"/>
      <c r="T694" s="127"/>
      <c r="U694" s="125"/>
      <c r="V694" s="125"/>
    </row>
    <row r="695" spans="13:22" ht="20.100000000000001" customHeight="1">
      <c r="M695" s="130"/>
      <c r="O695" s="129"/>
      <c r="P695" s="128"/>
      <c r="Q695" s="126"/>
      <c r="R695" s="126"/>
      <c r="S695" s="126"/>
      <c r="T695" s="127"/>
      <c r="U695" s="125"/>
      <c r="V695" s="125"/>
    </row>
    <row r="696" spans="13:22" ht="20.100000000000001" customHeight="1">
      <c r="M696" s="130"/>
      <c r="O696" s="129"/>
      <c r="P696" s="128"/>
      <c r="Q696" s="126"/>
      <c r="R696" s="126"/>
      <c r="S696" s="126"/>
      <c r="T696" s="127"/>
      <c r="U696" s="125"/>
      <c r="V696" s="125"/>
    </row>
    <row r="697" spans="13:22" ht="20.100000000000001" customHeight="1">
      <c r="M697" s="130"/>
      <c r="O697" s="129"/>
      <c r="P697" s="128"/>
      <c r="Q697" s="126"/>
      <c r="R697" s="126"/>
      <c r="S697" s="126"/>
      <c r="T697" s="127"/>
      <c r="U697" s="125"/>
      <c r="V697" s="125"/>
    </row>
    <row r="698" spans="13:22" ht="20.100000000000001" customHeight="1">
      <c r="M698" s="130"/>
      <c r="O698" s="129"/>
      <c r="P698" s="128"/>
      <c r="Q698" s="126"/>
      <c r="R698" s="126"/>
      <c r="S698" s="126"/>
      <c r="T698" s="127"/>
      <c r="U698" s="125"/>
      <c r="V698" s="125"/>
    </row>
    <row r="699" spans="13:22" ht="20.100000000000001" customHeight="1">
      <c r="M699" s="130"/>
      <c r="O699" s="129"/>
      <c r="P699" s="128"/>
      <c r="Q699" s="126"/>
      <c r="R699" s="126"/>
      <c r="S699" s="126"/>
      <c r="T699" s="127"/>
      <c r="U699" s="125"/>
      <c r="V699" s="125"/>
    </row>
    <row r="700" spans="13:22" ht="20.100000000000001" customHeight="1">
      <c r="M700" s="130"/>
      <c r="O700" s="129"/>
      <c r="P700" s="128"/>
      <c r="Q700" s="126"/>
      <c r="R700" s="126"/>
      <c r="S700" s="126"/>
      <c r="T700" s="127"/>
      <c r="U700" s="125"/>
      <c r="V700" s="125"/>
    </row>
    <row r="701" spans="13:22" ht="20.100000000000001" customHeight="1">
      <c r="M701" s="130"/>
      <c r="O701" s="129"/>
      <c r="P701" s="128"/>
      <c r="Q701" s="126"/>
      <c r="R701" s="126"/>
      <c r="S701" s="126"/>
      <c r="T701" s="127"/>
      <c r="U701" s="125"/>
      <c r="V701" s="125"/>
    </row>
    <row r="702" spans="13:22" ht="20.100000000000001" customHeight="1">
      <c r="M702" s="130"/>
      <c r="O702" s="129"/>
      <c r="P702" s="128"/>
      <c r="Q702" s="126"/>
      <c r="R702" s="126"/>
      <c r="S702" s="126"/>
      <c r="T702" s="127"/>
      <c r="U702" s="125"/>
      <c r="V702" s="125"/>
    </row>
    <row r="703" spans="13:22" ht="20.100000000000001" customHeight="1">
      <c r="M703" s="130"/>
      <c r="O703" s="129"/>
      <c r="P703" s="128"/>
      <c r="Q703" s="126"/>
      <c r="R703" s="126"/>
      <c r="S703" s="126"/>
      <c r="T703" s="127"/>
      <c r="U703" s="125"/>
      <c r="V703" s="125"/>
    </row>
    <row r="704" spans="13:22" ht="20.100000000000001" customHeight="1">
      <c r="M704" s="130"/>
      <c r="O704" s="129"/>
      <c r="P704" s="128"/>
      <c r="Q704" s="126"/>
      <c r="R704" s="126"/>
      <c r="S704" s="126"/>
      <c r="T704" s="127"/>
      <c r="U704" s="125"/>
      <c r="V704" s="125"/>
    </row>
    <row r="705" spans="13:22" ht="20.100000000000001" customHeight="1">
      <c r="M705" s="130"/>
      <c r="O705" s="129"/>
      <c r="P705" s="128"/>
      <c r="Q705" s="126"/>
      <c r="R705" s="126"/>
      <c r="S705" s="126"/>
      <c r="T705" s="127"/>
      <c r="U705" s="125"/>
      <c r="V705" s="125"/>
    </row>
    <row r="706" spans="13:22" ht="20.100000000000001" customHeight="1">
      <c r="M706" s="130"/>
      <c r="O706" s="129"/>
      <c r="P706" s="128"/>
      <c r="Q706" s="126"/>
      <c r="R706" s="126"/>
      <c r="S706" s="126"/>
      <c r="T706" s="127"/>
      <c r="U706" s="125"/>
      <c r="V706" s="125"/>
    </row>
    <row r="707" spans="13:22" ht="20.100000000000001" customHeight="1">
      <c r="M707" s="130"/>
      <c r="O707" s="129"/>
      <c r="P707" s="128"/>
      <c r="Q707" s="126"/>
      <c r="R707" s="126"/>
      <c r="S707" s="126"/>
      <c r="T707" s="127"/>
      <c r="U707" s="125"/>
      <c r="V707" s="125"/>
    </row>
    <row r="708" spans="13:22" ht="20.100000000000001" customHeight="1">
      <c r="M708" s="130"/>
      <c r="O708" s="129"/>
      <c r="P708" s="128"/>
      <c r="Q708" s="126"/>
      <c r="R708" s="126"/>
      <c r="S708" s="126"/>
      <c r="T708" s="127"/>
      <c r="U708" s="125"/>
      <c r="V708" s="125"/>
    </row>
    <row r="709" spans="13:22" ht="20.100000000000001" customHeight="1">
      <c r="M709" s="130"/>
      <c r="O709" s="129"/>
      <c r="P709" s="128"/>
      <c r="Q709" s="126"/>
      <c r="R709" s="126"/>
      <c r="S709" s="126"/>
      <c r="T709" s="127"/>
      <c r="U709" s="125"/>
      <c r="V709" s="125"/>
    </row>
    <row r="710" spans="13:22" ht="20.100000000000001" customHeight="1">
      <c r="M710" s="130"/>
      <c r="O710" s="129"/>
      <c r="P710" s="128"/>
      <c r="Q710" s="126"/>
      <c r="R710" s="126"/>
      <c r="S710" s="126"/>
      <c r="T710" s="127"/>
      <c r="U710" s="125"/>
      <c r="V710" s="125"/>
    </row>
    <row r="711" spans="13:22" ht="20.100000000000001" customHeight="1">
      <c r="M711" s="130"/>
      <c r="O711" s="129"/>
      <c r="P711" s="128"/>
      <c r="Q711" s="126"/>
      <c r="R711" s="126"/>
      <c r="S711" s="126"/>
      <c r="T711" s="127"/>
      <c r="U711" s="125"/>
      <c r="V711" s="125"/>
    </row>
    <row r="712" spans="13:22" ht="20.100000000000001" customHeight="1">
      <c r="M712" s="130"/>
      <c r="O712" s="129"/>
      <c r="P712" s="128"/>
      <c r="Q712" s="126"/>
      <c r="R712" s="126"/>
      <c r="S712" s="126"/>
      <c r="T712" s="127"/>
      <c r="U712" s="125"/>
      <c r="V712" s="125"/>
    </row>
    <row r="713" spans="13:22" ht="20.100000000000001" customHeight="1">
      <c r="M713" s="130"/>
      <c r="O713" s="129"/>
      <c r="P713" s="128"/>
      <c r="Q713" s="126"/>
      <c r="R713" s="126"/>
      <c r="S713" s="126"/>
      <c r="T713" s="127"/>
      <c r="U713" s="125"/>
      <c r="V713" s="125"/>
    </row>
    <row r="714" spans="13:22" ht="20.100000000000001" customHeight="1">
      <c r="M714" s="130"/>
      <c r="O714" s="129"/>
      <c r="P714" s="128"/>
      <c r="Q714" s="126"/>
      <c r="R714" s="126"/>
      <c r="S714" s="126"/>
      <c r="T714" s="127"/>
      <c r="U714" s="125"/>
      <c r="V714" s="125"/>
    </row>
    <row r="715" spans="13:22" ht="20.100000000000001" customHeight="1">
      <c r="M715" s="130"/>
      <c r="O715" s="129"/>
      <c r="P715" s="128"/>
      <c r="Q715" s="126"/>
      <c r="R715" s="126"/>
      <c r="S715" s="126"/>
      <c r="T715" s="127"/>
      <c r="U715" s="125"/>
      <c r="V715" s="125"/>
    </row>
    <row r="716" spans="13:22" ht="20.100000000000001" customHeight="1">
      <c r="M716" s="130"/>
      <c r="O716" s="129"/>
      <c r="P716" s="128"/>
      <c r="Q716" s="126"/>
      <c r="R716" s="126"/>
      <c r="S716" s="126"/>
      <c r="T716" s="127"/>
      <c r="U716" s="125"/>
      <c r="V716" s="125"/>
    </row>
    <row r="717" spans="13:22" ht="20.100000000000001" customHeight="1">
      <c r="M717" s="130"/>
      <c r="O717" s="129"/>
      <c r="P717" s="128"/>
      <c r="Q717" s="126"/>
      <c r="R717" s="126"/>
      <c r="S717" s="126"/>
      <c r="T717" s="127"/>
      <c r="U717" s="125"/>
      <c r="V717" s="125"/>
    </row>
    <row r="718" spans="13:22" ht="20.100000000000001" customHeight="1">
      <c r="M718" s="130"/>
      <c r="O718" s="129"/>
      <c r="P718" s="128"/>
      <c r="Q718" s="126"/>
      <c r="R718" s="126"/>
      <c r="S718" s="126"/>
      <c r="T718" s="127"/>
      <c r="U718" s="125"/>
      <c r="V718" s="125"/>
    </row>
    <row r="719" spans="13:22" ht="20.100000000000001" customHeight="1">
      <c r="M719" s="130"/>
      <c r="O719" s="129"/>
      <c r="P719" s="128"/>
      <c r="Q719" s="126"/>
      <c r="R719" s="126"/>
      <c r="S719" s="126"/>
      <c r="T719" s="127"/>
      <c r="U719" s="125"/>
      <c r="V719" s="125"/>
    </row>
    <row r="720" spans="13:22" ht="20.100000000000001" customHeight="1">
      <c r="M720" s="130"/>
      <c r="O720" s="129"/>
      <c r="P720" s="128"/>
      <c r="Q720" s="126"/>
      <c r="R720" s="126"/>
      <c r="S720" s="126"/>
      <c r="T720" s="127"/>
      <c r="U720" s="125"/>
      <c r="V720" s="125"/>
    </row>
    <row r="721" spans="13:22" ht="20.100000000000001" customHeight="1">
      <c r="M721" s="130"/>
      <c r="O721" s="129"/>
      <c r="P721" s="128"/>
      <c r="Q721" s="126"/>
      <c r="R721" s="126"/>
      <c r="S721" s="126"/>
      <c r="T721" s="127"/>
      <c r="U721" s="125"/>
      <c r="V721" s="125"/>
    </row>
    <row r="722" spans="13:22" ht="20.100000000000001" customHeight="1">
      <c r="M722" s="130"/>
      <c r="O722" s="129"/>
      <c r="P722" s="128"/>
      <c r="Q722" s="126"/>
      <c r="R722" s="126"/>
      <c r="S722" s="126"/>
      <c r="T722" s="127"/>
      <c r="U722" s="125"/>
      <c r="V722" s="125"/>
    </row>
    <row r="723" spans="13:22" ht="20.100000000000001" customHeight="1">
      <c r="M723" s="130"/>
      <c r="O723" s="129"/>
      <c r="P723" s="128"/>
      <c r="Q723" s="126"/>
      <c r="R723" s="126"/>
      <c r="S723" s="126"/>
      <c r="T723" s="127"/>
      <c r="U723" s="125"/>
      <c r="V723" s="125"/>
    </row>
    <row r="724" spans="13:22" ht="20.100000000000001" customHeight="1">
      <c r="M724" s="130"/>
      <c r="O724" s="129"/>
      <c r="P724" s="128"/>
      <c r="Q724" s="126"/>
      <c r="R724" s="126"/>
      <c r="S724" s="126"/>
      <c r="T724" s="127"/>
      <c r="U724" s="125"/>
      <c r="V724" s="125"/>
    </row>
    <row r="725" spans="13:22" ht="20.100000000000001" customHeight="1">
      <c r="M725" s="130"/>
      <c r="O725" s="129"/>
      <c r="P725" s="128"/>
      <c r="Q725" s="126"/>
      <c r="R725" s="126"/>
      <c r="S725" s="126"/>
      <c r="T725" s="127"/>
      <c r="U725" s="125"/>
      <c r="V725" s="125"/>
    </row>
    <row r="726" spans="13:22" ht="20.100000000000001" customHeight="1">
      <c r="M726" s="130"/>
      <c r="O726" s="129"/>
      <c r="P726" s="128"/>
      <c r="Q726" s="126"/>
      <c r="R726" s="126"/>
      <c r="S726" s="126"/>
      <c r="T726" s="127"/>
      <c r="U726" s="125"/>
      <c r="V726" s="125"/>
    </row>
    <row r="727" spans="13:22" ht="20.100000000000001" customHeight="1">
      <c r="M727" s="130"/>
      <c r="O727" s="129"/>
      <c r="P727" s="128"/>
      <c r="Q727" s="126"/>
      <c r="R727" s="126"/>
      <c r="S727" s="126"/>
      <c r="T727" s="127"/>
      <c r="U727" s="125"/>
      <c r="V727" s="125"/>
    </row>
    <row r="728" spans="13:22" ht="20.100000000000001" customHeight="1">
      <c r="M728" s="130"/>
      <c r="O728" s="129"/>
      <c r="P728" s="128"/>
      <c r="Q728" s="126"/>
      <c r="R728" s="126"/>
      <c r="S728" s="126"/>
      <c r="T728" s="127"/>
      <c r="U728" s="125"/>
      <c r="V728" s="125"/>
    </row>
    <row r="729" spans="13:22" ht="20.100000000000001" customHeight="1">
      <c r="M729" s="130"/>
      <c r="O729" s="129"/>
      <c r="P729" s="128"/>
      <c r="Q729" s="126"/>
      <c r="R729" s="126"/>
      <c r="S729" s="126"/>
      <c r="T729" s="127"/>
      <c r="U729" s="125"/>
      <c r="V729" s="125"/>
    </row>
    <row r="730" spans="13:22" ht="20.100000000000001" customHeight="1">
      <c r="M730" s="130"/>
      <c r="O730" s="129"/>
      <c r="P730" s="128"/>
      <c r="Q730" s="126"/>
      <c r="R730" s="126"/>
      <c r="S730" s="126"/>
      <c r="T730" s="127"/>
      <c r="U730" s="125"/>
      <c r="V730" s="125"/>
    </row>
    <row r="731" spans="13:22" ht="20.100000000000001" customHeight="1">
      <c r="M731" s="130"/>
      <c r="O731" s="129"/>
      <c r="P731" s="128"/>
      <c r="Q731" s="126"/>
      <c r="R731" s="126"/>
      <c r="S731" s="126"/>
      <c r="T731" s="127"/>
      <c r="U731" s="125"/>
      <c r="V731" s="125"/>
    </row>
    <row r="732" spans="13:22" ht="20.100000000000001" customHeight="1">
      <c r="M732" s="130"/>
      <c r="O732" s="129"/>
      <c r="P732" s="128"/>
      <c r="Q732" s="126"/>
      <c r="R732" s="126"/>
      <c r="S732" s="126"/>
      <c r="T732" s="127"/>
      <c r="U732" s="125"/>
      <c r="V732" s="125"/>
    </row>
    <row r="733" spans="13:22" ht="20.100000000000001" customHeight="1">
      <c r="M733" s="130"/>
      <c r="O733" s="129"/>
      <c r="P733" s="128"/>
      <c r="Q733" s="126"/>
      <c r="R733" s="126"/>
      <c r="S733" s="126"/>
      <c r="T733" s="127"/>
      <c r="U733" s="125"/>
      <c r="V733" s="125"/>
    </row>
    <row r="734" spans="13:22" ht="20.100000000000001" customHeight="1">
      <c r="M734" s="130"/>
      <c r="O734" s="129"/>
      <c r="P734" s="128"/>
      <c r="Q734" s="126"/>
      <c r="R734" s="126"/>
      <c r="S734" s="126"/>
      <c r="T734" s="127"/>
      <c r="U734" s="125"/>
      <c r="V734" s="125"/>
    </row>
    <row r="735" spans="13:22" ht="20.100000000000001" customHeight="1">
      <c r="M735" s="130"/>
      <c r="O735" s="129"/>
      <c r="P735" s="128"/>
      <c r="Q735" s="126"/>
      <c r="R735" s="126"/>
      <c r="S735" s="126"/>
      <c r="T735" s="127"/>
      <c r="U735" s="125"/>
      <c r="V735" s="125"/>
    </row>
    <row r="736" spans="13:22" ht="20.100000000000001" customHeight="1">
      <c r="M736" s="130"/>
      <c r="O736" s="129"/>
      <c r="P736" s="128"/>
      <c r="Q736" s="126"/>
      <c r="R736" s="126"/>
      <c r="S736" s="126"/>
      <c r="T736" s="127"/>
      <c r="U736" s="125"/>
      <c r="V736" s="125"/>
    </row>
    <row r="737" spans="13:22" ht="20.100000000000001" customHeight="1">
      <c r="M737" s="130"/>
      <c r="O737" s="129"/>
      <c r="P737" s="128"/>
      <c r="Q737" s="126"/>
      <c r="R737" s="126"/>
      <c r="S737" s="126"/>
      <c r="T737" s="127"/>
      <c r="U737" s="125"/>
      <c r="V737" s="125"/>
    </row>
    <row r="738" spans="13:22" ht="20.100000000000001" customHeight="1">
      <c r="M738" s="130"/>
      <c r="O738" s="129"/>
      <c r="P738" s="128"/>
      <c r="Q738" s="126"/>
      <c r="R738" s="126"/>
      <c r="S738" s="126"/>
      <c r="T738" s="127"/>
      <c r="U738" s="125"/>
      <c r="V738" s="125"/>
    </row>
    <row r="739" spans="13:22" ht="20.100000000000001" customHeight="1">
      <c r="M739" s="130"/>
      <c r="O739" s="129"/>
      <c r="P739" s="128"/>
      <c r="Q739" s="126"/>
      <c r="R739" s="126"/>
      <c r="S739" s="126"/>
      <c r="T739" s="127"/>
      <c r="U739" s="125"/>
      <c r="V739" s="125"/>
    </row>
    <row r="740" spans="13:22" ht="20.100000000000001" customHeight="1">
      <c r="M740" s="130"/>
      <c r="O740" s="129"/>
      <c r="P740" s="128"/>
      <c r="Q740" s="126"/>
      <c r="R740" s="126"/>
      <c r="S740" s="126"/>
      <c r="T740" s="127"/>
      <c r="U740" s="125"/>
      <c r="V740" s="125"/>
    </row>
    <row r="741" spans="13:22" ht="20.100000000000001" customHeight="1">
      <c r="M741" s="130"/>
      <c r="O741" s="129"/>
      <c r="P741" s="128"/>
      <c r="Q741" s="126"/>
      <c r="R741" s="126"/>
      <c r="S741" s="126"/>
      <c r="T741" s="127"/>
      <c r="U741" s="125"/>
      <c r="V741" s="125"/>
    </row>
    <row r="742" spans="13:22" ht="20.100000000000001" customHeight="1">
      <c r="M742" s="130"/>
      <c r="O742" s="129"/>
      <c r="P742" s="128"/>
      <c r="Q742" s="126"/>
      <c r="R742" s="126"/>
      <c r="S742" s="126"/>
      <c r="T742" s="127"/>
      <c r="U742" s="125"/>
      <c r="V742" s="125"/>
    </row>
    <row r="743" spans="13:22" ht="20.100000000000001" customHeight="1">
      <c r="M743" s="130"/>
      <c r="O743" s="129"/>
      <c r="P743" s="128"/>
      <c r="Q743" s="126"/>
      <c r="R743" s="126"/>
      <c r="S743" s="126"/>
      <c r="T743" s="127"/>
      <c r="U743" s="125"/>
      <c r="V743" s="125"/>
    </row>
    <row r="744" spans="13:22" ht="20.100000000000001" customHeight="1">
      <c r="M744" s="130"/>
      <c r="O744" s="129"/>
      <c r="P744" s="128"/>
      <c r="Q744" s="126"/>
      <c r="R744" s="126"/>
      <c r="S744" s="126"/>
      <c r="T744" s="127"/>
      <c r="U744" s="125"/>
      <c r="V744" s="125"/>
    </row>
    <row r="745" spans="13:22" ht="20.100000000000001" customHeight="1">
      <c r="M745" s="130"/>
      <c r="O745" s="129"/>
      <c r="P745" s="128"/>
      <c r="Q745" s="126"/>
      <c r="R745" s="126"/>
      <c r="S745" s="126"/>
      <c r="T745" s="127"/>
      <c r="U745" s="125"/>
      <c r="V745" s="125"/>
    </row>
    <row r="746" spans="13:22" ht="20.100000000000001" customHeight="1">
      <c r="M746" s="130"/>
      <c r="O746" s="129"/>
      <c r="P746" s="128"/>
      <c r="Q746" s="126"/>
      <c r="R746" s="126"/>
      <c r="S746" s="126"/>
      <c r="T746" s="127"/>
      <c r="U746" s="125"/>
      <c r="V746" s="125"/>
    </row>
    <row r="747" spans="13:22" ht="20.100000000000001" customHeight="1">
      <c r="M747" s="130"/>
      <c r="O747" s="129"/>
      <c r="P747" s="128"/>
      <c r="Q747" s="126"/>
      <c r="R747" s="126"/>
      <c r="S747" s="126"/>
      <c r="T747" s="127"/>
      <c r="U747" s="125"/>
      <c r="V747" s="125"/>
    </row>
    <row r="748" spans="13:22" ht="20.100000000000001" customHeight="1">
      <c r="M748" s="130"/>
      <c r="O748" s="129"/>
      <c r="P748" s="128"/>
      <c r="Q748" s="126"/>
      <c r="R748" s="126"/>
      <c r="S748" s="126"/>
      <c r="T748" s="127"/>
      <c r="U748" s="125"/>
      <c r="V748" s="125"/>
    </row>
    <row r="749" spans="13:22" ht="20.100000000000001" customHeight="1">
      <c r="M749" s="130"/>
      <c r="O749" s="129"/>
      <c r="P749" s="128"/>
      <c r="Q749" s="126"/>
      <c r="R749" s="126"/>
      <c r="S749" s="126"/>
      <c r="T749" s="127"/>
      <c r="U749" s="125"/>
      <c r="V749" s="125"/>
    </row>
    <row r="750" spans="13:22" ht="20.100000000000001" customHeight="1">
      <c r="M750" s="130"/>
      <c r="O750" s="129"/>
      <c r="P750" s="128"/>
      <c r="Q750" s="126"/>
      <c r="R750" s="126"/>
      <c r="S750" s="126"/>
      <c r="T750" s="127"/>
      <c r="U750" s="125"/>
      <c r="V750" s="125"/>
    </row>
    <row r="751" spans="13:22" ht="20.100000000000001" customHeight="1">
      <c r="M751" s="130"/>
      <c r="O751" s="129"/>
      <c r="P751" s="128"/>
      <c r="Q751" s="126"/>
      <c r="R751" s="126"/>
      <c r="S751" s="126"/>
      <c r="T751" s="127"/>
      <c r="U751" s="125"/>
      <c r="V751" s="125"/>
    </row>
    <row r="752" spans="13:22" ht="20.100000000000001" customHeight="1">
      <c r="M752" s="130"/>
      <c r="O752" s="129"/>
      <c r="P752" s="128"/>
      <c r="Q752" s="126"/>
      <c r="R752" s="126"/>
      <c r="S752" s="126"/>
      <c r="T752" s="127"/>
      <c r="U752" s="125"/>
      <c r="V752" s="125"/>
    </row>
    <row r="753" spans="13:22" ht="20.100000000000001" customHeight="1">
      <c r="M753" s="130"/>
      <c r="O753" s="129"/>
      <c r="P753" s="128"/>
      <c r="Q753" s="126"/>
      <c r="R753" s="126"/>
      <c r="S753" s="126"/>
      <c r="T753" s="127"/>
      <c r="U753" s="125"/>
      <c r="V753" s="125"/>
    </row>
    <row r="754" spans="13:22" ht="20.100000000000001" customHeight="1">
      <c r="M754" s="130"/>
      <c r="O754" s="129"/>
      <c r="P754" s="128"/>
      <c r="Q754" s="126"/>
      <c r="R754" s="126"/>
      <c r="S754" s="126"/>
      <c r="T754" s="127"/>
      <c r="U754" s="125"/>
      <c r="V754" s="125"/>
    </row>
    <row r="755" spans="13:22" ht="20.100000000000001" customHeight="1">
      <c r="M755" s="130"/>
      <c r="O755" s="129"/>
      <c r="P755" s="128"/>
      <c r="Q755" s="126"/>
      <c r="R755" s="126"/>
      <c r="S755" s="126"/>
      <c r="T755" s="127"/>
      <c r="U755" s="125"/>
      <c r="V755" s="125"/>
    </row>
    <row r="756" spans="13:22" ht="20.100000000000001" customHeight="1">
      <c r="M756" s="130"/>
      <c r="O756" s="129"/>
      <c r="P756" s="128"/>
      <c r="Q756" s="126"/>
      <c r="R756" s="126"/>
      <c r="S756" s="126"/>
      <c r="T756" s="127"/>
      <c r="U756" s="125"/>
      <c r="V756" s="125"/>
    </row>
    <row r="757" spans="13:22" ht="20.100000000000001" customHeight="1">
      <c r="M757" s="130"/>
      <c r="O757" s="129"/>
      <c r="P757" s="128"/>
      <c r="Q757" s="126"/>
      <c r="R757" s="126"/>
      <c r="S757" s="126"/>
      <c r="T757" s="127"/>
      <c r="U757" s="125"/>
      <c r="V757" s="125"/>
    </row>
    <row r="758" spans="13:22" ht="20.100000000000001" customHeight="1">
      <c r="M758" s="130"/>
      <c r="O758" s="129"/>
      <c r="P758" s="128"/>
      <c r="Q758" s="126"/>
      <c r="R758" s="126"/>
      <c r="S758" s="126"/>
      <c r="T758" s="127"/>
      <c r="U758" s="125"/>
      <c r="V758" s="125"/>
    </row>
    <row r="759" spans="13:22" ht="20.100000000000001" customHeight="1">
      <c r="M759" s="130"/>
      <c r="O759" s="129"/>
      <c r="P759" s="128"/>
      <c r="Q759" s="126"/>
      <c r="R759" s="126"/>
      <c r="S759" s="126"/>
      <c r="T759" s="127"/>
      <c r="U759" s="125"/>
      <c r="V759" s="125"/>
    </row>
    <row r="760" spans="13:22" ht="20.100000000000001" customHeight="1">
      <c r="M760" s="130"/>
      <c r="O760" s="129"/>
      <c r="P760" s="128"/>
      <c r="Q760" s="126"/>
      <c r="R760" s="126"/>
      <c r="S760" s="126"/>
      <c r="T760" s="127"/>
      <c r="U760" s="125"/>
      <c r="V760" s="125"/>
    </row>
    <row r="761" spans="13:22" ht="20.100000000000001" customHeight="1">
      <c r="M761" s="130"/>
      <c r="O761" s="129"/>
      <c r="P761" s="128"/>
      <c r="Q761" s="126"/>
      <c r="R761" s="126"/>
      <c r="S761" s="126"/>
      <c r="T761" s="127"/>
      <c r="U761" s="125"/>
      <c r="V761" s="125"/>
    </row>
    <row r="762" spans="13:22" ht="20.100000000000001" customHeight="1">
      <c r="M762" s="130"/>
      <c r="O762" s="129"/>
      <c r="P762" s="128"/>
      <c r="Q762" s="126"/>
      <c r="R762" s="126"/>
      <c r="S762" s="126"/>
      <c r="T762" s="127"/>
      <c r="U762" s="125"/>
      <c r="V762" s="125"/>
    </row>
    <row r="763" spans="13:22" ht="20.100000000000001" customHeight="1">
      <c r="M763" s="130"/>
      <c r="O763" s="129"/>
      <c r="P763" s="128"/>
      <c r="Q763" s="126"/>
      <c r="R763" s="126"/>
      <c r="S763" s="126"/>
      <c r="T763" s="127"/>
      <c r="U763" s="125"/>
      <c r="V763" s="125"/>
    </row>
    <row r="764" spans="13:22" ht="20.100000000000001" customHeight="1">
      <c r="M764" s="130"/>
      <c r="O764" s="129"/>
      <c r="P764" s="128"/>
      <c r="Q764" s="126"/>
      <c r="R764" s="126"/>
      <c r="S764" s="126"/>
      <c r="T764" s="127"/>
      <c r="U764" s="125"/>
      <c r="V764" s="125"/>
    </row>
    <row r="765" spans="13:22" ht="20.100000000000001" customHeight="1">
      <c r="M765" s="130"/>
      <c r="O765" s="129"/>
      <c r="P765" s="128"/>
      <c r="Q765" s="126"/>
      <c r="R765" s="126"/>
      <c r="S765" s="126"/>
      <c r="T765" s="127"/>
      <c r="U765" s="125"/>
      <c r="V765" s="125"/>
    </row>
    <row r="766" spans="13:22" ht="20.100000000000001" customHeight="1">
      <c r="M766" s="130"/>
      <c r="O766" s="129"/>
      <c r="P766" s="128"/>
      <c r="Q766" s="126"/>
      <c r="R766" s="126"/>
      <c r="S766" s="126"/>
      <c r="T766" s="127"/>
      <c r="U766" s="125"/>
      <c r="V766" s="125"/>
    </row>
    <row r="767" spans="13:22" ht="20.100000000000001" customHeight="1">
      <c r="M767" s="130"/>
      <c r="O767" s="129"/>
      <c r="P767" s="128"/>
      <c r="Q767" s="126"/>
      <c r="R767" s="126"/>
      <c r="S767" s="126"/>
      <c r="T767" s="127"/>
      <c r="U767" s="125"/>
      <c r="V767" s="125"/>
    </row>
    <row r="768" spans="13:22" ht="20.100000000000001" customHeight="1">
      <c r="M768" s="130"/>
      <c r="O768" s="129"/>
      <c r="P768" s="128"/>
      <c r="Q768" s="126"/>
      <c r="R768" s="126"/>
      <c r="S768" s="126"/>
      <c r="T768" s="127"/>
      <c r="U768" s="125"/>
      <c r="V768" s="125"/>
    </row>
    <row r="769" spans="13:22" ht="20.100000000000001" customHeight="1">
      <c r="M769" s="130"/>
      <c r="O769" s="129"/>
      <c r="P769" s="128"/>
      <c r="Q769" s="126"/>
      <c r="R769" s="126"/>
      <c r="S769" s="126"/>
      <c r="T769" s="127"/>
      <c r="U769" s="125"/>
      <c r="V769" s="125"/>
    </row>
    <row r="770" spans="13:22" ht="20.100000000000001" customHeight="1">
      <c r="M770" s="130"/>
      <c r="O770" s="129"/>
      <c r="P770" s="128"/>
      <c r="Q770" s="126"/>
      <c r="R770" s="126"/>
      <c r="S770" s="126"/>
      <c r="T770" s="127"/>
      <c r="U770" s="125"/>
      <c r="V770" s="125"/>
    </row>
    <row r="771" spans="13:22" ht="20.100000000000001" customHeight="1">
      <c r="M771" s="130"/>
      <c r="O771" s="129"/>
      <c r="P771" s="128"/>
      <c r="Q771" s="126"/>
      <c r="R771" s="126"/>
      <c r="S771" s="126"/>
      <c r="T771" s="127"/>
      <c r="U771" s="125"/>
      <c r="V771" s="125"/>
    </row>
    <row r="772" spans="13:22" ht="20.100000000000001" customHeight="1">
      <c r="M772" s="130"/>
      <c r="O772" s="129"/>
      <c r="P772" s="128"/>
      <c r="Q772" s="126"/>
      <c r="R772" s="126"/>
      <c r="S772" s="126"/>
      <c r="T772" s="127"/>
      <c r="U772" s="125"/>
      <c r="V772" s="125"/>
    </row>
    <row r="773" spans="13:22" ht="20.100000000000001" customHeight="1">
      <c r="M773" s="130"/>
      <c r="O773" s="129"/>
      <c r="P773" s="128"/>
      <c r="Q773" s="126"/>
      <c r="R773" s="126"/>
      <c r="S773" s="126"/>
      <c r="T773" s="127"/>
      <c r="U773" s="125"/>
      <c r="V773" s="125"/>
    </row>
    <row r="774" spans="13:22" ht="20.100000000000001" customHeight="1">
      <c r="M774" s="130"/>
      <c r="O774" s="129"/>
      <c r="P774" s="128"/>
      <c r="Q774" s="126"/>
      <c r="R774" s="126"/>
      <c r="S774" s="126"/>
      <c r="T774" s="127"/>
      <c r="U774" s="125"/>
      <c r="V774" s="125"/>
    </row>
    <row r="775" spans="13:22" ht="20.100000000000001" customHeight="1">
      <c r="M775" s="130"/>
      <c r="O775" s="129"/>
      <c r="P775" s="128"/>
      <c r="Q775" s="126"/>
      <c r="R775" s="126"/>
      <c r="S775" s="126"/>
      <c r="T775" s="127"/>
      <c r="U775" s="125"/>
      <c r="V775" s="125"/>
    </row>
    <row r="776" spans="13:22" ht="20.100000000000001" customHeight="1">
      <c r="M776" s="130"/>
      <c r="O776" s="129"/>
      <c r="P776" s="128"/>
      <c r="Q776" s="126"/>
      <c r="R776" s="126"/>
      <c r="S776" s="126"/>
      <c r="T776" s="127"/>
      <c r="U776" s="125"/>
      <c r="V776" s="125"/>
    </row>
    <row r="777" spans="13:22" ht="20.100000000000001" customHeight="1">
      <c r="M777" s="130"/>
      <c r="O777" s="129"/>
      <c r="P777" s="128"/>
      <c r="Q777" s="126"/>
      <c r="R777" s="126"/>
      <c r="S777" s="126"/>
      <c r="T777" s="127"/>
      <c r="U777" s="125"/>
      <c r="V777" s="125"/>
    </row>
    <row r="778" spans="13:22" ht="20.100000000000001" customHeight="1">
      <c r="M778" s="130"/>
      <c r="O778" s="129"/>
      <c r="P778" s="128"/>
      <c r="Q778" s="126"/>
      <c r="R778" s="126"/>
      <c r="S778" s="126"/>
      <c r="T778" s="127"/>
      <c r="U778" s="125"/>
      <c r="V778" s="125"/>
    </row>
    <row r="779" spans="13:22" ht="20.100000000000001" customHeight="1">
      <c r="M779" s="130"/>
      <c r="O779" s="129"/>
      <c r="P779" s="128"/>
      <c r="Q779" s="126"/>
      <c r="R779" s="126"/>
      <c r="S779" s="126"/>
      <c r="T779" s="127"/>
      <c r="U779" s="125"/>
      <c r="V779" s="125"/>
    </row>
    <row r="780" spans="13:22" ht="20.100000000000001" customHeight="1">
      <c r="M780" s="130"/>
      <c r="O780" s="129"/>
      <c r="P780" s="128"/>
      <c r="Q780" s="126"/>
      <c r="R780" s="126"/>
      <c r="S780" s="126"/>
      <c r="T780" s="127"/>
      <c r="U780" s="125"/>
      <c r="V780" s="125"/>
    </row>
    <row r="781" spans="13:22" ht="20.100000000000001" customHeight="1">
      <c r="M781" s="130"/>
      <c r="O781" s="129"/>
      <c r="P781" s="128"/>
      <c r="Q781" s="126"/>
      <c r="R781" s="126"/>
      <c r="S781" s="126"/>
      <c r="T781" s="127"/>
      <c r="U781" s="125"/>
      <c r="V781" s="125"/>
    </row>
    <row r="782" spans="13:22" ht="20.100000000000001" customHeight="1">
      <c r="M782" s="130"/>
      <c r="O782" s="129"/>
      <c r="P782" s="128"/>
      <c r="Q782" s="126"/>
      <c r="R782" s="126"/>
      <c r="S782" s="126"/>
      <c r="T782" s="127"/>
      <c r="U782" s="125"/>
      <c r="V782" s="125"/>
    </row>
    <row r="783" spans="13:22" ht="20.100000000000001" customHeight="1">
      <c r="M783" s="130"/>
      <c r="O783" s="129"/>
      <c r="P783" s="128"/>
      <c r="Q783" s="126"/>
      <c r="R783" s="126"/>
      <c r="S783" s="126"/>
      <c r="T783" s="127"/>
      <c r="U783" s="125"/>
      <c r="V783" s="125"/>
    </row>
    <row r="784" spans="13:22" ht="20.100000000000001" customHeight="1">
      <c r="M784" s="130"/>
      <c r="O784" s="129"/>
      <c r="P784" s="128"/>
      <c r="Q784" s="126"/>
      <c r="R784" s="126"/>
      <c r="S784" s="126"/>
      <c r="T784" s="127"/>
      <c r="U784" s="125"/>
      <c r="V784" s="125"/>
    </row>
    <row r="785" spans="1:28" ht="20.100000000000001" customHeight="1">
      <c r="M785" s="130"/>
      <c r="O785" s="129"/>
      <c r="P785" s="128"/>
      <c r="Q785" s="126"/>
      <c r="R785" s="126"/>
      <c r="S785" s="126"/>
      <c r="T785" s="127"/>
      <c r="U785" s="125"/>
      <c r="V785" s="125"/>
    </row>
    <row r="786" spans="1:28" ht="20.100000000000001" customHeight="1">
      <c r="M786" s="130"/>
      <c r="O786" s="129"/>
      <c r="P786" s="128"/>
      <c r="Q786" s="126"/>
      <c r="R786" s="126"/>
      <c r="S786" s="126"/>
      <c r="T786" s="127"/>
      <c r="U786" s="125"/>
      <c r="V786" s="125"/>
    </row>
    <row r="787" spans="1:28" ht="20.100000000000001" customHeight="1">
      <c r="M787" s="130"/>
      <c r="O787" s="129"/>
      <c r="P787" s="128"/>
      <c r="Q787" s="126"/>
      <c r="R787" s="126"/>
      <c r="S787" s="126"/>
      <c r="T787" s="127"/>
      <c r="U787" s="125"/>
      <c r="V787" s="125"/>
    </row>
    <row r="788" spans="1:28" ht="20.100000000000001" customHeight="1">
      <c r="M788" s="130"/>
      <c r="S788" s="126"/>
      <c r="T788" s="127"/>
      <c r="U788" s="125"/>
      <c r="V788" s="125"/>
    </row>
    <row r="789" spans="1:28" ht="20.100000000000001" customHeight="1">
      <c r="M789" s="130"/>
      <c r="T789" s="127"/>
      <c r="U789" s="125"/>
      <c r="V789" s="125"/>
    </row>
    <row r="790" spans="1:28" ht="20.100000000000001" customHeight="1">
      <c r="M790" s="130"/>
      <c r="T790" s="127"/>
      <c r="U790" s="125"/>
      <c r="V790" s="125"/>
    </row>
    <row r="791" spans="1:28" ht="20.100000000000001" customHeight="1">
      <c r="M791" s="130"/>
      <c r="T791" s="127"/>
      <c r="U791" s="125"/>
      <c r="V791" s="125"/>
    </row>
    <row r="792" spans="1:28" ht="20.100000000000001" customHeight="1">
      <c r="M792" s="130"/>
      <c r="T792" s="127"/>
      <c r="U792" s="125"/>
      <c r="V792" s="125"/>
    </row>
    <row r="793" spans="1:28" ht="20.100000000000001" customHeight="1">
      <c r="M793" s="130"/>
      <c r="T793" s="127"/>
      <c r="V793" s="125"/>
    </row>
    <row r="794" spans="1:28" ht="20.100000000000001" customHeight="1">
      <c r="M794" s="130"/>
      <c r="O794" s="119"/>
      <c r="P794" s="119"/>
      <c r="Q794" s="119"/>
      <c r="R794" s="119"/>
      <c r="T794" s="127"/>
      <c r="V794" s="125"/>
      <c r="AA794" s="76"/>
      <c r="AB794" s="76"/>
    </row>
    <row r="795" spans="1:28" ht="20.100000000000001" customHeight="1">
      <c r="M795" s="130"/>
      <c r="O795" s="119"/>
      <c r="P795" s="119"/>
      <c r="Q795" s="119"/>
      <c r="R795" s="119"/>
      <c r="V795" s="125"/>
      <c r="AA795" s="76"/>
      <c r="AB795" s="76"/>
    </row>
    <row r="796" spans="1:28" ht="20.100000000000001" customHeight="1">
      <c r="M796" s="130"/>
      <c r="O796" s="145"/>
      <c r="P796" s="146"/>
      <c r="Q796" s="146"/>
      <c r="R796" s="119"/>
      <c r="V796" s="125"/>
      <c r="AA796" s="76"/>
      <c r="AB796" s="76"/>
    </row>
    <row r="797" spans="1:28" s="76" customFormat="1" ht="20.100000000000001" customHeight="1">
      <c r="A797" s="236"/>
      <c r="B797" s="97"/>
      <c r="C797" s="97"/>
      <c r="D797" s="97"/>
      <c r="E797" s="97"/>
      <c r="F797" s="97"/>
      <c r="G797" s="97"/>
      <c r="H797" s="97"/>
      <c r="I797" s="271"/>
      <c r="J797" s="97"/>
      <c r="K797" s="97"/>
      <c r="L797" s="97"/>
      <c r="M797" s="130"/>
      <c r="N797" s="124"/>
      <c r="O797" s="145"/>
      <c r="P797" s="146"/>
      <c r="Q797" s="146"/>
      <c r="R797" s="119"/>
      <c r="S797" s="124"/>
      <c r="T797" s="124"/>
      <c r="U797" s="124"/>
      <c r="V797" s="125"/>
      <c r="W797" s="124"/>
      <c r="X797" s="124"/>
      <c r="Y797" s="124"/>
      <c r="Z797" s="124"/>
    </row>
    <row r="798" spans="1:28" s="76" customFormat="1" ht="20.100000000000001" customHeight="1">
      <c r="A798" s="236"/>
      <c r="B798" s="97"/>
      <c r="C798" s="97"/>
      <c r="D798" s="97"/>
      <c r="E798" s="97"/>
      <c r="F798" s="97"/>
      <c r="G798" s="97"/>
      <c r="H798" s="97"/>
      <c r="I798" s="271"/>
      <c r="J798" s="97"/>
      <c r="K798" s="97"/>
      <c r="L798" s="97"/>
      <c r="M798" s="130"/>
      <c r="N798" s="124"/>
      <c r="O798" s="145"/>
      <c r="P798" s="146"/>
      <c r="Q798" s="146"/>
      <c r="R798" s="119"/>
      <c r="S798" s="124"/>
      <c r="T798" s="124"/>
      <c r="U798" s="124"/>
      <c r="V798" s="125"/>
      <c r="W798" s="124"/>
      <c r="X798" s="124"/>
      <c r="Y798" s="124"/>
      <c r="Z798" s="124"/>
    </row>
    <row r="799" spans="1:28" s="76" customFormat="1" ht="20.100000000000001" customHeight="1">
      <c r="A799" s="236"/>
      <c r="B799" s="97"/>
      <c r="C799" s="97"/>
      <c r="D799" s="97"/>
      <c r="E799" s="97"/>
      <c r="F799" s="97"/>
      <c r="G799" s="97"/>
      <c r="H799" s="97"/>
      <c r="I799" s="271"/>
      <c r="J799" s="97"/>
      <c r="K799" s="97"/>
      <c r="L799" s="97"/>
      <c r="M799" s="130"/>
      <c r="N799" s="124"/>
      <c r="O799" s="145"/>
      <c r="P799" s="146"/>
      <c r="Q799" s="146"/>
      <c r="R799" s="119"/>
      <c r="S799" s="124"/>
      <c r="T799" s="124"/>
      <c r="U799" s="124"/>
      <c r="V799" s="125"/>
      <c r="W799" s="124"/>
      <c r="X799" s="124"/>
      <c r="Y799" s="124"/>
      <c r="Z799" s="124"/>
    </row>
    <row r="800" spans="1:28" s="76" customFormat="1" ht="20.100000000000001" customHeight="1">
      <c r="A800" s="236"/>
      <c r="B800" s="97"/>
      <c r="C800" s="97"/>
      <c r="D800" s="97"/>
      <c r="E800" s="97"/>
      <c r="F800" s="97"/>
      <c r="G800" s="97"/>
      <c r="H800" s="97"/>
      <c r="I800" s="271"/>
      <c r="J800" s="97"/>
      <c r="K800" s="97"/>
      <c r="L800" s="97"/>
      <c r="M800" s="130"/>
      <c r="N800" s="124"/>
      <c r="O800" s="145"/>
      <c r="P800" s="146"/>
      <c r="Q800" s="146"/>
      <c r="R800" s="119"/>
      <c r="S800" s="124"/>
      <c r="T800" s="124"/>
      <c r="U800" s="124"/>
      <c r="V800" s="124"/>
      <c r="W800" s="124"/>
      <c r="X800" s="124"/>
      <c r="Y800" s="124"/>
      <c r="Z800" s="124"/>
    </row>
    <row r="801" spans="1:28" s="76" customFormat="1" ht="20.100000000000001" customHeight="1">
      <c r="A801" s="236"/>
      <c r="B801" s="97"/>
      <c r="C801" s="97"/>
      <c r="D801" s="97"/>
      <c r="E801" s="97"/>
      <c r="F801" s="97"/>
      <c r="G801" s="97"/>
      <c r="H801" s="97"/>
      <c r="I801" s="271"/>
      <c r="J801" s="97"/>
      <c r="K801" s="97"/>
      <c r="L801" s="97"/>
      <c r="M801" s="130"/>
      <c r="N801" s="124"/>
      <c r="O801" s="145"/>
      <c r="P801" s="146"/>
      <c r="Q801" s="146"/>
      <c r="R801" s="119"/>
      <c r="S801" s="124"/>
      <c r="T801" s="124"/>
      <c r="U801" s="124"/>
      <c r="V801" s="124"/>
      <c r="W801" s="124"/>
      <c r="X801" s="124"/>
      <c r="Y801" s="124"/>
      <c r="Z801" s="124"/>
    </row>
    <row r="802" spans="1:28" s="76" customFormat="1" ht="20.100000000000001" customHeight="1">
      <c r="A802" s="236"/>
      <c r="B802" s="97"/>
      <c r="C802" s="97"/>
      <c r="D802" s="97"/>
      <c r="E802" s="97"/>
      <c r="F802" s="97"/>
      <c r="G802" s="97"/>
      <c r="H802" s="97"/>
      <c r="I802" s="271"/>
      <c r="J802" s="97"/>
      <c r="K802" s="97"/>
      <c r="L802" s="97"/>
      <c r="M802" s="130"/>
      <c r="N802" s="124"/>
      <c r="O802" s="145"/>
      <c r="P802" s="146"/>
      <c r="Q802" s="146"/>
      <c r="R802" s="119"/>
      <c r="S802" s="124"/>
      <c r="T802" s="124"/>
      <c r="U802" s="124"/>
      <c r="V802" s="124"/>
      <c r="W802" s="124"/>
      <c r="X802" s="124"/>
      <c r="Y802" s="124"/>
      <c r="Z802" s="124"/>
    </row>
    <row r="803" spans="1:28" s="76" customFormat="1" ht="20.100000000000001" customHeight="1">
      <c r="A803" s="236"/>
      <c r="B803" s="97"/>
      <c r="C803" s="97"/>
      <c r="D803" s="97"/>
      <c r="E803" s="97"/>
      <c r="F803" s="97"/>
      <c r="G803" s="97"/>
      <c r="H803" s="97"/>
      <c r="I803" s="271"/>
      <c r="J803" s="97"/>
      <c r="K803" s="97"/>
      <c r="L803" s="97"/>
      <c r="M803" s="130"/>
      <c r="N803" s="124"/>
      <c r="O803" s="119"/>
      <c r="P803" s="119"/>
      <c r="Q803" s="119"/>
      <c r="R803" s="119"/>
      <c r="S803" s="124"/>
      <c r="T803" s="124"/>
      <c r="U803" s="124"/>
      <c r="V803" s="124"/>
      <c r="W803" s="124"/>
      <c r="X803" s="124"/>
      <c r="Y803" s="124"/>
      <c r="Z803" s="124"/>
    </row>
    <row r="804" spans="1:28" s="76" customFormat="1" ht="20.100000000000001" customHeight="1">
      <c r="A804" s="236"/>
      <c r="B804" s="97"/>
      <c r="C804" s="97"/>
      <c r="D804" s="97"/>
      <c r="E804" s="97"/>
      <c r="F804" s="97"/>
      <c r="G804" s="97"/>
      <c r="H804" s="97"/>
      <c r="I804" s="271"/>
      <c r="J804" s="97"/>
      <c r="K804" s="97"/>
      <c r="L804" s="97"/>
      <c r="M804" s="130"/>
      <c r="N804" s="124"/>
      <c r="O804" s="119"/>
      <c r="P804" s="119"/>
      <c r="Q804" s="119"/>
      <c r="R804" s="119"/>
      <c r="S804" s="124"/>
      <c r="T804" s="124"/>
      <c r="U804" s="124"/>
      <c r="V804" s="124"/>
      <c r="W804" s="124"/>
      <c r="X804" s="124"/>
      <c r="Y804" s="124"/>
      <c r="Z804" s="124"/>
    </row>
    <row r="805" spans="1:28" s="76" customFormat="1" ht="20.100000000000001" customHeight="1">
      <c r="A805" s="236"/>
      <c r="B805" s="97"/>
      <c r="C805" s="97"/>
      <c r="D805" s="97"/>
      <c r="E805" s="97"/>
      <c r="F805" s="97"/>
      <c r="G805" s="97"/>
      <c r="H805" s="97"/>
      <c r="I805" s="271"/>
      <c r="J805" s="97"/>
      <c r="K805" s="97"/>
      <c r="L805" s="97"/>
      <c r="M805" s="130"/>
      <c r="N805" s="119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  <c r="AA805" s="124"/>
      <c r="AB805" s="124"/>
    </row>
    <row r="806" spans="1:28" s="76" customFormat="1" ht="20.100000000000001" customHeight="1">
      <c r="A806" s="236"/>
      <c r="B806" s="97"/>
      <c r="C806" s="97"/>
      <c r="D806" s="97"/>
      <c r="E806" s="97"/>
      <c r="F806" s="97"/>
      <c r="G806" s="97"/>
      <c r="H806" s="97"/>
      <c r="I806" s="271"/>
      <c r="J806" s="97"/>
      <c r="K806" s="97"/>
      <c r="L806" s="97"/>
      <c r="M806" s="130"/>
      <c r="N806" s="119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spans="1:28" s="76" customFormat="1" ht="20.100000000000001" customHeight="1">
      <c r="A807" s="236"/>
      <c r="B807" s="97"/>
      <c r="C807" s="97"/>
      <c r="D807" s="97"/>
      <c r="E807" s="97"/>
      <c r="F807" s="97"/>
      <c r="G807" s="97"/>
      <c r="H807" s="97"/>
      <c r="I807" s="271"/>
      <c r="J807" s="97"/>
      <c r="K807" s="97"/>
      <c r="L807" s="97"/>
      <c r="M807" s="130"/>
      <c r="N807" s="145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8" ht="20.100000000000001" customHeight="1">
      <c r="M808" s="130"/>
      <c r="N808" s="145"/>
      <c r="AA808" s="76"/>
      <c r="AB808" s="76"/>
    </row>
    <row r="809" spans="1:28" s="76" customFormat="1" ht="20.100000000000001" customHeight="1">
      <c r="A809" s="236"/>
      <c r="B809" s="97"/>
      <c r="C809" s="97"/>
      <c r="D809" s="97"/>
      <c r="E809" s="97"/>
      <c r="F809" s="97"/>
      <c r="G809" s="97"/>
      <c r="H809" s="97"/>
      <c r="I809" s="271"/>
      <c r="J809" s="97"/>
      <c r="K809" s="97"/>
      <c r="L809" s="97"/>
      <c r="M809" s="130"/>
      <c r="N809" s="145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8" s="76" customFormat="1" ht="20.100000000000001" customHeight="1">
      <c r="A810" s="236"/>
      <c r="B810" s="97"/>
      <c r="C810" s="97"/>
      <c r="D810" s="97"/>
      <c r="E810" s="97"/>
      <c r="F810" s="97"/>
      <c r="G810" s="97"/>
      <c r="H810" s="97"/>
      <c r="I810" s="271"/>
      <c r="J810" s="97"/>
      <c r="K810" s="97"/>
      <c r="L810" s="97"/>
      <c r="M810" s="130"/>
      <c r="N810" s="145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8" s="76" customFormat="1" ht="20.100000000000001" customHeight="1">
      <c r="A811" s="236"/>
      <c r="B811" s="97"/>
      <c r="C811" s="97"/>
      <c r="D811" s="97"/>
      <c r="E811" s="97"/>
      <c r="F811" s="97"/>
      <c r="G811" s="97"/>
      <c r="H811" s="97"/>
      <c r="I811" s="271"/>
      <c r="J811" s="97"/>
      <c r="K811" s="97"/>
      <c r="L811" s="97"/>
      <c r="M811" s="130"/>
      <c r="N811" s="145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8" s="76" customFormat="1" ht="20.100000000000001" customHeight="1">
      <c r="A812" s="236"/>
      <c r="B812" s="97"/>
      <c r="C812" s="97"/>
      <c r="D812" s="97"/>
      <c r="E812" s="97"/>
      <c r="F812" s="97"/>
      <c r="G812" s="97"/>
      <c r="H812" s="97"/>
      <c r="I812" s="271"/>
      <c r="J812" s="97"/>
      <c r="K812" s="97"/>
      <c r="L812" s="97"/>
      <c r="M812" s="130"/>
      <c r="N812" s="145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8" s="76" customFormat="1" ht="20.100000000000001" customHeight="1">
      <c r="A813" s="236"/>
      <c r="B813" s="97"/>
      <c r="C813" s="97"/>
      <c r="D813" s="97"/>
      <c r="E813" s="97"/>
      <c r="F813" s="97"/>
      <c r="G813" s="97"/>
      <c r="H813" s="97"/>
      <c r="I813" s="271"/>
      <c r="J813" s="97"/>
      <c r="K813" s="97"/>
      <c r="L813" s="97"/>
      <c r="M813" s="130"/>
      <c r="N813" s="145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8" s="76" customFormat="1" ht="20.100000000000001" customHeight="1">
      <c r="A814" s="236"/>
      <c r="B814" s="97"/>
      <c r="C814" s="97"/>
      <c r="D814" s="97"/>
      <c r="E814" s="97"/>
      <c r="F814" s="97"/>
      <c r="G814" s="97"/>
      <c r="H814" s="97"/>
      <c r="I814" s="271"/>
      <c r="J814" s="97"/>
      <c r="K814" s="97"/>
      <c r="L814" s="97"/>
      <c r="M814" s="130"/>
      <c r="N814" s="119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8" s="76" customFormat="1" ht="20.100000000000001" customHeight="1">
      <c r="A815" s="236"/>
      <c r="B815" s="97"/>
      <c r="C815" s="97"/>
      <c r="D815" s="97"/>
      <c r="E815" s="97"/>
      <c r="F815" s="97"/>
      <c r="G815" s="97"/>
      <c r="H815" s="97"/>
      <c r="I815" s="271"/>
      <c r="J815" s="97"/>
      <c r="K815" s="97"/>
      <c r="L815" s="97"/>
      <c r="M815" s="130"/>
      <c r="N815" s="119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8" s="76" customFormat="1" ht="20.100000000000001" customHeight="1">
      <c r="A816" s="236"/>
      <c r="B816" s="97"/>
      <c r="C816" s="97"/>
      <c r="D816" s="97"/>
      <c r="E816" s="97"/>
      <c r="F816" s="97"/>
      <c r="G816" s="97"/>
      <c r="H816" s="97"/>
      <c r="I816" s="271"/>
      <c r="J816" s="97"/>
      <c r="K816" s="97"/>
      <c r="L816" s="97"/>
      <c r="M816" s="130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6" s="76" customFormat="1" ht="20.100000000000001" customHeight="1">
      <c r="A817" s="236"/>
      <c r="B817" s="97"/>
      <c r="C817" s="97"/>
      <c r="D817" s="97"/>
      <c r="E817" s="97"/>
      <c r="F817" s="97"/>
      <c r="G817" s="97"/>
      <c r="H817" s="97"/>
      <c r="I817" s="271"/>
      <c r="J817" s="97"/>
      <c r="K817" s="97"/>
      <c r="L817" s="97"/>
      <c r="M817" s="130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6" s="76" customFormat="1" ht="20.100000000000001" customHeight="1">
      <c r="A818" s="236"/>
      <c r="B818" s="97"/>
      <c r="C818" s="97"/>
      <c r="D818" s="97"/>
      <c r="E818" s="97"/>
      <c r="F818" s="97"/>
      <c r="G818" s="97"/>
      <c r="H818" s="97"/>
      <c r="I818" s="271"/>
      <c r="J818" s="97"/>
      <c r="K818" s="97"/>
      <c r="L818" s="97"/>
      <c r="M818" s="130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6" s="76" customFormat="1" ht="20.100000000000001" customHeight="1">
      <c r="A819" s="236"/>
      <c r="B819" s="97"/>
      <c r="C819" s="97"/>
      <c r="D819" s="97"/>
      <c r="E819" s="97"/>
      <c r="F819" s="97"/>
      <c r="G819" s="97"/>
      <c r="H819" s="97"/>
      <c r="I819" s="271"/>
      <c r="J819" s="97"/>
      <c r="K819" s="97"/>
      <c r="L819" s="97"/>
      <c r="M819" s="130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6" s="76" customFormat="1" ht="20.100000000000001" customHeight="1">
      <c r="A820" s="236"/>
      <c r="B820" s="97"/>
      <c r="C820" s="97"/>
      <c r="D820" s="97"/>
      <c r="E820" s="97"/>
      <c r="F820" s="97"/>
      <c r="G820" s="97"/>
      <c r="H820" s="97"/>
      <c r="I820" s="271"/>
      <c r="J820" s="97"/>
      <c r="K820" s="97"/>
      <c r="L820" s="97"/>
      <c r="M820" s="130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6" s="76" customFormat="1" ht="20.100000000000001" customHeight="1">
      <c r="A821" s="236"/>
      <c r="B821" s="97"/>
      <c r="C821" s="97"/>
      <c r="D821" s="97"/>
      <c r="E821" s="97"/>
      <c r="F821" s="97"/>
      <c r="G821" s="97"/>
      <c r="H821" s="97"/>
      <c r="I821" s="271"/>
      <c r="J821" s="97"/>
      <c r="K821" s="97"/>
      <c r="L821" s="97"/>
      <c r="M821" s="130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6" s="76" customFormat="1" ht="20.100000000000001" customHeight="1">
      <c r="A822" s="236"/>
      <c r="B822" s="97"/>
      <c r="C822" s="97"/>
      <c r="D822" s="97"/>
      <c r="E822" s="97"/>
      <c r="F822" s="97"/>
      <c r="G822" s="97"/>
      <c r="H822" s="97"/>
      <c r="I822" s="271"/>
      <c r="J822" s="97"/>
      <c r="K822" s="97"/>
      <c r="L822" s="97"/>
      <c r="M822" s="130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6" s="76" customFormat="1" ht="20.100000000000001" customHeight="1">
      <c r="A823" s="236"/>
      <c r="B823" s="97"/>
      <c r="C823" s="97"/>
      <c r="D823" s="97"/>
      <c r="E823" s="97"/>
      <c r="F823" s="97"/>
      <c r="G823" s="97"/>
      <c r="H823" s="97"/>
      <c r="I823" s="271"/>
      <c r="J823" s="97"/>
      <c r="K823" s="97"/>
      <c r="L823" s="97"/>
      <c r="M823" s="130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6" s="76" customFormat="1" ht="20.100000000000001" customHeight="1">
      <c r="A824" s="236"/>
      <c r="B824" s="97"/>
      <c r="C824" s="97"/>
      <c r="D824" s="97"/>
      <c r="E824" s="97"/>
      <c r="F824" s="97"/>
      <c r="G824" s="97"/>
      <c r="H824" s="97"/>
      <c r="I824" s="271"/>
      <c r="J824" s="97"/>
      <c r="K824" s="97"/>
      <c r="L824" s="97"/>
      <c r="M824" s="130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6" s="76" customFormat="1" ht="20.100000000000001" customHeight="1">
      <c r="A825" s="236"/>
      <c r="B825" s="97"/>
      <c r="C825" s="97"/>
      <c r="D825" s="97"/>
      <c r="E825" s="97"/>
      <c r="F825" s="97"/>
      <c r="G825" s="97"/>
      <c r="H825" s="97"/>
      <c r="I825" s="271"/>
      <c r="J825" s="97"/>
      <c r="K825" s="97"/>
      <c r="L825" s="97"/>
      <c r="M825" s="130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6" s="76" customFormat="1" ht="20.100000000000001" customHeight="1">
      <c r="A826" s="236"/>
      <c r="B826" s="97"/>
      <c r="C826" s="97"/>
      <c r="D826" s="97"/>
      <c r="E826" s="97"/>
      <c r="F826" s="97"/>
      <c r="G826" s="97"/>
      <c r="H826" s="97"/>
      <c r="I826" s="271"/>
      <c r="J826" s="97"/>
      <c r="K826" s="97"/>
      <c r="L826" s="97"/>
      <c r="M826" s="130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6" s="76" customFormat="1" ht="20.100000000000001" customHeight="1">
      <c r="A827" s="236"/>
      <c r="B827" s="97"/>
      <c r="C827" s="97"/>
      <c r="D827" s="97"/>
      <c r="E827" s="97"/>
      <c r="F827" s="97"/>
      <c r="G827" s="97"/>
      <c r="H827" s="97"/>
      <c r="I827" s="271"/>
      <c r="J827" s="97"/>
      <c r="K827" s="97"/>
      <c r="L827" s="97"/>
      <c r="M827" s="130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6" s="76" customFormat="1" ht="20.100000000000001" customHeight="1">
      <c r="A828" s="236"/>
      <c r="B828" s="97"/>
      <c r="C828" s="97"/>
      <c r="D828" s="97"/>
      <c r="E828" s="97"/>
      <c r="F828" s="97"/>
      <c r="G828" s="97"/>
      <c r="H828" s="97"/>
      <c r="I828" s="271"/>
      <c r="J828" s="97"/>
      <c r="K828" s="97"/>
      <c r="L828" s="97"/>
      <c r="M828" s="130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6" s="76" customFormat="1" ht="20.100000000000001" customHeight="1">
      <c r="A829" s="236"/>
      <c r="B829" s="97"/>
      <c r="C829" s="97"/>
      <c r="D829" s="97"/>
      <c r="E829" s="97"/>
      <c r="F829" s="97"/>
      <c r="G829" s="97"/>
      <c r="H829" s="97"/>
      <c r="I829" s="271"/>
      <c r="J829" s="97"/>
      <c r="K829" s="97"/>
      <c r="L829" s="97"/>
      <c r="M829" s="130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6" s="76" customFormat="1" ht="20.100000000000001" customHeight="1">
      <c r="A830" s="236"/>
      <c r="B830" s="97"/>
      <c r="C830" s="97"/>
      <c r="D830" s="97"/>
      <c r="E830" s="97"/>
      <c r="F830" s="97"/>
      <c r="G830" s="97"/>
      <c r="H830" s="97"/>
      <c r="I830" s="271"/>
      <c r="J830" s="97"/>
      <c r="K830" s="97"/>
      <c r="L830" s="97"/>
      <c r="M830" s="130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spans="1:26" s="76" customFormat="1" ht="20.100000000000001" customHeight="1">
      <c r="A831" s="236"/>
      <c r="B831" s="97"/>
      <c r="C831" s="97"/>
      <c r="D831" s="97"/>
      <c r="E831" s="97"/>
      <c r="F831" s="97"/>
      <c r="G831" s="97"/>
      <c r="H831" s="97"/>
      <c r="I831" s="271"/>
      <c r="J831" s="97"/>
      <c r="K831" s="97"/>
      <c r="L831" s="97"/>
      <c r="M831" s="130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spans="1:26" s="76" customFormat="1" ht="20.100000000000001" customHeight="1">
      <c r="A832" s="236"/>
      <c r="B832" s="97"/>
      <c r="C832" s="97"/>
      <c r="D832" s="97"/>
      <c r="E832" s="97"/>
      <c r="F832" s="97"/>
      <c r="G832" s="97"/>
      <c r="H832" s="97"/>
      <c r="I832" s="271"/>
      <c r="J832" s="97"/>
      <c r="K832" s="97"/>
      <c r="L832" s="97"/>
      <c r="M832" s="130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spans="1:28" s="76" customFormat="1" ht="20.100000000000001" customHeight="1">
      <c r="A833" s="236"/>
      <c r="B833" s="97"/>
      <c r="C833" s="97"/>
      <c r="D833" s="97"/>
      <c r="E833" s="97"/>
      <c r="F833" s="97"/>
      <c r="G833" s="97"/>
      <c r="H833" s="97"/>
      <c r="I833" s="271"/>
      <c r="J833" s="97"/>
      <c r="K833" s="97"/>
      <c r="L833" s="97"/>
      <c r="M833" s="130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spans="1:28" s="76" customFormat="1" ht="20.100000000000001" customHeight="1">
      <c r="A834" s="236"/>
      <c r="B834" s="97"/>
      <c r="C834" s="97"/>
      <c r="D834" s="97"/>
      <c r="E834" s="97"/>
      <c r="F834" s="97"/>
      <c r="G834" s="97"/>
      <c r="H834" s="97"/>
      <c r="I834" s="271"/>
      <c r="J834" s="97"/>
      <c r="K834" s="97"/>
      <c r="L834" s="97"/>
      <c r="M834" s="130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spans="1:28" s="76" customFormat="1" ht="20.100000000000001" customHeight="1">
      <c r="A835" s="236"/>
      <c r="B835" s="97"/>
      <c r="C835" s="97"/>
      <c r="D835" s="97"/>
      <c r="E835" s="97"/>
      <c r="F835" s="97"/>
      <c r="G835" s="97"/>
      <c r="H835" s="97"/>
      <c r="I835" s="271"/>
      <c r="J835" s="97"/>
      <c r="K835" s="97"/>
      <c r="L835" s="97"/>
      <c r="M835" s="130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spans="1:28" s="76" customFormat="1" ht="20.100000000000001" customHeight="1">
      <c r="A836" s="236"/>
      <c r="B836" s="97"/>
      <c r="C836" s="97"/>
      <c r="D836" s="97"/>
      <c r="E836" s="97"/>
      <c r="F836" s="97"/>
      <c r="G836" s="97"/>
      <c r="H836" s="97"/>
      <c r="I836" s="271"/>
      <c r="J836" s="97"/>
      <c r="K836" s="97"/>
      <c r="L836" s="97"/>
      <c r="M836" s="130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8" s="76" customFormat="1" ht="20.100000000000001" customHeight="1">
      <c r="A837" s="236"/>
      <c r="B837" s="97"/>
      <c r="C837" s="97"/>
      <c r="D837" s="97"/>
      <c r="E837" s="97"/>
      <c r="F837" s="97"/>
      <c r="G837" s="97"/>
      <c r="H837" s="97"/>
      <c r="I837" s="271"/>
      <c r="J837" s="97"/>
      <c r="K837" s="97"/>
      <c r="L837" s="97"/>
      <c r="M837" s="130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8" s="76" customFormat="1" ht="20.100000000000001" customHeight="1">
      <c r="A838" s="236"/>
      <c r="B838" s="97"/>
      <c r="C838" s="97"/>
      <c r="D838" s="97"/>
      <c r="E838" s="97"/>
      <c r="F838" s="97"/>
      <c r="G838" s="97"/>
      <c r="H838" s="97"/>
      <c r="I838" s="271"/>
      <c r="J838" s="97"/>
      <c r="K838" s="97"/>
      <c r="L838" s="97"/>
      <c r="M838" s="130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8" s="76" customFormat="1" ht="20.100000000000001" customHeight="1">
      <c r="A839" s="236"/>
      <c r="B839" s="97"/>
      <c r="C839" s="97"/>
      <c r="D839" s="97"/>
      <c r="E839" s="97"/>
      <c r="F839" s="97"/>
      <c r="G839" s="97"/>
      <c r="H839" s="97"/>
      <c r="I839" s="271"/>
      <c r="J839" s="97"/>
      <c r="K839" s="97"/>
      <c r="L839" s="97"/>
      <c r="M839" s="130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spans="1:28" s="76" customFormat="1" ht="20.100000000000001" customHeight="1">
      <c r="A840" s="236"/>
      <c r="B840" s="97"/>
      <c r="C840" s="97"/>
      <c r="D840" s="97"/>
      <c r="E840" s="97"/>
      <c r="F840" s="97"/>
      <c r="G840" s="97"/>
      <c r="H840" s="97"/>
      <c r="I840" s="271"/>
      <c r="J840" s="97"/>
      <c r="K840" s="97"/>
      <c r="L840" s="97"/>
      <c r="M840" s="130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spans="1:28" s="76" customFormat="1" ht="20.100000000000001" customHeight="1">
      <c r="A841" s="236"/>
      <c r="B841" s="97"/>
      <c r="C841" s="97"/>
      <c r="D841" s="97"/>
      <c r="E841" s="97"/>
      <c r="F841" s="97"/>
      <c r="G841" s="97"/>
      <c r="H841" s="97"/>
      <c r="I841" s="271"/>
      <c r="J841" s="97"/>
      <c r="K841" s="97"/>
      <c r="L841" s="97"/>
      <c r="M841" s="130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spans="1:28" s="76" customFormat="1" ht="20.100000000000001" customHeight="1">
      <c r="A842" s="236"/>
      <c r="B842" s="97"/>
      <c r="C842" s="97"/>
      <c r="D842" s="97"/>
      <c r="E842" s="97"/>
      <c r="F842" s="97"/>
      <c r="G842" s="97"/>
      <c r="H842" s="97"/>
      <c r="I842" s="271"/>
      <c r="J842" s="97"/>
      <c r="K842" s="97"/>
      <c r="L842" s="97"/>
      <c r="M842" s="130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spans="1:28" s="76" customFormat="1" ht="20.100000000000001" customHeight="1">
      <c r="A843" s="236"/>
      <c r="B843" s="97"/>
      <c r="C843" s="97"/>
      <c r="D843" s="97"/>
      <c r="E843" s="97"/>
      <c r="F843" s="97"/>
      <c r="G843" s="97"/>
      <c r="H843" s="97"/>
      <c r="I843" s="271"/>
      <c r="J843" s="97"/>
      <c r="K843" s="97"/>
      <c r="L843" s="97"/>
      <c r="M843" s="130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spans="1:28" s="76" customFormat="1" ht="20.100000000000001" customHeight="1">
      <c r="A844" s="236"/>
      <c r="B844" s="97"/>
      <c r="C844" s="97"/>
      <c r="D844" s="97"/>
      <c r="E844" s="97"/>
      <c r="F844" s="97"/>
      <c r="G844" s="97"/>
      <c r="H844" s="97"/>
      <c r="I844" s="271"/>
      <c r="J844" s="97"/>
      <c r="K844" s="97"/>
      <c r="L844" s="97"/>
      <c r="M844" s="130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spans="1:28" s="76" customFormat="1" ht="20.100000000000001" customHeight="1">
      <c r="A845" s="236"/>
      <c r="B845" s="97"/>
      <c r="C845" s="97"/>
      <c r="D845" s="97"/>
      <c r="E845" s="97"/>
      <c r="F845" s="97"/>
      <c r="G845" s="97"/>
      <c r="H845" s="97"/>
      <c r="I845" s="271"/>
      <c r="J845" s="97"/>
      <c r="K845" s="97"/>
      <c r="L845" s="97"/>
      <c r="M845" s="130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spans="1:28" s="76" customFormat="1" ht="20.100000000000001" customHeight="1">
      <c r="A846" s="236"/>
      <c r="B846" s="97"/>
      <c r="C846" s="97"/>
      <c r="D846" s="97"/>
      <c r="E846" s="97"/>
      <c r="F846" s="97"/>
      <c r="G846" s="97"/>
      <c r="H846" s="97"/>
      <c r="I846" s="271"/>
      <c r="J846" s="97"/>
      <c r="K846" s="97"/>
      <c r="L846" s="97"/>
      <c r="M846" s="130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  <c r="AA846" s="124"/>
      <c r="AB846" s="124"/>
    </row>
    <row r="847" spans="1:28" s="76" customFormat="1" ht="20.100000000000001" customHeight="1">
      <c r="A847" s="236"/>
      <c r="B847" s="97"/>
      <c r="C847" s="97"/>
      <c r="D847" s="97"/>
      <c r="E847" s="97"/>
      <c r="F847" s="97"/>
      <c r="G847" s="97"/>
      <c r="H847" s="97"/>
      <c r="I847" s="271"/>
      <c r="J847" s="97"/>
      <c r="K847" s="97"/>
      <c r="L847" s="97"/>
      <c r="M847" s="130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  <c r="AA847" s="124"/>
      <c r="AB847" s="124"/>
    </row>
    <row r="848" spans="1:28" s="76" customFormat="1" ht="20.100000000000001" customHeight="1">
      <c r="A848" s="236"/>
      <c r="B848" s="97"/>
      <c r="C848" s="97"/>
      <c r="D848" s="97"/>
      <c r="E848" s="97"/>
      <c r="F848" s="97"/>
      <c r="G848" s="97"/>
      <c r="H848" s="97"/>
      <c r="I848" s="271"/>
      <c r="J848" s="97"/>
      <c r="K848" s="97"/>
      <c r="L848" s="97"/>
      <c r="M848" s="130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  <c r="AA848" s="124"/>
      <c r="AB848" s="124"/>
    </row>
    <row r="849" spans="1:28" ht="20.100000000000001" customHeight="1">
      <c r="M849" s="130"/>
      <c r="AA849" s="76"/>
      <c r="AB849" s="76"/>
    </row>
    <row r="850" spans="1:28" ht="20.100000000000001" customHeight="1">
      <c r="M850" s="130"/>
      <c r="AA850" s="76"/>
      <c r="AB850" s="76"/>
    </row>
    <row r="851" spans="1:28" ht="20.100000000000001" customHeight="1">
      <c r="M851" s="130"/>
      <c r="AA851" s="76"/>
      <c r="AB851" s="76"/>
    </row>
    <row r="852" spans="1:28" s="76" customFormat="1" ht="20.100000000000001" customHeight="1">
      <c r="A852" s="236"/>
      <c r="B852" s="97"/>
      <c r="C852" s="97"/>
      <c r="D852" s="97"/>
      <c r="E852" s="97"/>
      <c r="F852" s="97"/>
      <c r="G852" s="97"/>
      <c r="H852" s="97"/>
      <c r="I852" s="271"/>
      <c r="J852" s="97"/>
      <c r="K852" s="97"/>
      <c r="L852" s="97"/>
      <c r="M852" s="130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spans="1:28" s="76" customFormat="1" ht="20.100000000000001" customHeight="1">
      <c r="A853" s="236"/>
      <c r="B853" s="97"/>
      <c r="C853" s="97"/>
      <c r="D853" s="97"/>
      <c r="E853" s="97"/>
      <c r="F853" s="97"/>
      <c r="G853" s="97"/>
      <c r="H853" s="97"/>
      <c r="I853" s="271"/>
      <c r="J853" s="97"/>
      <c r="K853" s="97"/>
      <c r="L853" s="97"/>
      <c r="M853" s="130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spans="1:28" s="76" customFormat="1" ht="20.100000000000001" customHeight="1">
      <c r="A854" s="236"/>
      <c r="B854" s="97"/>
      <c r="C854" s="97"/>
      <c r="D854" s="97"/>
      <c r="E854" s="97"/>
      <c r="F854" s="97"/>
      <c r="G854" s="97"/>
      <c r="H854" s="97"/>
      <c r="I854" s="271"/>
      <c r="J854" s="97"/>
      <c r="K854" s="97"/>
      <c r="L854" s="97"/>
      <c r="M854" s="130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spans="1:28" s="76" customFormat="1" ht="20.100000000000001" customHeight="1">
      <c r="A855" s="236"/>
      <c r="B855" s="97"/>
      <c r="C855" s="97"/>
      <c r="D855" s="97"/>
      <c r="E855" s="97"/>
      <c r="F855" s="97"/>
      <c r="G855" s="97"/>
      <c r="H855" s="97"/>
      <c r="I855" s="271"/>
      <c r="J855" s="97"/>
      <c r="K855" s="97"/>
      <c r="L855" s="97"/>
      <c r="M855" s="130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spans="1:28" s="76" customFormat="1" ht="20.100000000000001" customHeight="1">
      <c r="A856" s="236"/>
      <c r="B856" s="97"/>
      <c r="C856" s="97"/>
      <c r="D856" s="97"/>
      <c r="E856" s="97"/>
      <c r="F856" s="97"/>
      <c r="G856" s="97"/>
      <c r="H856" s="97"/>
      <c r="I856" s="271"/>
      <c r="J856" s="97"/>
      <c r="K856" s="97"/>
      <c r="L856" s="97"/>
      <c r="M856" s="130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spans="1:28" s="76" customFormat="1" ht="20.100000000000001" customHeight="1">
      <c r="A857" s="236"/>
      <c r="B857" s="97"/>
      <c r="C857" s="97"/>
      <c r="D857" s="97"/>
      <c r="E857" s="97"/>
      <c r="F857" s="97"/>
      <c r="G857" s="97"/>
      <c r="H857" s="97"/>
      <c r="I857" s="271"/>
      <c r="J857" s="97"/>
      <c r="K857" s="97"/>
      <c r="L857" s="97"/>
      <c r="M857" s="121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spans="1:28" s="76" customFormat="1" ht="20.100000000000001" customHeight="1">
      <c r="A858" s="236"/>
      <c r="B858" s="97"/>
      <c r="C858" s="97"/>
      <c r="D858" s="97"/>
      <c r="E858" s="97"/>
      <c r="F858" s="97"/>
      <c r="G858" s="97"/>
      <c r="H858" s="97"/>
      <c r="I858" s="271"/>
      <c r="J858" s="97"/>
      <c r="K858" s="97"/>
      <c r="L858" s="97"/>
      <c r="M858" s="121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  <c r="AA858" s="124"/>
      <c r="AB858" s="124"/>
    </row>
    <row r="859" spans="1:28" s="76" customFormat="1" ht="20.100000000000001" customHeight="1">
      <c r="A859" s="236"/>
      <c r="B859" s="97"/>
      <c r="C859" s="97"/>
      <c r="D859" s="97"/>
      <c r="E859" s="97"/>
      <c r="F859" s="97"/>
      <c r="G859" s="97"/>
      <c r="H859" s="97"/>
      <c r="I859" s="271"/>
      <c r="J859" s="97"/>
      <c r="K859" s="97"/>
      <c r="L859" s="97"/>
      <c r="M859" s="121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  <c r="AA859" s="124"/>
      <c r="AB859" s="124"/>
    </row>
    <row r="860" spans="1:28" s="76" customFormat="1" ht="20.100000000000001" customHeight="1">
      <c r="A860" s="236"/>
      <c r="B860" s="97"/>
      <c r="C860" s="97"/>
      <c r="D860" s="97"/>
      <c r="E860" s="97"/>
      <c r="F860" s="97"/>
      <c r="G860" s="97"/>
      <c r="H860" s="97"/>
      <c r="I860" s="271"/>
      <c r="J860" s="97"/>
      <c r="K860" s="97"/>
      <c r="L860" s="97"/>
      <c r="M860" s="121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  <c r="AA860" s="124"/>
      <c r="AB860" s="124"/>
    </row>
  </sheetData>
  <autoFilter ref="A3:V738"/>
  <mergeCells count="13">
    <mergeCell ref="K3:L3"/>
    <mergeCell ref="O12:P12"/>
    <mergeCell ref="T31:U31"/>
    <mergeCell ref="O35:O36"/>
    <mergeCell ref="T35:T36"/>
    <mergeCell ref="U35:U36"/>
    <mergeCell ref="K142:L142"/>
    <mergeCell ref="V35:V36"/>
    <mergeCell ref="K60:L60"/>
    <mergeCell ref="K71:L71"/>
    <mergeCell ref="K80:L80"/>
    <mergeCell ref="K106:L106"/>
    <mergeCell ref="K123:L123"/>
  </mergeCells>
  <phoneticPr fontId="3" type="noConversion"/>
  <conditionalFormatting sqref="D97:H98 D124:H125 D134:H135 E81:H89 D72:H73 D61:H63 D4:H46 D50:H51">
    <cfRule type="cellIs" dxfId="11" priority="12" operator="greaterThan">
      <formula>0</formula>
    </cfRule>
  </conditionalFormatting>
  <conditionalFormatting sqref="D97:H98 D124:H125 D134:H135 D72:H73">
    <cfRule type="cellIs" dxfId="10" priority="10" operator="greaterThan">
      <formula>0</formula>
    </cfRule>
    <cfRule type="expression" dxfId="9" priority="11">
      <formula>"&gt;0"</formula>
    </cfRule>
  </conditionalFormatting>
  <conditionalFormatting sqref="D107:H115">
    <cfRule type="cellIs" dxfId="8" priority="2" operator="greaterThan">
      <formula>0</formula>
    </cfRule>
    <cfRule type="cellIs" dxfId="7" priority="3" operator="greaterThan">
      <formula>0</formula>
    </cfRule>
    <cfRule type="expression" dxfId="6" priority="7">
      <formula>"&gt;=1"</formula>
    </cfRule>
    <cfRule type="cellIs" dxfId="5" priority="8" operator="greaterThan">
      <formula>1</formula>
    </cfRule>
    <cfRule type="cellIs" dxfId="4" priority="9" operator="greaterThan">
      <formula>1</formula>
    </cfRule>
  </conditionalFormatting>
  <conditionalFormatting sqref="P796:Q802">
    <cfRule type="expression" dxfId="3" priority="4">
      <formula>"&gt;=1"</formula>
    </cfRule>
    <cfRule type="cellIs" dxfId="2" priority="5" operator="greaterThan">
      <formula>1</formula>
    </cfRule>
    <cfRule type="cellIs" dxfId="1" priority="6" operator="greaterThan">
      <formula>1</formula>
    </cfRule>
  </conditionalFormatting>
  <conditionalFormatting sqref="D47:H49">
    <cfRule type="cellIs" dxfId="0" priority="1" operator="greaterThan">
      <formula>0</formula>
    </cfRule>
  </conditionalFormatting>
  <printOptions horizontalCentered="1"/>
  <pageMargins left="0.31496062992125984" right="0.31496062992125984" top="0.55118110236220474" bottom="0.55118110236220474" header="0.31496062992125984" footer="0.31496062992125984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20</vt:i4>
      </vt:variant>
      <vt:variant>
        <vt:lpstr>이름이 지정된 범위</vt:lpstr>
      </vt:variant>
      <vt:variant>
        <vt:i4>20</vt:i4>
      </vt:variant>
    </vt:vector>
  </HeadingPairs>
  <TitlesOfParts>
    <vt:vector size="40" baseType="lpstr">
      <vt:lpstr>02.28</vt:lpstr>
      <vt:lpstr>03.01</vt:lpstr>
      <vt:lpstr>03.02</vt:lpstr>
      <vt:lpstr>03.03</vt:lpstr>
      <vt:lpstr>03.04</vt:lpstr>
      <vt:lpstr>03.05</vt:lpstr>
      <vt:lpstr>03.07</vt:lpstr>
      <vt:lpstr>03.08</vt:lpstr>
      <vt:lpstr>03.10</vt:lpstr>
      <vt:lpstr>03.11</vt:lpstr>
      <vt:lpstr>03.12</vt:lpstr>
      <vt:lpstr>03.14</vt:lpstr>
      <vt:lpstr>03.15</vt:lpstr>
      <vt:lpstr>03.16</vt:lpstr>
      <vt:lpstr>03.17</vt:lpstr>
      <vt:lpstr>03.18</vt:lpstr>
      <vt:lpstr>03.19</vt:lpstr>
      <vt:lpstr>03.21</vt:lpstr>
      <vt:lpstr>03.22</vt:lpstr>
      <vt:lpstr>03.23</vt:lpstr>
      <vt:lpstr>'02.28'!Print_Area</vt:lpstr>
      <vt:lpstr>'03.01'!Print_Area</vt:lpstr>
      <vt:lpstr>'03.02'!Print_Area</vt:lpstr>
      <vt:lpstr>'03.03'!Print_Area</vt:lpstr>
      <vt:lpstr>'03.04'!Print_Area</vt:lpstr>
      <vt:lpstr>'03.05'!Print_Area</vt:lpstr>
      <vt:lpstr>'03.07'!Print_Area</vt:lpstr>
      <vt:lpstr>'03.08'!Print_Area</vt:lpstr>
      <vt:lpstr>'03.10'!Print_Area</vt:lpstr>
      <vt:lpstr>'03.11'!Print_Area</vt:lpstr>
      <vt:lpstr>'03.12'!Print_Area</vt:lpstr>
      <vt:lpstr>'03.14'!Print_Area</vt:lpstr>
      <vt:lpstr>'03.15'!Print_Area</vt:lpstr>
      <vt:lpstr>'03.16'!Print_Area</vt:lpstr>
      <vt:lpstr>'03.17'!Print_Area</vt:lpstr>
      <vt:lpstr>'03.18'!Print_Area</vt:lpstr>
      <vt:lpstr>'03.19'!Print_Area</vt:lpstr>
      <vt:lpstr>'03.21'!Print_Area</vt:lpstr>
      <vt:lpstr>'03.22'!Print_Area</vt:lpstr>
      <vt:lpstr>'03.23'!Print_Area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2022-01-24T04:02:13Z</cp:lastPrinted>
  <dcterms:created xsi:type="dcterms:W3CDTF">2019-02-22T02:30:40Z</dcterms:created>
  <dcterms:modified xsi:type="dcterms:W3CDTF">2022-03-24T01:15:38Z</dcterms:modified>
</cp:coreProperties>
</file>