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rvc-vnas-01\SS2\RSS1\30_TamNguyen\1_bsp\task\UT_IT_Gen3e_Final\usb3f\itp\"/>
    </mc:Choice>
  </mc:AlternateContent>
  <xr:revisionPtr revIDLastSave="0" documentId="8_{FA4F5837-7D18-4EBE-8D86-07450D613DD9}" xr6:coauthVersionLast="47" xr6:coauthVersionMax="47" xr10:uidLastSave="{00000000-0000-0000-0000-000000000000}"/>
  <bookViews>
    <workbookView xWindow="-120" yWindow="-120" windowWidth="25440" windowHeight="15390" tabRatio="932" firstSheet="6" activeTab="6" xr2:uid="{00000000-000D-0000-FFFF-FFFF00000000}"/>
  </bookViews>
  <sheets>
    <sheet name="Cover" sheetId="1" r:id="rId1"/>
    <sheet name="1.Overview" sheetId="2" r:id="rId2"/>
    <sheet name="1.2.Reference Specification" sheetId="3" r:id="rId3"/>
    <sheet name="1.3.Note" sheetId="4" r:id="rId4"/>
    <sheet name="1.4.Environment for Test" sheetId="5" r:id="rId5"/>
    <sheet name="1.5. Number of Test Items" sheetId="6" r:id="rId6"/>
    <sheet name="2.1.Normal System Test" sheetId="7" r:id="rId7"/>
    <sheet name="2.2.Abnormal System Test" sheetId="8" r:id="rId8"/>
    <sheet name="2.3.Boundary Value Test" sheetId="9" r:id="rId9"/>
    <sheet name="2.4.Modularization Test" sheetId="10" r:id="rId10"/>
    <sheet name="2.5.gcov Test" sheetId="11" r:id="rId11"/>
    <sheet name="2.5.1.gcov Test report" sheetId="12" r:id="rId12"/>
    <sheet name="2.5.2.gcov line review" sheetId="13" r:id="rId13"/>
    <sheet name="2.6.Suspend to RAM (S2R) Test" sheetId="19" r:id="rId14"/>
    <sheet name="3.1.Performance Test" sheetId="14" r:id="rId15"/>
    <sheet name="3.2.SMP Multi-instance Test" sheetId="15" r:id="rId16"/>
    <sheet name="3.3.Durability Load Test" sheetId="16" r:id="rId17"/>
    <sheet name="4.  Test Applications" sheetId="17" r:id="rId18"/>
    <sheet name="Changes" sheetId="18" r:id="rId19"/>
  </sheets>
  <definedNames>
    <definedName name="Print_Area_0" localSheetId="2">'1.2.Reference Specification'!$A$1:$I$8</definedName>
    <definedName name="Print_Area_0" localSheetId="3">'1.3.Note'!$A$1:$E$20</definedName>
    <definedName name="Print_Area_0" localSheetId="4">'1.4.Environment for Test'!$A$1:$I$138</definedName>
    <definedName name="Print_Area_0" localSheetId="5">'1.5. Number of Test Items'!$A$1:$N$32</definedName>
    <definedName name="Print_Area_0" localSheetId="1">'1.Overview'!$A$1:$H$17</definedName>
    <definedName name="Print_Area_0" localSheetId="6">'2.1.Normal System Test'!$A$1:$AB$30</definedName>
    <definedName name="Print_Area_0" localSheetId="7">'2.2.Abnormal System Test'!$A$1:$AB$15</definedName>
    <definedName name="Print_Area_0" localSheetId="8">'2.3.Boundary Value Test'!$A$1:$AB$27</definedName>
    <definedName name="Print_Area_0" localSheetId="9">'2.4.Modularization Test'!$A$1:$AB$12</definedName>
    <definedName name="Print_Area_0" localSheetId="10">'2.5.gcov Test'!$A$1:$AB$6</definedName>
    <definedName name="Print_Area_0" localSheetId="14">'3.1.Performance Test'!$A$1:$AB$9</definedName>
    <definedName name="Print_Area_0" localSheetId="15">'3.2.SMP Multi-instance Test'!$A$1:$AB$8</definedName>
    <definedName name="Print_Area_0" localSheetId="16">'3.3.Durability Load Test'!$A$1:$AB$6</definedName>
    <definedName name="Print_Area_0" localSheetId="18">Changes!$A$1:$G$4</definedName>
    <definedName name="Print_Area_0_0" localSheetId="2">'1.2.Reference Specification'!$A$1:$I$8</definedName>
    <definedName name="Print_Area_0_0" localSheetId="3">'1.3.Note'!$A$1:$E$20</definedName>
    <definedName name="Print_Area_0_0" localSheetId="4">'1.4.Environment for Test'!$A$1:$I$138</definedName>
    <definedName name="Print_Area_0_0" localSheetId="5">'1.5. Number of Test Items'!$A$1:$N$32</definedName>
    <definedName name="Print_Area_0_0" localSheetId="1">'1.Overview'!$A$1:$H$17</definedName>
    <definedName name="Print_Area_0_0" localSheetId="6">'2.1.Normal System Test'!$A$1:$AB$30</definedName>
    <definedName name="Print_Area_0_0" localSheetId="7">'2.2.Abnormal System Test'!$A$1:$AB$15</definedName>
    <definedName name="Print_Area_0_0" localSheetId="8">'2.3.Boundary Value Test'!$A$1:$AB$27</definedName>
    <definedName name="Print_Area_0_0" localSheetId="9">'2.4.Modularization Test'!$A$1:$AB$12</definedName>
    <definedName name="Print_Area_0_0" localSheetId="10">'2.5.gcov Test'!$A$1:$AB$6</definedName>
    <definedName name="Print_Area_0_0" localSheetId="14">'3.1.Performance Test'!$A$1:$AB$9</definedName>
    <definedName name="Print_Area_0_0" localSheetId="15">'3.2.SMP Multi-instance Test'!$A$1:$AB$8</definedName>
    <definedName name="Print_Area_0_0" localSheetId="16">'3.3.Durability Load Test'!$A$1:$AB$6</definedName>
    <definedName name="Print_Area_0_0" localSheetId="18">Changes!$A$1:$G$4</definedName>
    <definedName name="Print_Area_0_0_0" localSheetId="2">'1.2.Reference Specification'!$A$1:$I$8</definedName>
    <definedName name="Print_Area_0_0_0" localSheetId="3">'1.3.Note'!$A$1:$E$20</definedName>
    <definedName name="Print_Area_0_0_0" localSheetId="4">'1.4.Environment for Test'!$A$1:$I$138</definedName>
    <definedName name="Print_Area_0_0_0" localSheetId="5">'1.5. Number of Test Items'!$A$1:$N$32</definedName>
    <definedName name="Print_Area_0_0_0" localSheetId="1">'1.Overview'!$A$1:$H$17</definedName>
    <definedName name="Print_Area_0_0_0" localSheetId="6">'2.1.Normal System Test'!$A$1:$AB$30</definedName>
    <definedName name="Print_Area_0_0_0" localSheetId="7">'2.2.Abnormal System Test'!$A$1:$AB$15</definedName>
    <definedName name="Print_Area_0_0_0" localSheetId="8">'2.3.Boundary Value Test'!$A$1:$AB$27</definedName>
    <definedName name="Print_Area_0_0_0" localSheetId="9">'2.4.Modularization Test'!$A$1:$AB$12</definedName>
    <definedName name="Print_Area_0_0_0" localSheetId="10">'2.5.gcov Test'!$A$1:$AB$6</definedName>
    <definedName name="Print_Area_0_0_0" localSheetId="14">'3.1.Performance Test'!$A$1:$AB$9</definedName>
    <definedName name="Print_Area_0_0_0" localSheetId="15">'3.2.SMP Multi-instance Test'!$A$1:$AB$8</definedName>
    <definedName name="Print_Area_0_0_0" localSheetId="16">'3.3.Durability Load Test'!$A$1:$AB$6</definedName>
    <definedName name="Print_Area_0_0_0" localSheetId="18">Changes!$A$1:$G$4</definedName>
    <definedName name="Print_Area_0_0_0_0" localSheetId="2">'1.2.Reference Specification'!$A$1:$I$8</definedName>
    <definedName name="Print_Area_0_0_0_0" localSheetId="3">'1.3.Note'!$A$1:$E$20</definedName>
    <definedName name="Print_Area_0_0_0_0" localSheetId="4">'1.4.Environment for Test'!$A$1:$I$138</definedName>
    <definedName name="Print_Area_0_0_0_0" localSheetId="5">'1.5. Number of Test Items'!$A$1:$N$32</definedName>
    <definedName name="Print_Area_0_0_0_0" localSheetId="1">'1.Overview'!$A$1:$H$17</definedName>
    <definedName name="Print_Area_0_0_0_0" localSheetId="6">'2.1.Normal System Test'!$A$1:$AB$30</definedName>
    <definedName name="Print_Area_0_0_0_0" localSheetId="7">'2.2.Abnormal System Test'!$A$1:$AB$15</definedName>
    <definedName name="Print_Area_0_0_0_0" localSheetId="8">'2.3.Boundary Value Test'!$A$1:$AB$27</definedName>
    <definedName name="Print_Area_0_0_0_0" localSheetId="9">'2.4.Modularization Test'!$A$1:$AB$12</definedName>
    <definedName name="Print_Area_0_0_0_0" localSheetId="10">'2.5.gcov Test'!$A$1:$AB$6</definedName>
    <definedName name="Print_Area_0_0_0_0" localSheetId="14">'3.1.Performance Test'!$A$1:$AB$9</definedName>
    <definedName name="Print_Area_0_0_0_0" localSheetId="15">'3.2.SMP Multi-instance Test'!$A$1:$AB$8</definedName>
    <definedName name="Print_Area_0_0_0_0" localSheetId="16">'3.3.Durability Load Test'!$A$1:$AB$6</definedName>
    <definedName name="Print_Area_0_0_0_0" localSheetId="18">Changes!$A$1:$G$4</definedName>
    <definedName name="Print_Area_0_0_0_0_0" localSheetId="2">'1.2.Reference Specification'!$A$1:$I$8</definedName>
    <definedName name="Print_Area_0_0_0_0_0" localSheetId="3">'1.3.Note'!$A$1:$E$20</definedName>
    <definedName name="Print_Area_0_0_0_0_0" localSheetId="4">'1.4.Environment for Test'!$A$1:$I$138</definedName>
    <definedName name="Print_Area_0_0_0_0_0" localSheetId="5">'1.5. Number of Test Items'!$A$1:$N$32</definedName>
    <definedName name="Print_Area_0_0_0_0_0" localSheetId="1">'1.Overview'!$A$1:$H$17</definedName>
    <definedName name="Print_Area_0_0_0_0_0" localSheetId="6">'2.1.Normal System Test'!$A$1:$AB$30</definedName>
    <definedName name="Print_Area_0_0_0_0_0" localSheetId="7">'2.2.Abnormal System Test'!$A$1:$AB$15</definedName>
    <definedName name="Print_Area_0_0_0_0_0" localSheetId="8">'2.3.Boundary Value Test'!$A$1:$AB$27</definedName>
    <definedName name="Print_Area_0_0_0_0_0" localSheetId="9">'2.4.Modularization Test'!$A$1:$AB$12</definedName>
    <definedName name="Print_Area_0_0_0_0_0" localSheetId="10">'2.5.gcov Test'!$A$1:$AB$6</definedName>
    <definedName name="Print_Area_0_0_0_0_0" localSheetId="14">'3.1.Performance Test'!$A$1:$AB$9</definedName>
    <definedName name="Print_Area_0_0_0_0_0" localSheetId="15">'3.2.SMP Multi-instance Test'!$A$1:$AB$8</definedName>
    <definedName name="Print_Area_0_0_0_0_0" localSheetId="16">'3.3.Durability Load Test'!$A$1:$AB$6</definedName>
    <definedName name="Print_Area_0_0_0_0_0" localSheetId="18">Changes!$A$1:$G$4</definedName>
    <definedName name="Print_Area_0_0_0_0_0_0" localSheetId="2">'1.2.Reference Specification'!$A$1:$I$8</definedName>
    <definedName name="Print_Area_0_0_0_0_0_0" localSheetId="3">'1.3.Note'!$A$1:$E$20</definedName>
    <definedName name="Print_Area_0_0_0_0_0_0" localSheetId="4">'1.4.Environment for Test'!$A$1:$I$138</definedName>
    <definedName name="Print_Area_0_0_0_0_0_0" localSheetId="5">'1.5. Number of Test Items'!$A$1:$N$32</definedName>
    <definedName name="Print_Area_0_0_0_0_0_0" localSheetId="1">'1.Overview'!$A$1:$H$17</definedName>
    <definedName name="Print_Area_0_0_0_0_0_0" localSheetId="6">'2.1.Normal System Test'!$A$1:$AB$30</definedName>
    <definedName name="Print_Area_0_0_0_0_0_0" localSheetId="7">'2.2.Abnormal System Test'!$A$1:$AB$15</definedName>
    <definedName name="Print_Area_0_0_0_0_0_0" localSheetId="8">'2.3.Boundary Value Test'!$A$1:$AB$27</definedName>
    <definedName name="Print_Area_0_0_0_0_0_0" localSheetId="9">'2.4.Modularization Test'!$A$1:$AB$12</definedName>
    <definedName name="Print_Area_0_0_0_0_0_0" localSheetId="10">'2.5.gcov Test'!$A$1:$AB$6</definedName>
    <definedName name="Print_Area_0_0_0_0_0_0" localSheetId="14">'3.1.Performance Test'!$A$1:$AB$9</definedName>
    <definedName name="Print_Area_0_0_0_0_0_0" localSheetId="15">'3.2.SMP Multi-instance Test'!$A$1:$AB$8</definedName>
    <definedName name="Print_Area_0_0_0_0_0_0" localSheetId="16">'3.3.Durability Load Test'!$A$1:$AB$6</definedName>
    <definedName name="Print_Area_0_0_0_0_0_0" localSheetId="18">Changes!$A$1:$G$4</definedName>
    <definedName name="_xlnm.Print_Area" localSheetId="2">'1.2.Reference Specification'!$A$1:$I$8</definedName>
    <definedName name="_xlnm.Print_Area" localSheetId="3">'1.3.Note'!$A$1:$E$30</definedName>
    <definedName name="_xlnm.Print_Area" localSheetId="4">'1.4.Environment for Test'!$A$1:$I$185</definedName>
    <definedName name="_xlnm.Print_Area" localSheetId="5">'1.5. Number of Test Items'!$A$1:$N$32</definedName>
    <definedName name="_xlnm.Print_Area" localSheetId="1">'1.Overview'!$A$1:$F$17</definedName>
    <definedName name="_xlnm.Print_Area" localSheetId="6">'2.1.Normal System Test'!$A$1:$AB$37</definedName>
    <definedName name="_xlnm.Print_Area" localSheetId="7">'2.2.Abnormal System Test'!$A$1:$AB$24</definedName>
    <definedName name="_xlnm.Print_Area" localSheetId="8">'2.3.Boundary Value Test'!$A$1:$AB$31</definedName>
    <definedName name="_xlnm.Print_Area" localSheetId="9">'2.4.Modularization Test'!$A$1:$AB$15</definedName>
    <definedName name="_xlnm.Print_Area" localSheetId="11">'2.5.1.gcov Test report'!$A$1:$L$6</definedName>
    <definedName name="_xlnm.Print_Area" localSheetId="12">'2.5.2.gcov line review'!$A$1:$E$7</definedName>
    <definedName name="_xlnm.Print_Area" localSheetId="10">'2.5.gcov Test'!$A$1:$AB$6</definedName>
    <definedName name="_xlnm.Print_Area" localSheetId="13">'2.6.Suspend to RAM (S2R) Test'!$A$1:$AB$17</definedName>
    <definedName name="_xlnm.Print_Area" localSheetId="14">'3.1.Performance Test'!$A$1:$AB$19</definedName>
    <definedName name="_xlnm.Print_Area" localSheetId="15">'3.2.SMP Multi-instance Test'!$A$1:$AB$8</definedName>
    <definedName name="_xlnm.Print_Area" localSheetId="16">'3.3.Durability Load Test'!$A$1:$AB$7</definedName>
    <definedName name="_xlnm.Print_Area" localSheetId="17">'4.  Test Applications'!$A$1:$M$1490</definedName>
    <definedName name="_xlnm.Print_Area" localSheetId="18">Changes!$A$1:$H$22</definedName>
    <definedName name="_xlnm.Print_Area" localSheetId="0">Cover!$A$1:$O$48</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6" i="16" l="1"/>
  <c r="BJ6" i="16"/>
  <c r="BI6" i="16"/>
  <c r="BH6" i="16"/>
  <c r="BF6" i="16"/>
  <c r="BE6" i="16"/>
  <c r="BD6" i="16"/>
  <c r="BB6" i="16"/>
  <c r="BA6" i="16"/>
  <c r="AZ6" i="16"/>
  <c r="AX6" i="16"/>
  <c r="AQ6" i="16"/>
  <c r="AO6" i="16"/>
  <c r="AK6" i="16"/>
  <c r="AV6" i="16" s="1"/>
  <c r="BK6" i="16" s="1"/>
  <c r="AJ6" i="16"/>
  <c r="AU6" i="16" s="1"/>
  <c r="BG6" i="16" s="1"/>
  <c r="AI6" i="16"/>
  <c r="AT6" i="16" s="1"/>
  <c r="BC6" i="16" s="1"/>
  <c r="AH6" i="16"/>
  <c r="AN6" i="16" s="1"/>
  <c r="BL5" i="16"/>
  <c r="BJ5" i="16"/>
  <c r="BI5" i="16"/>
  <c r="BH5" i="16"/>
  <c r="BF5" i="16"/>
  <c r="BF3" i="16" s="1"/>
  <c r="BE5" i="16"/>
  <c r="BD5" i="16"/>
  <c r="BB5" i="16"/>
  <c r="BA5" i="16"/>
  <c r="AZ5" i="16"/>
  <c r="AX5" i="16"/>
  <c r="AQ5" i="16"/>
  <c r="AO5" i="16"/>
  <c r="AK5" i="16"/>
  <c r="AV5" i="16" s="1"/>
  <c r="AJ5" i="16"/>
  <c r="AU5" i="16" s="1"/>
  <c r="BG5" i="16" s="1"/>
  <c r="AI5" i="16"/>
  <c r="AT5" i="16" s="1"/>
  <c r="AH5" i="16"/>
  <c r="AN5" i="16" s="1"/>
  <c r="BK7" i="15"/>
  <c r="BJ7" i="15"/>
  <c r="BI7" i="15"/>
  <c r="BG7" i="15"/>
  <c r="BF7" i="15"/>
  <c r="BE7" i="15"/>
  <c r="BC7" i="15"/>
  <c r="BB7" i="15"/>
  <c r="BA7" i="15"/>
  <c r="AY7" i="15"/>
  <c r="AX7" i="15"/>
  <c r="AW7" i="15"/>
  <c r="AP7" i="15"/>
  <c r="AO7" i="15"/>
  <c r="AN7" i="15"/>
  <c r="AK7" i="15"/>
  <c r="AV7" i="15" s="1"/>
  <c r="BL7" i="15" s="1"/>
  <c r="AJ7" i="15"/>
  <c r="AU7" i="15" s="1"/>
  <c r="BH7" i="15" s="1"/>
  <c r="AI7" i="15"/>
  <c r="AT7" i="15" s="1"/>
  <c r="BD7" i="15" s="1"/>
  <c r="AH7" i="15"/>
  <c r="BN7" i="15" s="1"/>
  <c r="BK6" i="15"/>
  <c r="BJ6" i="15"/>
  <c r="BI6" i="15"/>
  <c r="BG6" i="15"/>
  <c r="BF6" i="15"/>
  <c r="BE6" i="15"/>
  <c r="BC6" i="15"/>
  <c r="BB6" i="15"/>
  <c r="BA6" i="15"/>
  <c r="AY6" i="15"/>
  <c r="AX6" i="15"/>
  <c r="AW6" i="15"/>
  <c r="AP6" i="15"/>
  <c r="AO6" i="15"/>
  <c r="AN6" i="15"/>
  <c r="AK6" i="15"/>
  <c r="AV6" i="15" s="1"/>
  <c r="BL6" i="15" s="1"/>
  <c r="AJ6" i="15"/>
  <c r="AU6" i="15" s="1"/>
  <c r="BH6" i="15" s="1"/>
  <c r="AI6" i="15"/>
  <c r="AT6" i="15" s="1"/>
  <c r="BD6" i="15" s="1"/>
  <c r="AH6" i="15"/>
  <c r="BN6" i="15" s="1"/>
  <c r="BL5" i="15"/>
  <c r="BJ5" i="15"/>
  <c r="BI5" i="15"/>
  <c r="BH5" i="15"/>
  <c r="BF5" i="15"/>
  <c r="BE5" i="15"/>
  <c r="BD5" i="15"/>
  <c r="BB5" i="15"/>
  <c r="BA5" i="15"/>
  <c r="AZ5" i="15"/>
  <c r="AX5" i="15"/>
  <c r="AQ5" i="15"/>
  <c r="AO5" i="15"/>
  <c r="AK5" i="15"/>
  <c r="AV5" i="15" s="1"/>
  <c r="BK5" i="15" s="1"/>
  <c r="AJ5" i="15"/>
  <c r="AU5" i="15" s="1"/>
  <c r="BG5" i="15" s="1"/>
  <c r="AI5" i="15"/>
  <c r="AT5" i="15" s="1"/>
  <c r="BC5" i="15" s="1"/>
  <c r="AH5" i="15"/>
  <c r="AN5" i="15" s="1"/>
  <c r="BL21" i="14"/>
  <c r="BK21" i="14"/>
  <c r="BJ21" i="14"/>
  <c r="BI21" i="14"/>
  <c r="BH21" i="14"/>
  <c r="BG21" i="14"/>
  <c r="BF21" i="14"/>
  <c r="BE21" i="14"/>
  <c r="BD21" i="14"/>
  <c r="BC21" i="14"/>
  <c r="BB21" i="14"/>
  <c r="BA21" i="14"/>
  <c r="AZ21" i="14"/>
  <c r="AY21" i="14"/>
  <c r="AX21" i="14"/>
  <c r="AW21" i="14"/>
  <c r="AQ21" i="14"/>
  <c r="AP21" i="14"/>
  <c r="AO21" i="14"/>
  <c r="AN21" i="14"/>
  <c r="AK21" i="14"/>
  <c r="AV21" i="14" s="1"/>
  <c r="AJ21" i="14"/>
  <c r="AU21" i="14" s="1"/>
  <c r="AI21" i="14"/>
  <c r="AT21" i="14" s="1"/>
  <c r="AH21" i="14"/>
  <c r="BL20" i="14"/>
  <c r="BK20" i="14"/>
  <c r="BJ20" i="14"/>
  <c r="BI20" i="14"/>
  <c r="BH20" i="14"/>
  <c r="BG20" i="14"/>
  <c r="BF20" i="14"/>
  <c r="BE20" i="14"/>
  <c r="BD20" i="14"/>
  <c r="BC20" i="14"/>
  <c r="BB20" i="14"/>
  <c r="BA20" i="14"/>
  <c r="AZ20" i="14"/>
  <c r="AY20" i="14"/>
  <c r="AX20" i="14"/>
  <c r="AW20" i="14"/>
  <c r="AT20" i="14"/>
  <c r="AQ20" i="14"/>
  <c r="AP20" i="14"/>
  <c r="AO20" i="14"/>
  <c r="AN20" i="14"/>
  <c r="AK20" i="14"/>
  <c r="AV20" i="14" s="1"/>
  <c r="AJ20" i="14"/>
  <c r="AU20" i="14" s="1"/>
  <c r="AI20" i="14"/>
  <c r="AH20" i="14"/>
  <c r="BL19" i="14"/>
  <c r="BK19" i="14"/>
  <c r="BJ19" i="14"/>
  <c r="BI19" i="14"/>
  <c r="BH19" i="14"/>
  <c r="BG19" i="14"/>
  <c r="BF19" i="14"/>
  <c r="BE19" i="14"/>
  <c r="BD19" i="14"/>
  <c r="BC19" i="14"/>
  <c r="BB19" i="14"/>
  <c r="BA19" i="14"/>
  <c r="AZ19" i="14"/>
  <c r="AY19" i="14"/>
  <c r="AX19" i="14"/>
  <c r="AW19" i="14"/>
  <c r="AQ19" i="14"/>
  <c r="AP19" i="14"/>
  <c r="AO19" i="14"/>
  <c r="AN19" i="14"/>
  <c r="AK19" i="14"/>
  <c r="AV19" i="14" s="1"/>
  <c r="AJ19" i="14"/>
  <c r="AU19" i="14" s="1"/>
  <c r="AI19" i="14"/>
  <c r="AT19" i="14" s="1"/>
  <c r="AH19" i="14"/>
  <c r="BL18" i="14"/>
  <c r="BK18" i="14"/>
  <c r="BJ18" i="14"/>
  <c r="BI18" i="14"/>
  <c r="BH18" i="14"/>
  <c r="BG18" i="14"/>
  <c r="BF18" i="14"/>
  <c r="BE18" i="14"/>
  <c r="BD18" i="14"/>
  <c r="BC18" i="14"/>
  <c r="BB18" i="14"/>
  <c r="BA18" i="14"/>
  <c r="AZ18" i="14"/>
  <c r="AY18" i="14"/>
  <c r="AX18" i="14"/>
  <c r="AW18" i="14"/>
  <c r="AQ18" i="14"/>
  <c r="AP18" i="14"/>
  <c r="AO18" i="14"/>
  <c r="AN18" i="14"/>
  <c r="AK18" i="14"/>
  <c r="AV18" i="14" s="1"/>
  <c r="AJ18" i="14"/>
  <c r="AU18" i="14" s="1"/>
  <c r="AI18" i="14"/>
  <c r="AT18" i="14" s="1"/>
  <c r="AH18" i="14"/>
  <c r="BL17" i="14"/>
  <c r="BJ17" i="14"/>
  <c r="BI17" i="14"/>
  <c r="BH17" i="14"/>
  <c r="BF17" i="14"/>
  <c r="BE17" i="14"/>
  <c r="BD17" i="14"/>
  <c r="BB17" i="14"/>
  <c r="BA17" i="14"/>
  <c r="AZ17" i="14"/>
  <c r="AQ17" i="14"/>
  <c r="AK17" i="14"/>
  <c r="AV17" i="14" s="1"/>
  <c r="BK17" i="14" s="1"/>
  <c r="AJ17" i="14"/>
  <c r="AU17" i="14" s="1"/>
  <c r="BG17" i="14" s="1"/>
  <c r="AI17" i="14"/>
  <c r="AT17" i="14" s="1"/>
  <c r="BC17" i="14" s="1"/>
  <c r="AH17" i="14"/>
  <c r="BL16" i="14"/>
  <c r="BJ16" i="14"/>
  <c r="BI16" i="14"/>
  <c r="BH16" i="14"/>
  <c r="BF16" i="14"/>
  <c r="BE16" i="14"/>
  <c r="BD16" i="14"/>
  <c r="BB16" i="14"/>
  <c r="BA16" i="14"/>
  <c r="AZ16" i="14"/>
  <c r="AX16" i="14"/>
  <c r="AQ16" i="14"/>
  <c r="AO16" i="14"/>
  <c r="AK16" i="14"/>
  <c r="AV16" i="14" s="1"/>
  <c r="BK16" i="14" s="1"/>
  <c r="AJ16" i="14"/>
  <c r="AU16" i="14" s="1"/>
  <c r="BG16" i="14" s="1"/>
  <c r="AI16" i="14"/>
  <c r="AH16" i="14"/>
  <c r="BL15" i="14"/>
  <c r="BJ15" i="14"/>
  <c r="BI15" i="14"/>
  <c r="BH15" i="14"/>
  <c r="BF15" i="14"/>
  <c r="BE15" i="14"/>
  <c r="BD15" i="14"/>
  <c r="BB15" i="14"/>
  <c r="BA15" i="14"/>
  <c r="AZ15" i="14"/>
  <c r="AX15" i="14"/>
  <c r="AQ15" i="14"/>
  <c r="AO15" i="14"/>
  <c r="AK15" i="14"/>
  <c r="AV15" i="14" s="1"/>
  <c r="BK15" i="14" s="1"/>
  <c r="AJ15" i="14"/>
  <c r="AU15" i="14" s="1"/>
  <c r="BG15" i="14" s="1"/>
  <c r="AI15" i="14"/>
  <c r="AT15" i="14" s="1"/>
  <c r="BC15" i="14" s="1"/>
  <c r="AH15" i="14"/>
  <c r="BL14" i="14"/>
  <c r="BJ14" i="14"/>
  <c r="BI14" i="14"/>
  <c r="BH14" i="14"/>
  <c r="BF14" i="14"/>
  <c r="BE14" i="14"/>
  <c r="BD14" i="14"/>
  <c r="BB14" i="14"/>
  <c r="BA14" i="14"/>
  <c r="AZ14" i="14"/>
  <c r="AX14" i="14"/>
  <c r="AQ14" i="14"/>
  <c r="AO14" i="14"/>
  <c r="AK14" i="14"/>
  <c r="AV14" i="14" s="1"/>
  <c r="BK14" i="14" s="1"/>
  <c r="AJ14" i="14"/>
  <c r="AU14" i="14" s="1"/>
  <c r="BG14" i="14" s="1"/>
  <c r="AI14" i="14"/>
  <c r="AH14" i="14"/>
  <c r="BN14" i="14" s="1"/>
  <c r="BL13" i="14"/>
  <c r="BJ13" i="14"/>
  <c r="BI13" i="14"/>
  <c r="BH13" i="14"/>
  <c r="BF13" i="14"/>
  <c r="BE13" i="14"/>
  <c r="BD13" i="14"/>
  <c r="BB13" i="14"/>
  <c r="BA13" i="14"/>
  <c r="AZ13" i="14"/>
  <c r="AX13" i="14"/>
  <c r="AQ13" i="14"/>
  <c r="AO13" i="14"/>
  <c r="AK13" i="14"/>
  <c r="AV13" i="14" s="1"/>
  <c r="BK13" i="14" s="1"/>
  <c r="AJ13" i="14"/>
  <c r="AU13" i="14" s="1"/>
  <c r="BG13" i="14" s="1"/>
  <c r="AI13" i="14"/>
  <c r="AT13" i="14" s="1"/>
  <c r="BC13" i="14" s="1"/>
  <c r="AH13" i="14"/>
  <c r="BL12" i="14"/>
  <c r="BJ12" i="14"/>
  <c r="BI12" i="14"/>
  <c r="BH12" i="14"/>
  <c r="BF12" i="14"/>
  <c r="BE12" i="14"/>
  <c r="BD12" i="14"/>
  <c r="BB12" i="14"/>
  <c r="BA12" i="14"/>
  <c r="AZ12" i="14"/>
  <c r="AX12" i="14"/>
  <c r="AQ12" i="14"/>
  <c r="AO12" i="14"/>
  <c r="AK12" i="14"/>
  <c r="AV12" i="14" s="1"/>
  <c r="BK12" i="14" s="1"/>
  <c r="AJ12" i="14"/>
  <c r="AU12" i="14" s="1"/>
  <c r="BG12" i="14" s="1"/>
  <c r="AI12" i="14"/>
  <c r="AT12" i="14" s="1"/>
  <c r="BC12" i="14" s="1"/>
  <c r="AH12" i="14"/>
  <c r="BL11" i="14"/>
  <c r="BJ11" i="14"/>
  <c r="BI11" i="14"/>
  <c r="BH11" i="14"/>
  <c r="BF11" i="14"/>
  <c r="BE11" i="14"/>
  <c r="BD11" i="14"/>
  <c r="BB11" i="14"/>
  <c r="BA11" i="14"/>
  <c r="AZ11" i="14"/>
  <c r="AX11" i="14"/>
  <c r="AQ11" i="14"/>
  <c r="AO11" i="14"/>
  <c r="AK11" i="14"/>
  <c r="AV11" i="14" s="1"/>
  <c r="BK11" i="14" s="1"/>
  <c r="AJ11" i="14"/>
  <c r="AU11" i="14" s="1"/>
  <c r="BG11" i="14" s="1"/>
  <c r="AI11" i="14"/>
  <c r="AT11" i="14" s="1"/>
  <c r="BC11" i="14" s="1"/>
  <c r="AH11" i="14"/>
  <c r="BL10" i="14"/>
  <c r="BJ10" i="14"/>
  <c r="BI10" i="14"/>
  <c r="BH10" i="14"/>
  <c r="BF10" i="14"/>
  <c r="BE10" i="14"/>
  <c r="BD10" i="14"/>
  <c r="BB10" i="14"/>
  <c r="BA10" i="14"/>
  <c r="AZ10" i="14"/>
  <c r="AX10" i="14"/>
  <c r="AQ10" i="14"/>
  <c r="AO10" i="14"/>
  <c r="AK10" i="14"/>
  <c r="AV10" i="14" s="1"/>
  <c r="BK10" i="14" s="1"/>
  <c r="AJ10" i="14"/>
  <c r="AU10" i="14" s="1"/>
  <c r="BG10" i="14" s="1"/>
  <c r="AI10" i="14"/>
  <c r="AH10" i="14"/>
  <c r="BN10" i="14" s="1"/>
  <c r="BL9" i="14"/>
  <c r="BJ9" i="14"/>
  <c r="BI9" i="14"/>
  <c r="BH9" i="14"/>
  <c r="BF9" i="14"/>
  <c r="BE9" i="14"/>
  <c r="BD9" i="14"/>
  <c r="BB9" i="14"/>
  <c r="BA9" i="14"/>
  <c r="AZ9" i="14"/>
  <c r="AX9" i="14"/>
  <c r="AQ9" i="14"/>
  <c r="AO9" i="14"/>
  <c r="AK9" i="14"/>
  <c r="AV9" i="14" s="1"/>
  <c r="BK9" i="14" s="1"/>
  <c r="AJ9" i="14"/>
  <c r="AU9" i="14" s="1"/>
  <c r="BG9" i="14" s="1"/>
  <c r="AI9" i="14"/>
  <c r="AT9" i="14" s="1"/>
  <c r="BC9" i="14" s="1"/>
  <c r="AH9" i="14"/>
  <c r="BL8" i="14"/>
  <c r="BJ8" i="14"/>
  <c r="BI8" i="14"/>
  <c r="BH8" i="14"/>
  <c r="BF8" i="14"/>
  <c r="BE8" i="14"/>
  <c r="BD8" i="14"/>
  <c r="BB8" i="14"/>
  <c r="BA8" i="14"/>
  <c r="AZ8" i="14"/>
  <c r="AX8" i="14"/>
  <c r="AQ8" i="14"/>
  <c r="AO8" i="14"/>
  <c r="AK8" i="14"/>
  <c r="AV8" i="14" s="1"/>
  <c r="BK8" i="14" s="1"/>
  <c r="AJ8" i="14"/>
  <c r="AU8" i="14" s="1"/>
  <c r="BG8" i="14" s="1"/>
  <c r="AI8" i="14"/>
  <c r="AT8" i="14" s="1"/>
  <c r="BC8" i="14" s="1"/>
  <c r="AH8" i="14"/>
  <c r="BL7" i="14"/>
  <c r="BJ7" i="14"/>
  <c r="BI7" i="14"/>
  <c r="BH7" i="14"/>
  <c r="BF7" i="14"/>
  <c r="BE7" i="14"/>
  <c r="BD7" i="14"/>
  <c r="BB7" i="14"/>
  <c r="BA7" i="14"/>
  <c r="AZ7" i="14"/>
  <c r="AX7" i="14"/>
  <c r="AQ7" i="14"/>
  <c r="AO7" i="14"/>
  <c r="AK7" i="14"/>
  <c r="AV7" i="14" s="1"/>
  <c r="BK7" i="14" s="1"/>
  <c r="AJ7" i="14"/>
  <c r="AU7" i="14" s="1"/>
  <c r="BG7" i="14" s="1"/>
  <c r="AI7" i="14"/>
  <c r="AT7" i="14" s="1"/>
  <c r="BC7" i="14" s="1"/>
  <c r="AH7" i="14"/>
  <c r="BL6" i="14"/>
  <c r="BJ6" i="14"/>
  <c r="BI6" i="14"/>
  <c r="BH6" i="14"/>
  <c r="BF6" i="14"/>
  <c r="BE6" i="14"/>
  <c r="BD6" i="14"/>
  <c r="BB6" i="14"/>
  <c r="BA6" i="14"/>
  <c r="AZ6" i="14"/>
  <c r="AX6" i="14"/>
  <c r="AQ6" i="14"/>
  <c r="AO6" i="14"/>
  <c r="AK6" i="14"/>
  <c r="AV6" i="14" s="1"/>
  <c r="BK6" i="14" s="1"/>
  <c r="AJ6" i="14"/>
  <c r="AU6" i="14" s="1"/>
  <c r="BG6" i="14" s="1"/>
  <c r="AI6" i="14"/>
  <c r="AT6" i="14" s="1"/>
  <c r="BC6" i="14" s="1"/>
  <c r="AH6" i="14"/>
  <c r="BN6" i="14" s="1"/>
  <c r="BL5" i="14"/>
  <c r="BJ5" i="14"/>
  <c r="BI5" i="14"/>
  <c r="BH5" i="14"/>
  <c r="BF5" i="14"/>
  <c r="BE5" i="14"/>
  <c r="BD5" i="14"/>
  <c r="BB5" i="14"/>
  <c r="BA5" i="14"/>
  <c r="AZ5" i="14"/>
  <c r="AX5" i="14"/>
  <c r="AQ5" i="14"/>
  <c r="AO5" i="14"/>
  <c r="AK5" i="14"/>
  <c r="AV5" i="14" s="1"/>
  <c r="AJ5" i="14"/>
  <c r="AU5" i="14" s="1"/>
  <c r="AI5" i="14"/>
  <c r="AT5" i="14" s="1"/>
  <c r="AH5" i="14"/>
  <c r="BN16" i="19"/>
  <c r="BL16" i="19"/>
  <c r="BJ16" i="19"/>
  <c r="BI16" i="19"/>
  <c r="BH16" i="19"/>
  <c r="BF16" i="19"/>
  <c r="BE16" i="19"/>
  <c r="BD16" i="19"/>
  <c r="BB16" i="19"/>
  <c r="BA16" i="19"/>
  <c r="AZ16" i="19"/>
  <c r="AX16" i="19"/>
  <c r="AW16" i="19"/>
  <c r="AQ16" i="19"/>
  <c r="AO16" i="19"/>
  <c r="AK16" i="19"/>
  <c r="AV16" i="19" s="1"/>
  <c r="BK16" i="19" s="1"/>
  <c r="AJ16" i="19"/>
  <c r="AU16" i="19" s="1"/>
  <c r="BG16" i="19" s="1"/>
  <c r="AI16" i="19"/>
  <c r="AT16" i="19" s="1"/>
  <c r="BC16" i="19" s="1"/>
  <c r="AH16" i="19"/>
  <c r="AS16" i="19" s="1"/>
  <c r="AY16" i="19" s="1"/>
  <c r="BN15" i="19"/>
  <c r="BL15" i="19"/>
  <c r="BJ15" i="19"/>
  <c r="BI15" i="19"/>
  <c r="BH15" i="19"/>
  <c r="BF15" i="19"/>
  <c r="BE15" i="19"/>
  <c r="BD15" i="19"/>
  <c r="BB15" i="19"/>
  <c r="BA15" i="19"/>
  <c r="AZ15" i="19"/>
  <c r="AX15" i="19"/>
  <c r="AW15" i="19"/>
  <c r="AQ15" i="19"/>
  <c r="AO15" i="19"/>
  <c r="AK15" i="19"/>
  <c r="AV15" i="19" s="1"/>
  <c r="BK15" i="19" s="1"/>
  <c r="AJ15" i="19"/>
  <c r="AU15" i="19" s="1"/>
  <c r="BG15" i="19" s="1"/>
  <c r="AI15" i="19"/>
  <c r="AT15" i="19" s="1"/>
  <c r="BC15" i="19" s="1"/>
  <c r="AH15" i="19"/>
  <c r="AS15" i="19" s="1"/>
  <c r="AY15" i="19" s="1"/>
  <c r="BN14" i="19"/>
  <c r="BL14" i="19"/>
  <c r="BJ14" i="19"/>
  <c r="BI14" i="19"/>
  <c r="BH14" i="19"/>
  <c r="BF14" i="19"/>
  <c r="BE14" i="19"/>
  <c r="BD14" i="19"/>
  <c r="BB14" i="19"/>
  <c r="BA14" i="19"/>
  <c r="AZ14" i="19"/>
  <c r="AY14" i="19"/>
  <c r="AX14" i="19"/>
  <c r="AQ14" i="19"/>
  <c r="AO14" i="19"/>
  <c r="AK14" i="19"/>
  <c r="AV14" i="19" s="1"/>
  <c r="BK14" i="19" s="1"/>
  <c r="AJ14" i="19"/>
  <c r="AU14" i="19" s="1"/>
  <c r="BG14" i="19" s="1"/>
  <c r="AI14" i="19"/>
  <c r="AT14" i="19" s="1"/>
  <c r="BC14" i="19" s="1"/>
  <c r="AH14" i="19"/>
  <c r="AS14" i="19" s="1"/>
  <c r="AW14" i="19" s="1"/>
  <c r="BN13" i="19"/>
  <c r="BL13" i="19"/>
  <c r="BJ13" i="19"/>
  <c r="BI13" i="19"/>
  <c r="BH13" i="19"/>
  <c r="BF13" i="19"/>
  <c r="BE13" i="19"/>
  <c r="BD13" i="19"/>
  <c r="BB13" i="19"/>
  <c r="BA13" i="19"/>
  <c r="AZ13" i="19"/>
  <c r="AX13" i="19"/>
  <c r="AQ13" i="19"/>
  <c r="AO13" i="19"/>
  <c r="AK13" i="19"/>
  <c r="AV13" i="19" s="1"/>
  <c r="BK13" i="19" s="1"/>
  <c r="AJ13" i="19"/>
  <c r="AU13" i="19" s="1"/>
  <c r="BG13" i="19" s="1"/>
  <c r="AI13" i="19"/>
  <c r="AT13" i="19" s="1"/>
  <c r="BC13" i="19" s="1"/>
  <c r="AH13" i="19"/>
  <c r="AS13" i="19" s="1"/>
  <c r="AW13" i="19" s="1"/>
  <c r="BN12" i="19"/>
  <c r="BL12" i="19"/>
  <c r="BJ12" i="19"/>
  <c r="BI12" i="19"/>
  <c r="BH12" i="19"/>
  <c r="BF12" i="19"/>
  <c r="BE12" i="19"/>
  <c r="BD12" i="19"/>
  <c r="BB12" i="19"/>
  <c r="BA12" i="19"/>
  <c r="AZ12" i="19"/>
  <c r="AY12" i="19"/>
  <c r="AX12" i="19"/>
  <c r="AQ12" i="19"/>
  <c r="AO12" i="19"/>
  <c r="AK12" i="19"/>
  <c r="AV12" i="19" s="1"/>
  <c r="BK12" i="19" s="1"/>
  <c r="AJ12" i="19"/>
  <c r="AU12" i="19" s="1"/>
  <c r="BG12" i="19" s="1"/>
  <c r="AI12" i="19"/>
  <c r="AT12" i="19" s="1"/>
  <c r="BC12" i="19" s="1"/>
  <c r="AH12" i="19"/>
  <c r="AS12" i="19" s="1"/>
  <c r="AW12" i="19" s="1"/>
  <c r="BN11" i="19"/>
  <c r="BL11" i="19"/>
  <c r="BJ11" i="19"/>
  <c r="BI11" i="19"/>
  <c r="BH11" i="19"/>
  <c r="BF11" i="19"/>
  <c r="BE11" i="19"/>
  <c r="BD11" i="19"/>
  <c r="BB11" i="19"/>
  <c r="BA11" i="19"/>
  <c r="AZ11" i="19"/>
  <c r="AX11" i="19"/>
  <c r="AW11" i="19"/>
  <c r="AQ11" i="19"/>
  <c r="AO11" i="19"/>
  <c r="AK11" i="19"/>
  <c r="AV11" i="19" s="1"/>
  <c r="BK11" i="19" s="1"/>
  <c r="AJ11" i="19"/>
  <c r="AU11" i="19" s="1"/>
  <c r="BG11" i="19" s="1"/>
  <c r="AI11" i="19"/>
  <c r="AT11" i="19" s="1"/>
  <c r="BC11" i="19" s="1"/>
  <c r="AH11" i="19"/>
  <c r="AS11" i="19" s="1"/>
  <c r="AY11" i="19" s="1"/>
  <c r="BN10" i="19"/>
  <c r="BL10" i="19"/>
  <c r="BJ10" i="19"/>
  <c r="BI10" i="19"/>
  <c r="BH10" i="19"/>
  <c r="BF10" i="19"/>
  <c r="BE10" i="19"/>
  <c r="BD10" i="19"/>
  <c r="BB10" i="19"/>
  <c r="BA10" i="19"/>
  <c r="AZ10" i="19"/>
  <c r="AY10" i="19"/>
  <c r="AX10" i="19"/>
  <c r="AQ10" i="19"/>
  <c r="AO10" i="19"/>
  <c r="AK10" i="19"/>
  <c r="AV10" i="19" s="1"/>
  <c r="BK10" i="19" s="1"/>
  <c r="AJ10" i="19"/>
  <c r="AU10" i="19" s="1"/>
  <c r="BG10" i="19" s="1"/>
  <c r="AI10" i="19"/>
  <c r="AT10" i="19" s="1"/>
  <c r="BC10" i="19" s="1"/>
  <c r="AH10" i="19"/>
  <c r="AS10" i="19" s="1"/>
  <c r="AW10" i="19" s="1"/>
  <c r="BN9" i="19"/>
  <c r="BL9" i="19"/>
  <c r="BJ9" i="19"/>
  <c r="BI9" i="19"/>
  <c r="BH9" i="19"/>
  <c r="BF9" i="19"/>
  <c r="BE9" i="19"/>
  <c r="BD9" i="19"/>
  <c r="BB9" i="19"/>
  <c r="BA9" i="19"/>
  <c r="AZ9" i="19"/>
  <c r="AY9" i="19"/>
  <c r="AX9" i="19"/>
  <c r="AQ9" i="19"/>
  <c r="AO9" i="19"/>
  <c r="AK9" i="19"/>
  <c r="AV9" i="19" s="1"/>
  <c r="BK9" i="19" s="1"/>
  <c r="AJ9" i="19"/>
  <c r="AU9" i="19" s="1"/>
  <c r="BG9" i="19" s="1"/>
  <c r="AI9" i="19"/>
  <c r="AT9" i="19" s="1"/>
  <c r="BC9" i="19" s="1"/>
  <c r="AH9" i="19"/>
  <c r="AS9" i="19" s="1"/>
  <c r="AW9" i="19" s="1"/>
  <c r="BN8" i="19"/>
  <c r="BL8" i="19"/>
  <c r="BJ8" i="19"/>
  <c r="BI8" i="19"/>
  <c r="BH8" i="19"/>
  <c r="BG8" i="19"/>
  <c r="BF8" i="19"/>
  <c r="BE8" i="19"/>
  <c r="BD8" i="19"/>
  <c r="BB8" i="19"/>
  <c r="BA8" i="19"/>
  <c r="AZ8" i="19"/>
  <c r="AX8" i="19"/>
  <c r="AQ8" i="19"/>
  <c r="AO8" i="19"/>
  <c r="AK8" i="19"/>
  <c r="AV8" i="19" s="1"/>
  <c r="BK8" i="19" s="1"/>
  <c r="AJ8" i="19"/>
  <c r="AU8" i="19" s="1"/>
  <c r="AI8" i="19"/>
  <c r="AT8" i="19" s="1"/>
  <c r="BC8" i="19" s="1"/>
  <c r="AH8" i="19"/>
  <c r="AS8" i="19" s="1"/>
  <c r="AW8" i="19" s="1"/>
  <c r="BN7" i="19"/>
  <c r="BL7" i="19"/>
  <c r="BJ7" i="19"/>
  <c r="BI7" i="19"/>
  <c r="BH7" i="19"/>
  <c r="BF7" i="19"/>
  <c r="BE7" i="19"/>
  <c r="BD7" i="19"/>
  <c r="BB7" i="19"/>
  <c r="BA7" i="19"/>
  <c r="AZ7" i="19"/>
  <c r="AX7" i="19"/>
  <c r="AQ7" i="19"/>
  <c r="AO7" i="19"/>
  <c r="AK7" i="19"/>
  <c r="AV7" i="19" s="1"/>
  <c r="BK7" i="19" s="1"/>
  <c r="AJ7" i="19"/>
  <c r="AU7" i="19" s="1"/>
  <c r="BG7" i="19" s="1"/>
  <c r="AI7" i="19"/>
  <c r="AT7" i="19" s="1"/>
  <c r="BC7" i="19" s="1"/>
  <c r="AH7" i="19"/>
  <c r="AS7" i="19" s="1"/>
  <c r="AW7" i="19" s="1"/>
  <c r="BN6" i="19"/>
  <c r="BL6" i="19"/>
  <c r="BJ6" i="19"/>
  <c r="BI6" i="19"/>
  <c r="BH6" i="19"/>
  <c r="BG6" i="19"/>
  <c r="BF6" i="19"/>
  <c r="BE6" i="19"/>
  <c r="BD6" i="19"/>
  <c r="BB6" i="19"/>
  <c r="BA6" i="19"/>
  <c r="AZ6" i="19"/>
  <c r="AX6" i="19"/>
  <c r="AQ6" i="19"/>
  <c r="AO6" i="19"/>
  <c r="AK6" i="19"/>
  <c r="AV6" i="19" s="1"/>
  <c r="BK6" i="19" s="1"/>
  <c r="AJ6" i="19"/>
  <c r="AU6" i="19" s="1"/>
  <c r="AI6" i="19"/>
  <c r="AT6" i="19" s="1"/>
  <c r="BC6" i="19" s="1"/>
  <c r="AH6" i="19"/>
  <c r="AS6" i="19" s="1"/>
  <c r="AW6" i="19" s="1"/>
  <c r="BN5" i="19"/>
  <c r="BD5" i="19"/>
  <c r="BB5" i="19"/>
  <c r="BA5" i="19"/>
  <c r="AZ5" i="19"/>
  <c r="AK5" i="19"/>
  <c r="AV5" i="19" s="1"/>
  <c r="BK5" i="19" s="1"/>
  <c r="AJ5" i="19"/>
  <c r="AU5" i="19" s="1"/>
  <c r="BG5" i="19" s="1"/>
  <c r="AI5" i="19"/>
  <c r="AT5" i="19" s="1"/>
  <c r="AH5" i="19"/>
  <c r="AS5" i="19" s="1"/>
  <c r="AW5" i="19" s="1"/>
  <c r="BN5" i="11"/>
  <c r="BN4" i="11" s="1"/>
  <c r="BL5" i="11"/>
  <c r="BL3" i="11" s="1"/>
  <c r="BJ5" i="11"/>
  <c r="BJ3" i="11" s="1"/>
  <c r="BI5" i="11"/>
  <c r="BI3" i="11" s="1"/>
  <c r="BH5" i="11"/>
  <c r="BH3" i="11" s="1"/>
  <c r="BF5" i="11"/>
  <c r="BF3" i="11" s="1"/>
  <c r="BE5" i="11"/>
  <c r="BE3" i="11" s="1"/>
  <c r="BD5" i="11"/>
  <c r="BD3" i="11" s="1"/>
  <c r="BB5" i="11"/>
  <c r="BB3" i="11" s="1"/>
  <c r="BA5" i="11"/>
  <c r="BA3" i="11" s="1"/>
  <c r="AZ5" i="11"/>
  <c r="AZ3" i="11" s="1"/>
  <c r="AX5" i="11"/>
  <c r="AX3" i="11" s="1"/>
  <c r="AW5" i="11"/>
  <c r="AW3" i="11" s="1"/>
  <c r="AQ5" i="11"/>
  <c r="AQ3" i="11" s="1"/>
  <c r="K9" i="6" s="1"/>
  <c r="AO5" i="11"/>
  <c r="AO3" i="11" s="1"/>
  <c r="I9" i="6" s="1"/>
  <c r="AK5" i="11"/>
  <c r="AV5" i="11" s="1"/>
  <c r="AV3" i="11" s="1"/>
  <c r="AJ5" i="11"/>
  <c r="AU5" i="11" s="1"/>
  <c r="AU3" i="11" s="1"/>
  <c r="AI5" i="11"/>
  <c r="AH5" i="11"/>
  <c r="AS5" i="11" s="1"/>
  <c r="AS3" i="11" s="1"/>
  <c r="BL11" i="10"/>
  <c r="BJ11" i="10"/>
  <c r="BI11" i="10"/>
  <c r="BH11" i="10"/>
  <c r="BF11" i="10"/>
  <c r="BE11" i="10"/>
  <c r="BD11" i="10"/>
  <c r="BB11" i="10"/>
  <c r="BA11" i="10"/>
  <c r="AZ11" i="10"/>
  <c r="AX11" i="10"/>
  <c r="AQ11" i="10"/>
  <c r="AO11" i="10"/>
  <c r="AK11" i="10"/>
  <c r="AV11" i="10" s="1"/>
  <c r="BK11" i="10" s="1"/>
  <c r="AJ11" i="10"/>
  <c r="AU11" i="10" s="1"/>
  <c r="BG11" i="10" s="1"/>
  <c r="AI11" i="10"/>
  <c r="AT11" i="10" s="1"/>
  <c r="BC11" i="10" s="1"/>
  <c r="AH11" i="10"/>
  <c r="BL10" i="10"/>
  <c r="BK10" i="10"/>
  <c r="BJ10" i="10"/>
  <c r="BI10" i="10"/>
  <c r="BH10" i="10"/>
  <c r="BF10" i="10"/>
  <c r="BE10" i="10"/>
  <c r="BD10" i="10"/>
  <c r="BB10" i="10"/>
  <c r="BA10" i="10"/>
  <c r="AZ10" i="10"/>
  <c r="AX10" i="10"/>
  <c r="AQ10" i="10"/>
  <c r="AO10" i="10"/>
  <c r="AK10" i="10"/>
  <c r="AV10" i="10" s="1"/>
  <c r="AJ10" i="10"/>
  <c r="AU10" i="10" s="1"/>
  <c r="BG10" i="10" s="1"/>
  <c r="AI10" i="10"/>
  <c r="AT10" i="10" s="1"/>
  <c r="BC10" i="10" s="1"/>
  <c r="AH10" i="10"/>
  <c r="AS10" i="10" s="1"/>
  <c r="AW10" i="10" s="1"/>
  <c r="BL9" i="10"/>
  <c r="BJ9" i="10"/>
  <c r="BI9" i="10"/>
  <c r="BH9" i="10"/>
  <c r="BF9" i="10"/>
  <c r="BE9" i="10"/>
  <c r="BD9" i="10"/>
  <c r="BB9" i="10"/>
  <c r="BA9" i="10"/>
  <c r="AZ9" i="10"/>
  <c r="AX9" i="10"/>
  <c r="AQ9" i="10"/>
  <c r="AO9" i="10"/>
  <c r="AK9" i="10"/>
  <c r="AV9" i="10" s="1"/>
  <c r="BK9" i="10" s="1"/>
  <c r="AJ9" i="10"/>
  <c r="AU9" i="10" s="1"/>
  <c r="BG9" i="10" s="1"/>
  <c r="AI9" i="10"/>
  <c r="AT9" i="10" s="1"/>
  <c r="BC9" i="10" s="1"/>
  <c r="AH9" i="10"/>
  <c r="BN9" i="10" s="1"/>
  <c r="BL8" i="10"/>
  <c r="BJ8" i="10"/>
  <c r="BI8" i="10"/>
  <c r="BH8" i="10"/>
  <c r="BF8" i="10"/>
  <c r="BE8" i="10"/>
  <c r="BD8" i="10"/>
  <c r="BB8" i="10"/>
  <c r="BA8" i="10"/>
  <c r="AZ8" i="10"/>
  <c r="AX8" i="10"/>
  <c r="AQ8" i="10"/>
  <c r="AO8" i="10"/>
  <c r="AK8" i="10"/>
  <c r="AV8" i="10" s="1"/>
  <c r="BK8" i="10" s="1"/>
  <c r="AJ8" i="10"/>
  <c r="AU8" i="10" s="1"/>
  <c r="BG8" i="10" s="1"/>
  <c r="AI8" i="10"/>
  <c r="AT8" i="10" s="1"/>
  <c r="BC8" i="10" s="1"/>
  <c r="AH8" i="10"/>
  <c r="BL7" i="10"/>
  <c r="BJ7" i="10"/>
  <c r="BI7" i="10"/>
  <c r="BH7" i="10"/>
  <c r="BF7" i="10"/>
  <c r="BE7" i="10"/>
  <c r="BD7" i="10"/>
  <c r="BB7" i="10"/>
  <c r="BA7" i="10"/>
  <c r="AZ7" i="10"/>
  <c r="AX7" i="10"/>
  <c r="AQ7" i="10"/>
  <c r="AO7" i="10"/>
  <c r="AK7" i="10"/>
  <c r="AV7" i="10" s="1"/>
  <c r="BK7" i="10" s="1"/>
  <c r="AJ7" i="10"/>
  <c r="AU7" i="10" s="1"/>
  <c r="BG7" i="10" s="1"/>
  <c r="AI7" i="10"/>
  <c r="AT7" i="10" s="1"/>
  <c r="BC7" i="10" s="1"/>
  <c r="AH7" i="10"/>
  <c r="BL6" i="10"/>
  <c r="BJ6" i="10"/>
  <c r="BI6" i="10"/>
  <c r="BH6" i="10"/>
  <c r="BF6" i="10"/>
  <c r="BE6" i="10"/>
  <c r="BD6" i="10"/>
  <c r="BB6" i="10"/>
  <c r="BA6" i="10"/>
  <c r="AZ6" i="10"/>
  <c r="AX6" i="10"/>
  <c r="AQ6" i="10"/>
  <c r="AO6" i="10"/>
  <c r="AK6" i="10"/>
  <c r="AV6" i="10" s="1"/>
  <c r="BK6" i="10" s="1"/>
  <c r="AJ6" i="10"/>
  <c r="AU6" i="10" s="1"/>
  <c r="BG6" i="10" s="1"/>
  <c r="AI6" i="10"/>
  <c r="AT6" i="10" s="1"/>
  <c r="BC6" i="10" s="1"/>
  <c r="AH6" i="10"/>
  <c r="BL5" i="10"/>
  <c r="BJ5" i="10"/>
  <c r="BI5" i="10"/>
  <c r="BH5" i="10"/>
  <c r="BF5" i="10"/>
  <c r="BE5" i="10"/>
  <c r="BD5" i="10"/>
  <c r="BB5" i="10"/>
  <c r="BA5" i="10"/>
  <c r="AZ5" i="10"/>
  <c r="AX5" i="10"/>
  <c r="AQ5" i="10"/>
  <c r="AO5" i="10"/>
  <c r="AK5" i="10"/>
  <c r="AV5" i="10" s="1"/>
  <c r="BK5" i="10" s="1"/>
  <c r="AJ5" i="10"/>
  <c r="AU5" i="10" s="1"/>
  <c r="BG5" i="10" s="1"/>
  <c r="AI5" i="10"/>
  <c r="AT5" i="10" s="1"/>
  <c r="BC5" i="10" s="1"/>
  <c r="AH5" i="10"/>
  <c r="BN5" i="10" s="1"/>
  <c r="BL30" i="9"/>
  <c r="BJ30" i="9"/>
  <c r="BI30" i="9"/>
  <c r="BH30" i="9"/>
  <c r="BF30" i="9"/>
  <c r="BE30" i="9"/>
  <c r="BD30" i="9"/>
  <c r="BB30" i="9"/>
  <c r="BA30" i="9"/>
  <c r="AZ30" i="9"/>
  <c r="AX30" i="9"/>
  <c r="AQ30" i="9"/>
  <c r="AO30" i="9"/>
  <c r="AK30" i="9"/>
  <c r="AV30" i="9" s="1"/>
  <c r="BK30" i="9" s="1"/>
  <c r="AJ30" i="9"/>
  <c r="AU30" i="9" s="1"/>
  <c r="BG30" i="9" s="1"/>
  <c r="AI30" i="9"/>
  <c r="AT30" i="9" s="1"/>
  <c r="BC30" i="9" s="1"/>
  <c r="AH30" i="9"/>
  <c r="BL29" i="9"/>
  <c r="BJ29" i="9"/>
  <c r="BI29" i="9"/>
  <c r="BH29" i="9"/>
  <c r="BF29" i="9"/>
  <c r="BE29" i="9"/>
  <c r="BD29" i="9"/>
  <c r="BB29" i="9"/>
  <c r="BA29" i="9"/>
  <c r="AZ29" i="9"/>
  <c r="AX29" i="9"/>
  <c r="AQ29" i="9"/>
  <c r="AO29" i="9"/>
  <c r="AK29" i="9"/>
  <c r="AV29" i="9" s="1"/>
  <c r="BK29" i="9" s="1"/>
  <c r="AJ29" i="9"/>
  <c r="AU29" i="9" s="1"/>
  <c r="BG29" i="9" s="1"/>
  <c r="AI29" i="9"/>
  <c r="AT29" i="9" s="1"/>
  <c r="BC29" i="9" s="1"/>
  <c r="AH29" i="9"/>
  <c r="BL28" i="9"/>
  <c r="BJ28" i="9"/>
  <c r="BI28" i="9"/>
  <c r="BH28" i="9"/>
  <c r="BF28" i="9"/>
  <c r="BE28" i="9"/>
  <c r="BD28" i="9"/>
  <c r="BB28" i="9"/>
  <c r="BA28" i="9"/>
  <c r="AZ28" i="9"/>
  <c r="AX28" i="9"/>
  <c r="AQ28" i="9"/>
  <c r="AO28" i="9"/>
  <c r="AK28" i="9"/>
  <c r="AV28" i="9" s="1"/>
  <c r="BK28" i="9" s="1"/>
  <c r="AJ28" i="9"/>
  <c r="AU28" i="9" s="1"/>
  <c r="BG28" i="9" s="1"/>
  <c r="AI28" i="9"/>
  <c r="AT28" i="9" s="1"/>
  <c r="BC28" i="9" s="1"/>
  <c r="AH28" i="9"/>
  <c r="BL27" i="9"/>
  <c r="BJ27" i="9"/>
  <c r="BI27" i="9"/>
  <c r="BH27" i="9"/>
  <c r="BF27" i="9"/>
  <c r="BE27" i="9"/>
  <c r="BD27" i="9"/>
  <c r="BB27" i="9"/>
  <c r="BA27" i="9"/>
  <c r="AZ27" i="9"/>
  <c r="AX27" i="9"/>
  <c r="AQ27" i="9"/>
  <c r="AO27" i="9"/>
  <c r="AK27" i="9"/>
  <c r="AV27" i="9" s="1"/>
  <c r="BK27" i="9" s="1"/>
  <c r="AJ27" i="9"/>
  <c r="AU27" i="9" s="1"/>
  <c r="BG27" i="9" s="1"/>
  <c r="AI27" i="9"/>
  <c r="AT27" i="9" s="1"/>
  <c r="BC27" i="9" s="1"/>
  <c r="AH27" i="9"/>
  <c r="BN27" i="9" s="1"/>
  <c r="BL26" i="9"/>
  <c r="BJ26" i="9"/>
  <c r="BI26" i="9"/>
  <c r="BH26" i="9"/>
  <c r="BF26" i="9"/>
  <c r="BE26" i="9"/>
  <c r="BD26" i="9"/>
  <c r="BB26" i="9"/>
  <c r="BA26" i="9"/>
  <c r="AZ26" i="9"/>
  <c r="AQ26" i="9"/>
  <c r="AK26" i="9"/>
  <c r="AV26" i="9" s="1"/>
  <c r="BK26" i="9" s="1"/>
  <c r="AJ26" i="9"/>
  <c r="AU26" i="9" s="1"/>
  <c r="BG26" i="9" s="1"/>
  <c r="AI26" i="9"/>
  <c r="AH26" i="9"/>
  <c r="BL25" i="9"/>
  <c r="BJ25" i="9"/>
  <c r="BI25" i="9"/>
  <c r="BH25" i="9"/>
  <c r="BF25" i="9"/>
  <c r="BE25" i="9"/>
  <c r="BD25" i="9"/>
  <c r="BB25" i="9"/>
  <c r="BA25" i="9"/>
  <c r="AZ25" i="9"/>
  <c r="AQ25" i="9"/>
  <c r="AK25" i="9"/>
  <c r="AV25" i="9" s="1"/>
  <c r="BK25" i="9" s="1"/>
  <c r="AJ25" i="9"/>
  <c r="AU25" i="9" s="1"/>
  <c r="BG25" i="9" s="1"/>
  <c r="AI25" i="9"/>
  <c r="AT25" i="9" s="1"/>
  <c r="BC25" i="9" s="1"/>
  <c r="AH25" i="9"/>
  <c r="BL24" i="9"/>
  <c r="BJ24" i="9"/>
  <c r="BI24" i="9"/>
  <c r="BH24" i="9"/>
  <c r="BF24" i="9"/>
  <c r="BE24" i="9"/>
  <c r="BD24" i="9"/>
  <c r="BB24" i="9"/>
  <c r="BA24" i="9"/>
  <c r="AZ24" i="9"/>
  <c r="AQ24" i="9"/>
  <c r="AK24" i="9"/>
  <c r="AV24" i="9" s="1"/>
  <c r="BK24" i="9" s="1"/>
  <c r="AJ24" i="9"/>
  <c r="AU24" i="9" s="1"/>
  <c r="BG24" i="9" s="1"/>
  <c r="AI24" i="9"/>
  <c r="AH24" i="9"/>
  <c r="BL23" i="9"/>
  <c r="BJ23" i="9"/>
  <c r="BI23" i="9"/>
  <c r="BH23" i="9"/>
  <c r="BF23" i="9"/>
  <c r="BE23" i="9"/>
  <c r="BD23" i="9"/>
  <c r="BB23" i="9"/>
  <c r="BA23" i="9"/>
  <c r="AZ23" i="9"/>
  <c r="AQ23" i="9"/>
  <c r="AK23" i="9"/>
  <c r="AV23" i="9" s="1"/>
  <c r="BK23" i="9" s="1"/>
  <c r="AJ23" i="9"/>
  <c r="AU23" i="9" s="1"/>
  <c r="BG23" i="9" s="1"/>
  <c r="AI23" i="9"/>
  <c r="AT23" i="9" s="1"/>
  <c r="BC23" i="9" s="1"/>
  <c r="AH23" i="9"/>
  <c r="BN23" i="9" s="1"/>
  <c r="BL22" i="9"/>
  <c r="BJ22" i="9"/>
  <c r="BI22" i="9"/>
  <c r="BH22" i="9"/>
  <c r="BF22" i="9"/>
  <c r="BE22" i="9"/>
  <c r="BD22" i="9"/>
  <c r="BB22" i="9"/>
  <c r="BA22" i="9"/>
  <c r="AZ22" i="9"/>
  <c r="AQ22" i="9"/>
  <c r="AK22" i="9"/>
  <c r="AV22" i="9" s="1"/>
  <c r="BK22" i="9" s="1"/>
  <c r="AJ22" i="9"/>
  <c r="AU22" i="9" s="1"/>
  <c r="BG22" i="9" s="1"/>
  <c r="AI22" i="9"/>
  <c r="AH22" i="9"/>
  <c r="BL21" i="9"/>
  <c r="BJ21" i="9"/>
  <c r="BI21" i="9"/>
  <c r="BH21" i="9"/>
  <c r="BF21" i="9"/>
  <c r="BE21" i="9"/>
  <c r="BD21" i="9"/>
  <c r="BB21" i="9"/>
  <c r="BA21" i="9"/>
  <c r="AZ21" i="9"/>
  <c r="AQ21" i="9"/>
  <c r="AK21" i="9"/>
  <c r="AV21" i="9" s="1"/>
  <c r="BK21" i="9" s="1"/>
  <c r="AJ21" i="9"/>
  <c r="AU21" i="9" s="1"/>
  <c r="BG21" i="9" s="1"/>
  <c r="AI21" i="9"/>
  <c r="AT21" i="9" s="1"/>
  <c r="BC21" i="9" s="1"/>
  <c r="AH21" i="9"/>
  <c r="BL20" i="9"/>
  <c r="BJ20" i="9"/>
  <c r="BI20" i="9"/>
  <c r="BH20" i="9"/>
  <c r="BF20" i="9"/>
  <c r="BE20" i="9"/>
  <c r="BD20" i="9"/>
  <c r="BB20" i="9"/>
  <c r="BA20" i="9"/>
  <c r="AZ20" i="9"/>
  <c r="AQ20" i="9"/>
  <c r="AK20" i="9"/>
  <c r="AV20" i="9" s="1"/>
  <c r="BK20" i="9" s="1"/>
  <c r="AJ20" i="9"/>
  <c r="AU20" i="9" s="1"/>
  <c r="BG20" i="9" s="1"/>
  <c r="AI20" i="9"/>
  <c r="AT20" i="9" s="1"/>
  <c r="BC20" i="9" s="1"/>
  <c r="AH20" i="9"/>
  <c r="BL19" i="9"/>
  <c r="BJ19" i="9"/>
  <c r="BI19" i="9"/>
  <c r="BH19" i="9"/>
  <c r="BF19" i="9"/>
  <c r="BE19" i="9"/>
  <c r="BD19" i="9"/>
  <c r="BB19" i="9"/>
  <c r="BA19" i="9"/>
  <c r="AZ19" i="9"/>
  <c r="AQ19" i="9"/>
  <c r="AK19" i="9"/>
  <c r="AV19" i="9" s="1"/>
  <c r="BK19" i="9" s="1"/>
  <c r="AJ19" i="9"/>
  <c r="AU19" i="9" s="1"/>
  <c r="BG19" i="9" s="1"/>
  <c r="AI19" i="9"/>
  <c r="AT19" i="9" s="1"/>
  <c r="BC19" i="9" s="1"/>
  <c r="AH19" i="9"/>
  <c r="BN19" i="9" s="1"/>
  <c r="BL18" i="9"/>
  <c r="BJ18" i="9"/>
  <c r="BI18" i="9"/>
  <c r="BH18" i="9"/>
  <c r="BF18" i="9"/>
  <c r="BE18" i="9"/>
  <c r="BD18" i="9"/>
  <c r="BB18" i="9"/>
  <c r="BA18" i="9"/>
  <c r="AZ18" i="9"/>
  <c r="AQ18" i="9"/>
  <c r="AK18" i="9"/>
  <c r="AV18" i="9" s="1"/>
  <c r="BK18" i="9" s="1"/>
  <c r="AJ18" i="9"/>
  <c r="AU18" i="9" s="1"/>
  <c r="BG18" i="9" s="1"/>
  <c r="AI18" i="9"/>
  <c r="AT18" i="9" s="1"/>
  <c r="BC18" i="9" s="1"/>
  <c r="AH18" i="9"/>
  <c r="BL17" i="9"/>
  <c r="BJ17" i="9"/>
  <c r="BI17" i="9"/>
  <c r="BH17" i="9"/>
  <c r="BF17" i="9"/>
  <c r="BE17" i="9"/>
  <c r="BD17" i="9"/>
  <c r="BB17" i="9"/>
  <c r="BA17" i="9"/>
  <c r="AZ17" i="9"/>
  <c r="AQ17" i="9"/>
  <c r="AK17" i="9"/>
  <c r="AV17" i="9" s="1"/>
  <c r="BK17" i="9" s="1"/>
  <c r="AJ17" i="9"/>
  <c r="AU17" i="9" s="1"/>
  <c r="BG17" i="9" s="1"/>
  <c r="AI17" i="9"/>
  <c r="AT17" i="9" s="1"/>
  <c r="BC17" i="9" s="1"/>
  <c r="AH17" i="9"/>
  <c r="BL16" i="9"/>
  <c r="BJ16" i="9"/>
  <c r="BI16" i="9"/>
  <c r="BH16" i="9"/>
  <c r="BF16" i="9"/>
  <c r="BE16" i="9"/>
  <c r="BD16" i="9"/>
  <c r="BB16" i="9"/>
  <c r="BA16" i="9"/>
  <c r="AZ16" i="9"/>
  <c r="AQ16" i="9"/>
  <c r="AK16" i="9"/>
  <c r="AV16" i="9" s="1"/>
  <c r="BK16" i="9" s="1"/>
  <c r="AJ16" i="9"/>
  <c r="AU16" i="9" s="1"/>
  <c r="BG16" i="9" s="1"/>
  <c r="AI16" i="9"/>
  <c r="AH16" i="9"/>
  <c r="BL15" i="9"/>
  <c r="BJ15" i="9"/>
  <c r="BI15" i="9"/>
  <c r="BH15" i="9"/>
  <c r="BF15" i="9"/>
  <c r="BE15" i="9"/>
  <c r="BD15" i="9"/>
  <c r="BB15" i="9"/>
  <c r="BA15" i="9"/>
  <c r="AZ15" i="9"/>
  <c r="AQ15" i="9"/>
  <c r="AK15" i="9"/>
  <c r="AV15" i="9" s="1"/>
  <c r="BK15" i="9" s="1"/>
  <c r="AJ15" i="9"/>
  <c r="AU15" i="9" s="1"/>
  <c r="BG15" i="9" s="1"/>
  <c r="AI15" i="9"/>
  <c r="AT15" i="9" s="1"/>
  <c r="BC15" i="9" s="1"/>
  <c r="AH15" i="9"/>
  <c r="BN15" i="9" s="1"/>
  <c r="BL14" i="9"/>
  <c r="BJ14" i="9"/>
  <c r="BI14" i="9"/>
  <c r="BH14" i="9"/>
  <c r="BF14" i="9"/>
  <c r="BE14" i="9"/>
  <c r="BD14" i="9"/>
  <c r="BB14" i="9"/>
  <c r="BA14" i="9"/>
  <c r="AZ14" i="9"/>
  <c r="AQ14" i="9"/>
  <c r="AK14" i="9"/>
  <c r="AV14" i="9" s="1"/>
  <c r="BK14" i="9" s="1"/>
  <c r="AJ14" i="9"/>
  <c r="AU14" i="9" s="1"/>
  <c r="BG14" i="9" s="1"/>
  <c r="AI14" i="9"/>
  <c r="AH14" i="9"/>
  <c r="BL13" i="9"/>
  <c r="BJ13" i="9"/>
  <c r="BI13" i="9"/>
  <c r="BH13" i="9"/>
  <c r="BF13" i="9"/>
  <c r="BE13" i="9"/>
  <c r="BD13" i="9"/>
  <c r="BB13" i="9"/>
  <c r="BA13" i="9"/>
  <c r="AZ13" i="9"/>
  <c r="AQ13" i="9"/>
  <c r="AK13" i="9"/>
  <c r="AV13" i="9" s="1"/>
  <c r="BK13" i="9" s="1"/>
  <c r="AJ13" i="9"/>
  <c r="AU13" i="9" s="1"/>
  <c r="BG13" i="9" s="1"/>
  <c r="AI13" i="9"/>
  <c r="AT13" i="9" s="1"/>
  <c r="BC13" i="9" s="1"/>
  <c r="AH13" i="9"/>
  <c r="BL12" i="9"/>
  <c r="BJ12" i="9"/>
  <c r="BI12" i="9"/>
  <c r="BH12" i="9"/>
  <c r="BF12" i="9"/>
  <c r="BE12" i="9"/>
  <c r="BD12" i="9"/>
  <c r="BB12" i="9"/>
  <c r="BA12" i="9"/>
  <c r="AZ12" i="9"/>
  <c r="AX12" i="9"/>
  <c r="AQ12" i="9"/>
  <c r="AO12" i="9"/>
  <c r="AK12" i="9"/>
  <c r="AV12" i="9" s="1"/>
  <c r="BK12" i="9" s="1"/>
  <c r="AJ12" i="9"/>
  <c r="AU12" i="9" s="1"/>
  <c r="BG12" i="9" s="1"/>
  <c r="AI12" i="9"/>
  <c r="AH12" i="9"/>
  <c r="BL11" i="9"/>
  <c r="BJ11" i="9"/>
  <c r="BI11" i="9"/>
  <c r="BH11" i="9"/>
  <c r="BF11" i="9"/>
  <c r="BE11" i="9"/>
  <c r="BD11" i="9"/>
  <c r="BB11" i="9"/>
  <c r="BA11" i="9"/>
  <c r="AZ11" i="9"/>
  <c r="AX11" i="9"/>
  <c r="AQ11" i="9"/>
  <c r="AO11" i="9"/>
  <c r="AK11" i="9"/>
  <c r="AV11" i="9" s="1"/>
  <c r="BK11" i="9" s="1"/>
  <c r="AJ11" i="9"/>
  <c r="AU11" i="9" s="1"/>
  <c r="BG11" i="9" s="1"/>
  <c r="AI11" i="9"/>
  <c r="AT11" i="9" s="1"/>
  <c r="BC11" i="9" s="1"/>
  <c r="AH11" i="9"/>
  <c r="BN11" i="9" s="1"/>
  <c r="BL10" i="9"/>
  <c r="BJ10" i="9"/>
  <c r="BI10" i="9"/>
  <c r="BH10" i="9"/>
  <c r="BG10" i="9"/>
  <c r="BF10" i="9"/>
  <c r="BE10" i="9"/>
  <c r="BD10" i="9"/>
  <c r="BB10" i="9"/>
  <c r="BA10" i="9"/>
  <c r="AZ10" i="9"/>
  <c r="AX10" i="9"/>
  <c r="AQ10" i="9"/>
  <c r="AO10" i="9"/>
  <c r="AK10" i="9"/>
  <c r="AV10" i="9" s="1"/>
  <c r="BK10" i="9" s="1"/>
  <c r="AJ10" i="9"/>
  <c r="AU10" i="9" s="1"/>
  <c r="AI10" i="9"/>
  <c r="AH10" i="9"/>
  <c r="BL9" i="9"/>
  <c r="BJ9" i="9"/>
  <c r="BI9" i="9"/>
  <c r="BH9" i="9"/>
  <c r="BF9" i="9"/>
  <c r="BE9" i="9"/>
  <c r="BD9" i="9"/>
  <c r="BB9" i="9"/>
  <c r="BA9" i="9"/>
  <c r="AZ9" i="9"/>
  <c r="AX9" i="9"/>
  <c r="AQ9" i="9"/>
  <c r="AO9" i="9"/>
  <c r="AK9" i="9"/>
  <c r="AV9" i="9" s="1"/>
  <c r="BK9" i="9" s="1"/>
  <c r="AJ9" i="9"/>
  <c r="AU9" i="9" s="1"/>
  <c r="BG9" i="9" s="1"/>
  <c r="AI9" i="9"/>
  <c r="AT9" i="9" s="1"/>
  <c r="BC9" i="9" s="1"/>
  <c r="AH9" i="9"/>
  <c r="BL8" i="9"/>
  <c r="BJ8" i="9"/>
  <c r="BI8" i="9"/>
  <c r="BH8" i="9"/>
  <c r="BF8" i="9"/>
  <c r="BE8" i="9"/>
  <c r="BD8" i="9"/>
  <c r="BB8" i="9"/>
  <c r="BA8" i="9"/>
  <c r="AZ8" i="9"/>
  <c r="AX8" i="9"/>
  <c r="AQ8" i="9"/>
  <c r="AO8" i="9"/>
  <c r="AK8" i="9"/>
  <c r="AV8" i="9" s="1"/>
  <c r="BK8" i="9" s="1"/>
  <c r="AJ8" i="9"/>
  <c r="AU8" i="9" s="1"/>
  <c r="BG8" i="9" s="1"/>
  <c r="AI8" i="9"/>
  <c r="AH8" i="9"/>
  <c r="BN8" i="9" s="1"/>
  <c r="BL7" i="9"/>
  <c r="BJ7" i="9"/>
  <c r="BI7" i="9"/>
  <c r="BH7" i="9"/>
  <c r="BF7" i="9"/>
  <c r="BE7" i="9"/>
  <c r="BD7" i="9"/>
  <c r="BB7" i="9"/>
  <c r="BA7" i="9"/>
  <c r="AZ7" i="9"/>
  <c r="AX7" i="9"/>
  <c r="AQ7" i="9"/>
  <c r="AO7" i="9"/>
  <c r="AK7" i="9"/>
  <c r="AV7" i="9" s="1"/>
  <c r="BK7" i="9" s="1"/>
  <c r="AJ7" i="9"/>
  <c r="AU7" i="9" s="1"/>
  <c r="BG7" i="9" s="1"/>
  <c r="AI7" i="9"/>
  <c r="AT7" i="9" s="1"/>
  <c r="BC7" i="9" s="1"/>
  <c r="AH7" i="9"/>
  <c r="BL6" i="9"/>
  <c r="BJ6" i="9"/>
  <c r="BI6" i="9"/>
  <c r="BH6" i="9"/>
  <c r="BF6" i="9"/>
  <c r="BE6" i="9"/>
  <c r="BD6" i="9"/>
  <c r="BB6" i="9"/>
  <c r="BA6" i="9"/>
  <c r="AZ6" i="9"/>
  <c r="AX6" i="9"/>
  <c r="AQ6" i="9"/>
  <c r="AO6" i="9"/>
  <c r="AK6" i="9"/>
  <c r="AV6" i="9" s="1"/>
  <c r="BK6" i="9" s="1"/>
  <c r="AJ6" i="9"/>
  <c r="AU6" i="9" s="1"/>
  <c r="BG6" i="9" s="1"/>
  <c r="AI6" i="9"/>
  <c r="AH6" i="9"/>
  <c r="BL5" i="9"/>
  <c r="BJ5" i="9"/>
  <c r="BI5" i="9"/>
  <c r="BH5" i="9"/>
  <c r="BF5" i="9"/>
  <c r="BE5" i="9"/>
  <c r="BD5" i="9"/>
  <c r="BB5" i="9"/>
  <c r="BA5" i="9"/>
  <c r="AZ5" i="9"/>
  <c r="AY5" i="9"/>
  <c r="AX5" i="9"/>
  <c r="AQ5" i="9"/>
  <c r="AO5" i="9"/>
  <c r="AK5" i="9"/>
  <c r="AV5" i="9" s="1"/>
  <c r="BK5" i="9" s="1"/>
  <c r="AJ5" i="9"/>
  <c r="AU5" i="9" s="1"/>
  <c r="BG5" i="9" s="1"/>
  <c r="AI5" i="9"/>
  <c r="AT5" i="9" s="1"/>
  <c r="BC5" i="9" s="1"/>
  <c r="AH5" i="9"/>
  <c r="AS5" i="9" s="1"/>
  <c r="AW5" i="9" s="1"/>
  <c r="BN21" i="8"/>
  <c r="BL21" i="8"/>
  <c r="BJ21" i="8"/>
  <c r="BI21" i="8"/>
  <c r="BH21" i="8"/>
  <c r="BF21" i="8"/>
  <c r="BE21" i="8"/>
  <c r="BD21" i="8"/>
  <c r="BB21" i="8"/>
  <c r="BA21" i="8"/>
  <c r="AY21" i="8"/>
  <c r="AX21" i="8"/>
  <c r="AO21" i="8"/>
  <c r="AK21" i="8"/>
  <c r="AV21" i="8" s="1"/>
  <c r="BK21" i="8" s="1"/>
  <c r="AJ21" i="8"/>
  <c r="AU21" i="8" s="1"/>
  <c r="BG21" i="8" s="1"/>
  <c r="AI21" i="8"/>
  <c r="AT21" i="8" s="1"/>
  <c r="BC21" i="8" s="1"/>
  <c r="AH21" i="8"/>
  <c r="AS21" i="8" s="1"/>
  <c r="AW21" i="8" s="1"/>
  <c r="BN20" i="8"/>
  <c r="BL20" i="8"/>
  <c r="BJ20" i="8"/>
  <c r="BI20" i="8"/>
  <c r="BH20" i="8"/>
  <c r="BF20" i="8"/>
  <c r="BE20" i="8"/>
  <c r="BD20" i="8"/>
  <c r="BB20" i="8"/>
  <c r="BA20" i="8"/>
  <c r="AY20" i="8"/>
  <c r="AX20" i="8"/>
  <c r="AW20" i="8"/>
  <c r="AO20" i="8"/>
  <c r="AK20" i="8"/>
  <c r="AV20" i="8" s="1"/>
  <c r="BK20" i="8" s="1"/>
  <c r="AJ20" i="8"/>
  <c r="AU20" i="8" s="1"/>
  <c r="BG20" i="8" s="1"/>
  <c r="AI20" i="8"/>
  <c r="AT20" i="8" s="1"/>
  <c r="BC20" i="8" s="1"/>
  <c r="AH20" i="8"/>
  <c r="AS20" i="8" s="1"/>
  <c r="AZ20" i="8" s="1"/>
  <c r="BL19" i="8"/>
  <c r="BJ19" i="8"/>
  <c r="BI19" i="8"/>
  <c r="BH19" i="8"/>
  <c r="BF19" i="8"/>
  <c r="BE19" i="8"/>
  <c r="BD19" i="8"/>
  <c r="BB19" i="8"/>
  <c r="BA19" i="8"/>
  <c r="AY19" i="8"/>
  <c r="AX19" i="8"/>
  <c r="AQ19" i="8"/>
  <c r="AO19" i="8"/>
  <c r="AK19" i="8"/>
  <c r="AV19" i="8" s="1"/>
  <c r="BK19" i="8" s="1"/>
  <c r="AJ19" i="8"/>
  <c r="AU19" i="8" s="1"/>
  <c r="BG19" i="8" s="1"/>
  <c r="AI19" i="8"/>
  <c r="AT19" i="8" s="1"/>
  <c r="BC19" i="8" s="1"/>
  <c r="AH19" i="8"/>
  <c r="AS19" i="8" s="1"/>
  <c r="AW19" i="8" s="1"/>
  <c r="BL18" i="8"/>
  <c r="BJ18" i="8"/>
  <c r="BI18" i="8"/>
  <c r="BH18" i="8"/>
  <c r="BF18" i="8"/>
  <c r="BE18" i="8"/>
  <c r="BD18" i="8"/>
  <c r="BB18" i="8"/>
  <c r="BA18" i="8"/>
  <c r="AY18" i="8"/>
  <c r="AX18" i="8"/>
  <c r="AO18" i="8"/>
  <c r="AK18" i="8"/>
  <c r="AV18" i="8" s="1"/>
  <c r="BK18" i="8" s="1"/>
  <c r="AJ18" i="8"/>
  <c r="AU18" i="8" s="1"/>
  <c r="BG18" i="8" s="1"/>
  <c r="AI18" i="8"/>
  <c r="AT18" i="8" s="1"/>
  <c r="BC18" i="8" s="1"/>
  <c r="AH18" i="8"/>
  <c r="AS18" i="8" s="1"/>
  <c r="AW18" i="8" s="1"/>
  <c r="BN17" i="8"/>
  <c r="BL17" i="8"/>
  <c r="BJ17" i="8"/>
  <c r="BI17" i="8"/>
  <c r="BH17" i="8"/>
  <c r="BF17" i="8"/>
  <c r="BE17" i="8"/>
  <c r="BD17" i="8"/>
  <c r="BB17" i="8"/>
  <c r="BA17" i="8"/>
  <c r="AY17" i="8"/>
  <c r="AX17" i="8"/>
  <c r="AQ17" i="8"/>
  <c r="AO17" i="8"/>
  <c r="AK17" i="8"/>
  <c r="AV17" i="8" s="1"/>
  <c r="BK17" i="8" s="1"/>
  <c r="AJ17" i="8"/>
  <c r="AU17" i="8" s="1"/>
  <c r="BG17" i="8" s="1"/>
  <c r="AI17" i="8"/>
  <c r="AT17" i="8" s="1"/>
  <c r="BC17" i="8" s="1"/>
  <c r="AH17" i="8"/>
  <c r="AS17" i="8" s="1"/>
  <c r="AW17" i="8" s="1"/>
  <c r="BL16" i="8"/>
  <c r="BJ16" i="8"/>
  <c r="BI16" i="8"/>
  <c r="BH16" i="8"/>
  <c r="BF16" i="8"/>
  <c r="BE16" i="8"/>
  <c r="BD16" i="8"/>
  <c r="BB16" i="8"/>
  <c r="BA16" i="8"/>
  <c r="AY16" i="8"/>
  <c r="AX16" i="8"/>
  <c r="AW16" i="8"/>
  <c r="AQ16" i="8"/>
  <c r="AO16" i="8"/>
  <c r="AK16" i="8"/>
  <c r="AV16" i="8" s="1"/>
  <c r="BK16" i="8" s="1"/>
  <c r="AJ16" i="8"/>
  <c r="AU16" i="8" s="1"/>
  <c r="BG16" i="8" s="1"/>
  <c r="AI16" i="8"/>
  <c r="AT16" i="8" s="1"/>
  <c r="BC16" i="8" s="1"/>
  <c r="AH16" i="8"/>
  <c r="AS16" i="8" s="1"/>
  <c r="AZ16" i="8" s="1"/>
  <c r="BL15" i="8"/>
  <c r="BJ15" i="8"/>
  <c r="BI15" i="8"/>
  <c r="BH15" i="8"/>
  <c r="BF15" i="8"/>
  <c r="BE15" i="8"/>
  <c r="BD15" i="8"/>
  <c r="BB15" i="8"/>
  <c r="BA15" i="8"/>
  <c r="AY15" i="8"/>
  <c r="AX15" i="8"/>
  <c r="AO15" i="8"/>
  <c r="AK15" i="8"/>
  <c r="AV15" i="8" s="1"/>
  <c r="BK15" i="8" s="1"/>
  <c r="AJ15" i="8"/>
  <c r="AU15" i="8" s="1"/>
  <c r="BG15" i="8" s="1"/>
  <c r="AI15" i="8"/>
  <c r="AT15" i="8" s="1"/>
  <c r="BC15" i="8" s="1"/>
  <c r="AH15" i="8"/>
  <c r="AS15" i="8" s="1"/>
  <c r="AW15" i="8" s="1"/>
  <c r="BL14" i="8"/>
  <c r="BJ14" i="8"/>
  <c r="BI14" i="8"/>
  <c r="BH14" i="8"/>
  <c r="BF14" i="8"/>
  <c r="BE14" i="8"/>
  <c r="BD14" i="8"/>
  <c r="BB14" i="8"/>
  <c r="BA14" i="8"/>
  <c r="AY14" i="8"/>
  <c r="AX14" i="8"/>
  <c r="AO14" i="8"/>
  <c r="AK14" i="8"/>
  <c r="AV14" i="8" s="1"/>
  <c r="BK14" i="8" s="1"/>
  <c r="AJ14" i="8"/>
  <c r="AU14" i="8" s="1"/>
  <c r="BG14" i="8" s="1"/>
  <c r="AI14" i="8"/>
  <c r="AT14" i="8" s="1"/>
  <c r="BC14" i="8" s="1"/>
  <c r="AH14" i="8"/>
  <c r="BN14" i="8" s="1"/>
  <c r="BL13" i="8"/>
  <c r="BJ13" i="8"/>
  <c r="BI13" i="8"/>
  <c r="BH13" i="8"/>
  <c r="BF13" i="8"/>
  <c r="BE13" i="8"/>
  <c r="BD13" i="8"/>
  <c r="BB13" i="8"/>
  <c r="BA13" i="8"/>
  <c r="AY13" i="8"/>
  <c r="AX13" i="8"/>
  <c r="AO13" i="8"/>
  <c r="AK13" i="8"/>
  <c r="AV13" i="8" s="1"/>
  <c r="BK13" i="8" s="1"/>
  <c r="AJ13" i="8"/>
  <c r="AU13" i="8" s="1"/>
  <c r="BG13" i="8" s="1"/>
  <c r="AI13" i="8"/>
  <c r="AT13" i="8" s="1"/>
  <c r="BC13" i="8" s="1"/>
  <c r="AH13" i="8"/>
  <c r="BN13" i="8" s="1"/>
  <c r="BL12" i="8"/>
  <c r="BJ12" i="8"/>
  <c r="BI12" i="8"/>
  <c r="BH12" i="8"/>
  <c r="BF12" i="8"/>
  <c r="BE12" i="8"/>
  <c r="BD12" i="8"/>
  <c r="BB12" i="8"/>
  <c r="BA12" i="8"/>
  <c r="AY12" i="8"/>
  <c r="AX12" i="8"/>
  <c r="AO12" i="8"/>
  <c r="AK12" i="8"/>
  <c r="AV12" i="8" s="1"/>
  <c r="BK12" i="8" s="1"/>
  <c r="AJ12" i="8"/>
  <c r="AU12" i="8" s="1"/>
  <c r="BG12" i="8" s="1"/>
  <c r="AI12" i="8"/>
  <c r="AT12" i="8" s="1"/>
  <c r="BC12" i="8" s="1"/>
  <c r="AH12" i="8"/>
  <c r="BN12" i="8" s="1"/>
  <c r="BL11" i="8"/>
  <c r="BJ11" i="8"/>
  <c r="BI11" i="8"/>
  <c r="BH11" i="8"/>
  <c r="BF11" i="8"/>
  <c r="BE11" i="8"/>
  <c r="BD11" i="8"/>
  <c r="BB11" i="8"/>
  <c r="BA11" i="8"/>
  <c r="AY11" i="8"/>
  <c r="AX11" i="8"/>
  <c r="AO11" i="8"/>
  <c r="AK11" i="8"/>
  <c r="AV11" i="8" s="1"/>
  <c r="BK11" i="8" s="1"/>
  <c r="AJ11" i="8"/>
  <c r="AU11" i="8" s="1"/>
  <c r="BG11" i="8" s="1"/>
  <c r="AI11" i="8"/>
  <c r="AT11" i="8" s="1"/>
  <c r="BC11" i="8" s="1"/>
  <c r="AH11" i="8"/>
  <c r="BN11" i="8" s="1"/>
  <c r="BL10" i="8"/>
  <c r="BJ10" i="8"/>
  <c r="BI10" i="8"/>
  <c r="BH10" i="8"/>
  <c r="BF10" i="8"/>
  <c r="BE10" i="8"/>
  <c r="BD10" i="8"/>
  <c r="BB10" i="8"/>
  <c r="BA10" i="8"/>
  <c r="AY10" i="8"/>
  <c r="AX10" i="8"/>
  <c r="AO10" i="8"/>
  <c r="AK10" i="8"/>
  <c r="AV10" i="8" s="1"/>
  <c r="BK10" i="8" s="1"/>
  <c r="AJ10" i="8"/>
  <c r="AU10" i="8" s="1"/>
  <c r="BG10" i="8" s="1"/>
  <c r="AI10" i="8"/>
  <c r="AT10" i="8" s="1"/>
  <c r="BC10" i="8" s="1"/>
  <c r="AH10" i="8"/>
  <c r="BN10" i="8" s="1"/>
  <c r="BL9" i="8"/>
  <c r="BJ9" i="8"/>
  <c r="BI9" i="8"/>
  <c r="BF9" i="8"/>
  <c r="BD9" i="8"/>
  <c r="BB9" i="8"/>
  <c r="BA9" i="8"/>
  <c r="AY9" i="8"/>
  <c r="AX9" i="8"/>
  <c r="AO9" i="8"/>
  <c r="AK9" i="8"/>
  <c r="AV9" i="8" s="1"/>
  <c r="BK9" i="8" s="1"/>
  <c r="AJ9" i="8"/>
  <c r="AU9" i="8" s="1"/>
  <c r="BG9" i="8" s="1"/>
  <c r="AI9" i="8"/>
  <c r="AT9" i="8" s="1"/>
  <c r="BC9" i="8" s="1"/>
  <c r="AH9" i="8"/>
  <c r="BL8" i="8"/>
  <c r="BJ8" i="8"/>
  <c r="BI8" i="8"/>
  <c r="BH8" i="8"/>
  <c r="BF8" i="8"/>
  <c r="BE8" i="8"/>
  <c r="BD8" i="8"/>
  <c r="BB8" i="8"/>
  <c r="BA8" i="8"/>
  <c r="AY8" i="8"/>
  <c r="AX8" i="8"/>
  <c r="AQ8" i="8"/>
  <c r="AO8" i="8"/>
  <c r="AK8" i="8"/>
  <c r="AV8" i="8" s="1"/>
  <c r="BK8" i="8" s="1"/>
  <c r="AJ8" i="8"/>
  <c r="AU8" i="8" s="1"/>
  <c r="BG8" i="8" s="1"/>
  <c r="AI8" i="8"/>
  <c r="AT8" i="8" s="1"/>
  <c r="BC8" i="8" s="1"/>
  <c r="AH8" i="8"/>
  <c r="BL7" i="8"/>
  <c r="BJ7" i="8"/>
  <c r="BI7" i="8"/>
  <c r="BH7" i="8"/>
  <c r="BF7" i="8"/>
  <c r="BE7" i="8"/>
  <c r="BD7" i="8"/>
  <c r="BB7" i="8"/>
  <c r="BA7" i="8"/>
  <c r="AY7" i="8"/>
  <c r="AX7" i="8"/>
  <c r="AQ7" i="8"/>
  <c r="AO7" i="8"/>
  <c r="AK7" i="8"/>
  <c r="AV7" i="8" s="1"/>
  <c r="BK7" i="8" s="1"/>
  <c r="AJ7" i="8"/>
  <c r="AU7" i="8" s="1"/>
  <c r="BG7" i="8" s="1"/>
  <c r="AI7" i="8"/>
  <c r="AT7" i="8" s="1"/>
  <c r="BC7" i="8" s="1"/>
  <c r="AH7" i="8"/>
  <c r="BN7" i="8" s="1"/>
  <c r="BL6" i="8"/>
  <c r="BJ6" i="8"/>
  <c r="BI6" i="8"/>
  <c r="BH6" i="8"/>
  <c r="BF6" i="8"/>
  <c r="BE6" i="8"/>
  <c r="BD6" i="8"/>
  <c r="BB6" i="8"/>
  <c r="BA6" i="8"/>
  <c r="AY6" i="8"/>
  <c r="AX6" i="8"/>
  <c r="AQ6" i="8"/>
  <c r="AO6" i="8"/>
  <c r="AK6" i="8"/>
  <c r="AV6" i="8" s="1"/>
  <c r="BK6" i="8" s="1"/>
  <c r="AJ6" i="8"/>
  <c r="AU6" i="8" s="1"/>
  <c r="BG6" i="8" s="1"/>
  <c r="AI6" i="8"/>
  <c r="AT6" i="8" s="1"/>
  <c r="BC6" i="8" s="1"/>
  <c r="AH6" i="8"/>
  <c r="BL5" i="8"/>
  <c r="BJ5" i="8"/>
  <c r="BI5" i="8"/>
  <c r="BH5" i="8"/>
  <c r="BF5" i="8"/>
  <c r="BE5" i="8"/>
  <c r="BD5" i="8"/>
  <c r="BB5" i="8"/>
  <c r="BA5" i="8"/>
  <c r="AX5" i="8"/>
  <c r="AO5" i="8"/>
  <c r="AK5" i="8"/>
  <c r="AV5" i="8" s="1"/>
  <c r="BK5" i="8" s="1"/>
  <c r="AJ5" i="8"/>
  <c r="AU5" i="8" s="1"/>
  <c r="BG5" i="8" s="1"/>
  <c r="AI5" i="8"/>
  <c r="AT5" i="8" s="1"/>
  <c r="BC5" i="8" s="1"/>
  <c r="AH5" i="8"/>
  <c r="BN5" i="8" s="1"/>
  <c r="AH6" i="7"/>
  <c r="AI6" i="7"/>
  <c r="AJ6" i="7"/>
  <c r="AP6" i="7" s="1"/>
  <c r="AK6" i="7"/>
  <c r="AH7" i="7"/>
  <c r="AI7" i="7"/>
  <c r="AJ7" i="7"/>
  <c r="AK7" i="7"/>
  <c r="AV7" i="7" s="1"/>
  <c r="BI7" i="7" s="1"/>
  <c r="AH8" i="7"/>
  <c r="AI8" i="7"/>
  <c r="AJ8" i="7"/>
  <c r="AU8" i="7" s="1"/>
  <c r="BG8" i="7" s="1"/>
  <c r="AK8" i="7"/>
  <c r="AH9" i="7"/>
  <c r="AN9" i="7" s="1"/>
  <c r="AI9" i="7"/>
  <c r="AJ9" i="7"/>
  <c r="AK9" i="7"/>
  <c r="AV9" i="7" s="1"/>
  <c r="BK9" i="7" s="1"/>
  <c r="AH10" i="7"/>
  <c r="AN10" i="7" s="1"/>
  <c r="AI10" i="7"/>
  <c r="AJ10" i="7"/>
  <c r="AU10" i="7" s="1"/>
  <c r="BG10" i="7" s="1"/>
  <c r="AK10" i="7"/>
  <c r="AP10" i="7" s="1"/>
  <c r="AH11" i="7"/>
  <c r="AN11" i="7" s="1"/>
  <c r="AI11" i="7"/>
  <c r="AJ11" i="7"/>
  <c r="AK11" i="7"/>
  <c r="AV11" i="7" s="1"/>
  <c r="BK11" i="7" s="1"/>
  <c r="AH12" i="7"/>
  <c r="AI12" i="7"/>
  <c r="AJ12" i="7"/>
  <c r="AU12" i="7" s="1"/>
  <c r="BG12" i="7" s="1"/>
  <c r="AK12" i="7"/>
  <c r="AP12" i="7" s="1"/>
  <c r="AH13" i="7"/>
  <c r="AI13" i="7"/>
  <c r="AJ13" i="7"/>
  <c r="AK13" i="7"/>
  <c r="AV13" i="7" s="1"/>
  <c r="AH14" i="7"/>
  <c r="AI14" i="7"/>
  <c r="AJ14" i="7"/>
  <c r="AP14" i="7" s="1"/>
  <c r="AK14" i="7"/>
  <c r="AV14" i="7" s="1"/>
  <c r="BK14" i="7" s="1"/>
  <c r="AH15" i="7"/>
  <c r="AI15" i="7"/>
  <c r="AJ15" i="7"/>
  <c r="AU15" i="7" s="1"/>
  <c r="BG15" i="7" s="1"/>
  <c r="AK15" i="7"/>
  <c r="AV15" i="7" s="1"/>
  <c r="BK15" i="7" s="1"/>
  <c r="AH16" i="7"/>
  <c r="AS16" i="7" s="1"/>
  <c r="AX16" i="7" s="1"/>
  <c r="AI16" i="7"/>
  <c r="AJ16" i="7"/>
  <c r="AP16" i="7" s="1"/>
  <c r="AK16" i="7"/>
  <c r="AV16" i="7" s="1"/>
  <c r="BK16" i="7" s="1"/>
  <c r="AH17" i="7"/>
  <c r="AI17" i="7"/>
  <c r="AJ17" i="7"/>
  <c r="AU17" i="7" s="1"/>
  <c r="BG17" i="7" s="1"/>
  <c r="AK17" i="7"/>
  <c r="BN17" i="7" s="1"/>
  <c r="AH18" i="7"/>
  <c r="AI18" i="7"/>
  <c r="AJ18" i="7"/>
  <c r="AK18" i="7"/>
  <c r="AV18" i="7" s="1"/>
  <c r="BK18" i="7" s="1"/>
  <c r="AH19" i="7"/>
  <c r="AI19" i="7"/>
  <c r="AJ19" i="7"/>
  <c r="AU19" i="7" s="1"/>
  <c r="AK19" i="7"/>
  <c r="BN19" i="7" s="1"/>
  <c r="AH20" i="7"/>
  <c r="AS20" i="7" s="1"/>
  <c r="AX20" i="7" s="1"/>
  <c r="AI20" i="7"/>
  <c r="AJ20" i="7"/>
  <c r="AP20" i="7" s="1"/>
  <c r="AK20" i="7"/>
  <c r="AV20" i="7" s="1"/>
  <c r="AH21" i="7"/>
  <c r="AI21" i="7"/>
  <c r="AJ21" i="7"/>
  <c r="AU21" i="7" s="1"/>
  <c r="AK21" i="7"/>
  <c r="BN21" i="7" s="1"/>
  <c r="AH22" i="7"/>
  <c r="AS22" i="7" s="1"/>
  <c r="AW22" i="7" s="1"/>
  <c r="AI22" i="7"/>
  <c r="AJ22" i="7"/>
  <c r="AK22" i="7"/>
  <c r="AV22" i="7" s="1"/>
  <c r="BK22" i="7" s="1"/>
  <c r="AH23" i="7"/>
  <c r="AI23" i="7"/>
  <c r="AJ23" i="7"/>
  <c r="AU23" i="7" s="1"/>
  <c r="BG23" i="7" s="1"/>
  <c r="AK23" i="7"/>
  <c r="BN23" i="7" s="1"/>
  <c r="AH24" i="7"/>
  <c r="AI24" i="7"/>
  <c r="AJ24" i="7"/>
  <c r="AK24" i="7"/>
  <c r="AV24" i="7" s="1"/>
  <c r="BK24" i="7" s="1"/>
  <c r="AH25" i="7"/>
  <c r="AI25" i="7"/>
  <c r="AJ25" i="7"/>
  <c r="AU25" i="7" s="1"/>
  <c r="BG25" i="7" s="1"/>
  <c r="AK25" i="7"/>
  <c r="AV25" i="7" s="1"/>
  <c r="BK25" i="7" s="1"/>
  <c r="AH26" i="7"/>
  <c r="AI26" i="7"/>
  <c r="AJ26" i="7"/>
  <c r="AK26" i="7"/>
  <c r="AV26" i="7" s="1"/>
  <c r="AH27" i="7"/>
  <c r="AI27" i="7"/>
  <c r="AJ27" i="7"/>
  <c r="AP27" i="7" s="1"/>
  <c r="AK27" i="7"/>
  <c r="AV27" i="7" s="1"/>
  <c r="BK27" i="7" s="1"/>
  <c r="AH28" i="7"/>
  <c r="AS28" i="7" s="1"/>
  <c r="AW28" i="7" s="1"/>
  <c r="AI28" i="7"/>
  <c r="AJ28" i="7"/>
  <c r="AK28" i="7"/>
  <c r="AV28" i="7" s="1"/>
  <c r="BK28" i="7" s="1"/>
  <c r="AH29" i="7"/>
  <c r="AI29" i="7"/>
  <c r="AJ29" i="7"/>
  <c r="AU29" i="7" s="1"/>
  <c r="BG29" i="7" s="1"/>
  <c r="AK29" i="7"/>
  <c r="AV29" i="7" s="1"/>
  <c r="BK29" i="7" s="1"/>
  <c r="AH30" i="7"/>
  <c r="AI30" i="7"/>
  <c r="AJ30" i="7"/>
  <c r="AK30" i="7"/>
  <c r="AV30" i="7" s="1"/>
  <c r="BK30" i="7" s="1"/>
  <c r="AH31" i="7"/>
  <c r="AS31" i="7" s="1"/>
  <c r="AY31" i="7" s="1"/>
  <c r="AI31" i="7"/>
  <c r="AJ31" i="7"/>
  <c r="AK31" i="7"/>
  <c r="AH32" i="7"/>
  <c r="AI32" i="7"/>
  <c r="AJ32" i="7"/>
  <c r="AK32" i="7"/>
  <c r="AQ32" i="7" s="1"/>
  <c r="AH33" i="7"/>
  <c r="AN33" i="7" s="1"/>
  <c r="AI33" i="7"/>
  <c r="AJ33" i="7"/>
  <c r="AU33" i="7" s="1"/>
  <c r="BG33" i="7" s="1"/>
  <c r="AK33" i="7"/>
  <c r="AH34" i="7"/>
  <c r="AN34" i="7" s="1"/>
  <c r="AI34" i="7"/>
  <c r="AJ34" i="7"/>
  <c r="AK34" i="7"/>
  <c r="AK5" i="7"/>
  <c r="AV5" i="7" s="1"/>
  <c r="BK5" i="7" s="1"/>
  <c r="AJ5" i="7"/>
  <c r="BN34" i="7"/>
  <c r="BL34" i="7"/>
  <c r="BJ34" i="7"/>
  <c r="BI34" i="7"/>
  <c r="BH34" i="7"/>
  <c r="BF34" i="7"/>
  <c r="BE34" i="7"/>
  <c r="BD34" i="7"/>
  <c r="BC34" i="7"/>
  <c r="BB34" i="7"/>
  <c r="BA34" i="7"/>
  <c r="AT34" i="7"/>
  <c r="AO34" i="7"/>
  <c r="AV34" i="7"/>
  <c r="BK34" i="7" s="1"/>
  <c r="AQ34" i="7"/>
  <c r="BN33" i="7"/>
  <c r="BL33" i="7"/>
  <c r="BI33" i="7"/>
  <c r="BH33" i="7"/>
  <c r="BF33" i="7"/>
  <c r="BE33" i="7"/>
  <c r="BB33" i="7"/>
  <c r="BA33" i="7"/>
  <c r="AZ33" i="7"/>
  <c r="AX33" i="7"/>
  <c r="AT33" i="7"/>
  <c r="BD33" i="7" s="1"/>
  <c r="AS33" i="7"/>
  <c r="AY33" i="7" s="1"/>
  <c r="BN32" i="7"/>
  <c r="BK32" i="7"/>
  <c r="BJ32" i="7"/>
  <c r="BI32" i="7"/>
  <c r="BH32" i="7"/>
  <c r="BF32" i="7"/>
  <c r="BE32" i="7"/>
  <c r="BD32" i="7"/>
  <c r="BB32" i="7"/>
  <c r="BA32" i="7"/>
  <c r="AZ32" i="7"/>
  <c r="AX32" i="7"/>
  <c r="AT32" i="7"/>
  <c r="BC32" i="7" s="1"/>
  <c r="AO32" i="7"/>
  <c r="AN32" i="7"/>
  <c r="BN31" i="7"/>
  <c r="BL31" i="7"/>
  <c r="BJ31" i="7"/>
  <c r="BI31" i="7"/>
  <c r="BH31" i="7"/>
  <c r="BF31" i="7"/>
  <c r="BE31" i="7"/>
  <c r="BD31" i="7"/>
  <c r="BB31" i="7"/>
  <c r="BA31" i="7"/>
  <c r="AZ31" i="7"/>
  <c r="AX31" i="7"/>
  <c r="AW31" i="7"/>
  <c r="AQ31" i="7"/>
  <c r="AO31" i="7"/>
  <c r="AT31" i="7"/>
  <c r="BC31" i="7" s="1"/>
  <c r="BN30" i="7"/>
  <c r="BL30" i="7"/>
  <c r="BJ30" i="7"/>
  <c r="BI30" i="7"/>
  <c r="BH30" i="7"/>
  <c r="BF30" i="7"/>
  <c r="BE30" i="7"/>
  <c r="BD30" i="7"/>
  <c r="BB30" i="7"/>
  <c r="BA30" i="7"/>
  <c r="AZ30" i="7"/>
  <c r="AQ30" i="7"/>
  <c r="AO30" i="7"/>
  <c r="AN30" i="7"/>
  <c r="BL29" i="7"/>
  <c r="BJ29" i="7"/>
  <c r="BI29" i="7"/>
  <c r="BH29" i="7"/>
  <c r="BF29" i="7"/>
  <c r="BE29" i="7"/>
  <c r="BD29" i="7"/>
  <c r="BB29" i="7"/>
  <c r="BA29" i="7"/>
  <c r="AZ29" i="7"/>
  <c r="AX29" i="7"/>
  <c r="AQ29" i="7"/>
  <c r="AP29" i="7"/>
  <c r="AO29" i="7"/>
  <c r="AN29" i="7"/>
  <c r="AT29" i="7"/>
  <c r="BC29" i="7" s="1"/>
  <c r="BL28" i="7"/>
  <c r="BJ28" i="7"/>
  <c r="BI28" i="7"/>
  <c r="BH28" i="7"/>
  <c r="BF28" i="7"/>
  <c r="BE28" i="7"/>
  <c r="BD28" i="7"/>
  <c r="BB28" i="7"/>
  <c r="BA28" i="7"/>
  <c r="AZ28" i="7"/>
  <c r="AY28" i="7"/>
  <c r="AX28" i="7"/>
  <c r="AQ28" i="7"/>
  <c r="AO28" i="7"/>
  <c r="AN28" i="7"/>
  <c r="BL27" i="7"/>
  <c r="BJ27" i="7"/>
  <c r="BI27" i="7"/>
  <c r="BH27" i="7"/>
  <c r="BF27" i="7"/>
  <c r="BE27" i="7"/>
  <c r="BD27" i="7"/>
  <c r="BB27" i="7"/>
  <c r="BA27" i="7"/>
  <c r="AZ27" i="7"/>
  <c r="AY27" i="7"/>
  <c r="AW27" i="7"/>
  <c r="AQ27" i="7"/>
  <c r="AO27" i="7"/>
  <c r="AN27" i="7"/>
  <c r="AT27" i="7"/>
  <c r="BC27" i="7" s="1"/>
  <c r="AS27" i="7"/>
  <c r="AX27" i="7" s="1"/>
  <c r="BL26" i="7"/>
  <c r="BK26" i="7"/>
  <c r="BJ26" i="7"/>
  <c r="BI26" i="7"/>
  <c r="BH26" i="7"/>
  <c r="BF26" i="7"/>
  <c r="BE26" i="7"/>
  <c r="BD26" i="7"/>
  <c r="BB26" i="7"/>
  <c r="BA26" i="7"/>
  <c r="AZ26" i="7"/>
  <c r="AY26" i="7"/>
  <c r="AX26" i="7"/>
  <c r="AS26" i="7"/>
  <c r="AW26" i="7" s="1"/>
  <c r="AQ26" i="7"/>
  <c r="AO26" i="7"/>
  <c r="AN26" i="7"/>
  <c r="BL25" i="7"/>
  <c r="BJ25" i="7"/>
  <c r="BI25" i="7"/>
  <c r="BH25" i="7"/>
  <c r="BF25" i="7"/>
  <c r="BE25" i="7"/>
  <c r="BD25" i="7"/>
  <c r="BB25" i="7"/>
  <c r="BA25" i="7"/>
  <c r="AZ25" i="7"/>
  <c r="AY25" i="7"/>
  <c r="AX25" i="7"/>
  <c r="AQ25" i="7"/>
  <c r="AO25" i="7"/>
  <c r="AN25" i="7"/>
  <c r="AT25" i="7"/>
  <c r="BC25" i="7" s="1"/>
  <c r="AS25" i="7"/>
  <c r="AW25" i="7" s="1"/>
  <c r="BL24" i="7"/>
  <c r="BJ24" i="7"/>
  <c r="BI24" i="7"/>
  <c r="BH24" i="7"/>
  <c r="BF24" i="7"/>
  <c r="BE24" i="7"/>
  <c r="BD24" i="7"/>
  <c r="BB24" i="7"/>
  <c r="BA24" i="7"/>
  <c r="AZ24" i="7"/>
  <c r="AY24" i="7"/>
  <c r="AX24" i="7"/>
  <c r="AT24" i="7"/>
  <c r="BC24" i="7" s="1"/>
  <c r="AS24" i="7"/>
  <c r="AW24" i="7" s="1"/>
  <c r="AQ24" i="7"/>
  <c r="AO24" i="7"/>
  <c r="AN24" i="7"/>
  <c r="BL23" i="7"/>
  <c r="BJ23" i="7"/>
  <c r="BI23" i="7"/>
  <c r="BH23" i="7"/>
  <c r="BF23" i="7"/>
  <c r="BE23" i="7"/>
  <c r="BD23" i="7"/>
  <c r="BB23" i="7"/>
  <c r="BA23" i="7"/>
  <c r="AZ23" i="7"/>
  <c r="AY23" i="7"/>
  <c r="AX23" i="7"/>
  <c r="AQ23" i="7"/>
  <c r="AO23" i="7"/>
  <c r="AN23" i="7"/>
  <c r="AT23" i="7"/>
  <c r="BC23" i="7" s="1"/>
  <c r="BL22" i="7"/>
  <c r="BJ22" i="7"/>
  <c r="BI22" i="7"/>
  <c r="BH22" i="7"/>
  <c r="BF22" i="7"/>
  <c r="BE22" i="7"/>
  <c r="BD22" i="7"/>
  <c r="BC22" i="7"/>
  <c r="BB22" i="7"/>
  <c r="BA22" i="7"/>
  <c r="AZ22" i="7"/>
  <c r="AY22" i="7"/>
  <c r="AX22" i="7"/>
  <c r="AT22" i="7"/>
  <c r="AQ22" i="7"/>
  <c r="AO22" i="7"/>
  <c r="BL21" i="7"/>
  <c r="BJ21" i="7"/>
  <c r="BI21" i="7"/>
  <c r="BH21" i="7"/>
  <c r="BG21" i="7"/>
  <c r="BF21" i="7"/>
  <c r="BE21" i="7"/>
  <c r="BD21" i="7"/>
  <c r="BB21" i="7"/>
  <c r="BA21" i="7"/>
  <c r="AZ21" i="7"/>
  <c r="AY21" i="7"/>
  <c r="AX21" i="7"/>
  <c r="AQ21" i="7"/>
  <c r="AO21" i="7"/>
  <c r="AN21" i="7"/>
  <c r="AT21" i="7"/>
  <c r="BC21" i="7" s="1"/>
  <c r="BL20" i="7"/>
  <c r="BK20" i="7"/>
  <c r="BJ20" i="7"/>
  <c r="BI20" i="7"/>
  <c r="BH20" i="7"/>
  <c r="BF20" i="7"/>
  <c r="BE20" i="7"/>
  <c r="BD20" i="7"/>
  <c r="BC20" i="7"/>
  <c r="BB20" i="7"/>
  <c r="BA20" i="7"/>
  <c r="AZ20" i="7"/>
  <c r="AY20" i="7"/>
  <c r="AW20" i="7"/>
  <c r="AT20" i="7"/>
  <c r="AQ20" i="7"/>
  <c r="AO20" i="7"/>
  <c r="AN20" i="7"/>
  <c r="BL19" i="7"/>
  <c r="BJ19" i="7"/>
  <c r="BI19" i="7"/>
  <c r="BH19" i="7"/>
  <c r="BG19" i="7"/>
  <c r="BF19" i="7"/>
  <c r="BE19" i="7"/>
  <c r="BD19" i="7"/>
  <c r="BB19" i="7"/>
  <c r="BA19" i="7"/>
  <c r="AZ19" i="7"/>
  <c r="AY19" i="7"/>
  <c r="AQ19" i="7"/>
  <c r="AO19" i="7"/>
  <c r="AN19" i="7"/>
  <c r="AT19" i="7"/>
  <c r="BC19" i="7" s="1"/>
  <c r="BL18" i="7"/>
  <c r="BJ18" i="7"/>
  <c r="BI18" i="7"/>
  <c r="BH18" i="7"/>
  <c r="BF18" i="7"/>
  <c r="BE18" i="7"/>
  <c r="BD18" i="7"/>
  <c r="BB18" i="7"/>
  <c r="BA18" i="7"/>
  <c r="AZ18" i="7"/>
  <c r="AY18" i="7"/>
  <c r="AT18" i="7"/>
  <c r="BC18" i="7" s="1"/>
  <c r="AS18" i="7"/>
  <c r="AX18" i="7" s="1"/>
  <c r="AQ18" i="7"/>
  <c r="AO18" i="7"/>
  <c r="AN18" i="7"/>
  <c r="BL17" i="7"/>
  <c r="BJ17" i="7"/>
  <c r="BI17" i="7"/>
  <c r="BH17" i="7"/>
  <c r="BF17" i="7"/>
  <c r="BE17" i="7"/>
  <c r="BD17" i="7"/>
  <c r="BB17" i="7"/>
  <c r="BA17" i="7"/>
  <c r="AZ17" i="7"/>
  <c r="AY17" i="7"/>
  <c r="AQ17" i="7"/>
  <c r="AO17" i="7"/>
  <c r="AN17" i="7"/>
  <c r="AT17" i="7"/>
  <c r="BC17" i="7" s="1"/>
  <c r="BL16" i="7"/>
  <c r="BJ16" i="7"/>
  <c r="BI16" i="7"/>
  <c r="BH16" i="7"/>
  <c r="BF16" i="7"/>
  <c r="BE16" i="7"/>
  <c r="BD16" i="7"/>
  <c r="BB16" i="7"/>
  <c r="BA16" i="7"/>
  <c r="AZ16" i="7"/>
  <c r="AY16" i="7"/>
  <c r="AW16" i="7"/>
  <c r="AT16" i="7"/>
  <c r="BC16" i="7" s="1"/>
  <c r="AQ16" i="7"/>
  <c r="AO16" i="7"/>
  <c r="AN16" i="7"/>
  <c r="BL15" i="7"/>
  <c r="BJ15" i="7"/>
  <c r="BI15" i="7"/>
  <c r="BH15" i="7"/>
  <c r="BF15" i="7"/>
  <c r="BE15" i="7"/>
  <c r="BD15" i="7"/>
  <c r="BB15" i="7"/>
  <c r="BA15" i="7"/>
  <c r="AZ15" i="7"/>
  <c r="AY15" i="7"/>
  <c r="AQ15" i="7"/>
  <c r="AO15" i="7"/>
  <c r="AN15" i="7"/>
  <c r="AT15" i="7"/>
  <c r="BC15" i="7" s="1"/>
  <c r="BL14" i="7"/>
  <c r="BJ14" i="7"/>
  <c r="BI14" i="7"/>
  <c r="BH14" i="7"/>
  <c r="BF14" i="7"/>
  <c r="BE14" i="7"/>
  <c r="BD14" i="7"/>
  <c r="BB14" i="7"/>
  <c r="BA14" i="7"/>
  <c r="AZ14" i="7"/>
  <c r="AY14" i="7"/>
  <c r="AX14" i="7"/>
  <c r="AQ14" i="7"/>
  <c r="AO14" i="7"/>
  <c r="AN14" i="7"/>
  <c r="AS14" i="7"/>
  <c r="AW14" i="7" s="1"/>
  <c r="BL13" i="7"/>
  <c r="BK13" i="7"/>
  <c r="BJ13" i="7"/>
  <c r="BI13" i="7"/>
  <c r="BH13" i="7"/>
  <c r="BF13" i="7"/>
  <c r="BE13" i="7"/>
  <c r="BD13" i="7"/>
  <c r="BB13" i="7"/>
  <c r="BA13" i="7"/>
  <c r="AZ13" i="7"/>
  <c r="AY13" i="7"/>
  <c r="AX13" i="7"/>
  <c r="AQ13" i="7"/>
  <c r="AO13" i="7"/>
  <c r="AN13" i="7"/>
  <c r="AT13" i="7"/>
  <c r="BC13" i="7" s="1"/>
  <c r="BL12" i="7"/>
  <c r="BJ12" i="7"/>
  <c r="BI12" i="7"/>
  <c r="BH12" i="7"/>
  <c r="BF12" i="7"/>
  <c r="BE12" i="7"/>
  <c r="BD12" i="7"/>
  <c r="BB12" i="7"/>
  <c r="BA12" i="7"/>
  <c r="AZ12" i="7"/>
  <c r="AY12" i="7"/>
  <c r="AX12" i="7"/>
  <c r="AQ12" i="7"/>
  <c r="AO12" i="7"/>
  <c r="AN12" i="7"/>
  <c r="AT12" i="7"/>
  <c r="BC12" i="7" s="1"/>
  <c r="BL11" i="7"/>
  <c r="BJ11" i="7"/>
  <c r="BI11" i="7"/>
  <c r="BH11" i="7"/>
  <c r="BF11" i="7"/>
  <c r="BE11" i="7"/>
  <c r="BD11" i="7"/>
  <c r="BC11" i="7"/>
  <c r="BB11" i="7"/>
  <c r="BA11" i="7"/>
  <c r="AZ11" i="7"/>
  <c r="AY11" i="7"/>
  <c r="AX11" i="7"/>
  <c r="AQ11" i="7"/>
  <c r="AO11" i="7"/>
  <c r="AT11" i="7"/>
  <c r="BL10" i="7"/>
  <c r="BJ10" i="7"/>
  <c r="BI10" i="7"/>
  <c r="BH10" i="7"/>
  <c r="BF10" i="7"/>
  <c r="BE10" i="7"/>
  <c r="BD10" i="7"/>
  <c r="BB10" i="7"/>
  <c r="BA10" i="7"/>
  <c r="AZ10" i="7"/>
  <c r="AY10" i="7"/>
  <c r="AX10" i="7"/>
  <c r="AQ10" i="7"/>
  <c r="AO10" i="7"/>
  <c r="AT10" i="7"/>
  <c r="BC10" i="7" s="1"/>
  <c r="BL9" i="7"/>
  <c r="BJ9" i="7"/>
  <c r="BI9" i="7"/>
  <c r="BH9" i="7"/>
  <c r="BF9" i="7"/>
  <c r="BE9" i="7"/>
  <c r="BD9" i="7"/>
  <c r="BC9" i="7"/>
  <c r="BB9" i="7"/>
  <c r="BA9" i="7"/>
  <c r="AZ9" i="7"/>
  <c r="AY9" i="7"/>
  <c r="AX9" i="7"/>
  <c r="AQ9" i="7"/>
  <c r="AO9" i="7"/>
  <c r="AT9" i="7"/>
  <c r="BL8" i="7"/>
  <c r="BJ8" i="7"/>
  <c r="BI8" i="7"/>
  <c r="BH8" i="7"/>
  <c r="BF8" i="7"/>
  <c r="BE8" i="7"/>
  <c r="BD8" i="7"/>
  <c r="BB8" i="7"/>
  <c r="BA8" i="7"/>
  <c r="AZ8" i="7"/>
  <c r="AY8" i="7"/>
  <c r="AX8" i="7"/>
  <c r="AQ8" i="7"/>
  <c r="AP8" i="7"/>
  <c r="AO8" i="7"/>
  <c r="AN8" i="7"/>
  <c r="AT8" i="7"/>
  <c r="BC8" i="7" s="1"/>
  <c r="BH7" i="7"/>
  <c r="BF7" i="7"/>
  <c r="BE7" i="7"/>
  <c r="BD7" i="7"/>
  <c r="BB7" i="7"/>
  <c r="BA7" i="7"/>
  <c r="AZ7" i="7"/>
  <c r="AY7" i="7"/>
  <c r="AX7" i="7"/>
  <c r="AQ7" i="7"/>
  <c r="AO7" i="7"/>
  <c r="AN7" i="7"/>
  <c r="AT7" i="7"/>
  <c r="BC7" i="7" s="1"/>
  <c r="BL6" i="7"/>
  <c r="BJ6" i="7"/>
  <c r="BI6" i="7"/>
  <c r="BH6" i="7"/>
  <c r="BF6" i="7"/>
  <c r="BE6" i="7"/>
  <c r="BD6" i="7"/>
  <c r="BB6" i="7"/>
  <c r="BA6" i="7"/>
  <c r="AZ6" i="7"/>
  <c r="AY6" i="7"/>
  <c r="AX6" i="7"/>
  <c r="AQ6" i="7"/>
  <c r="AO6" i="7"/>
  <c r="AN6" i="7"/>
  <c r="AU6" i="7"/>
  <c r="BG6" i="7" s="1"/>
  <c r="AT6" i="7"/>
  <c r="BC6" i="7" s="1"/>
  <c r="BL5" i="7"/>
  <c r="BJ5" i="7"/>
  <c r="BI5" i="7"/>
  <c r="BH5" i="7"/>
  <c r="BF5" i="7"/>
  <c r="BE5" i="7"/>
  <c r="BD5" i="7"/>
  <c r="BA5" i="7"/>
  <c r="AZ5" i="7"/>
  <c r="AX5" i="7"/>
  <c r="AQ5" i="7"/>
  <c r="AI5" i="7"/>
  <c r="AT5" i="7" s="1"/>
  <c r="BC5" i="7" s="1"/>
  <c r="AH5" i="7"/>
  <c r="AN5" i="7" s="1"/>
  <c r="BN28" i="7" l="1"/>
  <c r="AU3" i="14"/>
  <c r="BN25" i="7"/>
  <c r="BK5" i="14"/>
  <c r="BK3" i="14" s="1"/>
  <c r="AV3" i="14"/>
  <c r="BC5" i="14"/>
  <c r="BN27" i="7"/>
  <c r="BN8" i="8"/>
  <c r="BN9" i="9"/>
  <c r="BN12" i="9"/>
  <c r="BN14" i="9"/>
  <c r="BN18" i="9"/>
  <c r="BN22" i="9"/>
  <c r="BN26" i="9"/>
  <c r="BN28" i="9"/>
  <c r="BN6" i="10"/>
  <c r="BN7" i="14"/>
  <c r="BN11" i="14"/>
  <c r="BN15" i="14"/>
  <c r="BN15" i="8"/>
  <c r="BN26" i="7"/>
  <c r="BN9" i="8"/>
  <c r="BN18" i="8"/>
  <c r="BN4" i="8" s="1"/>
  <c r="BN6" i="9"/>
  <c r="BN10" i="9"/>
  <c r="BN13" i="9"/>
  <c r="BN17" i="9"/>
  <c r="BN21" i="9"/>
  <c r="BN25" i="9"/>
  <c r="BN29" i="9"/>
  <c r="BN7" i="10"/>
  <c r="BN8" i="14"/>
  <c r="BN12" i="14"/>
  <c r="BN16" i="14"/>
  <c r="BN19" i="14"/>
  <c r="BN20" i="14"/>
  <c r="BN19" i="8"/>
  <c r="AV17" i="7"/>
  <c r="BK17" i="7" s="1"/>
  <c r="AV32" i="7"/>
  <c r="BL32" i="7" s="1"/>
  <c r="BN6" i="8"/>
  <c r="BN16" i="8"/>
  <c r="BN7" i="9"/>
  <c r="BN16" i="9"/>
  <c r="BN20" i="9"/>
  <c r="BN24" i="9"/>
  <c r="BN30" i="9"/>
  <c r="BN8" i="10"/>
  <c r="BN11" i="10"/>
  <c r="BN5" i="14"/>
  <c r="BN9" i="14"/>
  <c r="BN13" i="14"/>
  <c r="BN4" i="14" s="1"/>
  <c r="BN17" i="14"/>
  <c r="BJ3" i="16"/>
  <c r="AX5" i="19"/>
  <c r="BH5" i="19"/>
  <c r="BH3" i="19" s="1"/>
  <c r="BE5" i="19"/>
  <c r="AQ5" i="19"/>
  <c r="AQ3" i="19" s="1"/>
  <c r="K10" i="6" s="1"/>
  <c r="BL5" i="19"/>
  <c r="BJ5" i="19"/>
  <c r="BJ3" i="19" s="1"/>
  <c r="AY8" i="19"/>
  <c r="AY6" i="19"/>
  <c r="AY7" i="19"/>
  <c r="AY13" i="19"/>
  <c r="AY5" i="19"/>
  <c r="AY5" i="11"/>
  <c r="AY3" i="11" s="1"/>
  <c r="AY10" i="10"/>
  <c r="AP14" i="9"/>
  <c r="AP9" i="9"/>
  <c r="AZ18" i="8"/>
  <c r="AQ10" i="8"/>
  <c r="AQ12" i="8"/>
  <c r="AQ14" i="8"/>
  <c r="AZ17" i="8"/>
  <c r="AQ18" i="8"/>
  <c r="AZ15" i="8"/>
  <c r="AZ21" i="8"/>
  <c r="AQ11" i="8"/>
  <c r="AQ13" i="8"/>
  <c r="AQ15" i="8"/>
  <c r="AZ19" i="8"/>
  <c r="AQ20" i="8"/>
  <c r="AQ21" i="8"/>
  <c r="AQ5" i="8"/>
  <c r="BE9" i="8"/>
  <c r="AQ9" i="8"/>
  <c r="BH9" i="8"/>
  <c r="BB5" i="7"/>
  <c r="BB3" i="7" s="1"/>
  <c r="AO5" i="7"/>
  <c r="BE3" i="16"/>
  <c r="BA3" i="14"/>
  <c r="BF3" i="14"/>
  <c r="BL3" i="10"/>
  <c r="BB3" i="8"/>
  <c r="BF3" i="8"/>
  <c r="AU14" i="7"/>
  <c r="BG14" i="7" s="1"/>
  <c r="AU27" i="7"/>
  <c r="BG27" i="7" s="1"/>
  <c r="AN5" i="11"/>
  <c r="AN3" i="11" s="1"/>
  <c r="H9" i="6" s="1"/>
  <c r="AN26" i="9"/>
  <c r="AN25" i="9"/>
  <c r="AN24" i="9"/>
  <c r="AN23" i="9"/>
  <c r="AN22" i="9"/>
  <c r="AN21" i="9"/>
  <c r="AN20" i="9"/>
  <c r="AN19" i="9"/>
  <c r="AN18" i="9"/>
  <c r="AN17" i="9"/>
  <c r="AN16" i="9"/>
  <c r="AN15" i="9"/>
  <c r="AN14" i="9"/>
  <c r="AN13" i="9"/>
  <c r="AN30" i="9"/>
  <c r="AN29" i="9"/>
  <c r="AN28" i="9"/>
  <c r="AN27" i="9"/>
  <c r="AN12" i="9"/>
  <c r="AN11" i="9"/>
  <c r="AN10" i="9"/>
  <c r="AN9" i="9"/>
  <c r="AN8" i="9"/>
  <c r="AN7" i="9"/>
  <c r="AN6" i="9"/>
  <c r="AN5" i="9"/>
  <c r="AN14" i="8"/>
  <c r="AN13" i="8"/>
  <c r="AN12" i="8"/>
  <c r="AN11" i="8"/>
  <c r="AN10" i="8"/>
  <c r="AN9" i="8"/>
  <c r="AW18" i="7"/>
  <c r="AN21" i="8"/>
  <c r="AN20" i="8"/>
  <c r="AN19" i="8"/>
  <c r="AN18" i="8"/>
  <c r="AN17" i="8"/>
  <c r="AN16" i="8"/>
  <c r="AN15" i="8"/>
  <c r="AN8" i="8"/>
  <c r="AN7" i="8"/>
  <c r="AX3" i="8"/>
  <c r="AN6" i="8"/>
  <c r="AN5" i="8"/>
  <c r="AW33" i="7"/>
  <c r="AN31" i="7"/>
  <c r="AN22" i="7"/>
  <c r="AO17" i="14"/>
  <c r="AO3" i="14" s="1"/>
  <c r="I11" i="6" s="1"/>
  <c r="AP30" i="7"/>
  <c r="AP32" i="7"/>
  <c r="AO26" i="9"/>
  <c r="AO25" i="9"/>
  <c r="AO24" i="9"/>
  <c r="AO23" i="9"/>
  <c r="AO22" i="9"/>
  <c r="AO21" i="9"/>
  <c r="AO20" i="9"/>
  <c r="AO19" i="9"/>
  <c r="AO18" i="9"/>
  <c r="AO17" i="9"/>
  <c r="AF16" i="9"/>
  <c r="F16" i="9" s="1"/>
  <c r="AO16" i="9"/>
  <c r="AO15" i="9"/>
  <c r="AO14" i="9"/>
  <c r="AO13" i="9"/>
  <c r="AN16" i="19"/>
  <c r="AN15" i="19"/>
  <c r="AN14" i="19"/>
  <c r="AN13" i="19"/>
  <c r="AN12" i="19"/>
  <c r="AN11" i="19"/>
  <c r="AN10" i="19"/>
  <c r="AN9" i="19"/>
  <c r="AN8" i="19"/>
  <c r="AN7" i="19"/>
  <c r="AZ3" i="19"/>
  <c r="AN6" i="19"/>
  <c r="AX3" i="19"/>
  <c r="AN11" i="10"/>
  <c r="AN10" i="10"/>
  <c r="AN9" i="10"/>
  <c r="AN8" i="10"/>
  <c r="AN7" i="10"/>
  <c r="AZ3" i="10"/>
  <c r="AN6" i="10"/>
  <c r="AN5" i="10"/>
  <c r="AN17" i="14"/>
  <c r="AN16" i="14"/>
  <c r="AN15" i="14"/>
  <c r="AN14" i="14"/>
  <c r="AF13" i="14"/>
  <c r="F13" i="14" s="1"/>
  <c r="AN13" i="14"/>
  <c r="AN12" i="14"/>
  <c r="AN11" i="14"/>
  <c r="AN10" i="14"/>
  <c r="AN9" i="14"/>
  <c r="AN8" i="14"/>
  <c r="AN7" i="14"/>
  <c r="AN6" i="14"/>
  <c r="AN5" i="14"/>
  <c r="AX3" i="16"/>
  <c r="AF19" i="8"/>
  <c r="F19" i="8" s="1"/>
  <c r="AP9" i="7"/>
  <c r="AP19" i="7"/>
  <c r="AP28" i="7"/>
  <c r="AF10" i="9"/>
  <c r="F10" i="9" s="1"/>
  <c r="AF22" i="9"/>
  <c r="F22" i="9" s="1"/>
  <c r="BE3" i="10"/>
  <c r="AW3" i="19"/>
  <c r="AF20" i="14"/>
  <c r="AF21" i="14"/>
  <c r="AP15" i="7"/>
  <c r="AV21" i="7"/>
  <c r="BK21" i="7" s="1"/>
  <c r="AF25" i="7"/>
  <c r="F25" i="7" s="1"/>
  <c r="BJ3" i="8"/>
  <c r="BA3" i="9"/>
  <c r="BL3" i="9"/>
  <c r="BB3" i="9"/>
  <c r="AT16" i="9"/>
  <c r="BC16" i="9" s="1"/>
  <c r="AF20" i="9"/>
  <c r="F20" i="9" s="1"/>
  <c r="AF23" i="9"/>
  <c r="F23" i="9" s="1"/>
  <c r="AF15" i="19"/>
  <c r="F15" i="19" s="1"/>
  <c r="AF15" i="14"/>
  <c r="F15" i="14" s="1"/>
  <c r="BN21" i="14"/>
  <c r="BD3" i="16"/>
  <c r="BA3" i="8"/>
  <c r="AF11" i="8"/>
  <c r="F11" i="8" s="1"/>
  <c r="AP7" i="7"/>
  <c r="AF19" i="7"/>
  <c r="F19" i="7" s="1"/>
  <c r="AV23" i="7"/>
  <c r="BK23" i="7" s="1"/>
  <c r="AZ3" i="9"/>
  <c r="BA3" i="19"/>
  <c r="BE3" i="14"/>
  <c r="AP25" i="7"/>
  <c r="BE3" i="8"/>
  <c r="BF3" i="9"/>
  <c r="AF12" i="9"/>
  <c r="F12" i="9" s="1"/>
  <c r="AF21" i="9"/>
  <c r="F21" i="9" s="1"/>
  <c r="AT22" i="9"/>
  <c r="BC22" i="9" s="1"/>
  <c r="AF29" i="9"/>
  <c r="F29" i="9" s="1"/>
  <c r="AX3" i="10"/>
  <c r="BB3" i="10"/>
  <c r="AP7" i="10"/>
  <c r="AZ3" i="14"/>
  <c r="BJ3" i="14"/>
  <c r="BI3" i="14"/>
  <c r="BB3" i="14"/>
  <c r="BN18" i="14"/>
  <c r="AF19" i="14"/>
  <c r="AZ3" i="16"/>
  <c r="BD3" i="10"/>
  <c r="BI3" i="16"/>
  <c r="BL3" i="16"/>
  <c r="AV3" i="16"/>
  <c r="BK5" i="16"/>
  <c r="BK3" i="16" s="1"/>
  <c r="BH3" i="16"/>
  <c r="BG3" i="16"/>
  <c r="AN3" i="16"/>
  <c r="H13" i="6" s="1"/>
  <c r="AQ3" i="16"/>
  <c r="K13" i="6" s="1"/>
  <c r="BA3" i="16"/>
  <c r="AT3" i="16"/>
  <c r="AO3" i="16"/>
  <c r="I13" i="6" s="1"/>
  <c r="BB3" i="16"/>
  <c r="AP6" i="16"/>
  <c r="BN6" i="16"/>
  <c r="AF5" i="16"/>
  <c r="F5" i="16" s="1"/>
  <c r="BC5" i="16"/>
  <c r="BC3" i="16" s="1"/>
  <c r="AP5" i="16"/>
  <c r="BN5" i="16"/>
  <c r="BK3" i="15"/>
  <c r="BN5" i="15"/>
  <c r="BN4" i="15" s="1"/>
  <c r="BG3" i="15"/>
  <c r="AP5" i="15"/>
  <c r="AP3" i="15" s="1"/>
  <c r="J12" i="6" s="1"/>
  <c r="BC3" i="15"/>
  <c r="BL3" i="14"/>
  <c r="AF10" i="14"/>
  <c r="F10" i="14" s="1"/>
  <c r="BH3" i="14"/>
  <c r="AF16" i="14"/>
  <c r="F16" i="14" s="1"/>
  <c r="AP17" i="14"/>
  <c r="AF14" i="14"/>
  <c r="F14" i="14" s="1"/>
  <c r="AP16" i="14"/>
  <c r="AP6" i="14"/>
  <c r="AP7" i="14"/>
  <c r="AP8" i="14"/>
  <c r="AP9" i="14"/>
  <c r="AP10" i="14"/>
  <c r="AP13" i="14"/>
  <c r="AP14" i="14"/>
  <c r="AP15" i="14"/>
  <c r="AF7" i="14"/>
  <c r="F7" i="14" s="1"/>
  <c r="AP11" i="14"/>
  <c r="AP12" i="14"/>
  <c r="AF17" i="14"/>
  <c r="F17" i="14" s="1"/>
  <c r="BD3" i="14"/>
  <c r="AF11" i="14"/>
  <c r="F11" i="14" s="1"/>
  <c r="AQ3" i="14"/>
  <c r="K11" i="6" s="1"/>
  <c r="BG5" i="14"/>
  <c r="BG3" i="14" s="1"/>
  <c r="AF5" i="14"/>
  <c r="F5" i="14" s="1"/>
  <c r="AP5" i="14"/>
  <c r="BB3" i="19"/>
  <c r="AF9" i="19"/>
  <c r="F9" i="19" s="1"/>
  <c r="AT3" i="19"/>
  <c r="BD3" i="19"/>
  <c r="AF13" i="19"/>
  <c r="F13" i="19" s="1"/>
  <c r="BG3" i="19"/>
  <c r="AP10" i="19"/>
  <c r="BE3" i="19"/>
  <c r="AP12" i="19"/>
  <c r="AP8" i="19"/>
  <c r="AF11" i="19"/>
  <c r="F11" i="19" s="1"/>
  <c r="AP11" i="19"/>
  <c r="AP14" i="19"/>
  <c r="BK3" i="19"/>
  <c r="BL3" i="19"/>
  <c r="AP6" i="19"/>
  <c r="AP15" i="19"/>
  <c r="AF7" i="19"/>
  <c r="F7" i="19" s="1"/>
  <c r="AP7" i="19"/>
  <c r="AP9" i="19"/>
  <c r="AP13" i="19"/>
  <c r="AP16" i="19"/>
  <c r="AN5" i="19"/>
  <c r="BI5" i="19"/>
  <c r="BI3" i="19" s="1"/>
  <c r="BC5" i="19"/>
  <c r="BC3" i="19" s="1"/>
  <c r="BK5" i="11"/>
  <c r="BK3" i="11" s="1"/>
  <c r="AF5" i="11"/>
  <c r="F5" i="11" s="1"/>
  <c r="AM3" i="11" s="1"/>
  <c r="G9" i="6" s="1"/>
  <c r="BG5" i="11"/>
  <c r="BG3" i="11" s="1"/>
  <c r="AP5" i="11"/>
  <c r="AP3" i="11" s="1"/>
  <c r="J9" i="6" s="1"/>
  <c r="BJ3" i="10"/>
  <c r="BI3" i="10"/>
  <c r="BK3" i="10"/>
  <c r="AO3" i="10"/>
  <c r="I8" i="6" s="1"/>
  <c r="BH3" i="10"/>
  <c r="AF8" i="10"/>
  <c r="F8" i="10" s="1"/>
  <c r="AP10" i="10"/>
  <c r="AP11" i="10"/>
  <c r="BF3" i="10"/>
  <c r="AP9" i="10"/>
  <c r="AP6" i="10"/>
  <c r="AF6" i="10"/>
  <c r="F6" i="10" s="1"/>
  <c r="BG3" i="10"/>
  <c r="BC3" i="10"/>
  <c r="AQ3" i="10"/>
  <c r="K8" i="6" s="1"/>
  <c r="AF10" i="10"/>
  <c r="F10" i="10" s="1"/>
  <c r="BA3" i="10"/>
  <c r="AP8" i="10"/>
  <c r="AP5" i="10"/>
  <c r="BK3" i="9"/>
  <c r="BI3" i="9"/>
  <c r="AF6" i="9"/>
  <c r="F6" i="9" s="1"/>
  <c r="AF24" i="9"/>
  <c r="F24" i="9" s="1"/>
  <c r="BJ3" i="9"/>
  <c r="AP6" i="9"/>
  <c r="AP7" i="9"/>
  <c r="AP8" i="9"/>
  <c r="AP13" i="9"/>
  <c r="AP11" i="9"/>
  <c r="AP12" i="9"/>
  <c r="AF9" i="9"/>
  <c r="F9" i="9" s="1"/>
  <c r="AP10" i="9"/>
  <c r="AP16" i="9"/>
  <c r="AP17" i="9"/>
  <c r="AP18" i="9"/>
  <c r="AP19" i="9"/>
  <c r="AP20" i="9"/>
  <c r="AP22" i="9"/>
  <c r="AP27" i="9"/>
  <c r="AP28" i="9"/>
  <c r="BG3" i="9"/>
  <c r="BE3" i="9"/>
  <c r="BH3" i="9"/>
  <c r="AF8" i="9"/>
  <c r="F8" i="9" s="1"/>
  <c r="AF14" i="9"/>
  <c r="F14" i="9" s="1"/>
  <c r="AP21" i="9"/>
  <c r="AP23" i="9"/>
  <c r="AP24" i="9"/>
  <c r="AF26" i="9"/>
  <c r="F26" i="9" s="1"/>
  <c r="AF7" i="9"/>
  <c r="F7" i="9" s="1"/>
  <c r="AF11" i="9"/>
  <c r="F11" i="9" s="1"/>
  <c r="AP15" i="9"/>
  <c r="AF17" i="9"/>
  <c r="F17" i="9" s="1"/>
  <c r="AP25" i="9"/>
  <c r="AP26" i="9"/>
  <c r="BD3" i="9"/>
  <c r="AF15" i="9"/>
  <c r="F15" i="9" s="1"/>
  <c r="AF25" i="9"/>
  <c r="F25" i="9" s="1"/>
  <c r="AQ3" i="9"/>
  <c r="K7" i="6" s="1"/>
  <c r="AF27" i="9"/>
  <c r="F27" i="9" s="1"/>
  <c r="AP29" i="9"/>
  <c r="AP30" i="9"/>
  <c r="AP5" i="9"/>
  <c r="AF5" i="9"/>
  <c r="F5" i="9" s="1"/>
  <c r="BI3" i="8"/>
  <c r="BK3" i="8"/>
  <c r="BL3" i="8"/>
  <c r="AP6" i="8"/>
  <c r="AP7" i="8"/>
  <c r="AF7" i="8"/>
  <c r="F7" i="8" s="1"/>
  <c r="AP16" i="8"/>
  <c r="AP17" i="8"/>
  <c r="BG3" i="8"/>
  <c r="BH3" i="8"/>
  <c r="AP12" i="8"/>
  <c r="AP13" i="8"/>
  <c r="AP14" i="8"/>
  <c r="AP19" i="8"/>
  <c r="AP20" i="8"/>
  <c r="AP8" i="8"/>
  <c r="AP11" i="8"/>
  <c r="BC3" i="8"/>
  <c r="AO3" i="8"/>
  <c r="I6" i="6" s="1"/>
  <c r="BD3" i="8"/>
  <c r="AP9" i="8"/>
  <c r="AP10" i="8"/>
  <c r="AF13" i="8"/>
  <c r="F13" i="8" s="1"/>
  <c r="AP15" i="8"/>
  <c r="AF17" i="8"/>
  <c r="F17" i="8" s="1"/>
  <c r="AP18" i="8"/>
  <c r="AP21" i="8"/>
  <c r="AF9" i="8"/>
  <c r="F9" i="8" s="1"/>
  <c r="AF15" i="8"/>
  <c r="F15" i="8" s="1"/>
  <c r="AF5" i="8"/>
  <c r="F5" i="8" s="1"/>
  <c r="AP5" i="8"/>
  <c r="AF17" i="7"/>
  <c r="F17" i="7" s="1"/>
  <c r="AP17" i="7"/>
  <c r="AP18" i="7"/>
  <c r="AV19" i="7"/>
  <c r="BK19" i="7" s="1"/>
  <c r="AF23" i="7"/>
  <c r="F23" i="7" s="1"/>
  <c r="AP23" i="7"/>
  <c r="AP24" i="7"/>
  <c r="AP26" i="7"/>
  <c r="AP11" i="7"/>
  <c r="AP13" i="7"/>
  <c r="AF21" i="7"/>
  <c r="F21" i="7" s="1"/>
  <c r="AP21" i="7"/>
  <c r="AP22" i="7"/>
  <c r="AP34" i="7"/>
  <c r="AP33" i="7"/>
  <c r="AP31" i="7"/>
  <c r="BC33" i="7"/>
  <c r="AF31" i="7"/>
  <c r="F31" i="7" s="1"/>
  <c r="AF27" i="7"/>
  <c r="F27" i="7" s="1"/>
  <c r="AP5" i="7"/>
  <c r="AU3" i="16"/>
  <c r="AS5" i="16"/>
  <c r="AF6" i="16"/>
  <c r="F6" i="16" s="1"/>
  <c r="AS6" i="16"/>
  <c r="BL3" i="15"/>
  <c r="BI3" i="15"/>
  <c r="AV3" i="15"/>
  <c r="BJ3" i="15"/>
  <c r="BE3" i="15"/>
  <c r="BH3" i="15"/>
  <c r="BF3" i="15"/>
  <c r="BB3" i="15"/>
  <c r="BD3" i="15"/>
  <c r="AT3" i="15"/>
  <c r="BA3" i="15"/>
  <c r="AO3" i="15"/>
  <c r="I12" i="6" s="1"/>
  <c r="AQ7" i="15"/>
  <c r="AX3" i="15"/>
  <c r="AN3" i="15"/>
  <c r="H12" i="6" s="1"/>
  <c r="AF6" i="15"/>
  <c r="F6" i="15" s="1"/>
  <c r="AQ6" i="15"/>
  <c r="AU3" i="15"/>
  <c r="AS6" i="15"/>
  <c r="AZ6" i="15" s="1"/>
  <c r="AF5" i="15"/>
  <c r="F5" i="15" s="1"/>
  <c r="AF7" i="15"/>
  <c r="F7" i="15" s="1"/>
  <c r="AS5" i="15"/>
  <c r="AS7" i="15"/>
  <c r="AZ7" i="15" s="1"/>
  <c r="AT10" i="14"/>
  <c r="AT3" i="14" s="1"/>
  <c r="AT14" i="14"/>
  <c r="BC14" i="14" s="1"/>
  <c r="AT16" i="14"/>
  <c r="BC16" i="14" s="1"/>
  <c r="AF6" i="14"/>
  <c r="F6" i="14" s="1"/>
  <c r="AF8" i="14"/>
  <c r="F8" i="14" s="1"/>
  <c r="AF12" i="14"/>
  <c r="F12" i="14" s="1"/>
  <c r="AF18" i="14"/>
  <c r="AF9" i="14"/>
  <c r="F9" i="14" s="1"/>
  <c r="AS6" i="14"/>
  <c r="AS8" i="14"/>
  <c r="AS10" i="14"/>
  <c r="AS12" i="14"/>
  <c r="AS14" i="14"/>
  <c r="AS16" i="14"/>
  <c r="AS18" i="14"/>
  <c r="AS20" i="14"/>
  <c r="AS5" i="14"/>
  <c r="AS7" i="14"/>
  <c r="AS9" i="14"/>
  <c r="AS11" i="14"/>
  <c r="AS13" i="14"/>
  <c r="AS15" i="14"/>
  <c r="AS17" i="14"/>
  <c r="AY17" i="14" s="1"/>
  <c r="AS19" i="14"/>
  <c r="AS21" i="14"/>
  <c r="AO5" i="19"/>
  <c r="AO3" i="19" s="1"/>
  <c r="I10" i="6" s="1"/>
  <c r="BF5" i="19"/>
  <c r="BF3" i="19" s="1"/>
  <c r="AF5" i="19"/>
  <c r="F5" i="19" s="1"/>
  <c r="AP5" i="19"/>
  <c r="AV3" i="19"/>
  <c r="AU3" i="19"/>
  <c r="AS3" i="19"/>
  <c r="BN4" i="19"/>
  <c r="AF6" i="19"/>
  <c r="F6" i="19" s="1"/>
  <c r="AF8" i="19"/>
  <c r="F8" i="19" s="1"/>
  <c r="AF10" i="19"/>
  <c r="F10" i="19" s="1"/>
  <c r="AF12" i="19"/>
  <c r="F12" i="19" s="1"/>
  <c r="AF14" i="19"/>
  <c r="F14" i="19" s="1"/>
  <c r="AF16" i="19"/>
  <c r="F16" i="19" s="1"/>
  <c r="AT5" i="11"/>
  <c r="AU3" i="10"/>
  <c r="AT3" i="10"/>
  <c r="AV3" i="10"/>
  <c r="AS6" i="10"/>
  <c r="BN10" i="10"/>
  <c r="AF5" i="10"/>
  <c r="F5" i="10" s="1"/>
  <c r="AF7" i="10"/>
  <c r="F7" i="10" s="1"/>
  <c r="AF9" i="10"/>
  <c r="F9" i="10" s="1"/>
  <c r="AF11" i="10"/>
  <c r="F11" i="10" s="1"/>
  <c r="AS8" i="10"/>
  <c r="AS5" i="10"/>
  <c r="AS7" i="10"/>
  <c r="AS9" i="10"/>
  <c r="AS11" i="10"/>
  <c r="AU3" i="9"/>
  <c r="AV3" i="9"/>
  <c r="AT10" i="9"/>
  <c r="BC10" i="9" s="1"/>
  <c r="AF13" i="9"/>
  <c r="F13" i="9" s="1"/>
  <c r="AT26" i="9"/>
  <c r="BC26" i="9" s="1"/>
  <c r="AS9" i="9"/>
  <c r="AS11" i="9"/>
  <c r="AS13" i="9"/>
  <c r="AY13" i="9" s="1"/>
  <c r="AS15" i="9"/>
  <c r="AY15" i="9" s="1"/>
  <c r="AS17" i="9"/>
  <c r="AY17" i="9" s="1"/>
  <c r="AS19" i="9"/>
  <c r="AY19" i="9" s="1"/>
  <c r="AS21" i="9"/>
  <c r="AY21" i="9" s="1"/>
  <c r="AS23" i="9"/>
  <c r="AY23" i="9" s="1"/>
  <c r="AS25" i="9"/>
  <c r="AY25" i="9" s="1"/>
  <c r="AS27" i="9"/>
  <c r="AS29" i="9"/>
  <c r="AT6" i="9"/>
  <c r="AT8" i="9"/>
  <c r="BC8" i="9" s="1"/>
  <c r="AT12" i="9"/>
  <c r="BC12" i="9" s="1"/>
  <c r="AT14" i="9"/>
  <c r="BC14" i="9" s="1"/>
  <c r="AF19" i="9"/>
  <c r="F19" i="9" s="1"/>
  <c r="AT24" i="9"/>
  <c r="BC24" i="9" s="1"/>
  <c r="BN5" i="9"/>
  <c r="AS7" i="9"/>
  <c r="AF18" i="9"/>
  <c r="F18" i="9" s="1"/>
  <c r="AF28" i="9"/>
  <c r="F28" i="9" s="1"/>
  <c r="AF30" i="9"/>
  <c r="F30" i="9" s="1"/>
  <c r="AS6" i="9"/>
  <c r="AS8" i="9"/>
  <c r="AS10" i="9"/>
  <c r="AS12" i="9"/>
  <c r="AS14" i="9"/>
  <c r="AY14" i="9" s="1"/>
  <c r="AS16" i="9"/>
  <c r="AY16" i="9" s="1"/>
  <c r="AS18" i="9"/>
  <c r="AY18" i="9" s="1"/>
  <c r="AS20" i="9"/>
  <c r="AY20" i="9" s="1"/>
  <c r="AS22" i="9"/>
  <c r="AY22" i="9" s="1"/>
  <c r="AS24" i="9"/>
  <c r="AY24" i="9" s="1"/>
  <c r="AS26" i="9"/>
  <c r="AY26" i="9" s="1"/>
  <c r="AS28" i="9"/>
  <c r="AS30" i="9"/>
  <c r="AU3" i="8"/>
  <c r="AV3" i="8"/>
  <c r="AT3" i="8"/>
  <c r="AS5" i="8"/>
  <c r="AZ5" i="8" s="1"/>
  <c r="AS7" i="8"/>
  <c r="AS9" i="8"/>
  <c r="AS11" i="8"/>
  <c r="AS13" i="8"/>
  <c r="AF6" i="8"/>
  <c r="F6" i="8" s="1"/>
  <c r="AF8" i="8"/>
  <c r="F8" i="8" s="1"/>
  <c r="AF10" i="8"/>
  <c r="F10" i="8" s="1"/>
  <c r="AF12" i="8"/>
  <c r="F12" i="8" s="1"/>
  <c r="AF14" i="8"/>
  <c r="F14" i="8" s="1"/>
  <c r="AF16" i="8"/>
  <c r="F16" i="8" s="1"/>
  <c r="AF18" i="8"/>
  <c r="F18" i="8" s="1"/>
  <c r="AF20" i="8"/>
  <c r="F20" i="8" s="1"/>
  <c r="AF21" i="8"/>
  <c r="F21" i="8" s="1"/>
  <c r="AS6" i="8"/>
  <c r="AS8" i="8"/>
  <c r="AS10" i="8"/>
  <c r="AS12" i="8"/>
  <c r="AS14" i="8"/>
  <c r="AV31" i="7"/>
  <c r="BK31" i="7" s="1"/>
  <c r="BF3" i="7"/>
  <c r="BA3" i="7"/>
  <c r="BE3" i="7"/>
  <c r="AO33" i="7"/>
  <c r="AO3" i="7" s="1"/>
  <c r="I5" i="6" s="1"/>
  <c r="AV33" i="7"/>
  <c r="AQ33" i="7"/>
  <c r="AQ3" i="7" s="1"/>
  <c r="K5" i="6" s="1"/>
  <c r="BD3" i="7"/>
  <c r="BH3" i="7"/>
  <c r="AS34" i="7"/>
  <c r="BL7" i="7"/>
  <c r="BK7" i="7"/>
  <c r="AN3" i="7"/>
  <c r="H5" i="6" s="1"/>
  <c r="BJ7" i="7"/>
  <c r="BI3" i="7"/>
  <c r="AU5" i="7"/>
  <c r="BG5" i="7" s="1"/>
  <c r="AF5" i="7"/>
  <c r="F5" i="7" s="1"/>
  <c r="BN12" i="7"/>
  <c r="AU7" i="7"/>
  <c r="BG7" i="7" s="1"/>
  <c r="AF7" i="7"/>
  <c r="F7" i="7" s="1"/>
  <c r="AU11" i="7"/>
  <c r="BG11" i="7" s="1"/>
  <c r="AF11" i="7"/>
  <c r="F11" i="7" s="1"/>
  <c r="AU9" i="7"/>
  <c r="BG9" i="7" s="1"/>
  <c r="AF9" i="7"/>
  <c r="F9" i="7" s="1"/>
  <c r="AU13" i="7"/>
  <c r="BG13" i="7" s="1"/>
  <c r="AF13" i="7"/>
  <c r="F13" i="7" s="1"/>
  <c r="BN10" i="7"/>
  <c r="AT14" i="7"/>
  <c r="BC14" i="7" s="1"/>
  <c r="AU30" i="7"/>
  <c r="BG30" i="7" s="1"/>
  <c r="AS5" i="7"/>
  <c r="AS7" i="7"/>
  <c r="AW7" i="7" s="1"/>
  <c r="AS13" i="7"/>
  <c r="AW13" i="7" s="1"/>
  <c r="AF29" i="7"/>
  <c r="F29" i="7" s="1"/>
  <c r="AF32" i="7"/>
  <c r="F32" i="7" s="1"/>
  <c r="AU32" i="7"/>
  <c r="BG32" i="7" s="1"/>
  <c r="AV6" i="7"/>
  <c r="BK6" i="7" s="1"/>
  <c r="AF8" i="7"/>
  <c r="F8" i="7" s="1"/>
  <c r="AV8" i="7"/>
  <c r="BK8" i="7" s="1"/>
  <c r="AV10" i="7"/>
  <c r="BK10" i="7" s="1"/>
  <c r="AF12" i="7"/>
  <c r="F12" i="7" s="1"/>
  <c r="AV12" i="7"/>
  <c r="BK12" i="7" s="1"/>
  <c r="AF14" i="7"/>
  <c r="F14" i="7" s="1"/>
  <c r="BN14" i="7"/>
  <c r="AF16" i="7"/>
  <c r="F16" i="7" s="1"/>
  <c r="AU16" i="7"/>
  <c r="BG16" i="7" s="1"/>
  <c r="AU18" i="7"/>
  <c r="BG18" i="7" s="1"/>
  <c r="AU20" i="7"/>
  <c r="BG20" i="7" s="1"/>
  <c r="BN20" i="7"/>
  <c r="AF22" i="7"/>
  <c r="F22" i="7" s="1"/>
  <c r="AU22" i="7"/>
  <c r="BG22" i="7" s="1"/>
  <c r="BN22" i="7"/>
  <c r="AF24" i="7"/>
  <c r="F24" i="7" s="1"/>
  <c r="AU24" i="7"/>
  <c r="BG24" i="7" s="1"/>
  <c r="AT26" i="7"/>
  <c r="BC26" i="7" s="1"/>
  <c r="BN29" i="7"/>
  <c r="AS30" i="7"/>
  <c r="AW30" i="7" s="1"/>
  <c r="AU31" i="7"/>
  <c r="BG31" i="7" s="1"/>
  <c r="AU34" i="7"/>
  <c r="BG34" i="7" s="1"/>
  <c r="BN15" i="7"/>
  <c r="AS15" i="7"/>
  <c r="AU28" i="7"/>
  <c r="BG28" i="7" s="1"/>
  <c r="BN5" i="7"/>
  <c r="BN7" i="7"/>
  <c r="AS9" i="7"/>
  <c r="AW9" i="7" s="1"/>
  <c r="BN9" i="7"/>
  <c r="AS11" i="7"/>
  <c r="AW11" i="7" s="1"/>
  <c r="BN11" i="7"/>
  <c r="BN13" i="7"/>
  <c r="AS6" i="7"/>
  <c r="AW6" i="7" s="1"/>
  <c r="AS8" i="7"/>
  <c r="AW8" i="7" s="1"/>
  <c r="AS10" i="7"/>
  <c r="AW10" i="7" s="1"/>
  <c r="AS12" i="7"/>
  <c r="AW12" i="7" s="1"/>
  <c r="AF15" i="7"/>
  <c r="F15" i="7" s="1"/>
  <c r="AF26" i="7"/>
  <c r="F26" i="7" s="1"/>
  <c r="AU26" i="7"/>
  <c r="BG26" i="7" s="1"/>
  <c r="AT28" i="7"/>
  <c r="BC28" i="7" s="1"/>
  <c r="AT30" i="7"/>
  <c r="BC30" i="7" s="1"/>
  <c r="AS32" i="7"/>
  <c r="AS17" i="7"/>
  <c r="AS19" i="7"/>
  <c r="AS21" i="7"/>
  <c r="AW21" i="7" s="1"/>
  <c r="AS23" i="7"/>
  <c r="AW23" i="7" s="1"/>
  <c r="AS29" i="7"/>
  <c r="AS3" i="14" l="1"/>
  <c r="BN4" i="9"/>
  <c r="BN4" i="10"/>
  <c r="BL3" i="7"/>
  <c r="AW6" i="16"/>
  <c r="AY6" i="16"/>
  <c r="AW5" i="16"/>
  <c r="AY5" i="16"/>
  <c r="AY3" i="16" s="1"/>
  <c r="AW5" i="15"/>
  <c r="AW3" i="15" s="1"/>
  <c r="AY5" i="15"/>
  <c r="AY3" i="15" s="1"/>
  <c r="AW15" i="14"/>
  <c r="AY15" i="14"/>
  <c r="AW7" i="14"/>
  <c r="AY7" i="14"/>
  <c r="AW16" i="14"/>
  <c r="AY16" i="14"/>
  <c r="AW8" i="14"/>
  <c r="AY8" i="14"/>
  <c r="AW13" i="14"/>
  <c r="AY13" i="14"/>
  <c r="AW14" i="14"/>
  <c r="AY14" i="14"/>
  <c r="AW6" i="14"/>
  <c r="AY6" i="14"/>
  <c r="AW11" i="14"/>
  <c r="AY11" i="14"/>
  <c r="AW12" i="14"/>
  <c r="AY12" i="14"/>
  <c r="AW9" i="14"/>
  <c r="AY9" i="14"/>
  <c r="AW10" i="14"/>
  <c r="AY10" i="14"/>
  <c r="AW5" i="14"/>
  <c r="AY5" i="14"/>
  <c r="AY3" i="19"/>
  <c r="AW11" i="10"/>
  <c r="AY11" i="10"/>
  <c r="AW9" i="10"/>
  <c r="AY9" i="10"/>
  <c r="AW7" i="10"/>
  <c r="AW3" i="10" s="1"/>
  <c r="AY7" i="10"/>
  <c r="AW6" i="10"/>
  <c r="AY6" i="10"/>
  <c r="AW8" i="10"/>
  <c r="AY8" i="10"/>
  <c r="AW5" i="10"/>
  <c r="AY5" i="10"/>
  <c r="AW28" i="9"/>
  <c r="AY28" i="9"/>
  <c r="AW11" i="9"/>
  <c r="AY11" i="9"/>
  <c r="AW10" i="9"/>
  <c r="AY10" i="9"/>
  <c r="AW9" i="9"/>
  <c r="AY9" i="9"/>
  <c r="AW12" i="9"/>
  <c r="AY12" i="9"/>
  <c r="AW27" i="9"/>
  <c r="AY27" i="9"/>
  <c r="AW8" i="9"/>
  <c r="AY8" i="9"/>
  <c r="AW30" i="9"/>
  <c r="AY30" i="9"/>
  <c r="AW6" i="9"/>
  <c r="AY6" i="9"/>
  <c r="AW7" i="9"/>
  <c r="AY7" i="9"/>
  <c r="AW29" i="9"/>
  <c r="AY29" i="9"/>
  <c r="AW10" i="8"/>
  <c r="AZ10" i="8"/>
  <c r="AW13" i="8"/>
  <c r="AZ13" i="8"/>
  <c r="AW8" i="8"/>
  <c r="AZ8" i="8"/>
  <c r="AW11" i="8"/>
  <c r="AZ11" i="8"/>
  <c r="AW12" i="8"/>
  <c r="AZ12" i="8"/>
  <c r="AW14" i="8"/>
  <c r="AZ14" i="8"/>
  <c r="AW6" i="8"/>
  <c r="AZ6" i="8"/>
  <c r="AW9" i="8"/>
  <c r="AZ9" i="8"/>
  <c r="AW7" i="8"/>
  <c r="AZ7" i="8"/>
  <c r="AQ3" i="8"/>
  <c r="K6" i="6" s="1"/>
  <c r="AW5" i="8"/>
  <c r="AY5" i="8"/>
  <c r="AY3" i="8" s="1"/>
  <c r="AY34" i="7"/>
  <c r="AW34" i="7"/>
  <c r="AX26" i="9"/>
  <c r="AW26" i="9"/>
  <c r="AX25" i="9"/>
  <c r="AW25" i="9"/>
  <c r="AX24" i="9"/>
  <c r="AW24" i="9"/>
  <c r="AX23" i="9"/>
  <c r="AW23" i="9"/>
  <c r="AX22" i="9"/>
  <c r="AW22" i="9"/>
  <c r="AX21" i="9"/>
  <c r="AW21" i="9"/>
  <c r="AX20" i="9"/>
  <c r="AW20" i="9"/>
  <c r="AX19" i="9"/>
  <c r="AW19" i="9"/>
  <c r="AX18" i="9"/>
  <c r="AW18" i="9"/>
  <c r="AX17" i="9"/>
  <c r="AW17" i="9"/>
  <c r="AX16" i="9"/>
  <c r="AW16" i="9"/>
  <c r="AX15" i="9"/>
  <c r="AW15" i="9"/>
  <c r="AX14" i="9"/>
  <c r="AW14" i="9"/>
  <c r="AX13" i="9"/>
  <c r="AW13" i="9"/>
  <c r="AN3" i="9"/>
  <c r="H7" i="6" s="1"/>
  <c r="AX19" i="7"/>
  <c r="AW19" i="7"/>
  <c r="AX17" i="7"/>
  <c r="AW17" i="7"/>
  <c r="AX15" i="7"/>
  <c r="AW15" i="7"/>
  <c r="AN3" i="8"/>
  <c r="H6" i="6" s="1"/>
  <c r="AY32" i="7"/>
  <c r="AW32" i="7"/>
  <c r="AY30" i="7"/>
  <c r="AX30" i="7"/>
  <c r="AY29" i="7"/>
  <c r="AW29" i="7"/>
  <c r="AY5" i="7"/>
  <c r="AW5" i="7"/>
  <c r="AW17" i="14"/>
  <c r="AX17" i="14"/>
  <c r="AX3" i="14" s="1"/>
  <c r="AO3" i="9"/>
  <c r="I7" i="6" s="1"/>
  <c r="AN3" i="19"/>
  <c r="H10" i="6" s="1"/>
  <c r="AN3" i="10"/>
  <c r="H8" i="6" s="1"/>
  <c r="AN3" i="14"/>
  <c r="H11" i="6" s="1"/>
  <c r="BC3" i="7"/>
  <c r="AS3" i="9"/>
  <c r="AP3" i="7"/>
  <c r="J5" i="6" s="1"/>
  <c r="AM3" i="16"/>
  <c r="G13" i="6" s="1"/>
  <c r="AP3" i="16"/>
  <c r="J13" i="6" s="1"/>
  <c r="BN4" i="16"/>
  <c r="AP3" i="14"/>
  <c r="J11" i="6" s="1"/>
  <c r="BC10" i="14"/>
  <c r="BC3" i="14" s="1"/>
  <c r="AM3" i="14"/>
  <c r="G11" i="6" s="1"/>
  <c r="AM3" i="19"/>
  <c r="G10" i="6" s="1"/>
  <c r="AP3" i="19"/>
  <c r="J10" i="6" s="1"/>
  <c r="AT3" i="11"/>
  <c r="BC5" i="11"/>
  <c r="BC3" i="11" s="1"/>
  <c r="AM3" i="10"/>
  <c r="G8" i="6" s="1"/>
  <c r="AP3" i="10"/>
  <c r="J8" i="6" s="1"/>
  <c r="AP3" i="9"/>
  <c r="J7" i="6" s="1"/>
  <c r="AT3" i="9"/>
  <c r="BC6" i="9"/>
  <c r="BC3" i="9" s="1"/>
  <c r="AM3" i="9"/>
  <c r="G7" i="6" s="1"/>
  <c r="AM3" i="8"/>
  <c r="G6" i="6" s="1"/>
  <c r="AP3" i="8"/>
  <c r="J6" i="6" s="1"/>
  <c r="BJ33" i="7"/>
  <c r="BK33" i="7"/>
  <c r="BK3" i="7" s="1"/>
  <c r="BG3" i="7"/>
  <c r="AS3" i="16"/>
  <c r="AQ3" i="15"/>
  <c r="K12" i="6" s="1"/>
  <c r="AZ3" i="15"/>
  <c r="AM3" i="15"/>
  <c r="G12" i="6" s="1"/>
  <c r="AS3" i="15"/>
  <c r="AS3" i="10"/>
  <c r="AS3" i="8"/>
  <c r="AT3" i="7"/>
  <c r="AV3" i="7"/>
  <c r="BJ3" i="7"/>
  <c r="AF33" i="7"/>
  <c r="F33" i="7" s="1"/>
  <c r="AF34" i="7"/>
  <c r="F34" i="7" s="1"/>
  <c r="AZ34" i="7"/>
  <c r="AZ3" i="7" s="1"/>
  <c r="AX34" i="7"/>
  <c r="AS3" i="7"/>
  <c r="AF18" i="7"/>
  <c r="F18" i="7" s="1"/>
  <c r="BN24" i="7"/>
  <c r="AF20" i="7"/>
  <c r="F20" i="7" s="1"/>
  <c r="BN16" i="7"/>
  <c r="AF10" i="7"/>
  <c r="F10" i="7" s="1"/>
  <c r="AF6" i="7"/>
  <c r="F6" i="7" s="1"/>
  <c r="AF30" i="7"/>
  <c r="F30" i="7" s="1"/>
  <c r="AF28" i="7"/>
  <c r="F28" i="7" s="1"/>
  <c r="BN6" i="7"/>
  <c r="BN18" i="7"/>
  <c r="BN8" i="7"/>
  <c r="AU3" i="7"/>
  <c r="AW3" i="14" l="1"/>
  <c r="AW3" i="16"/>
  <c r="AY3" i="14"/>
  <c r="AY3" i="10"/>
  <c r="AY3" i="9"/>
  <c r="AW3" i="8"/>
  <c r="AZ3" i="8"/>
  <c r="AW3" i="7"/>
  <c r="AY3" i="7"/>
  <c r="AW3" i="9"/>
  <c r="AX3" i="9"/>
  <c r="AX3" i="7"/>
  <c r="AM3" i="7"/>
  <c r="G5" i="6" s="1"/>
  <c r="BN4" i="7"/>
  <c r="B11" i="10" l="1"/>
  <c r="B34" i="7"/>
  <c r="B30" i="9" l="1"/>
  <c r="B29" i="9"/>
  <c r="B28" i="9" l="1"/>
  <c r="B27" i="9"/>
  <c r="B13" i="7" l="1"/>
  <c r="B14" i="7"/>
  <c r="P13" i="6" l="1"/>
  <c r="Q13" i="6"/>
  <c r="O13" i="6"/>
  <c r="P12" i="6"/>
  <c r="Q12" i="6"/>
  <c r="O12" i="6"/>
  <c r="P11" i="6"/>
  <c r="Q11" i="6"/>
  <c r="O11" i="6"/>
  <c r="P10" i="6"/>
  <c r="Q10" i="6"/>
  <c r="O10" i="6"/>
  <c r="P9" i="6"/>
  <c r="Q9" i="6"/>
  <c r="O9" i="6"/>
  <c r="P8" i="6"/>
  <c r="Q8" i="6"/>
  <c r="O8" i="6"/>
  <c r="P7" i="6"/>
  <c r="Q7" i="6"/>
  <c r="O7" i="6"/>
  <c r="P6" i="6"/>
  <c r="Q6" i="6"/>
  <c r="O6" i="6"/>
  <c r="P5" i="6"/>
  <c r="Q5" i="6"/>
  <c r="O5" i="6"/>
  <c r="B33" i="7" l="1"/>
  <c r="B17" i="9" l="1"/>
  <c r="B18" i="9"/>
  <c r="B19" i="9"/>
  <c r="B20" i="9"/>
  <c r="B21" i="9"/>
  <c r="B22" i="9"/>
  <c r="B23" i="9"/>
  <c r="B24" i="9"/>
  <c r="B25" i="9"/>
  <c r="B26" i="9"/>
  <c r="B32" i="7" l="1"/>
  <c r="B6" i="14" l="1"/>
  <c r="B7" i="14"/>
  <c r="B8" i="14"/>
  <c r="B9" i="14"/>
  <c r="B10" i="14"/>
  <c r="B11" i="14"/>
  <c r="B12" i="14"/>
  <c r="B13" i="14"/>
  <c r="B14" i="14"/>
  <c r="B15" i="14"/>
  <c r="B16" i="14"/>
  <c r="B17" i="14"/>
  <c r="B6" i="10"/>
  <c r="B7" i="10"/>
  <c r="B8" i="10"/>
  <c r="B9" i="10"/>
  <c r="B10" i="10"/>
  <c r="B5" i="10"/>
  <c r="B6" i="9"/>
  <c r="B7" i="9"/>
  <c r="B8" i="9"/>
  <c r="B9" i="9"/>
  <c r="B10" i="9"/>
  <c r="B11" i="9"/>
  <c r="B12" i="9"/>
  <c r="B13" i="9"/>
  <c r="B14" i="9"/>
  <c r="B15" i="9"/>
  <c r="B16" i="9"/>
  <c r="B5" i="9"/>
  <c r="B6" i="8"/>
  <c r="B7" i="8"/>
  <c r="B8" i="8"/>
  <c r="B9" i="8"/>
  <c r="B10" i="8"/>
  <c r="B11" i="8"/>
  <c r="B12" i="8"/>
  <c r="B13" i="8"/>
  <c r="B14" i="8"/>
  <c r="B15" i="8"/>
  <c r="B16" i="8"/>
  <c r="B17" i="8"/>
  <c r="B18" i="8"/>
  <c r="B19" i="8"/>
  <c r="B20" i="8"/>
  <c r="B21" i="8"/>
  <c r="B5" i="8"/>
  <c r="B31" i="7"/>
  <c r="B6" i="7"/>
  <c r="B7" i="7"/>
  <c r="B8" i="7"/>
  <c r="B9" i="7"/>
  <c r="B10" i="7"/>
  <c r="B11" i="7"/>
  <c r="B12" i="7"/>
  <c r="B15" i="7"/>
  <c r="B16" i="7"/>
  <c r="B17" i="7"/>
  <c r="B18" i="7"/>
  <c r="B19" i="7"/>
  <c r="B20" i="7"/>
  <c r="B29" i="7"/>
  <c r="B25" i="7"/>
  <c r="B26" i="7"/>
  <c r="B27" i="7"/>
  <c r="B28" i="7"/>
  <c r="B21" i="7"/>
  <c r="B22" i="7"/>
  <c r="B23" i="7"/>
  <c r="B24" i="7"/>
  <c r="B30" i="7"/>
  <c r="B5" i="7"/>
  <c r="R9" i="6" l="1"/>
  <c r="R10" i="6"/>
  <c r="R6" i="6"/>
  <c r="E5" i="6"/>
  <c r="R13" i="6"/>
  <c r="R11" i="6"/>
  <c r="Q14" i="6" l="1"/>
  <c r="P14" i="6"/>
  <c r="R12" i="6"/>
  <c r="R7" i="6"/>
  <c r="R8" i="6"/>
  <c r="R5" i="6"/>
  <c r="O14" i="6"/>
  <c r="R14" i="6" l="1"/>
  <c r="B16" i="19" l="1"/>
  <c r="B15" i="19"/>
  <c r="B14" i="19"/>
  <c r="F7" i="6" l="1"/>
  <c r="F8" i="6"/>
  <c r="F6" i="6"/>
  <c r="F5" i="6"/>
  <c r="F10" i="6"/>
  <c r="E10" i="6"/>
  <c r="F9" i="6"/>
  <c r="B10" i="6"/>
  <c r="B13" i="6"/>
  <c r="B13" i="19" l="1"/>
  <c r="B11" i="19"/>
  <c r="B7" i="19"/>
  <c r="B12" i="19"/>
  <c r="B10" i="19"/>
  <c r="B6" i="19"/>
  <c r="B8" i="19"/>
  <c r="B9" i="19"/>
  <c r="B5" i="19" l="1"/>
  <c r="L10" i="6" l="1"/>
  <c r="B5" i="16" l="1"/>
  <c r="B7" i="15"/>
  <c r="B6" i="15"/>
  <c r="B5" i="15"/>
  <c r="B5" i="14"/>
  <c r="B5" i="11"/>
  <c r="F13" i="6"/>
  <c r="E13" i="6"/>
  <c r="F12" i="6"/>
  <c r="E12" i="6"/>
  <c r="B12" i="6"/>
  <c r="F11" i="6"/>
  <c r="E11" i="6"/>
  <c r="B11" i="6"/>
  <c r="E9" i="6"/>
  <c r="B9" i="6"/>
  <c r="E8" i="6"/>
  <c r="B8" i="6"/>
  <c r="E7" i="6"/>
  <c r="B7" i="6"/>
  <c r="E6" i="6"/>
  <c r="B6" i="6"/>
  <c r="B5" i="6"/>
  <c r="L5" i="6" l="1"/>
  <c r="H14" i="6"/>
  <c r="J14" i="6"/>
  <c r="K14" i="6"/>
  <c r="I14" i="6"/>
  <c r="L6" i="6"/>
  <c r="L7" i="6"/>
  <c r="L13" i="6"/>
  <c r="L12" i="6"/>
  <c r="L11" i="6"/>
  <c r="L9" i="6"/>
  <c r="L8" i="6"/>
  <c r="F14" i="6"/>
  <c r="E14" i="6"/>
  <c r="G14" i="6"/>
  <c r="L1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KAZUYA MIZUGUCHI</author>
  </authors>
  <commentList>
    <comment ref="C3" authorId="0" shapeId="0" xr:uid="{DFC58285-EACF-4927-A211-D24B08991998}">
      <text>
        <r>
          <rPr>
            <b/>
            <sz val="9"/>
            <color indexed="81"/>
            <rFont val="MS P ゴシック"/>
            <family val="3"/>
            <charset val="128"/>
          </rPr>
          <t>KAZUYA MIZUGUCHI:</t>
        </r>
        <r>
          <rPr>
            <sz val="9"/>
            <color indexed="81"/>
            <rFont val="MS P 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KAZUYA MIZUGUCHI</author>
  </authors>
  <commentList>
    <comment ref="F25" authorId="0" shapeId="0" xr:uid="{7A2FA39B-F605-4901-BDB3-06251BB94D37}">
      <text>
        <r>
          <rPr>
            <b/>
            <sz val="9"/>
            <color indexed="81"/>
            <rFont val="MS P ゴシック"/>
            <family val="3"/>
            <charset val="128"/>
          </rPr>
          <t>KAZUYA MIZUGUCHI:</t>
        </r>
        <r>
          <rPr>
            <sz val="9"/>
            <color indexed="81"/>
            <rFont val="MS P ゴシック"/>
            <family val="3"/>
            <charset val="128"/>
          </rPr>
          <t xml:space="preserve">
T.B.D</t>
        </r>
      </text>
    </comment>
  </commentList>
</comments>
</file>

<file path=xl/sharedStrings.xml><?xml version="1.0" encoding="utf-8"?>
<sst xmlns="http://schemas.openxmlformats.org/spreadsheetml/2006/main" count="1624" uniqueCount="786">
  <si>
    <t>R-Car H3/M3/M3N/E3
USB 3.0 Function Unit Test Specification</t>
    <phoneticPr fontId="19"/>
  </si>
  <si>
    <t>□</t>
  </si>
  <si>
    <t>R-Car H3</t>
  </si>
  <si>
    <t>Version 2.7</t>
  </si>
  <si>
    <t>R-Car M3</t>
    <phoneticPr fontId="26"/>
  </si>
  <si>
    <t>R-Car M3N</t>
    <phoneticPr fontId="26"/>
  </si>
  <si>
    <t>R-Car E3</t>
    <phoneticPr fontId="26"/>
  </si>
  <si>
    <t>Department Name</t>
  </si>
  <si>
    <t>Approved by</t>
  </si>
  <si>
    <t>Reviewed by</t>
  </si>
  <si>
    <t>Created by</t>
  </si>
  <si>
    <t>Date of Creation</t>
  </si>
  <si>
    <t>Automotivve SOC Software Department,
Automotive Software Business Division,
Automotive Solution Business Unit.
Renesas Electronics Co., Ltd.</t>
    <phoneticPr fontId="19"/>
  </si>
  <si>
    <t xml:space="preserve">T. Kihara </t>
  </si>
  <si>
    <t>Xinyu Feng</t>
  </si>
  <si>
    <t>Tam Nguyen</t>
  </si>
  <si>
    <t>Nov. 5, 2021</t>
  </si>
  <si>
    <t>Document No.</t>
  </si>
  <si>
    <t>-</t>
  </si>
  <si>
    <t>1. Overview</t>
    <phoneticPr fontId="19"/>
  </si>
  <si>
    <t xml:space="preserve">This document describes the test specification of the Linux BSP's USB 3.0 Function driver that works on the  R-Car H3/M3/M3N/E3 system eveluation board.
This test items are also used for intermediate release, but the target of last test are Final1 version (August, 2017), Final2 version (December, 2018), Final3 version (April, 2019) and Final4 version (July, 2019). </t>
    <phoneticPr fontId="19"/>
  </si>
  <si>
    <t>1.1.     Functions Supported</t>
  </si>
  <si>
    <t>Able to be set to the following configurations for each PIPE with USB3.0 Super Speed.</t>
  </si>
  <si>
    <r>
      <t>l</t>
    </r>
    <r>
      <rPr>
        <sz val="7"/>
        <rFont val="Times New Roman"/>
        <family val="1"/>
      </rPr>
      <t xml:space="preserve">  </t>
    </r>
    <r>
      <rPr>
        <sz val="10"/>
        <rFont val="Times New Roman"/>
        <family val="1"/>
      </rPr>
      <t>Endpoint Number: 0 to 5</t>
    </r>
    <phoneticPr fontId="19"/>
  </si>
  <si>
    <r>
      <t>l</t>
    </r>
    <r>
      <rPr>
        <sz val="7"/>
        <rFont val="Times New Roman"/>
        <family val="1"/>
      </rPr>
      <t xml:space="preserve">  </t>
    </r>
    <r>
      <rPr>
        <sz val="10"/>
        <rFont val="Times New Roman"/>
        <family val="1"/>
      </rPr>
      <t>Transfer Type: Control(PIPE0 only)/Bulk/Interrupt</t>
    </r>
  </si>
  <si>
    <r>
      <t>l</t>
    </r>
    <r>
      <rPr>
        <sz val="7"/>
        <rFont val="Times New Roman"/>
        <family val="1"/>
      </rPr>
      <t xml:space="preserve">  </t>
    </r>
    <r>
      <rPr>
        <sz val="10"/>
        <rFont val="Times New Roman"/>
        <family val="1"/>
      </rPr>
      <t>Max Burst Size: 1(value fixed. PIPE0 Control), 1 to 16(Bulk), 1 to 3(Interrupt)</t>
    </r>
  </si>
  <si>
    <r>
      <t>l</t>
    </r>
    <r>
      <rPr>
        <sz val="7"/>
        <rFont val="Times New Roman"/>
        <family val="1"/>
      </rPr>
      <t xml:space="preserve">  </t>
    </r>
    <r>
      <rPr>
        <sz val="10"/>
        <rFont val="Times New Roman"/>
        <family val="1"/>
      </rPr>
      <t>Max Sequence Number:31(fixed)</t>
    </r>
  </si>
  <si>
    <t>Able to be set to the following configurations for each PIPE with USB2.0 Speed.</t>
  </si>
  <si>
    <r>
      <t>l</t>
    </r>
    <r>
      <rPr>
        <sz val="7"/>
        <rFont val="Times New Roman"/>
        <family val="1"/>
      </rPr>
      <t xml:space="preserve">  </t>
    </r>
    <r>
      <rPr>
        <sz val="10"/>
        <rFont val="Times New Roman"/>
        <family val="1"/>
      </rPr>
      <t>Endpoint Number:0 to 5</t>
    </r>
    <phoneticPr fontId="19"/>
  </si>
  <si>
    <t>DMA support (internal)</t>
    <phoneticPr fontId="19"/>
  </si>
  <si>
    <r>
      <t>1.2.</t>
    </r>
    <r>
      <rPr>
        <b/>
        <sz val="12"/>
        <rFont val="Times New Roman"/>
        <family val="1"/>
      </rPr>
      <t>     Reference Specification</t>
    </r>
  </si>
  <si>
    <t>The specification to refer of this module are listed below.</t>
    <phoneticPr fontId="19"/>
  </si>
  <si>
    <t>No</t>
  </si>
  <si>
    <t>Document No</t>
  </si>
  <si>
    <t>Document Name</t>
  </si>
  <si>
    <t>Issued by</t>
  </si>
  <si>
    <t>Version No.</t>
  </si>
  <si>
    <t>Issue Date</t>
  </si>
  <si>
    <t>Linux Interface 
Specification Device Driver USB 3.0 Function User's Manual:Software</t>
    <phoneticPr fontId="19"/>
  </si>
  <si>
    <t>Renesas Electronics</t>
  </si>
  <si>
    <t>2.7</t>
  </si>
  <si>
    <t>Nov. 05, 2021</t>
  </si>
  <si>
    <t>1.3.     Note</t>
  </si>
  <si>
    <t>*USB 3.0 Function requires the following procedure.(Super-Speed)</t>
    <phoneticPr fontId="19"/>
  </si>
  <si>
    <t>[R-Car H3/M3/M3N]</t>
  </si>
  <si>
    <t># insmod USB Gadget(ex. g_ncm)</t>
  </si>
  <si>
    <t># echo 1 &gt; /sys/kernel/debug/ee020000.usb/b_device</t>
    <phoneticPr fontId="19"/>
  </si>
  <si>
    <t>[R-Car E3]</t>
    <phoneticPr fontId="19"/>
  </si>
  <si>
    <t># insmod USB gadget(ex. g_ncm)</t>
  </si>
  <si>
    <t># echo 2 &gt; /sys/kernel/debug/ee020000.usb/b_device</t>
    <phoneticPr fontId="19"/>
  </si>
  <si>
    <t>*USB3.0 Function is 1ch of  CN11(H3/M3/M3N  When evaluate, Please inmod a gadget other than CN9 and CN37(H3 ws2.0 salvator-xs).</t>
    <phoneticPr fontId="19"/>
  </si>
  <si>
    <t>For example, H3 ws2.0 salvator-xs as follow</t>
    <phoneticPr fontId="19"/>
  </si>
  <si>
    <t>insmod g_serial  --- (CN9 is associated 1st insmod gadget)</t>
    <phoneticPr fontId="19"/>
  </si>
  <si>
    <t>insmod g_ncm  --- (CN37 is associated 2nd gadget)</t>
  </si>
  <si>
    <t>insmod g_mass_storage --- (CN11 is associated 3rd gadget)</t>
    <phoneticPr fontId="19"/>
  </si>
  <si>
    <t>*When evaluating USB 3.0 Function with High-Seed please go through USB 2.0 HUB.</t>
    <phoneticPr fontId="19"/>
  </si>
  <si>
    <t>*When evaluating Role-Swap please enable USB 3.0 Host.</t>
    <phoneticPr fontId="19"/>
  </si>
  <si>
    <t>*In E3, the procedure of insmod differs depending on whether USB2.0 Function is enabled or disabled.</t>
    <phoneticPr fontId="19"/>
  </si>
  <si>
    <t>&lt;If USB2.0 Function Enabled&gt;</t>
    <phoneticPr fontId="19"/>
  </si>
  <si>
    <t>insmod g_serial --- (CN9 is associated 1st insmod gadget)</t>
  </si>
  <si>
    <t>insmod g_ncm  --- (CN11 is associated 2nd gadget)</t>
    <phoneticPr fontId="19"/>
  </si>
  <si>
    <t>&lt;If USB2.0 Function Disabled&gt;</t>
    <phoneticPr fontId="19"/>
  </si>
  <si>
    <t>insmod g_ncm  --- (CN11 is associated 1st gadget)</t>
    <phoneticPr fontId="19"/>
  </si>
  <si>
    <t>1.4. Environment for Test</t>
    <phoneticPr fontId="19"/>
  </si>
  <si>
    <t>The environment required for this test is shown below.</t>
    <phoneticPr fontId="19"/>
  </si>
  <si>
    <t>&lt;Target board&gt;</t>
  </si>
  <si>
    <t>Test Target</t>
    <phoneticPr fontId="19"/>
  </si>
  <si>
    <t>Evaluation Board</t>
  </si>
  <si>
    <t>Remarks</t>
  </si>
  <si>
    <t>○</t>
  </si>
  <si>
    <t>R-Car H3/M3/M3N Salvator-X</t>
    <phoneticPr fontId="19"/>
  </si>
  <si>
    <t>R-CarH3-SiP System Evaluation Board  Salvator-X RTP0RC7795SIPB0011S</t>
    <phoneticPr fontId="19"/>
  </si>
  <si>
    <t>R-Car H3/M3/M3N Salvator-XS</t>
    <phoneticPr fontId="19"/>
  </si>
  <si>
    <t>R-CarH3-SiP/M3-SiP System Evaluation Board  Salvator-XS RTP0RC7795SIPB0012S</t>
    <phoneticPr fontId="19"/>
  </si>
  <si>
    <t>R-Car E3 Ebisu</t>
    <phoneticPr fontId="19"/>
  </si>
  <si>
    <t>R-CarE3 System Evaluation Board Ebisu RTP0RC77990SEB0010S</t>
    <phoneticPr fontId="19"/>
  </si>
  <si>
    <t>&lt;Test Device&gt;</t>
    <phoneticPr fontId="19"/>
  </si>
  <si>
    <t>Hardware</t>
  </si>
  <si>
    <t>Functional Overview</t>
    <phoneticPr fontId="19"/>
  </si>
  <si>
    <t>PC for test environment</t>
  </si>
  <si>
    <t>Serial console control</t>
  </si>
  <si>
    <t>Windows10 Or later</t>
  </si>
  <si>
    <t>For USB Host PC connection</t>
    <phoneticPr fontId="19"/>
  </si>
  <si>
    <t>Linux(ubuntu 16.04)</t>
    <phoneticPr fontId="19"/>
  </si>
  <si>
    <t>PC for building test environment</t>
  </si>
  <si>
    <t>Creating test environment</t>
  </si>
  <si>
    <t>Linux</t>
  </si>
  <si>
    <t>Linux server</t>
  </si>
  <si>
    <t>Server for booting TFTP</t>
  </si>
  <si>
    <t>USB 3.0 cables, 2 for each</t>
    <phoneticPr fontId="19"/>
  </si>
  <si>
    <t>For connecting serial console, For USB Host PC connection</t>
    <phoneticPr fontId="19"/>
  </si>
  <si>
    <t>Type-A-A Cross Cable and
Male for female cable</t>
    <phoneticPr fontId="19"/>
  </si>
  <si>
    <t>SD Card</t>
    <phoneticPr fontId="19"/>
  </si>
  <si>
    <t>For Mass Storage Gadget test</t>
    <phoneticPr fontId="19"/>
  </si>
  <si>
    <t>Since it is not related to performance, any type of SD card is possible.</t>
    <phoneticPr fontId="19"/>
  </si>
  <si>
    <t>USB2.0 Hub</t>
    <phoneticPr fontId="19"/>
  </si>
  <si>
    <t>For High-Speed test</t>
    <phoneticPr fontId="19"/>
  </si>
  <si>
    <t>U2H-K4B2</t>
    <phoneticPr fontId="19"/>
  </si>
  <si>
    <t>USB3.0 Hub</t>
    <phoneticPr fontId="19"/>
  </si>
  <si>
    <t>For connection test</t>
    <phoneticPr fontId="19"/>
  </si>
  <si>
    <t>BSH4A05U3BK</t>
    <phoneticPr fontId="19"/>
  </si>
  <si>
    <t>Software</t>
  </si>
  <si>
    <t>Functional Overview</t>
  </si>
  <si>
    <t>Terminal software</t>
  </si>
  <si>
    <t>TeraTerm v4.77</t>
  </si>
  <si>
    <t>Use version v4.77 because of the regular expression of teraterm macro. (Operation with other versions is not guaranteed.)
http://sourceforge.jp/projects/ttssh2/</t>
  </si>
  <si>
    <t>VCP driver</t>
  </si>
  <si>
    <t>For connecting serial console</t>
  </si>
  <si>
    <t>Drivers for handling USB as a virtual COM port</t>
  </si>
  <si>
    <t>http://www.silabs.com/products/mcu/Pages/USBtoUARTBridgeVCPDrivers.aspx</t>
  </si>
  <si>
    <t>Compiler</t>
  </si>
  <si>
    <t>gcc</t>
    <phoneticPr fontId="19"/>
  </si>
  <si>
    <t>version 5.2.1 20151005 x86_64</t>
    <phoneticPr fontId="19"/>
  </si>
  <si>
    <t>USB Test  driver</t>
  </si>
  <si>
    <t>For USB Host operation when "Loopback and sourcesink function" is used.</t>
    <phoneticPr fontId="19"/>
  </si>
  <si>
    <r>
      <t>/driver/usb/misc/usbtest.ko</t>
    </r>
    <r>
      <rPr>
        <sz val="11"/>
        <rFont val="ＭＳ Ｐ明朝"/>
        <family val="1"/>
        <charset val="128"/>
      </rPr>
      <t>　</t>
    </r>
    <r>
      <rPr>
        <sz val="11"/>
        <rFont val="Times New Roman"/>
        <family val="1"/>
      </rPr>
      <t>For details, refer to Chapter 4</t>
    </r>
    <phoneticPr fontId="19"/>
  </si>
  <si>
    <t>USB Test app</t>
  </si>
  <si>
    <r>
      <t>/tools/usb/testusb.ko</t>
    </r>
    <r>
      <rPr>
        <sz val="11"/>
        <rFont val="ＭＳ Ｐ明朝"/>
        <family val="1"/>
        <charset val="128"/>
      </rPr>
      <t>　</t>
    </r>
    <r>
      <rPr>
        <sz val="11"/>
        <rFont val="Times New Roman"/>
        <family val="1"/>
      </rPr>
      <t>For details, refer to Chapter 4</t>
    </r>
    <phoneticPr fontId="19"/>
  </si>
  <si>
    <t>Gadget Zero  driver</t>
    <phoneticPr fontId="19"/>
  </si>
  <si>
    <t>For test of the Boundary value</t>
    <phoneticPr fontId="19"/>
  </si>
  <si>
    <t>/driver/usb/gadget/legacy/g_zero.ko</t>
    <phoneticPr fontId="19"/>
  </si>
  <si>
    <t>Gadget Zero driver patch</t>
    <phoneticPr fontId="19"/>
  </si>
  <si>
    <t>A set of files for creating test environment when GadgetZero is used.</t>
    <phoneticPr fontId="19"/>
  </si>
  <si>
    <t>For details, refer to Chapter 4</t>
    <phoneticPr fontId="19"/>
  </si>
  <si>
    <t>Audio Gadget driver</t>
  </si>
  <si>
    <t>For Isochronous transfer test</t>
    <phoneticPr fontId="19"/>
  </si>
  <si>
    <t>/drivers/usb/gadget/legacy/g_audio.ko</t>
    <phoneticPr fontId="19"/>
  </si>
  <si>
    <t>Mass Storage Gadget driver</t>
  </si>
  <si>
    <t>For Bulk transfer test</t>
    <phoneticPr fontId="19"/>
  </si>
  <si>
    <t>/drivers/usb/gadget/legacy/g_mass_storage.ko</t>
    <phoneticPr fontId="19"/>
  </si>
  <si>
    <t>Ether Gadget driver</t>
  </si>
  <si>
    <t>For Bulk / interrupt transfer test</t>
    <phoneticPr fontId="19"/>
  </si>
  <si>
    <t>/drivers/usb/gadget/legacy/g_ncm.ko</t>
  </si>
  <si>
    <t>NCM Gadget driver</t>
  </si>
  <si>
    <t>For performance test / Gadget operation confirmation</t>
    <phoneticPr fontId="19"/>
  </si>
  <si>
    <t>/drivers/usb/gadget/legacy/g_ncm.ko</t>
    <phoneticPr fontId="19"/>
  </si>
  <si>
    <t>Serial Gadget driver</t>
  </si>
  <si>
    <t>For Gadget operation confirmation</t>
    <phoneticPr fontId="19"/>
  </si>
  <si>
    <t>/drivers/usb/gadget/legacy/g_serial.ko</t>
    <phoneticPr fontId="19"/>
  </si>
  <si>
    <t>Multifunction Composite Gadget driver</t>
    <phoneticPr fontId="19"/>
  </si>
  <si>
    <t>For DMA confirmation</t>
    <phoneticPr fontId="19"/>
  </si>
  <si>
    <t>/drivers/usb/gadget/legacy/g_multi.ko</t>
    <phoneticPr fontId="19"/>
  </si>
  <si>
    <t>USB Gadget Printer function</t>
    <phoneticPr fontId="19"/>
  </si>
  <si>
    <t>/drivers/usb/gadget/legacy/g_printer.ko</t>
    <phoneticPr fontId="19"/>
  </si>
  <si>
    <t>&lt;USB PORT&gt;</t>
    <phoneticPr fontId="19"/>
  </si>
  <si>
    <t>USB port support is as follows for each of the evaluation board.</t>
  </si>
  <si>
    <t>Board</t>
  </si>
  <si>
    <t>Port</t>
  </si>
  <si>
    <t>USB</t>
  </si>
  <si>
    <t>remark</t>
  </si>
  <si>
    <t>H3/M3/M3N/E3</t>
    <phoneticPr fontId="19"/>
  </si>
  <si>
    <t>CN11</t>
    <phoneticPr fontId="19"/>
  </si>
  <si>
    <t>USB3.0 ch0 Host/Fucntion</t>
    <phoneticPr fontId="19"/>
  </si>
  <si>
    <t>A</t>
    <phoneticPr fontId="19"/>
  </si>
  <si>
    <t>1.4.1 Environment for Test</t>
    <phoneticPr fontId="19"/>
  </si>
  <si>
    <t>Connect the equipment as shown below.</t>
  </si>
  <si>
    <t>1.4.2 File System for Test</t>
    <phoneticPr fontId="19"/>
  </si>
  <si>
    <t>Commands and applications that are necessary for the test must be included in the file system.</t>
    <phoneticPr fontId="19"/>
  </si>
  <si>
    <t xml:space="preserve">For information on how to add each command, refer to section 4.1 Test Command in </t>
    <phoneticPr fontId="19"/>
  </si>
  <si>
    <t>Chapter 4. Test Application in "R-Car Gen3 Kernel Core Test Specification".</t>
    <phoneticPr fontId="19"/>
  </si>
  <si>
    <t>&lt;Gadget environment creation procedure&gt;</t>
    <phoneticPr fontId="19"/>
  </si>
  <si>
    <t>Required USB Gadget creation for test file system</t>
    <phoneticPr fontId="19"/>
  </si>
  <si>
    <t>Use patch to run UT of Loopback and sourcesink function patch.</t>
    <phoneticPr fontId="19"/>
  </si>
  <si>
    <t>1.use the Loopback and sourcesink function patch</t>
    <phoneticPr fontId="19"/>
  </si>
  <si>
    <t>For details, refer to Chapter 4</t>
  </si>
  <si>
    <t>2.enable "b_device" make menuconfig as below.</t>
    <phoneticPr fontId="19"/>
  </si>
  <si>
    <t>Device Drivers ---&gt;</t>
    <phoneticPr fontId="19"/>
  </si>
  <si>
    <t>[*]USB support ---&gt;</t>
    <phoneticPr fontId="19"/>
  </si>
  <si>
    <t>&lt;M&gt; xHCI HCD (USB3.0 ) support</t>
    <phoneticPr fontId="19"/>
  </si>
  <si>
    <t xml:space="preserve"> -M-  Generic xHCI driver for a platform device</t>
    <phoneticPr fontId="19"/>
  </si>
  <si>
    <t xml:space="preserve"> -M-  xHCI support for Renesas R-Car SoCs</t>
    <phoneticPr fontId="19"/>
  </si>
  <si>
    <t>&lt;*&gt;  USB Gadget Support ---&gt;</t>
    <phoneticPr fontId="19"/>
  </si>
  <si>
    <t>USB Peripheral Controller ---&gt;</t>
    <phoneticPr fontId="19"/>
  </si>
  <si>
    <t xml:space="preserve">                             &lt;*&gt; Renesas USB3.0 Peripheral Controller</t>
    <phoneticPr fontId="19"/>
  </si>
  <si>
    <t xml:space="preserve">   PHY Subsystem ---&gt;</t>
    <phoneticPr fontId="19"/>
  </si>
  <si>
    <t>&lt;*&gt; Renesas R-Car generation 3 USB 3.0 PHY driver</t>
    <phoneticPr fontId="19"/>
  </si>
  <si>
    <t>3.enable “Gadget” make menuconfig as below</t>
    <phoneticPr fontId="19"/>
  </si>
  <si>
    <t>&lt;*&gt; USB Gadget functions configurable through configfs</t>
    <phoneticPr fontId="19"/>
  </si>
  <si>
    <t>[*]   Generic serial bulk in/out</t>
    <phoneticPr fontId="19"/>
  </si>
  <si>
    <t>[*]   Abstract Control Model (CDC ACM)</t>
    <phoneticPr fontId="19"/>
  </si>
  <si>
    <t>[*]   Object Exchange Model (CDC OBEX)</t>
    <phoneticPr fontId="19"/>
  </si>
  <si>
    <t>[*]   Network Control Model (CDC NCM)</t>
    <phoneticPr fontId="19"/>
  </si>
  <si>
    <t>[*]   Ethernet Control Model (CDC ECM)</t>
    <phoneticPr fontId="19"/>
  </si>
  <si>
    <t>[*]   Ethernet Control Model (CDC ECM) subset</t>
    <phoneticPr fontId="19"/>
  </si>
  <si>
    <t>[*]   RNDIS</t>
    <phoneticPr fontId="19"/>
  </si>
  <si>
    <t>[*]   Ethernet Emulation Model (EEM)</t>
    <phoneticPr fontId="19"/>
  </si>
  <si>
    <t>[*]   Mass storage</t>
    <phoneticPr fontId="19"/>
  </si>
  <si>
    <t>[*]   Loopback and sourcesink function (for testing)</t>
    <phoneticPr fontId="19"/>
  </si>
  <si>
    <t>[*]   Function filesystem (FunctionFS)</t>
    <phoneticPr fontId="19"/>
  </si>
  <si>
    <t>[*]   Audio Class 1.0</t>
    <phoneticPr fontId="19"/>
  </si>
  <si>
    <t>[*]   Audio Class 1.0 (legacy implementation)</t>
    <phoneticPr fontId="19"/>
  </si>
  <si>
    <t>[*]   Audio Class 2.0</t>
    <phoneticPr fontId="19"/>
  </si>
  <si>
    <t>[*]   Printer function</t>
    <phoneticPr fontId="19"/>
  </si>
  <si>
    <t>&lt;M&gt;USB Gadget precomposed configurations</t>
    <phoneticPr fontId="19"/>
  </si>
  <si>
    <t>&lt;M&gt;   Gadget Zero (DEVELOPMENT)</t>
    <phoneticPr fontId="19"/>
  </si>
  <si>
    <t>&lt;M&gt;   Audio Gadget</t>
    <phoneticPr fontId="19"/>
  </si>
  <si>
    <t>&lt;M&gt;   Ethernet Gadget (with CDC Ethernet support)</t>
    <phoneticPr fontId="19"/>
  </si>
  <si>
    <t xml:space="preserve"> [*]          RNDIS support</t>
    <phoneticPr fontId="19"/>
  </si>
  <si>
    <t>&lt;M&gt;   Network Control Model (NCM) support</t>
    <phoneticPr fontId="19"/>
  </si>
  <si>
    <t>&lt;M&gt;   Gadget Filesystem</t>
    <phoneticPr fontId="19"/>
  </si>
  <si>
    <t>&lt;M&gt;   Function Filesystem</t>
    <phoneticPr fontId="19"/>
  </si>
  <si>
    <t>&lt;M&gt;   Mass Storage Gadget</t>
    <phoneticPr fontId="19"/>
  </si>
  <si>
    <t>&lt;M&gt;   Serial Gadget (with CDC ACM and CDC OBEX support)</t>
    <phoneticPr fontId="19"/>
  </si>
  <si>
    <t>&lt;M&gt;   Printer Gadget</t>
    <phoneticPr fontId="19"/>
  </si>
  <si>
    <t>&lt;M&gt;   CDC Composite Decive (Ethernet and ACM)</t>
    <phoneticPr fontId="19"/>
  </si>
  <si>
    <t>&lt;M&gt;   Multifunction Composite Gadget</t>
    <phoneticPr fontId="19"/>
  </si>
  <si>
    <t xml:space="preserve"> [*]            RNDIS + CDC Serial + Storage configuration</t>
    <phoneticPr fontId="19"/>
  </si>
  <si>
    <t>4. execute make</t>
    <phoneticPr fontId="19"/>
  </si>
  <si>
    <t>make modules</t>
  </si>
  <si>
    <t>5. create the whole module file set will be deployed on FileSystem</t>
    <phoneticPr fontId="19"/>
  </si>
  <si>
    <t>make modules_install INSTALL_MOD_PATH=/modules_file_path</t>
  </si>
  <si>
    <t>&lt;Creating environment for Modularization Test&gt;</t>
    <phoneticPr fontId="19"/>
  </si>
  <si>
    <t xml:space="preserve">                             &lt;M&gt; Renesas USB3.0 Peripheral Controller</t>
    <phoneticPr fontId="19"/>
  </si>
  <si>
    <t>1. Execute make</t>
    <phoneticPr fontId="19"/>
  </si>
  <si>
    <t>$ make Image</t>
    <phoneticPr fontId="19"/>
  </si>
  <si>
    <t>$ make modules</t>
    <phoneticPr fontId="19"/>
  </si>
  <si>
    <t>2. copy the .ko file.</t>
    <phoneticPr fontId="19"/>
  </si>
  <si>
    <t>lib\modules\,kernel-version&gt;\kernel\drivers\usb\gadget\udc\renesas_usb3.ko</t>
    <phoneticPr fontId="19"/>
  </si>
  <si>
    <t>lib\modules\,kernel-version&gt;\kernel\drivers\usb\common\roles.ko"</t>
    <phoneticPr fontId="19"/>
  </si>
  <si>
    <t>&lt;Creating environment for Debug Filesystem&gt;</t>
    <phoneticPr fontId="19"/>
  </si>
  <si>
    <t>[How to create Image to detect dead lock]</t>
    <phoneticPr fontId="19"/>
  </si>
  <si>
    <t>CONFIG_PROVE_LOCKING:</t>
  </si>
  <si>
    <t xml:space="preserve">    Kernel hacking  ---&gt;</t>
  </si>
  <si>
    <t xml:space="preserve">        Lock Debugging (spinlocks, mutexes, etc...)  ---&gt;</t>
  </si>
  <si>
    <t xml:space="preserve">            [*] Lock debugging: prove locking correctness</t>
    <phoneticPr fontId="19"/>
  </si>
  <si>
    <t>[How to create Image to detect memory leak]</t>
    <phoneticPr fontId="19"/>
  </si>
  <si>
    <t>CONFIG_DEBUG_KMEMLEAK:</t>
  </si>
  <si>
    <t xml:space="preserve">   Kernel hacking  ---&gt;</t>
    <phoneticPr fontId="19"/>
  </si>
  <si>
    <t xml:space="preserve">          Memory Debugging  ---&gt; x</t>
    <phoneticPr fontId="19"/>
  </si>
  <si>
    <t xml:space="preserve">               [*] Kernel memory leak detector</t>
    <phoneticPr fontId="19"/>
  </si>
  <si>
    <t xml:space="preserve">               (4096) Maximum kmemleak eraly log entries</t>
    <phoneticPr fontId="19"/>
  </si>
  <si>
    <t>[How to create Image to enable Kernel Function Tracer]</t>
    <phoneticPr fontId="19"/>
  </si>
  <si>
    <t>Kernel hacking  ---&gt;</t>
  </si>
  <si>
    <t xml:space="preserve">    [*] Tracers  ---&gt;</t>
    <phoneticPr fontId="19"/>
  </si>
  <si>
    <t xml:space="preserve">         [*]   Kernel Function Tracer</t>
    <phoneticPr fontId="19"/>
  </si>
  <si>
    <t xml:space="preserve">         [*]     Kernel Function Graph Tracer</t>
    <phoneticPr fontId="19"/>
  </si>
  <si>
    <t xml:space="preserve">         [*]     Trace syscalls</t>
    <phoneticPr fontId="19"/>
  </si>
  <si>
    <t xml:space="preserve">         [*]     Kernel function profiler</t>
    <phoneticPr fontId="19"/>
  </si>
  <si>
    <t>1.5. Number of Test Items</t>
    <phoneticPr fontId="19"/>
  </si>
  <si>
    <t>Item No</t>
  </si>
  <si>
    <t>Category</t>
    <phoneticPr fontId="19"/>
  </si>
  <si>
    <t>No. of test items in Large Item</t>
    <phoneticPr fontId="19"/>
  </si>
  <si>
    <t>No. of test items in Medium Item</t>
    <phoneticPr fontId="19"/>
  </si>
  <si>
    <t>No. of test items in Small Item</t>
    <phoneticPr fontId="19"/>
  </si>
  <si>
    <t>No. of items tested in Small Item</t>
    <phoneticPr fontId="19"/>
  </si>
  <si>
    <t>Automation</t>
    <phoneticPr fontId="19"/>
  </si>
  <si>
    <t>OK</t>
  </si>
  <si>
    <t>NG</t>
  </si>
  <si>
    <t>NT</t>
  </si>
  <si>
    <t>NA</t>
  </si>
  <si>
    <t>Not Tested</t>
  </si>
  <si>
    <t>Macro</t>
    <phoneticPr fontId="19"/>
  </si>
  <si>
    <t>Script</t>
    <phoneticPr fontId="19"/>
  </si>
  <si>
    <t>Manual</t>
    <phoneticPr fontId="19"/>
  </si>
  <si>
    <t>Rate of automation</t>
    <phoneticPr fontId="19"/>
  </si>
  <si>
    <t>Normal System Test</t>
    <phoneticPr fontId="19"/>
  </si>
  <si>
    <t>Abnormal System Test</t>
    <phoneticPr fontId="19"/>
  </si>
  <si>
    <t>Boundary Value Test</t>
    <phoneticPr fontId="19"/>
  </si>
  <si>
    <t>Modularization Test</t>
    <phoneticPr fontId="19"/>
  </si>
  <si>
    <t>gcov Test</t>
    <phoneticPr fontId="19"/>
  </si>
  <si>
    <t>Suspend to RAM (S2R) Test</t>
    <phoneticPr fontId="19"/>
  </si>
  <si>
    <t>Performance Test</t>
    <phoneticPr fontId="19"/>
  </si>
  <si>
    <t>SMP multi-instance Test</t>
    <phoneticPr fontId="19"/>
  </si>
  <si>
    <t>Durability Load Test</t>
    <phoneticPr fontId="19"/>
  </si>
  <si>
    <t>Total number of Tests</t>
    <phoneticPr fontId="19"/>
  </si>
  <si>
    <t>Cause or reason should be described in Remark in each raw if the result is NG.</t>
    <phoneticPr fontId="19"/>
  </si>
  <si>
    <t>The information of the Test target</t>
    <phoneticPr fontId="19"/>
  </si>
  <si>
    <t>*If the test equipment should be specified, please add a row to the table.</t>
    <phoneticPr fontId="19"/>
  </si>
  <si>
    <t>Test Specifications</t>
    <phoneticPr fontId="19"/>
  </si>
  <si>
    <t>R-Car Gen3 USB 3.0 Function Unit Test Specification Ver 2.7</t>
  </si>
  <si>
    <t>Evaluation Board</t>
    <phoneticPr fontId="19"/>
  </si>
  <si>
    <t>Ver. 3.0 No.----</t>
    <phoneticPr fontId="19"/>
  </si>
  <si>
    <t>R-Car M3</t>
    <phoneticPr fontId="19"/>
  </si>
  <si>
    <t>Ver. 1.1 No.---</t>
    <phoneticPr fontId="19"/>
  </si>
  <si>
    <t>R-Car M3N</t>
    <phoneticPr fontId="19"/>
  </si>
  <si>
    <t>Ver. 1.0 No.---</t>
    <phoneticPr fontId="19"/>
  </si>
  <si>
    <t>R-Car E3</t>
    <phoneticPr fontId="19"/>
  </si>
  <si>
    <t>Test Device</t>
    <phoneticPr fontId="19"/>
  </si>
  <si>
    <t>USB cable</t>
    <phoneticPr fontId="19"/>
  </si>
  <si>
    <t>Test file</t>
    <phoneticPr fontId="19"/>
  </si>
  <si>
    <t>IPL:</t>
  </si>
  <si>
    <t>Uboot:</t>
    <phoneticPr fontId="19"/>
  </si>
  <si>
    <t>Kernel:</t>
  </si>
  <si>
    <t>Filesystem:</t>
  </si>
  <si>
    <t>2 Functional Test</t>
    <phoneticPr fontId="19"/>
  </si>
  <si>
    <t>2.1.</t>
  </si>
  <si>
    <t>Normal System Test</t>
  </si>
  <si>
    <t>Item count</t>
    <phoneticPr fontId="19"/>
  </si>
  <si>
    <t>All Item</t>
    <phoneticPr fontId="29" type="noConversion"/>
  </si>
  <si>
    <t>All Result count</t>
  </si>
  <si>
    <t>H3</t>
    <phoneticPr fontId="40" type="noConversion"/>
  </si>
  <si>
    <t>M3</t>
    <phoneticPr fontId="40" type="noConversion"/>
  </si>
  <si>
    <t>M3N</t>
    <phoneticPr fontId="40" type="noConversion"/>
  </si>
  <si>
    <t>E3</t>
    <phoneticPr fontId="29" type="noConversion"/>
  </si>
  <si>
    <t>Automation</t>
    <phoneticPr fontId="29" type="noConversion"/>
  </si>
  <si>
    <t>base</t>
    <phoneticPr fontId="19"/>
  </si>
  <si>
    <t>borad type</t>
    <phoneticPr fontId="19"/>
  </si>
  <si>
    <t>Item No.</t>
  </si>
  <si>
    <t>Large
Item.</t>
    <phoneticPr fontId="19"/>
  </si>
  <si>
    <t>Medium Item.</t>
  </si>
  <si>
    <t>Small
Item.</t>
    <phoneticPr fontId="19"/>
  </si>
  <si>
    <t>No. of Items in Small Item.</t>
  </si>
  <si>
    <t>viewpoint</t>
    <phoneticPr fontId="19"/>
  </si>
  <si>
    <t>Prerequisite</t>
    <phoneticPr fontId="19"/>
  </si>
  <si>
    <t>Test Procedure</t>
    <phoneticPr fontId="19"/>
  </si>
  <si>
    <t>Expected value</t>
    <phoneticPr fontId="19"/>
  </si>
  <si>
    <t>H3 Result</t>
  </si>
  <si>
    <t>Test Date</t>
  </si>
  <si>
    <t>Version</t>
  </si>
  <si>
    <t>Tested by</t>
  </si>
  <si>
    <t>M3 Result</t>
    <phoneticPr fontId="19"/>
  </si>
  <si>
    <t>M3N Result</t>
    <phoneticPr fontId="19"/>
  </si>
  <si>
    <t>E3
Result</t>
    <phoneticPr fontId="19"/>
  </si>
  <si>
    <t>Test Date</t>
    <phoneticPr fontId="19"/>
  </si>
  <si>
    <t>Version</t>
    <phoneticPr fontId="19"/>
  </si>
  <si>
    <t>Tested by</t>
    <phoneticPr fontId="19"/>
  </si>
  <si>
    <t>One Pass</t>
    <phoneticPr fontId="19"/>
  </si>
  <si>
    <t>sub
total</t>
    <phoneticPr fontId="29" type="noConversion"/>
  </si>
  <si>
    <t>Item no</t>
    <phoneticPr fontId="19"/>
  </si>
  <si>
    <t>H3</t>
    <phoneticPr fontId="19"/>
  </si>
  <si>
    <t>M3</t>
    <phoneticPr fontId="19"/>
  </si>
  <si>
    <t>M3N</t>
    <phoneticPr fontId="19"/>
  </si>
  <si>
    <t>OK</t>
    <phoneticPr fontId="19"/>
  </si>
  <si>
    <t>NG</t>
    <phoneticPr fontId="19"/>
  </si>
  <si>
    <t>NT</t>
    <phoneticPr fontId="19"/>
  </si>
  <si>
    <t>NA</t>
    <phoneticPr fontId="19"/>
  </si>
  <si>
    <t>M3N</t>
    <phoneticPr fontId="29" type="noConversion"/>
  </si>
  <si>
    <t>boot</t>
  </si>
  <si>
    <t>boot log</t>
  </si>
  <si>
    <t>1 ch of  CN11(H3/M3/M3N/E3)  When evaluate, Please inmod a gadget other than CN9 and CN37(H3 v2.0 salvator-xs).</t>
    <phoneticPr fontId="19"/>
  </si>
  <si>
    <t>That an error during the initialization does not occur.</t>
    <phoneticPr fontId="19"/>
  </si>
  <si>
    <t>Turn on the power of the board
# dmesg | grep renesas_usb3</t>
  </si>
  <si>
    <t>confirm the following message.
renesas_usb3 ee020000.usb: probed</t>
    <phoneticPr fontId="19"/>
  </si>
  <si>
    <t>Manual</t>
  </si>
  <si>
    <t>Interrupt detection (module)</t>
    <phoneticPr fontId="19"/>
  </si>
  <si>
    <t>Confirmation of the Interrupt.</t>
    <phoneticPr fontId="19"/>
  </si>
  <si>
    <t xml:space="preserve">Loading the kernel module of the gadget preferentially loads the channel of the USB 2.0 function. Before loading the gadget on the left it is necessary to load another gadget as a dummy.
H3 loads two, the other board loads one.
Example)
In the case of H3
$ insmod g_audio.ko
$ insmod g_printer.ko
In the case of other boards (such as M3/M3N/E3)
$ insmod g_printer.ko
</t>
  </si>
  <si>
    <t>Connect USB HOST PC with the cable and run the following command
[H3/M3/M3N]
# cat /proc/interrupts  | grep -e ee020000.usb
# insmod g_ncm.ko
[H3/M3/M3N]
# echo 1 &gt; /sys/kernel/debug/ee020000.usb/b-device
# cat /proc/interrupts  | grep -e ee020000.usb
[E3] 
# echo 1 &gt; /sys/kernel/debug/ee020000.usb/b-device
# echo 2 &gt; /sys/kernel/debug/ee020000.usb/b-device
# cat /proc/interrupts  | grep -e ee020000.usb</t>
  </si>
  <si>
    <t xml:space="preserve">confirm the message below (Multiple interrupts of ee020000.usb are generated.)
yyy:        xxx          0          0          0     GIC-0 136 Level     ee020000.usb
</t>
    <phoneticPr fontId="19"/>
  </si>
  <si>
    <t xml:space="preserve"> Gadget operation 
</t>
    <phoneticPr fontId="19"/>
  </si>
  <si>
    <t>g_ncm
ping</t>
    <phoneticPr fontId="19"/>
  </si>
  <si>
    <t>Confirmation of the function to use ncm Gadget.</t>
    <phoneticPr fontId="19"/>
  </si>
  <si>
    <t>The same condition as item number 2.</t>
    <phoneticPr fontId="19"/>
  </si>
  <si>
    <r>
      <t xml:space="preserve">Connect USB HOST PC with the cable and run the following command
("192.168.7.3" and "usb0" depends on the environment)
# insmod g_ncm.ko
[H3/M3/M3N]
# echo 1 &gt; /sys/kernel/debug/ee020000.usb/b_device
[E3]
# echo 1 &gt; /sys/kernel/debug/ee020000.usb/b_device
# echo 2 &gt; /sys/kernel/debug/ee020000.usb/b_device
</t>
    </r>
    <r>
      <rPr>
        <sz val="11"/>
        <color rgb="FFFF0000"/>
        <rFont val="Times New Roman"/>
        <family val="1"/>
      </rPr>
      <t>[Board]</t>
    </r>
    <r>
      <rPr>
        <sz val="11"/>
        <rFont val="Times New Roman"/>
        <family val="1"/>
      </rPr>
      <t xml:space="preserve">
# ifconfig usb0 192.168.7.2 up
[HOST PC]
# sudo ifconfig usb0 192.168.7.3 up
[Board]
# ping -c 4 192.168.7.</t>
    </r>
    <r>
      <rPr>
        <sz val="11"/>
        <color rgb="FFFF0000"/>
        <rFont val="Times New Roman"/>
        <family val="1"/>
      </rPr>
      <t>3</t>
    </r>
    <phoneticPr fontId="19"/>
  </si>
  <si>
    <r>
      <t>Confirm the message below
PING 192.168.</t>
    </r>
    <r>
      <rPr>
        <sz val="11"/>
        <color rgb="FFFF0000"/>
        <rFont val="Times New Roman"/>
        <family val="1"/>
      </rPr>
      <t>7.3</t>
    </r>
    <r>
      <rPr>
        <sz val="11"/>
        <rFont val="Times New Roman"/>
        <family val="1"/>
      </rPr>
      <t xml:space="preserve"> (192.168.</t>
    </r>
    <r>
      <rPr>
        <sz val="11"/>
        <color rgb="FFFF0000"/>
        <rFont val="Times New Roman"/>
        <family val="1"/>
      </rPr>
      <t>7.3</t>
    </r>
    <r>
      <rPr>
        <sz val="11"/>
        <rFont val="Times New Roman"/>
        <family val="1"/>
      </rPr>
      <t>): 56 data bytes
64 bytes from 192.168.</t>
    </r>
    <r>
      <rPr>
        <sz val="11"/>
        <color rgb="FFFF0000"/>
        <rFont val="Times New Roman"/>
        <family val="1"/>
      </rPr>
      <t>7.3</t>
    </r>
    <r>
      <rPr>
        <sz val="11"/>
        <rFont val="Times New Roman"/>
        <family val="1"/>
      </rPr>
      <t>: seq=0 ttl=64 time=0.438 ms
64 bytes from 192.168.</t>
    </r>
    <r>
      <rPr>
        <sz val="11"/>
        <color rgb="FFFF0000"/>
        <rFont val="Times New Roman"/>
        <family val="1"/>
      </rPr>
      <t>7.3</t>
    </r>
    <r>
      <rPr>
        <sz val="11"/>
        <rFont val="Times New Roman"/>
        <family val="1"/>
      </rPr>
      <t>: seq=1 ttl=64 time=0.198 ms
64 bytes from 192.168.</t>
    </r>
    <r>
      <rPr>
        <sz val="11"/>
        <color rgb="FFFF0000"/>
        <rFont val="Times New Roman"/>
        <family val="1"/>
      </rPr>
      <t>7.3</t>
    </r>
    <r>
      <rPr>
        <sz val="11"/>
        <rFont val="Times New Roman"/>
        <family val="1"/>
      </rPr>
      <t>: seq=2 ttl=64 time=0.271 ms
64 bytes from 192.168.</t>
    </r>
    <r>
      <rPr>
        <sz val="11"/>
        <color rgb="FFFF0000"/>
        <rFont val="Times New Roman"/>
        <family val="1"/>
      </rPr>
      <t>7.3</t>
    </r>
    <r>
      <rPr>
        <sz val="11"/>
        <rFont val="Times New Roman"/>
        <family val="1"/>
      </rPr>
      <t>: seq=3 ttl=64 time=0.159 ms
Confirm that "usb0: link has ready" of Host PC is output within 5 seconds from "usb0: link is not ready".</t>
    </r>
    <phoneticPr fontId="19"/>
  </si>
  <si>
    <t>Script</t>
  </si>
  <si>
    <t>Y</t>
    <phoneticPr fontId="19"/>
  </si>
  <si>
    <t>After executing the above Item no.</t>
    <phoneticPr fontId="19"/>
  </si>
  <si>
    <r>
      <t>Connect USB HOST PC with the cable and run the following command
("192.168.7.3" and "usb0" depends on the environment)
[Board]
# ipcofnig usb0 192.168.7.2 up
[Host PC]
# sudo  ifcofnig usb0 192.168.7.3 up
# ping -c 4 192.168.7.</t>
    </r>
    <r>
      <rPr>
        <sz val="11"/>
        <color rgb="FFFF0000"/>
        <rFont val="Times New Roman"/>
        <family val="1"/>
      </rPr>
      <t>2</t>
    </r>
    <phoneticPr fontId="19"/>
  </si>
  <si>
    <r>
      <t>Confirm the message below.
PING 192.168.</t>
    </r>
    <r>
      <rPr>
        <sz val="11"/>
        <color rgb="FFFF0000"/>
        <rFont val="Times New Roman"/>
        <family val="1"/>
      </rPr>
      <t>7.2</t>
    </r>
    <r>
      <rPr>
        <sz val="11"/>
        <rFont val="Times New Roman"/>
        <family val="1"/>
      </rPr>
      <t xml:space="preserve"> (192.168.</t>
    </r>
    <r>
      <rPr>
        <sz val="11"/>
        <color rgb="FFFF0000"/>
        <rFont val="Times New Roman"/>
        <family val="1"/>
      </rPr>
      <t>7.2</t>
    </r>
    <r>
      <rPr>
        <sz val="11"/>
        <rFont val="Times New Roman"/>
        <family val="1"/>
      </rPr>
      <t>) 56(84) bytes of data.
64 bytes from 192.168.</t>
    </r>
    <r>
      <rPr>
        <sz val="11"/>
        <color rgb="FFFF0000"/>
        <rFont val="Times New Roman"/>
        <family val="1"/>
      </rPr>
      <t>7.2</t>
    </r>
    <r>
      <rPr>
        <sz val="11"/>
        <rFont val="Times New Roman"/>
        <family val="1"/>
      </rPr>
      <t>: icmp_req=1 ttl=64 time=0.220 ms
64 bytes from 192.168.</t>
    </r>
    <r>
      <rPr>
        <sz val="11"/>
        <color rgb="FFFF0000"/>
        <rFont val="Times New Roman"/>
        <family val="1"/>
      </rPr>
      <t>7.2</t>
    </r>
    <r>
      <rPr>
        <sz val="11"/>
        <rFont val="Times New Roman"/>
        <family val="1"/>
      </rPr>
      <t>: icmp_req=2 ttl=64 time=0.189 ms
64 bytes from 192.168.</t>
    </r>
    <r>
      <rPr>
        <sz val="11"/>
        <color rgb="FFFF0000"/>
        <rFont val="Times New Roman"/>
        <family val="1"/>
      </rPr>
      <t>7.2</t>
    </r>
    <r>
      <rPr>
        <sz val="11"/>
        <rFont val="Times New Roman"/>
        <family val="1"/>
      </rPr>
      <t>: icmp_req=3 ttl=64 time=0.201 ms
64 bytes from 192.168.</t>
    </r>
    <r>
      <rPr>
        <sz val="11"/>
        <color rgb="FFFF0000"/>
        <rFont val="Times New Roman"/>
        <family val="1"/>
      </rPr>
      <t>7.2</t>
    </r>
    <r>
      <rPr>
        <sz val="11"/>
        <rFont val="Times New Roman"/>
        <family val="1"/>
      </rPr>
      <t>: icmp_req=4 ttl=64 time=0.172 ms</t>
    </r>
    <phoneticPr fontId="19"/>
  </si>
  <si>
    <t>g_ncm
send</t>
    <phoneticPr fontId="19"/>
  </si>
  <si>
    <t>Connect USB HOST PC with the cable and run the following command
("192.168.7.3" and "usb0" depends on the environment)
[HOST PC]
# sudo ifconfig usb0 192.168.7.3 up
# iperf3 -s
[Board]
# iperf3 -c 192.168.7.3</t>
    <phoneticPr fontId="19"/>
  </si>
  <si>
    <t>The module can be loaded
Usb net device is added
The communication is completed successfully</t>
    <phoneticPr fontId="19"/>
  </si>
  <si>
    <t>g_ncm
receive</t>
    <phoneticPr fontId="19"/>
  </si>
  <si>
    <t>Connect USB HOST PC with the cable and run the following command
("192.168.7.3" and "usb0" depends on the environment)
[Board]
# ifconfig usb0 192.168.7.2 up
[HOST PC]
# sudo ifconfig usb0 192.168.7.3 up
[Board]
# iperf3 -s
[HOST PC]
# iperf3 -c 192.168.7.2</t>
    <phoneticPr fontId="19"/>
  </si>
  <si>
    <t>g_serial
Read</t>
    <phoneticPr fontId="19"/>
  </si>
  <si>
    <t>Confirmation of the function to use serial Gadget.</t>
    <phoneticPr fontId="19"/>
  </si>
  <si>
    <t>Connect USB HOST PC with the cable and run the following command
# insmod g_serial.ko
[H3/M3/M3N]
# echo 1 &gt; /sys/kernel/debug/ee020000.usb/b_device
[E3]
# echo 1 &gt; /sys/kernel/debug/ee020000.usb/b_device
# echo 2 &gt; /sys/kernel/debug/ee020000.usb/b_device
# stty -echo &lt; /dev/ttyGS0
# cat &gt; /dev/ttyGS0
[HOST PC]
# sudo chmod 777 /dev/ttyACM0
# sudo cat /dev/ttyACM0
[Board]
Input some characters
ex.)
123
456</t>
    <phoneticPr fontId="19"/>
  </si>
  <si>
    <r>
      <t xml:space="preserve">The module can be loaded
tty device is added to board
The followings are outputted on the receiving side.
123
456
</t>
    </r>
    <r>
      <rPr>
        <sz val="11"/>
        <rFont val="ＭＳ Ｐ明朝"/>
        <family val="1"/>
        <charset val="128"/>
      </rPr>
      <t/>
    </r>
    <phoneticPr fontId="19"/>
  </si>
  <si>
    <t>g_serial
Write</t>
    <phoneticPr fontId="19"/>
  </si>
  <si>
    <t>Connect USB HOST PC with the cable and run the following commands.
[HOST PC]
# sudo chmod 777 /dev/ttyACM0
# sudo cat &gt; /dev/ttyACM0
[Board]
# cat /dev/ttyGS0
[HOST PC]
Input some characters
ex.)
123
456</t>
    <phoneticPr fontId="19"/>
  </si>
  <si>
    <t>The module can be loaded
tty device is added to board
The followings are outputted  on the receiving side.
123
456</t>
    <phoneticPr fontId="19"/>
  </si>
  <si>
    <t>g_printer
Read</t>
    <phoneticPr fontId="19"/>
  </si>
  <si>
    <t>Confirmation of the function to use printer Gadget.</t>
    <phoneticPr fontId="19"/>
  </si>
  <si>
    <r>
      <rPr>
        <sz val="11"/>
        <color rgb="FFFF0000"/>
        <rFont val="Times New Roman"/>
        <family val="1"/>
      </rPr>
      <t xml:space="preserve">1. The same condition as item number 2.
However, load a gadget for dummy different from the test target.
g_audio.ko, g_serial.ko, etc.
2. </t>
    </r>
    <r>
      <rPr>
        <sz val="11"/>
        <rFont val="Times New Roman"/>
        <family val="1"/>
      </rPr>
      <t>Prepare text data of the following sizes on Board and Host PC.
-16bytes</t>
    </r>
    <phoneticPr fontId="19"/>
  </si>
  <si>
    <t>Connect USB HOST PC with the cable and run the following command
# insmod g_printer.ko
[H3/M3/M3N]
# echo 1 &gt; /sys/kernel/debug/ee020000.usb/b_device
[E3]
# echo 1 &gt; /sys/kernel/debug/ee020000.usb/b_device
# echo 2 &gt; /sys/kernel/debug/ee020000.usb/b_device
[HOST PC]
# sudo chmod 777 /dev/usb/lp0
# sudo cat /dev/usb/lp0
[Board]
# echo "$(&lt;16bytes.txt)" &gt; /dev/g_printer0 
[HOST PC]
Ctrl+C</t>
    <phoneticPr fontId="19"/>
  </si>
  <si>
    <r>
      <t xml:space="preserve">The module can be loaded
The  outputted on the receiving side.
</t>
    </r>
    <r>
      <rPr>
        <sz val="11"/>
        <rFont val="ＭＳ Ｐ明朝"/>
        <family val="1"/>
        <charset val="128"/>
      </rPr>
      <t/>
    </r>
    <phoneticPr fontId="19"/>
  </si>
  <si>
    <t>g_printer
Write</t>
    <phoneticPr fontId="19"/>
  </si>
  <si>
    <t>Connect USB HOST PC with the cable and run the following commands.
[HOST PC]
# sudo chmod 777 /dev/usb/lp0
[Board]
# cat /dev/g_printer0
[HOST PC]
# echo "$(&lt;16bytes.txt)" &gt; /dev/usb/lp0
[Board]
Ctrl+C
# rmmod g_printer.ko</t>
    <phoneticPr fontId="19"/>
  </si>
  <si>
    <t xml:space="preserve">The module can be loaded
The  outputted on the receiving side.
</t>
    <phoneticPr fontId="19"/>
  </si>
  <si>
    <t xml:space="preserve">
</t>
    <phoneticPr fontId="19"/>
  </si>
  <si>
    <t>g_zero
Control transfer
Write</t>
    <phoneticPr fontId="19"/>
  </si>
  <si>
    <t>Confirmation of the Control transfer function .</t>
    <phoneticPr fontId="19"/>
  </si>
  <si>
    <t>Refer to 4.Test Applications.
Run the following commands.
[Host]
sudo rmmod usbtest
case: bulk transfer
  sudo modprobe usbtest 
case: isochronous transfer
  sudo modprobe usbtest alt=1
case: interrupt transfer
  sudo modprobe usbtest alt=2</t>
    <phoneticPr fontId="19"/>
  </si>
  <si>
    <t>Connect USB HOST PC with the cable and run the following command
# insmod g_zero.ko ctrl_maxpacket=64 autoconfig=0
[H3/M3/M3N]
# echo 1 &gt; /sys/kernel/debug/ee020000.usb/b_device
[E3]
# echo 1 &gt; /sys/kernel/debug/ee020000.usb/b_device
# echo 2 &gt; /sys/kernel/debug/ee020000.usb/b_device
[Host PC]
# sudo cat /proc/bus/usb/devices
# sudo ./testusb -a -t 14 -c 100 -s 256 -v 1</t>
    <phoneticPr fontId="19"/>
  </si>
  <si>
    <r>
      <t>Verify the following:
HOST PC Log:
At S: Product=Gadget Zero
D:  Ver= 1.10 Cls=ff(vend.) Sub=00 Prot=00 MxPS=64 #Cfgs= x
and
After testusb execution, confirm that messages is shown as bellow:
"/proc/bus/usb/00x/0xx</t>
    </r>
    <r>
      <rPr>
        <sz val="11"/>
        <rFont val="ＭＳ Ｐ明朝"/>
        <family val="1"/>
        <charset val="128"/>
      </rPr>
      <t>　</t>
    </r>
    <r>
      <rPr>
        <sz val="11"/>
        <rFont val="Times New Roman"/>
        <family val="1"/>
      </rPr>
      <t xml:space="preserve">(test14,    </t>
    </r>
    <r>
      <rPr>
        <sz val="11"/>
        <rFont val="ＭＳ Ｐ明朝"/>
        <family val="1"/>
        <charset val="128"/>
      </rPr>
      <t>ｘｘｘ</t>
    </r>
    <r>
      <rPr>
        <sz val="11"/>
        <rFont val="Times New Roman"/>
        <family val="1"/>
      </rPr>
      <t xml:space="preserve"> secs)"</t>
    </r>
    <phoneticPr fontId="19"/>
  </si>
  <si>
    <t>g_zero
Control transfer
Read</t>
    <phoneticPr fontId="19"/>
  </si>
  <si>
    <t>After executing the above Item no.
Connect USB HOST PC with the cable and run the following command
[Host PC]
# sudo cat /proc/bus/usb/devices
# sudo ./testusb -a -t 10</t>
    <phoneticPr fontId="19"/>
  </si>
  <si>
    <r>
      <t>Verify the following:
HOST PC Log:
At S:  Product=Gadget Zero
D:  Ver= 1.10 Cls=ff(vend.) Sub=00 Prot=00 MxPS=64 #Cfgs= x
and
After testusb execution, confirm that messages is shown as bellow:
"/proc/bus/usb/00x/0xx</t>
    </r>
    <r>
      <rPr>
        <sz val="11"/>
        <rFont val="ＭＳ Ｐ明朝"/>
        <family val="1"/>
        <charset val="128"/>
      </rPr>
      <t>　</t>
    </r>
    <r>
      <rPr>
        <sz val="11"/>
        <rFont val="Times New Roman"/>
        <family val="1"/>
      </rPr>
      <t xml:space="preserve">(test10,    </t>
    </r>
    <r>
      <rPr>
        <sz val="11"/>
        <rFont val="ＭＳ Ｐ明朝"/>
        <family val="1"/>
        <charset val="128"/>
      </rPr>
      <t>ｘｘｘ</t>
    </r>
    <r>
      <rPr>
        <sz val="11"/>
        <rFont val="Times New Roman"/>
        <family val="1"/>
      </rPr>
      <t xml:space="preserve"> secs)"</t>
    </r>
    <phoneticPr fontId="19"/>
  </si>
  <si>
    <t>g_zero
Bulk transfer
Write</t>
    <phoneticPr fontId="19"/>
  </si>
  <si>
    <t>Confirmation of the Bulk transfer function .</t>
    <phoneticPr fontId="19"/>
  </si>
  <si>
    <t>Connect USB HOST PC with the cable and run the following command
# insmod g_zero.ko bulk_maxpacket=512  autoconfig=0
[H3/M3/M3N]
# echo 1 &gt; /sys/kernel/debug/ee020000.usb/b_device
[E3]
# echo 1 &gt; /sys/kernel/debug/ee020000.usb/b_device
# echo 2 &gt; /sys/kernel/debug/ee020000.usb/b_device
[Host PC]
# sudo cat /proc/bus/usb/devices
# sudo ./testusb -a -t 1</t>
    <phoneticPr fontId="19"/>
  </si>
  <si>
    <r>
      <t>Verify the following:
HOST PC Log:
At S:  Product=Gadget Zero
E:  Ad=8x(I) Atr=02(Bulk) MxPS= 512 Ivl=0ms
E:  Ad=0x(O) Atr=02(Bulk) MxPS= 512 Ivl=0ms
and
After testusb execution, confirm that messages is shown as bellow:
"/proc/bus/usb/00x/0xx</t>
    </r>
    <r>
      <rPr>
        <sz val="11"/>
        <rFont val="ＭＳ Ｐ明朝"/>
        <family val="1"/>
        <charset val="128"/>
      </rPr>
      <t>　</t>
    </r>
    <r>
      <rPr>
        <sz val="11"/>
        <rFont val="Times New Roman"/>
        <family val="1"/>
      </rPr>
      <t xml:space="preserve">(test1,    </t>
    </r>
    <r>
      <rPr>
        <sz val="11"/>
        <rFont val="ＭＳ Ｐ明朝"/>
        <family val="1"/>
        <charset val="128"/>
      </rPr>
      <t>ｘｘｘ</t>
    </r>
    <r>
      <rPr>
        <sz val="11"/>
        <rFont val="Times New Roman"/>
        <family val="1"/>
      </rPr>
      <t xml:space="preserve"> secs)"</t>
    </r>
    <phoneticPr fontId="19"/>
  </si>
  <si>
    <t>g_zero
Bulk transfer
Read</t>
    <phoneticPr fontId="19"/>
  </si>
  <si>
    <t>Connect USB HOST PC with the cable and run the following command
After executing the above Item no.
[Host PC]
# sudo cat /proc/bus/usb/devices
# sudo ./testusb -a -t 2</t>
    <phoneticPr fontId="19"/>
  </si>
  <si>
    <r>
      <t>Verify the following:
HOST PC Log:
At S:  Product=Gadget Zero
E:  Ad=8x(I) Atr=02(Bulk) MxPS= 512 Ivl=0ms
E:  Ad=0x(O) Atr=02(Bulk) MxPS= 512 Ivl=0ms
and
After testusb execution, confirm that messages is shown as bellow:
"/proc/bus/usb/00x/0xx</t>
    </r>
    <r>
      <rPr>
        <sz val="11"/>
        <rFont val="ＭＳ Ｐ明朝"/>
        <family val="1"/>
        <charset val="128"/>
      </rPr>
      <t>　</t>
    </r>
    <r>
      <rPr>
        <sz val="11"/>
        <rFont val="Times New Roman"/>
        <family val="1"/>
      </rPr>
      <t xml:space="preserve">(test2,    </t>
    </r>
    <r>
      <rPr>
        <sz val="11"/>
        <rFont val="ＭＳ Ｐ明朝"/>
        <family val="1"/>
        <charset val="128"/>
      </rPr>
      <t>ｘｘｘ</t>
    </r>
    <r>
      <rPr>
        <sz val="11"/>
        <rFont val="Times New Roman"/>
        <family val="1"/>
      </rPr>
      <t xml:space="preserve"> secs)"</t>
    </r>
    <phoneticPr fontId="19"/>
  </si>
  <si>
    <t>g_zero
Int transfer
Write</t>
    <phoneticPr fontId="19"/>
  </si>
  <si>
    <t>Confirmation of the Int transfer function .</t>
    <phoneticPr fontId="19"/>
  </si>
  <si>
    <t>Connect USB HOST PC with the cable and run the following command
# insmod g_zero.ko int_in=1 int_out=2 int_maxpacket=64 autoconfig=0
[H3/M3/M3N]
# echo 1 &gt; /sys/kernel/debug/ee020000.usb/b_device
[E3]
# echo 1 &gt; /sys/kernel/debug/ee020000.usb/b_device
# echo 2 &gt; /sys/kernel/debug/ee020000.usb/b_device
[Host PC]
# sudo cat /proc/bus/usb/devices
# sudo ./testusb -a -t 25  -s 64 -c 1</t>
    <phoneticPr fontId="19"/>
  </si>
  <si>
    <r>
      <t>Verify the following:
HOST PC Log:
At S:  Product=Gadget Zero
E:  Ad=8x(I) Atr=03(Int,) MxPS=8 Ivl=125us
E:  Ad=0x(O) Atr=03(Int.) MxPS=8 Ivl=125us
and
After testusb execution, confirm that, messages is shown as bellow:
"/proc/bus/usb/00x/0xx</t>
    </r>
    <r>
      <rPr>
        <sz val="11"/>
        <rFont val="ＭＳ Ｐ明朝"/>
        <family val="1"/>
        <charset val="128"/>
      </rPr>
      <t>　</t>
    </r>
    <r>
      <rPr>
        <sz val="11"/>
        <rFont val="Times New Roman"/>
        <family val="1"/>
      </rPr>
      <t xml:space="preserve">(testx,    </t>
    </r>
    <r>
      <rPr>
        <sz val="11"/>
        <rFont val="ＭＳ Ｐ明朝"/>
        <family val="1"/>
        <charset val="128"/>
      </rPr>
      <t>ｘｘｘ</t>
    </r>
    <r>
      <rPr>
        <sz val="11"/>
        <rFont val="Times New Roman"/>
        <family val="1"/>
      </rPr>
      <t xml:space="preserve"> secs)"</t>
    </r>
    <phoneticPr fontId="19"/>
  </si>
  <si>
    <t>g_zero
Int transfer
Read</t>
    <phoneticPr fontId="19"/>
  </si>
  <si>
    <t>Connect USB HOST PC with the cable and run the following command
After executing the above Item no.
[Host PC]
# sudo cat /proc/bus/usb/devices
# sudo ./testusb -a -t 26  -s 64 -c 1</t>
    <phoneticPr fontId="19"/>
  </si>
  <si>
    <r>
      <t>Verify the following:
HOST PC Log:
At S:  Product=Gadget Zero
E:  Ad=8x(I) Atr=03(Int,) MxPS=8 Ivl=125us
E:  Ad=0x(O) Atr=03(Int.) MxPS=8 Ivl=125us
and
After testusb executipon, confirm that messages is shown as bellow:
"/proc/bus/usb/00x/0xx</t>
    </r>
    <r>
      <rPr>
        <sz val="11"/>
        <rFont val="ＭＳ Ｐ明朝"/>
        <family val="1"/>
        <charset val="128"/>
      </rPr>
      <t>　</t>
    </r>
    <r>
      <rPr>
        <sz val="11"/>
        <rFont val="Times New Roman"/>
        <family val="1"/>
      </rPr>
      <t xml:space="preserve">(testx,    </t>
    </r>
    <r>
      <rPr>
        <sz val="11"/>
        <rFont val="ＭＳ Ｐ明朝"/>
        <family val="1"/>
        <charset val="128"/>
      </rPr>
      <t>ｘｘｘ</t>
    </r>
    <r>
      <rPr>
        <sz val="11"/>
        <rFont val="Times New Roman"/>
        <family val="1"/>
      </rPr>
      <t xml:space="preserve"> secs)"</t>
    </r>
    <phoneticPr fontId="19"/>
  </si>
  <si>
    <t>host PC -&gt; g_mass_storage
10MB</t>
    <phoneticPr fontId="19"/>
  </si>
  <si>
    <t xml:space="preserve">
</t>
    <phoneticPr fontId="19"/>
  </si>
  <si>
    <t>Confirmation of the function to use mass storage Gadget.</t>
    <phoneticPr fontId="19"/>
  </si>
  <si>
    <r>
      <t>1. Prepare a storage partition under tmpfs
ex</t>
    </r>
    <r>
      <rPr>
        <sz val="11"/>
        <rFont val="ＭＳ Ｐ明朝"/>
        <family val="1"/>
        <charset val="128"/>
      </rPr>
      <t xml:space="preserve">：
</t>
    </r>
    <r>
      <rPr>
        <sz val="11"/>
        <rFont val="Times New Roman"/>
        <family val="1"/>
      </rPr>
      <t xml:space="preserve"># mount -t tmpfs -o size=400m tmpfs /tmp
# dd if=/dev/zero of=/tmp/tmp.img bs=1M count=350
# mkfs.ext3 -L storage /tmp/tmp.img
</t>
    </r>
    <r>
      <rPr>
        <sz val="11"/>
        <rFont val="ＭＳ Ｐ明朝"/>
        <family val="1"/>
        <charset val="128"/>
      </rPr>
      <t>・</t>
    </r>
    <r>
      <rPr>
        <sz val="11"/>
        <rFont val="Times New Roman"/>
        <family val="1"/>
      </rPr>
      <t>Prepare a data file of 10MB at host PC.
ex</t>
    </r>
    <r>
      <rPr>
        <sz val="11"/>
        <rFont val="ＭＳ Ｐ明朝"/>
        <family val="1"/>
        <charset val="128"/>
      </rPr>
      <t>：</t>
    </r>
    <r>
      <rPr>
        <sz val="11"/>
        <rFont val="Times New Roman"/>
        <family val="1"/>
      </rPr>
      <t xml:space="preserve"> dd if=/dev/urandom of=file-10m bs=1M count=10
</t>
    </r>
    <r>
      <rPr>
        <sz val="11"/>
        <rFont val="ＭＳ Ｐ明朝"/>
        <family val="1"/>
        <charset val="128"/>
      </rPr>
      <t>・</t>
    </r>
    <r>
      <rPr>
        <sz val="11"/>
        <rFont val="Times New Roman"/>
        <family val="1"/>
      </rPr>
      <t>Prepare a data file of 300MB at host PC
ex</t>
    </r>
    <r>
      <rPr>
        <sz val="11"/>
        <rFont val="ＭＳ Ｐ明朝"/>
        <family val="1"/>
        <charset val="128"/>
      </rPr>
      <t>：</t>
    </r>
    <r>
      <rPr>
        <sz val="11"/>
        <rFont val="Times New Roman"/>
        <family val="1"/>
      </rPr>
      <t xml:space="preserve"> dd if=/dev/urandom of=file-300m bs=1M count=300
</t>
    </r>
    <r>
      <rPr>
        <sz val="11"/>
        <rFont val="ＭＳ Ｐ明朝"/>
        <family val="1"/>
        <charset val="128"/>
      </rPr>
      <t>・</t>
    </r>
    <r>
      <rPr>
        <sz val="11"/>
        <rFont val="Times New Roman"/>
        <family val="1"/>
      </rPr>
      <t>Prepare a data file of 10MB at the storage
ex</t>
    </r>
    <r>
      <rPr>
        <sz val="11"/>
        <rFont val="ＭＳ Ｐ明朝"/>
        <family val="1"/>
        <charset val="128"/>
      </rPr>
      <t>：</t>
    </r>
    <r>
      <rPr>
        <sz val="11"/>
        <rFont val="Times New Roman"/>
        <family val="1"/>
      </rPr>
      <t xml:space="preserve"> dd if=/dev/urandom of=/media/storage/file-10m bs=1M count=10
</t>
    </r>
    <r>
      <rPr>
        <sz val="11"/>
        <rFont val="ＭＳ Ｐ明朝"/>
        <family val="1"/>
        <charset val="128"/>
      </rPr>
      <t>・</t>
    </r>
    <r>
      <rPr>
        <sz val="11"/>
        <rFont val="Times New Roman"/>
        <family val="1"/>
      </rPr>
      <t xml:space="preserve"> Prepare a data file of 300MB at the storage
ex</t>
    </r>
    <r>
      <rPr>
        <sz val="11"/>
        <rFont val="ＭＳ Ｐ明朝"/>
        <family val="1"/>
        <charset val="128"/>
      </rPr>
      <t>：</t>
    </r>
    <r>
      <rPr>
        <sz val="11"/>
        <rFont val="Times New Roman"/>
        <family val="1"/>
      </rPr>
      <t xml:space="preserve"> dd if=/dev/urandom of=/media/storage/file-300m bs=1M count=300
4. Load the gadget mass_storage module
# insmod g_mass_storage.ko file=/tmp/tmp.img
[H3/M3/M3N]
# echo 1 &gt; /sys/kernel/debug/ee020000.usb/b_device
[E3]
# echo 1 &gt; /sys/kernel/debug/ee020000.usb/b_device
# echo 2 &gt; /sys/kernel/debug/ee020000.usb/b_device
5.Connect the board and the host PC via usb-cable.
6.Make sure that usb-device is recognized at host PC.
# mkdir -p /media/storage
# mount /dev/sdb /media/storage</t>
    </r>
    <phoneticPr fontId="19"/>
  </si>
  <si>
    <t>1. Copy a data file from PC
# cp file-10m /media/storage
2. Check the data file that is copied.
# cmp /media/storage/file-10m file-10m</t>
    <phoneticPr fontId="19"/>
  </si>
  <si>
    <r>
      <rPr>
        <sz val="11"/>
        <rFont val="ＭＳ Ｐゴシック"/>
        <family val="3"/>
        <charset val="128"/>
      </rPr>
      <t>・</t>
    </r>
    <r>
      <rPr>
        <sz val="11"/>
        <rFont val="Times New Roman"/>
        <family val="1"/>
      </rPr>
      <t xml:space="preserve">The data file is copied normally
</t>
    </r>
    <r>
      <rPr>
        <sz val="11"/>
        <rFont val="ＭＳ Ｐゴシック"/>
        <family val="3"/>
        <charset val="128"/>
      </rPr>
      <t>・</t>
    </r>
    <r>
      <rPr>
        <sz val="11"/>
        <rFont val="Times New Roman"/>
        <family val="1"/>
      </rPr>
      <t>The data file that copied is the same with the original data file.</t>
    </r>
    <phoneticPr fontId="19"/>
  </si>
  <si>
    <t>host PC -&gt; g_mass_storage
300MB</t>
    <phoneticPr fontId="19"/>
  </si>
  <si>
    <t>1. Copy a data file from PC
# cp file-300m /media/storage
2. Check the data file that is copied.
# cmp /media/storage/file-300m file-300m</t>
    <phoneticPr fontId="19"/>
  </si>
  <si>
    <t>g_mass_storage -&gt; host PC
10MB</t>
    <phoneticPr fontId="19"/>
  </si>
  <si>
    <t>1. Copy a data file from the storage
# cp /media/storage/file-10m ./
2. Check the data file that is copied.
# cmp file-10m /media/storage/file-10m</t>
    <phoneticPr fontId="19"/>
  </si>
  <si>
    <t>g_mass_storage -&gt; host PC
300MB</t>
    <phoneticPr fontId="19"/>
  </si>
  <si>
    <t>1. Copy a data file from the storage
# cp /media/storage/file-300m ./
2. Check the data file that is copied.
# cmp file-300m /media/storage/file-300m</t>
    <phoneticPr fontId="19"/>
  </si>
  <si>
    <t xml:space="preserve">
Connection / disconnection</t>
    <phoneticPr fontId="19"/>
  </si>
  <si>
    <t>connection / disconnection Devices
(Extension cable connection)</t>
    <phoneticPr fontId="19"/>
  </si>
  <si>
    <t xml:space="preserve">Confirmation of the function to detect. </t>
    <phoneticPr fontId="29" type="noConversion"/>
  </si>
  <si>
    <t>-</t>
    <phoneticPr fontId="19"/>
  </si>
  <si>
    <r>
      <t>Connect the device</t>
    </r>
    <r>
      <rPr>
        <sz val="11"/>
        <rFont val="ＭＳ Ｐ明朝"/>
        <family val="1"/>
        <charset val="128"/>
      </rPr>
      <t>、</t>
    </r>
    <r>
      <rPr>
        <sz val="11"/>
        <rFont val="Times New Roman"/>
        <family val="1"/>
      </rPr>
      <t xml:space="preserve">and execute the bind/unbind command 5 times </t>
    </r>
    <r>
      <rPr>
        <sz val="11"/>
        <rFont val="ＭＳ Ｐ明朝"/>
        <family val="1"/>
        <charset val="128"/>
      </rPr>
      <t>（</t>
    </r>
    <r>
      <rPr>
        <sz val="11"/>
        <rFont val="Times New Roman"/>
        <family val="1"/>
      </rPr>
      <t>1-9 is arbitrary</t>
    </r>
    <r>
      <rPr>
        <sz val="11"/>
        <rFont val="ＭＳ Ｐ明朝"/>
        <family val="1"/>
        <charset val="128"/>
      </rPr>
      <t>）</t>
    </r>
    <r>
      <rPr>
        <sz val="11"/>
        <rFont val="Times New Roman"/>
        <family val="1"/>
      </rPr>
      <t>.
# insmod g_ncm.ko
[H3/M3/M3N]
# echo 1 &gt; /sys/kernel/debug/ee020000.usb/b_device
[E3]
# echo 1 &gt; /sys/kernel/debug/ee020000.usb/b_device
# echo 2 &gt; /sys/kernel/debug/ee020000.usb/b_device
[Host]
# sudo chmod 666 /sys/bus/usb/drivers/usb/unbind
# sudo chmod 666 /sys/bus/usb/drivers/usb/bind
# echo 1-9 &gt; /sys/bus/usb/drivers/usb/unbind
# echo 1-9 &gt; /sys/bus/usb/drivers/usb/bind
# sleep 4</t>
    </r>
    <phoneticPr fontId="19"/>
  </si>
  <si>
    <t>USB devices is recognized by the HOST PC.</t>
    <phoneticPr fontId="19"/>
  </si>
  <si>
    <t>connection / disconnection Devices
(Extension cable + HUB connection)</t>
  </si>
  <si>
    <t xml:space="preserve">Confirmation of the function to detect beyond HUB. </t>
    <phoneticPr fontId="29" type="noConversion"/>
  </si>
  <si>
    <r>
      <t>Connect device with the HUB</t>
    </r>
    <r>
      <rPr>
        <sz val="11"/>
        <rFont val="ＭＳ Ｐ明朝"/>
        <family val="1"/>
        <charset val="128"/>
      </rPr>
      <t>、</t>
    </r>
    <r>
      <rPr>
        <sz val="11"/>
        <rFont val="Times New Roman"/>
        <family val="1"/>
      </rPr>
      <t>and execute bind/unbind command 5 times</t>
    </r>
    <r>
      <rPr>
        <sz val="11"/>
        <rFont val="ＭＳ Ｐ明朝"/>
        <family val="1"/>
        <charset val="128"/>
      </rPr>
      <t>（</t>
    </r>
    <r>
      <rPr>
        <sz val="11"/>
        <rFont val="Times New Roman"/>
        <family val="1"/>
      </rPr>
      <t>1-9.1 is arbitrary</t>
    </r>
    <r>
      <rPr>
        <sz val="11"/>
        <rFont val="ＭＳ Ｐ明朝"/>
        <family val="1"/>
        <charset val="128"/>
      </rPr>
      <t>）</t>
    </r>
    <r>
      <rPr>
        <sz val="11"/>
        <rFont val="Times New Roman"/>
        <family val="1"/>
      </rPr>
      <t>.
# insmod g_ncm.ko
[H3/M3/M3N]
# echo 1 &gt; /sys/kernel/debug/ee020000.usb/b_device
[E3]
# echo 1 &gt; /sys/kernel/debug/ee020000.usb/b_device
# echo 2 &gt; /sys/kernel/debug/ee020000.usb/b_device
[Host]
# sudo chmod 666 /sys/bus/usb/drivers/hub/unbind
# sudo chmod 666 /sys/bus/usb/drivers/hub/bind
# echo 1-9.1 &gt; /sys/bus/usb/drivers/hub/unbind
# echo 1-9.1 &gt; /sys/bus/usb/drivers/hub/bind
# sleep 4</t>
    </r>
    <phoneticPr fontId="19"/>
  </si>
  <si>
    <t xml:space="preserve">Unbind/Rebind the device without transferring data.
</t>
    <phoneticPr fontId="19"/>
  </si>
  <si>
    <t>Confirmation of the function to unbind/rebind the device.</t>
    <phoneticPr fontId="29" type="noConversion"/>
  </si>
  <si>
    <t>1. Load the g_ncm module
# insmod g_ncm.ko
[H3/M3/M3N]
# echo 1 &gt; /sys/kernel/debug/ee020000.usb/b_device
[E3]
# echo 1 &gt; /sys/kernel/debug/ee020000.usb/b_device
# echo 2 &gt; /sys/kernel/debug/ee020000.usb/b_device
2. Enable the g_ncm usb0 up.
# ifconfig usb0 192.168.1.1 up
[Host PC]
# sudo ifconfig usb0 192.168.1.2 up
[Board]
3.Unbind the device by the following command.
# echo ee020000.usb &gt; /sys/bus/platform/drivers/renesas_usb3/unbind
4. Re-bind the device.
# echo ee020000.usb &gt; /sys/bus/platform/drivers/renesas_usb3/bind
5. Send data to HOST PC again to make sure that the driver works normally.
# echo 1 &gt; /sys/kernel/debug/ee020000.usb/b_device
# ifconfig usb0 192.168.1.1 up
[Host PC]
# sudo ifconfig usb0 192.168.1.2 up
[Board]
# ping -c 20 192.168.1.2</t>
    <phoneticPr fontId="19"/>
  </si>
  <si>
    <t>To be able to recognize g_ncm device after unbinding/re-binding the device.
The kernel panic or system hanging up does not happen</t>
  </si>
  <si>
    <t xml:space="preserve">Unable to handle kernel NULL pointer dereference </t>
    <phoneticPr fontId="19"/>
  </si>
  <si>
    <t>Unbind/Rebind the device while transferring data.</t>
    <phoneticPr fontId="19"/>
  </si>
  <si>
    <t>Confirmation of the function to unbind/rebind the USB memory device while transferring data.</t>
    <phoneticPr fontId="29" type="noConversion"/>
  </si>
  <si>
    <t>1. Load the g_ncm module
# insmod g_ncm.ko
[H3/M3/M3N]
# echo 1 &gt; /sys/kernel/debug/ee020000.usb/b_device
[E3]
# echo 1 &gt; /sys/kernel/debug/ee020000.usb/b_device
# echo 2 &gt; /sys/kernel/debug/ee020000.usb/b_device
2. Enable the g_ncm usb0 up, then transfer data to Host PC.
# ifconfig usb0 192.168.1.1 up
[Host PC]
# sudo ifconfig usb0 192.168.1.2 up
[Board]
# ping -c 30 192.168.1.2 &amp;
3.Unbind the device by the following command.
# cd /sys/bus/platform/drivers/renesas_usb3;echo ee020000.usb  &gt; unbind
4. Re-bind the device.
# cd /sys/bus/platform/d rivers/renesas_usb3;echo ee020000.usb &gt; bind
5. Send data to HOST PC again to make sure that the driver works normally.
# echo 1 &gt; /sys/kernel/debug/ee020000.usb/b_device
# ifconfig usb0 192.168.1.1 up
[Host PC]
# sudo ifconfig usb0 192.168.1.2 up
[Board]
# ping -c 20 192.168.1.2</t>
    <phoneticPr fontId="19"/>
  </si>
  <si>
    <t xml:space="preserve">To be able to recognize the g_ncm device after unbinding/re-binding the device.
The kernel panic or system hanging up does not happen
</t>
  </si>
  <si>
    <t>Runtime PM</t>
    <phoneticPr fontId="19"/>
  </si>
  <si>
    <t>confirmation of clock(MSTP)</t>
    <phoneticPr fontId="19"/>
  </si>
  <si>
    <t>Confirmation of the function to stopping clock.</t>
    <phoneticPr fontId="19"/>
  </si>
  <si>
    <t>[H3/M3/M3N]
1. run the following command.
# insmod memd.ko
2. module install and enable b_device.
# insmod  g_serial.ko
[H3/M3/M3N]
# echo 1 &gt; /sys/kernel/debug/ee020000.usb/b_device
[E3]
# echo 1 &gt; /sys/kernel/debug/ee020000.usb/b_device
# echo 2 &gt; /sys/kernel/debug/ee020000.usb/b_device
3.run the following command
# echo rd 0xe6150048 &gt; /proc/reg</t>
    <phoneticPr fontId="19"/>
  </si>
  <si>
    <t xml:space="preserve">a) make sure that the error is not generated by command 1.
b) make sure that the comand results the following. 
Make sure that MSTP3 bit28 turns to 0.
</t>
    <phoneticPr fontId="19"/>
  </si>
  <si>
    <t xml:space="preserve">Memory leak detection
</t>
    <phoneticPr fontId="19"/>
  </si>
  <si>
    <t>Detection of the memory leak</t>
    <phoneticPr fontId="19"/>
  </si>
  <si>
    <t>[Board]
1.Run the following commands.
# dd if=/dev/zero of=/tmp/tmp.img bs=1M count=350
# mkfs.ext3 -L storage /tmp/tmp.img
# insmod g_mass_storage.ko file=/tmp/tmp.img
[H3/M3/M3N]
# echo 1 &gt; /sys/kernel/debug/ee020000.usb/b_device
[E3]
# echo 1 &gt; /sys/kernel/debug/ee020000.usb/b_device
# echo 2 &gt; /sys/kernel/debug/ee020000.usb/b_device</t>
    <phoneticPr fontId="19"/>
  </si>
  <si>
    <t xml:space="preserve">1.Clear previous warning
# echo scan  &gt; /sys/kernel/debug/kmemleak
# echo clear &gt; /sys/kernel/debug/kmemleak
2. Test execution
[Host]
# mkdir ~/mnt_usb
# mount /dev/sdx ~/mnt_usb
# dd if=/dev/urandom of=~/mnt_usb/file-10m bs=1M count=10
# dd if=~/mnt_usb/file-10m of=~/file-10m_from_usb bs=1M count=10
# umount ~/mnt_usb
3. Memory leak check
# echo scan &gt; /sys/kernel/debug/kmemleak
4. Check memory leak details
# cat /sys/kernel/debug/kmemleak
</t>
    <phoneticPr fontId="19"/>
  </si>
  <si>
    <t xml:space="preserve">Make sure that there is no memory leak error. </t>
    <phoneticPr fontId="19"/>
  </si>
  <si>
    <t xml:space="preserve">System deadlock detection
</t>
    <phoneticPr fontId="19"/>
  </si>
  <si>
    <t>Detection of the possibility of system deadlock</t>
    <phoneticPr fontId="19"/>
  </si>
  <si>
    <t>Same as above.Evaluate at the same time</t>
    <phoneticPr fontId="19"/>
  </si>
  <si>
    <t xml:space="preserve">Make sure that there is no system deadlock error. </t>
    <phoneticPr fontId="19"/>
  </si>
  <si>
    <t xml:space="preserve">Role-Swap
</t>
    <phoneticPr fontId="19"/>
  </si>
  <si>
    <t>Host -&gt; Function -&gt; Host (Continue to connect)</t>
    <phoneticPr fontId="19"/>
  </si>
  <si>
    <t>Confirmation of the function for switching Host and Function</t>
    <phoneticPr fontId="19"/>
  </si>
  <si>
    <t>Evaluation board requires two.
Add external firmware. (r8a779x_usb3_v3.dlmem)
&lt;*&gt; xHCI HCD (USB3.0) support
&lt;*&gt; Renesas USB3.0 Peripheral Controller</t>
    <phoneticPr fontId="29" type="noConversion"/>
  </si>
  <si>
    <t>Connect the evaluation board(A)  CN11  - evaluation board(B)CN11.
1. Input in console while usb cable disconnected.
2. board(A) disable xhci. (%d is change by the connection ch with the target device)
# echo 'ee000000.usb' &gt; /sys/bus/platform/drivers/xhci-hcd/unbind
3. board(A) run the following command.
# dd if=/dev/zero of=/tmp/tmp.img bs=1M count=350
# mkfs.ext3 -L storage /tmp/tmp.img
# insmod g_mass_storage.ko file=/tmp/tmp.img
# echo 1 &gt; /sys/kernel/debug/ee020000.usb/b_device
[E3]
# echo 1 &gt; /sys/kernel/debug/ee020000.usb/b_device
# echo 2 &gt; /sys/kernel/debug/ee020000.usb/b_device
4. USB cable connect.
5.  board(B) run the following command. 
# dd if=/dev/zero of=/dev/sda bs=32M count=1 oflag=direct
# dd if=/dev/sda of=/dev/null bs=32M count=1 iflag=direct
6. USB Cable disconnect.
7. board(A) run the following command.
# echo 0 &gt; /sys/kernel/debug/ee020000.usb/b_device
# echo 'ee000000.usb' &gt; /sys/bus/platform/drivers/xhci-hcd/bind
9. board(B) disable xhci. (%d is change by the connection ch with the target device)
# echo 'ee000000.usb' &gt; /sys/bus/platform/drivers/xhci-hcd/unbind
10. board(B) run the following command.
# dd if=/dev/zero of=/tmp/tmp.img bs=1M count=350
# mkfs.ext3 -L storage /tmp/tmp.img
# insmod g_mass_storage.ko file=/tmp/tmp.img
# echo 1 &gt; /sys/kernel/debug/ee020000.usb/b_device
[E3]
# echo 1 &gt; /sys/kernel/debug/ee020000.usb/b_device
# echo 2 &gt; /sys/kernel/debug/ee020000.usb/b_device
11. USB cable connect.
12. board(A) run the following command. 
# dd if=/dev/zero of=/dev/sda bs=32M count=1 oflag=direct
# dd if=/dev/sda of=/dev/null bs=32M count=1 iflag=direct</t>
    <phoneticPr fontId="29" type="noConversion"/>
  </si>
  <si>
    <t>The R/W by the dd command is completed.</t>
    <phoneticPr fontId="19"/>
  </si>
  <si>
    <t xml:space="preserve">Debug List function
</t>
    <phoneticPr fontId="19"/>
  </si>
  <si>
    <t>When the LIST function is used, confirm that no warning message is output.</t>
    <phoneticPr fontId="19"/>
  </si>
  <si>
    <t>Start with "CONFIG_DEBUG_LIST" defined Linux .
[Board]
1.Run the following commands.
# dd if=/dev/zero of=/tmp/tmp.img bs=1M count=350
# mkfs.ext3 -L storage /tmp/tmp.img
# insmod g_mass_storage.ko file=/tmp/tmp.img
[H3/M3/M3N]
# echo 1 &gt; /sys/kernel/debug/ee020000.usb/b_device
[E3]
# echo 1 &gt; /sys/kernel/debug/ee020000.usb/b_device
# echo 2 &gt; /sys/kernel/debug/ee020000.usb/b_device</t>
    <phoneticPr fontId="19"/>
  </si>
  <si>
    <t xml:space="preserve">IPMMU
</t>
    <phoneticPr fontId="19"/>
  </si>
  <si>
    <t>Confirmation of the IPMMU DMA function.</t>
    <phoneticPr fontId="19"/>
  </si>
  <si>
    <t xml:space="preserve">Enable IPMMU.
Same procedure as Normal no. 18 and 20
-host PC -&gt; g_mass_storage 300MB
-g_mass_storage -&gt; host PC 300MB
</t>
    <phoneticPr fontId="19"/>
  </si>
  <si>
    <t>Same procedure as Normal no. 18 and 20</t>
    <phoneticPr fontId="19"/>
  </si>
  <si>
    <r>
      <rPr>
        <sz val="11"/>
        <rFont val="ＭＳ Ｐ明朝"/>
        <family val="1"/>
        <charset val="128"/>
      </rPr>
      <t>・</t>
    </r>
    <r>
      <rPr>
        <sz val="11"/>
        <rFont val="Times New Roman"/>
        <family val="1"/>
      </rPr>
      <t xml:space="preserve">The data file is copied normally
</t>
    </r>
    <r>
      <rPr>
        <sz val="11"/>
        <rFont val="ＭＳ Ｐ明朝"/>
        <family val="1"/>
        <charset val="128"/>
      </rPr>
      <t>・</t>
    </r>
    <r>
      <rPr>
        <sz val="11"/>
        <rFont val="Times New Roman"/>
        <family val="1"/>
      </rPr>
      <t>The data file that copied is the same with the original data file.</t>
    </r>
    <phoneticPr fontId="19"/>
  </si>
  <si>
    <t>2.2.</t>
  </si>
  <si>
    <t>Large
Item.</t>
  </si>
  <si>
    <t>Small
Item.</t>
  </si>
  <si>
    <t>No. of items in Small Items</t>
    <phoneticPr fontId="19"/>
  </si>
  <si>
    <t>Test Procedure</t>
  </si>
  <si>
    <t xml:space="preserve">Gadget operation
</t>
    <phoneticPr fontId="19"/>
  </si>
  <si>
    <t>g_mass_storage
write parameters illegal (area outside access)</t>
    <phoneticPr fontId="19"/>
  </si>
  <si>
    <t>Connect with USB HOST PC, then execute the following commands  ("file=", "of=" are modified appropriately)
# insmod g_mass_storage.ko file=/dev/mmcblk1p1 removable=1
[H3/M3/M3N]
# echo 1 &gt; /sys/kernel/debug/ee020000.usb/b_device
[E3]
# echo 1 &gt; /sys/kernel/debug/ee020000.usb/b_device
# echo 2 &gt; /sys/kernel/debug/ee020000.usb/b_device
[HOST PC]
# sudo dd if=/dev/sdb of=/dev/null bs=1G count=1 skip=5000</t>
    <phoneticPr fontId="19"/>
  </si>
  <si>
    <t>Verify the message below.
cannot skip: Invalid argument</t>
    <phoneticPr fontId="19"/>
  </si>
  <si>
    <t>g_mass_storage
read parameters illegal (area outside access)</t>
    <phoneticPr fontId="19"/>
  </si>
  <si>
    <t>Connect with USB HOST PC, then execute the following command ("file=", "if=" are modified appropriately)
[HOST PC]
# sudo dd if=/dev/zero of=/dev/sdb bs=1G count=1 seek=5000</t>
    <phoneticPr fontId="19"/>
  </si>
  <si>
    <t>Verify the message below
cannot seek: Invalid argument</t>
    <phoneticPr fontId="19"/>
  </si>
  <si>
    <t>g_mass_storage
Pull out during the reading process</t>
    <phoneticPr fontId="19"/>
  </si>
  <si>
    <t>Connect with USB HOST PC, then execute the following commands ("file=", "if=" are modified appropriately).  While writing, remove and insert the USB cable
[HOST PC]
# sudo dd if=/dev/sdb of=/dev/null iflag=direct</t>
    <phoneticPr fontId="19"/>
  </si>
  <si>
    <t>After removing and inserting, the status can be recognized again.</t>
    <phoneticPr fontId="19"/>
  </si>
  <si>
    <t>g_mass_storage
Pull out during the writing process</t>
    <phoneticPr fontId="19"/>
  </si>
  <si>
    <t>Connect with USB HOST PC, then execute the following commands ("file=", "of=" is modified appropriately).  While writing, remove and insert the USB cable.
[HOST PC]
# sudo dd if=/dev/zero of=/dev/sdb oflag=direct</t>
    <phoneticPr fontId="19"/>
  </si>
  <si>
    <t>g_zero
Control transfer
"&gt; maxsize"</t>
    <phoneticPr fontId="19"/>
  </si>
  <si>
    <t>1 ch of  CN11(H3/M3/M3N/E3)  When evaluate, Please inmod a gadget other than CN9 and CN37(H3 ws2.0 salvator-xs).</t>
    <phoneticPr fontId="19"/>
  </si>
  <si>
    <t>That it does not hang up even set an abnormal value.</t>
    <phoneticPr fontId="19"/>
  </si>
  <si>
    <t>Refer to 4.Test Applications.</t>
    <phoneticPr fontId="19"/>
  </si>
  <si>
    <t>Connect with USB HOST PC, then execute the following commands.
# insmod g_zero.ko ctrl_maxpacket=128 autoconfig=0
[H3/M3/M3N]
# echo 1 &gt; /sys/kernel/debug/ee020000.usb/b_device
[E3]
# echo 1 &gt; /sys/kernel/debug/ee020000.usb/b_device
# echo 2 &gt; /sys/kernel/debug/ee020000.usb/b_device
[Host PC]
# sudo cat /proc/bus/usb/devices</t>
    <phoneticPr fontId="19"/>
  </si>
  <si>
    <r>
      <t>At HOST PC side, when executing
Sudo cat /proc/bus/usb/devices,
t</t>
    </r>
    <r>
      <rPr>
        <sz val="9"/>
        <rFont val="Times New Roman"/>
        <family val="1"/>
      </rPr>
      <t>he following can be confirmed.
S:  Product=Gadget Zero
D:  Ver= 1.10 Cls=ff(vend.) Sub=00 Prot=00 MxPS=64 #Cfgs=  1</t>
    </r>
    <phoneticPr fontId="19"/>
  </si>
  <si>
    <t>g_zero
Control transfer
"&lt; minsize"</t>
    <phoneticPr fontId="19"/>
  </si>
  <si>
    <t>Connect with USB HOST PC, then execute the following command
# insmod g_zero.ko ctrl_maxpacket=0 autoconfig=0
[H3/M3/M3N]
# echo 1 &gt; /sys/kernel/debug/ee020000.usb/b_device
[E3]
# echo 1 &gt; /sys/kernel/debug/ee020000.usb/b_device
# echo 2 &gt; /sys/kernel/debug/ee020000.usb/b_device
[Host PC]
# sudo cat /proc/bus/usb/devices</t>
    <phoneticPr fontId="19"/>
  </si>
  <si>
    <r>
      <t>At HOST PC side, when executing 
Sudo cat /proc/bus/usb/devices,
t</t>
    </r>
    <r>
      <rPr>
        <sz val="9"/>
        <rFont val="Times New Roman"/>
        <family val="1"/>
      </rPr>
      <t>he following can be confirmed.
S:  Product=Gadget Zero
D:  Ver= 1.10 Cls=ff(vend.) Sub=00 Prot=00 MxPS=64 #Cfgs=  1</t>
    </r>
    <phoneticPr fontId="19"/>
  </si>
  <si>
    <t>g_zero
Bulk transfer
"&gt; maxsize"</t>
    <phoneticPr fontId="19"/>
  </si>
  <si>
    <t>Connect with USB HOST PC then execute the following command
# insmod g_zero.ko bulk_maxpacket=1024 autoconfig=0
[H3/M3/M3N]
# echo 1 &gt; /sys/kernel/debug/ee020000.usb/b_device
[E3]
# echo 1 &gt; /sys/kernel/debug/ee020000.usb/b_device
# echo 2 &gt; /sys/kernel/debug/ee020000.usb/b_device
[Host PC]
# sudo cat /proc/bus/usb/devices</t>
    <phoneticPr fontId="19"/>
  </si>
  <si>
    <r>
      <t>At HOST PC side, when executing
Sudo cat /proc/bus/usb/devices,
t</t>
    </r>
    <r>
      <rPr>
        <sz val="9"/>
        <rFont val="Times New Roman"/>
        <family val="1"/>
      </rPr>
      <t xml:space="preserve">he following can be confirmed.
</t>
    </r>
    <r>
      <rPr>
        <sz val="11"/>
        <rFont val="Times New Roman"/>
        <family val="1"/>
      </rPr>
      <t>At S:  Product=Gadget Zero
E:  Ad=8x(I) Atr=02(Bulk) MxPS=1024 Ivl=0ms
E:  Ad=0x(O) Atr=02(Bulk) MxPS=1024 Ivl=0ms</t>
    </r>
    <phoneticPr fontId="19"/>
  </si>
  <si>
    <t>g_zero
Bulk transfer
"&lt; minsize"</t>
    <phoneticPr fontId="19"/>
  </si>
  <si>
    <t>Connect with USB HOST PC then execute the following command
# insmod g_zero.ko bulk_maxpacket=0 autoconfig=0
[H3/M3/M3N]
# echo 1 &gt; /sys/kernel/debug/ee020000.usb/b_device
[E3]
# echo 1 &gt; /sys/kernel/debug/ee020000.usb/b_device
# echo 2 &gt; /sys/kernel/debug/ee020000.usb/b_device
[Host PC]
# sudo cat /proc/bus/usb/devices</t>
    <phoneticPr fontId="19"/>
  </si>
  <si>
    <r>
      <t xml:space="preserve">The error below happens.
</t>
    </r>
    <r>
      <rPr>
        <sz val="9"/>
        <rFont val="Times New Roman"/>
        <family val="1"/>
      </rPr>
      <t>[Board]
Division by zero in kernel.</t>
    </r>
    <phoneticPr fontId="19"/>
  </si>
  <si>
    <t>g_zero
Int transfer
"&gt; maxsize"</t>
    <phoneticPr fontId="19"/>
  </si>
  <si>
    <t>Connect with USB HOST PC, then execute the following command
# insmod g_zero.ko int_in=1 int_out=2 int_maxpacket=1200 autoconfig=0
[H3/M3/M3N]
# echo 1 &gt; /sys/kernel/debug/ee020000.usb/b_device
[E3]
# echo 1 &gt; /sys/kernel/debug/ee020000.usb/b_device
# echo 2 &gt; /sys/kernel/debug/ee020000.usb/b_device
[Host PC]
sudo cat /proc/bus/usb/devices
sudo ./testusb -a -t 25</t>
    <phoneticPr fontId="19"/>
  </si>
  <si>
    <r>
      <t xml:space="preserve">The error below happens.
</t>
    </r>
    <r>
      <rPr>
        <sz val="9"/>
        <rFont val="Times New Roman"/>
        <family val="1"/>
      </rPr>
      <t>[Host PC]
/proc/bus/usb/xxx/xxx test x --&gt; 12 (Cannot allocate memory)</t>
    </r>
    <phoneticPr fontId="19"/>
  </si>
  <si>
    <t>g_zero
Int transfer
"&lt; minsize"</t>
    <phoneticPr fontId="19"/>
  </si>
  <si>
    <t>Connect with USB HOST PC, then execute the following commands.
# insmod g_zero.ko int_in=1 int_out=2 int_maxpacket=-1 autoconfig=0
[H3/M3/M3N]
# echo 1 &gt; /sys/kernel/debug/ee020000.usb/b_device
[E3]
# echo 1 &gt; /sys/kernel/debug/ee020000.usb/b_device
# echo 2 &gt; /sys/kernel/debug/ee020000.usb/b_device
[Host PC]
sudo cat /proc/bus/usb/devices
sudo ./testusb -a -t 25</t>
    <phoneticPr fontId="19"/>
  </si>
  <si>
    <r>
      <t xml:space="preserve">The error below happens.
</t>
    </r>
    <r>
      <rPr>
        <sz val="9"/>
        <rFont val="Times New Roman"/>
        <family val="1"/>
      </rPr>
      <t>[Board]
'invalid for parameter `isoc_maxpacket'</t>
    </r>
    <phoneticPr fontId="19"/>
  </si>
  <si>
    <t>g_ncm
connection / disconnection Devices
(Extension cable connection)</t>
    <phoneticPr fontId="19"/>
  </si>
  <si>
    <r>
      <t>Connect the device</t>
    </r>
    <r>
      <rPr>
        <sz val="11"/>
        <rFont val="ＭＳ Ｐ明朝"/>
        <family val="1"/>
        <charset val="128"/>
      </rPr>
      <t>、</t>
    </r>
    <r>
      <rPr>
        <sz val="11"/>
        <rFont val="Times New Roman"/>
        <family val="1"/>
      </rPr>
      <t xml:space="preserve">and execute the bind/unbind command 5 times </t>
    </r>
    <r>
      <rPr>
        <sz val="11"/>
        <rFont val="ＭＳ Ｐ明朝"/>
        <family val="1"/>
        <charset val="128"/>
      </rPr>
      <t>（</t>
    </r>
    <r>
      <rPr>
        <sz val="11"/>
        <rFont val="Times New Roman"/>
        <family val="1"/>
      </rPr>
      <t>1-9 is arbitrary)
# insmod g_ncm.ko
[H3/M3/M3N]
# echo 1 &gt; /sys/kernel/debug/ee020000.usb/b_device
[E3]
# echo 1 &gt; /sys/kernel/debug/ee020000.usb/b_device
# echo 2 &gt; /sys/kernel/debug/ee020000.usb/b_device
[Host]
# sudo chmod 666 /sys/bus/usb/drivers/usb/unbind
# sudo chmod 666 /sys/bus/usb/drivers/usb/bind
# echo 1-9 &gt; /sys/bus/usb/drivers/usb/unbind
# echo 1-9 &gt; /sys/bus/usb/drivers/usb/bind</t>
    </r>
    <phoneticPr fontId="19"/>
  </si>
  <si>
    <t>g_ncm manually
connection / disconnection Devices
(Extension cable connection)</t>
    <phoneticPr fontId="19"/>
  </si>
  <si>
    <t>A manually 5 times connection while applying a tension to the connector(If possible, such as the recognition order of the pins in the connector is changed).
# insmod g_ncm.ko
[H3/M3/M3N]
# echo 1 &gt; /sys/kernel/debug/ee020000.usb/b_device
[E3]
# echo 1 &gt; /sys/kernel/debug/ee020000.usb/b_device
# echo 2 &gt; /sys/kernel/debug/ee020000.usb/b_device</t>
    <phoneticPr fontId="19"/>
  </si>
  <si>
    <t>g_ncm
connection / disconnection Devices
(Extension cable + HUB connection)</t>
    <phoneticPr fontId="19"/>
  </si>
  <si>
    <r>
      <t>Connect device with the HUB</t>
    </r>
    <r>
      <rPr>
        <sz val="11"/>
        <rFont val="ＭＳ Ｐ明朝"/>
        <family val="1"/>
        <charset val="128"/>
      </rPr>
      <t>、</t>
    </r>
    <r>
      <rPr>
        <sz val="11"/>
        <rFont val="Times New Roman"/>
        <family val="1"/>
      </rPr>
      <t>and execute bind/unbind command 5 times</t>
    </r>
    <r>
      <rPr>
        <sz val="11"/>
        <rFont val="ＭＳ Ｐ明朝"/>
        <family val="1"/>
        <charset val="128"/>
      </rPr>
      <t>（</t>
    </r>
    <r>
      <rPr>
        <sz val="11"/>
        <rFont val="Times New Roman"/>
        <family val="1"/>
      </rPr>
      <t>1-9.1 is arbitrary</t>
    </r>
    <r>
      <rPr>
        <sz val="11"/>
        <rFont val="ＭＳ Ｐ明朝"/>
        <family val="1"/>
        <charset val="128"/>
      </rPr>
      <t>）</t>
    </r>
    <r>
      <rPr>
        <sz val="11"/>
        <rFont val="Times New Roman"/>
        <family val="1"/>
      </rPr>
      <t>.
# insmod g_ncm.ko
[H3/M3/M3N]
# echo 1 &gt; /sys/kernel/debug/ee020000.usb/b_device
[E3]
# echo 1 &gt; /sys/kernel/debug/ee020000.usb/b_device
# echo 2 &gt; /sys/kernel/debug/ee020000.usb/b_device
[Host]
# sudo chmod 666 /sys/bus/usb/drivers/usb/unbind
# sudo chmod 666 /sys/bus/usb/drivers/usb/bind
# echo 1-9.1 &gt; /sys/bus/usb/drivers/usb/unbind
# echo 1-9.1 &gt; /sys/bus/usb/drivers/usb/bind</t>
    </r>
    <phoneticPr fontId="19"/>
  </si>
  <si>
    <t>g_ncm manually
connection / disconnection Devices
(Extension cable + HUB connection)</t>
    <phoneticPr fontId="19"/>
  </si>
  <si>
    <t>Connect device with the HUB, and A manually 5 times connection while applying a tension to the connector(If possible, such as the recognition order of the pins in the connector is changed).
# insmod g_ncm.ko
[H3/M3/M3N]
# echo 1 &gt; /sys/kernel/debug/ee020000.usb/b_device
[E3]
# echo 1 &gt; /sys/kernel/debug/ee020000.usb/b_device
# echo 2 &gt; /sys/kernel/debug/ee020000.usb/b_device</t>
    <phoneticPr fontId="19"/>
  </si>
  <si>
    <t>g_serial
While tranfering data between host PC and board, disconnect the usb-cable</t>
    <phoneticPr fontId="19"/>
  </si>
  <si>
    <r>
      <t>1. Load the gadget serial module
# insmod g_serial.ko
[H3/M3/M3N]
# echo 1 &gt; /sys/kernel/debug/ee020000.usb/b_device
[E3]
# echo 1 &gt; /sys/kernel/debug/ee020000.usb/b_device
# echo 2 &gt; /sys/kernel/debug/ee020000.usb/b_device
2. Connect the evaluation board to the host PC via usb-cable
3. Send data:
[host PC] 
# chmod 777 /dev/ttyACM0
# cat &gt; /dev/ttyACM0
Input some characters
ex</t>
    </r>
    <r>
      <rPr>
        <sz val="11"/>
        <rFont val="ＭＳ Ｐゴシック"/>
        <family val="3"/>
        <charset val="128"/>
      </rPr>
      <t>：　</t>
    </r>
    <r>
      <rPr>
        <sz val="11"/>
        <rFont val="Times New Roman"/>
        <family val="1"/>
      </rPr>
      <t>Send something to Board
[board]
# cat /dev/ttyGS0
4. Remove the usb-cable
5. Reconnect the usb-cable</t>
    </r>
    <phoneticPr fontId="19"/>
  </si>
  <si>
    <t>Kernel Panic does not happen
After reconnection of the usb-cable,  transfer data is possible</t>
    <phoneticPr fontId="19"/>
  </si>
  <si>
    <t>g_serial
Verify operation after resume from suspend state</t>
    <phoneticPr fontId="19"/>
  </si>
  <si>
    <r>
      <t>Enable the Suspend feature
"CONFIG_SUSPEND=y”
Set up to be able to resume the system via serial console
ex</t>
    </r>
    <r>
      <rPr>
        <sz val="11"/>
        <rFont val="ＭＳ Ｐゴシック"/>
        <family val="3"/>
        <charset val="128"/>
      </rPr>
      <t>：</t>
    </r>
    <r>
      <rPr>
        <sz val="11"/>
        <rFont val="Times New Roman"/>
        <family val="1"/>
      </rPr>
      <t xml:space="preserve"> echo enabled &gt; /sys/devices/platform/soc/e6e88000.serial/tty/ttySC0/power/wakeup
</t>
    </r>
    <phoneticPr fontId="19"/>
  </si>
  <si>
    <r>
      <t>1. Load the gadget serial module</t>
    </r>
    <r>
      <rPr>
        <sz val="11"/>
        <rFont val="Times New Roman"/>
        <family val="1"/>
      </rPr>
      <t xml:space="preserve">
# insmod g_serial.ko
[H3/M3/M3N]</t>
    </r>
    <r>
      <rPr>
        <sz val="11"/>
        <rFont val="Times New Roman"/>
        <family val="1"/>
        <charset val="1"/>
      </rPr>
      <t xml:space="preserve">
# echo 1 &gt; /sys/kernel/debug/ee020000.usb/b_device
</t>
    </r>
    <r>
      <rPr>
        <sz val="11"/>
        <rFont val="Times New Roman"/>
        <family val="1"/>
      </rPr>
      <t>[E3]
# echo 1 &gt; /sys/kernel/debug/ee020000.usb/b_device
# echo 2 &gt; /sys/kernel/debug/ee020000.usb/b_device</t>
    </r>
    <r>
      <rPr>
        <sz val="11"/>
        <rFont val="Times New Roman"/>
        <family val="1"/>
        <charset val="1"/>
      </rPr>
      <t xml:space="preserve">
2. Enable DDR Backup mode in PMIC with below i2c-tool command
# i2cset -f -y 7 0x30 0x20 0x0F
3. Turn switch SW23 to OFF (ON -&gt; OFF)
4. Type in 
# echo mem &gt; /sys/power/state
5. Wait for 10 sec.
6. Turn switch SW23 to ON (OFF -&gt; ON) to wake up the system.
7. Verify the serial_gadget operation
[Board] 
# cat &gt;  /dev/ttyGS0
Input some characters
ex</t>
    </r>
    <r>
      <rPr>
        <sz val="11"/>
        <rFont val="ＭＳ Ｐゴシック"/>
        <family val="3"/>
        <charset val="128"/>
      </rPr>
      <t>：　</t>
    </r>
    <r>
      <rPr>
        <sz val="11"/>
        <rFont val="Times New Roman"/>
        <family val="1"/>
        <charset val="1"/>
      </rPr>
      <t>Send something to host PC
[Host PC]
# chmod 777 /dev/ttyACM0
# cat /dev/ttyACM0</t>
    </r>
    <phoneticPr fontId="19"/>
  </si>
  <si>
    <t xml:space="preserve"> The system is able to suspend
 Evaluation board is able to resume
 After resuming the system, serial_gadget operates normally</t>
    <phoneticPr fontId="19"/>
  </si>
  <si>
    <t>g_mass_storage
Write data exceed 
the Usb-storage capacity
partition = tmpfs</t>
    <phoneticPr fontId="19"/>
  </si>
  <si>
    <t xml:space="preserve">
1. Mount the g_storage to /media/storage
refer to 2.1 Normal System Test no.17
2. Prepare data file of 500MB at host PC
dd if=/dev/urandom of=file-500m bs=1M count=500</t>
    <phoneticPr fontId="19"/>
  </si>
  <si>
    <t>1. Copy a data file from PC to the storage
# sudo mkdir -p ~/mnt/usbf
# sudo mount /dev/sdc ~/mnt/usbf
# sudo cp file-500m ~/mnt/usbf</t>
    <phoneticPr fontId="19"/>
  </si>
  <si>
    <t>While writing, “No space left on device” error message is displayed</t>
    <phoneticPr fontId="19"/>
  </si>
  <si>
    <t>2.3.</t>
  </si>
  <si>
    <t>No. of items in Small Item.</t>
  </si>
  <si>
    <t>Prerequisite</t>
  </si>
  <si>
    <t xml:space="preserve">Super - Speed
g_mass_storage
Gadget operation
</t>
    <phoneticPr fontId="19"/>
  </si>
  <si>
    <t>write in head block(Area access)</t>
    <phoneticPr fontId="19"/>
  </si>
  <si>
    <t>1 ch of  CN11(H3/M3/M3N/E3)  When evaluate, Please inmod a gadget other than CN9 and CN37(H3 ws2.0 salvator-xs).</t>
  </si>
  <si>
    <t>To confirm the function that operates when you set the value of the boundary.</t>
    <phoneticPr fontId="19"/>
  </si>
  <si>
    <r>
      <t>Connect with USB HOST PC, then execute the following command ("file="</t>
    </r>
    <r>
      <rPr>
        <sz val="11"/>
        <rFont val="ＭＳ Ｐ明朝"/>
        <family val="1"/>
        <charset val="128"/>
      </rPr>
      <t>　、</t>
    </r>
    <r>
      <rPr>
        <sz val="11"/>
        <rFont val="Times New Roman"/>
        <family val="1"/>
      </rPr>
      <t>"%s" are modified appropriately coresponding with the memory devices used)
# insmod g_mass_storage.ko file=/dev/mmcblk1p1 removable=1
[H3/M3/M3N]
# echo 1 &gt; /sys/kernel/debug/ee020000.usb/b_device
[E3]
# echo 1 &gt; /sys/kernel/debug/ee020000.usb/b_device
# echo 2 &gt; /sys/kernel/debug/ee020000.usb/b_device
[HOST PC]
# sudo dd if=/dev/zero of=%s bs=512 count=1</t>
    </r>
    <phoneticPr fontId="19"/>
  </si>
  <si>
    <t>dd command finishes normally.</t>
    <phoneticPr fontId="19"/>
  </si>
  <si>
    <r>
      <t>write in last block (seek=block number</t>
    </r>
    <r>
      <rPr>
        <sz val="11"/>
        <rFont val="ＭＳ Ｐ明朝"/>
        <family val="1"/>
        <charset val="128"/>
      </rPr>
      <t>、</t>
    </r>
    <r>
      <rPr>
        <sz val="11"/>
        <rFont val="Times New Roman"/>
        <family val="1"/>
      </rPr>
      <t>Area access)</t>
    </r>
    <phoneticPr fontId="19"/>
  </si>
  <si>
    <t>Exsample:
# fdisk -l /dev/mmcblk1p1
Disk /dev/mmcblk1p1: 15 GiB, 16028532736 bytes, 31305728 sectors
Last block is  31305727</t>
    <phoneticPr fontId="19"/>
  </si>
  <si>
    <r>
      <t>Connect with USB HOST PC, then execute the following command ("file="</t>
    </r>
    <r>
      <rPr>
        <sz val="11"/>
        <rFont val="ＭＳ Ｐ明朝"/>
        <family val="1"/>
        <charset val="128"/>
      </rPr>
      <t>　、</t>
    </r>
    <r>
      <rPr>
        <sz val="11"/>
        <rFont val="Times New Roman"/>
        <family val="1"/>
      </rPr>
      <t>"%s"</t>
    </r>
    <r>
      <rPr>
        <sz val="11"/>
        <rFont val="ＭＳ Ｐ明朝"/>
        <family val="1"/>
        <charset val="128"/>
      </rPr>
      <t>、</t>
    </r>
    <r>
      <rPr>
        <sz val="11"/>
        <rFont val="Times New Roman"/>
        <family val="1"/>
      </rPr>
      <t>"%d" are modified appropriately coresponding with the memory devices used)
After executing the above Item no.
[HOST PC]
dd if=/dev/zero of=%s bs=512 count=1 seek=%d</t>
    </r>
    <phoneticPr fontId="19"/>
  </si>
  <si>
    <r>
      <t>write in from last block to last block + 1(seek= block number</t>
    </r>
    <r>
      <rPr>
        <sz val="11"/>
        <rFont val="ＭＳ Ｐ明朝"/>
        <family val="1"/>
        <charset val="128"/>
      </rPr>
      <t>、</t>
    </r>
    <r>
      <rPr>
        <sz val="11"/>
        <rFont val="Times New Roman"/>
        <family val="1"/>
      </rPr>
      <t>area access)</t>
    </r>
    <phoneticPr fontId="19"/>
  </si>
  <si>
    <r>
      <t>Connect with USB HOST PC, then execute the following command ("file="</t>
    </r>
    <r>
      <rPr>
        <sz val="11"/>
        <rFont val="ＭＳ Ｐ明朝"/>
        <family val="1"/>
        <charset val="128"/>
      </rPr>
      <t>　、</t>
    </r>
    <r>
      <rPr>
        <sz val="11"/>
        <rFont val="Times New Roman"/>
        <family val="1"/>
      </rPr>
      <t>"%s"</t>
    </r>
    <r>
      <rPr>
        <sz val="11"/>
        <rFont val="ＭＳ Ｐ明朝"/>
        <family val="1"/>
        <charset val="128"/>
      </rPr>
      <t>、</t>
    </r>
    <r>
      <rPr>
        <sz val="11"/>
        <rFont val="Times New Roman"/>
        <family val="1"/>
      </rPr>
      <t>"%d" are modified appropriately coresponding with the memory devices used)
After executing the above Item no.
[HOST PC]
dd if=/dev/zero of=%s bs=512 count=2 seek=%d</t>
    </r>
    <phoneticPr fontId="19"/>
  </si>
  <si>
    <t>dd command to stop due to lack of capacity</t>
    <phoneticPr fontId="19"/>
  </si>
  <si>
    <r>
      <t>write in last block +1 (seek= block number+1</t>
    </r>
    <r>
      <rPr>
        <sz val="11"/>
        <rFont val="ＭＳ Ｐ明朝"/>
        <family val="1"/>
        <charset val="128"/>
      </rPr>
      <t>、</t>
    </r>
    <r>
      <rPr>
        <sz val="11"/>
        <rFont val="Times New Roman"/>
        <family val="1"/>
      </rPr>
      <t>area access)</t>
    </r>
    <phoneticPr fontId="19"/>
  </si>
  <si>
    <t>Confirm the message below.
cannot seek: Invalid argument</t>
    <phoneticPr fontId="19"/>
  </si>
  <si>
    <t>read in head block (area access)</t>
    <phoneticPr fontId="19"/>
  </si>
  <si>
    <r>
      <t>Connect with USB HOST PC, then execute the following command ("file="</t>
    </r>
    <r>
      <rPr>
        <sz val="11"/>
        <rFont val="ＭＳ Ｐ明朝"/>
        <family val="1"/>
        <charset val="128"/>
      </rPr>
      <t>　、</t>
    </r>
    <r>
      <rPr>
        <sz val="11"/>
        <rFont val="Times New Roman"/>
        <family val="1"/>
      </rPr>
      <t>"%s" are modified appropriately coresponding with the memory devices used)
After executing the above Item no.
[HOST PC]
dd if=%s of=/dev/null bs=512 count=1</t>
    </r>
    <phoneticPr fontId="19"/>
  </si>
  <si>
    <r>
      <t>read in last block (skip=block number</t>
    </r>
    <r>
      <rPr>
        <sz val="11"/>
        <rFont val="ＭＳ Ｐ明朝"/>
        <family val="1"/>
        <charset val="128"/>
      </rPr>
      <t>、</t>
    </r>
    <r>
      <rPr>
        <sz val="11"/>
        <rFont val="Times New Roman"/>
        <family val="1"/>
      </rPr>
      <t>area access)</t>
    </r>
    <phoneticPr fontId="19"/>
  </si>
  <si>
    <r>
      <t>Connect with USB HOST PC, then execute the following command ("file="</t>
    </r>
    <r>
      <rPr>
        <sz val="11"/>
        <rFont val="ＭＳ Ｐ明朝"/>
        <family val="1"/>
        <charset val="128"/>
      </rPr>
      <t>　、</t>
    </r>
    <r>
      <rPr>
        <sz val="11"/>
        <rFont val="Times New Roman"/>
        <family val="1"/>
      </rPr>
      <t>"%s"</t>
    </r>
    <r>
      <rPr>
        <sz val="11"/>
        <rFont val="ＭＳ Ｐ明朝"/>
        <family val="1"/>
        <charset val="128"/>
      </rPr>
      <t>、</t>
    </r>
    <r>
      <rPr>
        <sz val="11"/>
        <rFont val="Times New Roman"/>
        <family val="1"/>
      </rPr>
      <t>"%d"  are modified appropriately coresponding with the memory devices used)
After executing the above Item no.
[HOST PC]
dd if=%s of=/dev/null bs=512 count=1 skip=%d</t>
    </r>
    <phoneticPr fontId="19"/>
  </si>
  <si>
    <r>
      <t>read in from last block to last block + 1(skip=block number</t>
    </r>
    <r>
      <rPr>
        <sz val="11"/>
        <rFont val="ＭＳ Ｐ明朝"/>
        <family val="1"/>
        <charset val="128"/>
      </rPr>
      <t>、</t>
    </r>
    <r>
      <rPr>
        <sz val="11"/>
        <rFont val="Times New Roman"/>
        <family val="1"/>
      </rPr>
      <t>area access)</t>
    </r>
    <phoneticPr fontId="19"/>
  </si>
  <si>
    <r>
      <t>Connect with USB HOST PC, then execute the following command ("file="</t>
    </r>
    <r>
      <rPr>
        <sz val="11"/>
        <rFont val="ＭＳ Ｐ明朝"/>
        <family val="1"/>
        <charset val="128"/>
      </rPr>
      <t>　、</t>
    </r>
    <r>
      <rPr>
        <sz val="11"/>
        <rFont val="Times New Roman"/>
        <family val="1"/>
      </rPr>
      <t>"%s"</t>
    </r>
    <r>
      <rPr>
        <sz val="11"/>
        <rFont val="ＭＳ Ｐ明朝"/>
        <family val="1"/>
        <charset val="128"/>
      </rPr>
      <t>、</t>
    </r>
    <r>
      <rPr>
        <sz val="11"/>
        <rFont val="Times New Roman"/>
        <family val="1"/>
      </rPr>
      <t>"%d" are modified appropriately coresponding with the memory devices used)
After executing the above Item no.
[HOST PC]
dd if=%s of=/dev/null bs=512 count=2 skip=%d</t>
    </r>
    <phoneticPr fontId="19"/>
  </si>
  <si>
    <t>Confirm the message below.</t>
    <phoneticPr fontId="19"/>
  </si>
  <si>
    <r>
      <t>read in last block +1 (skip=block number+1</t>
    </r>
    <r>
      <rPr>
        <sz val="11"/>
        <rFont val="ＭＳ Ｐ明朝"/>
        <family val="1"/>
        <charset val="128"/>
      </rPr>
      <t>、</t>
    </r>
    <r>
      <rPr>
        <sz val="11"/>
        <rFont val="Times New Roman"/>
        <family val="1"/>
      </rPr>
      <t>area access)</t>
    </r>
    <phoneticPr fontId="19"/>
  </si>
  <si>
    <r>
      <t>Connect with USB HOST PC,then execute the following command ("file="</t>
    </r>
    <r>
      <rPr>
        <sz val="11"/>
        <rFont val="ＭＳ Ｐ明朝"/>
        <family val="1"/>
        <charset val="128"/>
      </rPr>
      <t>　、</t>
    </r>
    <r>
      <rPr>
        <sz val="11"/>
        <rFont val="Times New Roman"/>
        <family val="1"/>
      </rPr>
      <t>"%s"</t>
    </r>
    <r>
      <rPr>
        <sz val="11"/>
        <rFont val="ＭＳ Ｐ明朝"/>
        <family val="1"/>
        <charset val="128"/>
      </rPr>
      <t>、</t>
    </r>
    <r>
      <rPr>
        <sz val="11"/>
        <rFont val="Times New Roman"/>
        <family val="1"/>
      </rPr>
      <t>"%d" are modified appropriately coresponding with the memory devices used)
After executing the above Item no.
[HOST PC]
dd if=%s of=/dev/null bs=512 count=1 skip=%d</t>
    </r>
    <phoneticPr fontId="19"/>
  </si>
  <si>
    <r>
      <t xml:space="preserve">Confirm the message below.
</t>
    </r>
    <r>
      <rPr>
        <sz val="9"/>
        <rFont val="Times New Roman"/>
        <family val="1"/>
      </rPr>
      <t>cannot skip: Invalid argument</t>
    </r>
    <phoneticPr fontId="19"/>
  </si>
  <si>
    <t>Super - Speed
g_zero
Int transfer</t>
    <phoneticPr fontId="19"/>
  </si>
  <si>
    <t>"&gt; maxsize"</t>
  </si>
  <si>
    <t>1 ch of  CN11(M3W, H3)  When evaluate, Please inmod a gadget other than CN9 and CN37(H3 ws2.0 salvator-xs).</t>
    <phoneticPr fontId="19"/>
  </si>
  <si>
    <t>Run the following commands.
[Host PC]
sudo rmmod usbtest
case: bulk transfer
  sudo modprobe usbtest 
case: isochronous transfer
  sudo modprobe usbtest alt=1
case: interrupt transfer
  sudo modprobe usbtest alt=2</t>
    <phoneticPr fontId="19"/>
  </si>
  <si>
    <t>Connect with USB HOST PC, then execute the following command
# insmod g_zero.ko int_in=1 int_out=2 int_maxpacket=1025 autoconfig=0
[H3/M3/M3N]
# echo 1 &gt; /sys/kernel/debug/ee020000.usb/b_device
[E3]
# echo 1 &gt; /sys/kernel/debug/ee020000.usb/b_device
# echo 2 &gt; /sys/kernel/debug/ee020000.usb/b_device
[Host PC]
# sudo cat /proc/bus/usb/devices
# sudo ./testusb -a -t 25</t>
    <phoneticPr fontId="19"/>
  </si>
  <si>
    <r>
      <t>Confirm the following
At HOST PC, log of transfer finish
At S:  Product=Gadget Zero  the following is displayed
E:  Ad=8x(I) Atr=03(Int.) MxPS=  65 Ivl=125us
E:  Ad=0x(O) Atr=03(Int.) MxPS=  65 Ivl=125us
And
After execution of testusb, the following is confirmed. 
"/proc/bus/usb/00x/0xx</t>
    </r>
    <r>
      <rPr>
        <sz val="11"/>
        <rFont val="ＭＳ Ｐ明朝"/>
        <family val="1"/>
        <charset val="128"/>
      </rPr>
      <t>　</t>
    </r>
    <r>
      <rPr>
        <sz val="11"/>
        <rFont val="Times New Roman"/>
        <family val="1"/>
      </rPr>
      <t>(test x,    xxx secs)"</t>
    </r>
    <phoneticPr fontId="19"/>
  </si>
  <si>
    <t>"== maxsize"</t>
  </si>
  <si>
    <t xml:space="preserve">Connect with USB HOST PC, then execute the following command
# insmod g_zero.ko int_in=1 int_out=2 int_maxpacket=1024 autoconfig=0
[H3/M3/M3N]
# echo 1 &gt; /sys/kernel/debug/ee020000.usb/b_device
[E3]
# echo 1 &gt; /sys/kernel/debug/ee020000.usb/b_device
# echo 2 &gt; /sys/kernel/debug/ee020000.usb/b_device
[Host PC]
# sudo cat /proc/bus/usb/devices
# sudo ./testusb -a -t 25 </t>
    <phoneticPr fontId="19"/>
  </si>
  <si>
    <r>
      <t>Confirm the following
At HOST PC log
At S:  Product=Gadget Zero
E:  Ad=8x(I) Atr=03(Int,) MxPS=64 Ivl=125us
E:  Ad=0x(O) Atr=03(Int.) MxPS=64 Ivl=125us
And
After execution of testusb, the folowing is confirmed. 
"/proc/bus/usb/00x/0xx</t>
    </r>
    <r>
      <rPr>
        <sz val="11"/>
        <rFont val="ＭＳ Ｐ明朝"/>
        <family val="1"/>
        <charset val="128"/>
      </rPr>
      <t>　</t>
    </r>
    <r>
      <rPr>
        <sz val="11"/>
        <rFont val="Times New Roman"/>
        <family val="1"/>
      </rPr>
      <t xml:space="preserve">(testx,    </t>
    </r>
    <r>
      <rPr>
        <sz val="11"/>
        <rFont val="ＭＳ Ｐ明朝"/>
        <family val="1"/>
        <charset val="128"/>
      </rPr>
      <t>ｘｘｘ</t>
    </r>
    <r>
      <rPr>
        <sz val="11"/>
        <rFont val="Times New Roman"/>
        <family val="1"/>
      </rPr>
      <t xml:space="preserve"> secs)"</t>
    </r>
    <phoneticPr fontId="19"/>
  </si>
  <si>
    <t>"== minsize"</t>
  </si>
  <si>
    <t xml:space="preserve">Connect with USB HOST PC then execute the following command
# insmod g_zero.ko int_in=1 int_out=2 int_maxpacket=1 autoconfig=0
[H3/M3/M3N]
# echo 1 &gt; /sys/kernel/debug/ee020000.usb/b_device
[E3]
# echo 1 &gt; /sys/kernel/debug/ee020000.usb/b_device
# echo 2 &gt; /sys/kernel/debug/ee020000.usb/b_device
[Host PC]
# sudo cat /proc/bus/usb/devices
# sudo ./testusb -a -t 25 </t>
    <phoneticPr fontId="19"/>
  </si>
  <si>
    <r>
      <t>Confirm the following
At HOST PC log
At S:  Product=Gadget Zero
E:  Ad=8x(I) Atr=03(Int,) MxPS=1 Ivl=125us
E:  Ad=0x(O) Atr=03(Int.) MxPS=1 Ivl=125us
And
After execution of testusb, the following is confirmed. 
"/proc/bus/usb/00x/0xx</t>
    </r>
    <r>
      <rPr>
        <sz val="11"/>
        <rFont val="ＭＳ Ｐ明朝"/>
        <family val="1"/>
        <charset val="128"/>
      </rPr>
      <t>　</t>
    </r>
    <r>
      <rPr>
        <sz val="11"/>
        <rFont val="Times New Roman"/>
        <family val="1"/>
      </rPr>
      <t xml:space="preserve">(testx,    </t>
    </r>
    <r>
      <rPr>
        <sz val="11"/>
        <rFont val="ＭＳ Ｐ明朝"/>
        <family val="1"/>
        <charset val="128"/>
      </rPr>
      <t>ｘｘｘ</t>
    </r>
    <r>
      <rPr>
        <sz val="11"/>
        <rFont val="Times New Roman"/>
        <family val="1"/>
      </rPr>
      <t xml:space="preserve"> secs)"</t>
    </r>
    <phoneticPr fontId="19"/>
  </si>
  <si>
    <t>"&lt; minsize"</t>
  </si>
  <si>
    <r>
      <t>Connect with USB HOST PC then execute the following command
# insmod g_zero.ko int_in=1 int_out=2 int_maxpacket=0 autoconfig=0
[H3/M3/M3N]</t>
    </r>
    <r>
      <rPr>
        <sz val="11"/>
        <rFont val="ＭＳ Ｐ明朝"/>
        <family val="1"/>
        <charset val="128"/>
      </rPr>
      <t xml:space="preserve">
</t>
    </r>
    <r>
      <rPr>
        <sz val="11"/>
        <rFont val="Times New Roman"/>
        <family val="1"/>
      </rPr>
      <t># echo 1 &gt; /sys/kernel/debug/ee020000.usb/b_device
[E3]
# echo 1 &gt; /sys/kernel/debug/ee020000.usb/b_device
# echo 2 &gt; /sys/kernel/debug/ee020000.usb/b_device
[Host PC]
# sudo cat /proc/bus/usb/devices
# sudo ./testusb -a -t 25</t>
    </r>
    <phoneticPr fontId="19"/>
  </si>
  <si>
    <t>The error below happens.
[Host PC]
/proc/bus/usb/xxx/xxx test x --&gt; 90 (Message too long)</t>
    <phoneticPr fontId="19"/>
  </si>
  <si>
    <t>Super - Speed
g_zero
EP3 and EP4 and EP5 Bulk transfer</t>
    <phoneticPr fontId="19"/>
  </si>
  <si>
    <t>EP3 Read</t>
    <phoneticPr fontId="19"/>
  </si>
  <si>
    <t>Connect with USB HOST PC, then execute the following command
# insmod g_zero.ko bulk_in=3 bulk_out=4 autoconfig=0
[H3/M3/M3N]
# echo 1 &gt; /sys/kernel/debug/ee020000.usb/b_device
[E3]
# echo 1 &gt; /sys/kernel/debug/ee020000.usb/b_device
# echo 2 &gt; /sys/kernel/debug/ee020000.usb/b_device
[Host PC]
# sudo cat /proc/bus/usb/devices
# sudo ./testusb -a -t 2</t>
    <phoneticPr fontId="19"/>
  </si>
  <si>
    <r>
      <t>Confirm the following
HOST PC Log
At S:  Product=Gadget Zero
E:  Ad=83(I) Atr=02(Bulk) MxPS= 512 Ivl=0ms
E:  Ad=04(O) Atr=02(Bulk) MxPS= 512 Ivl=0ms
And
After execution of testusb, the folowing is confirmed.
"/proc/bus/usb/00x/0xx</t>
    </r>
    <r>
      <rPr>
        <sz val="11"/>
        <rFont val="ＭＳ Ｐ明朝"/>
        <family val="1"/>
        <charset val="128"/>
      </rPr>
      <t>　</t>
    </r>
    <r>
      <rPr>
        <sz val="11"/>
        <rFont val="Times New Roman"/>
        <family val="1"/>
      </rPr>
      <t>(testx,    xxxsecs)"</t>
    </r>
    <phoneticPr fontId="19"/>
  </si>
  <si>
    <t>EP4 Write</t>
    <phoneticPr fontId="19"/>
  </si>
  <si>
    <t>Connect with USB HOST PC, then execute the following command
# insmod g_zero.ko bulk_in=3 bulk_out=4 autoconfig=0
[H3/M3/M3N]
# echo 1 &gt; /sys/kernel/debug/ee020000.usb/b_device
[E3]
# echo 1 &gt; /sys/kernel/debug/ee020000.usb/b_device
# echo 2 &gt; /sys/kernel/debug/ee020000.usb/b_device
[Host PC]
# sudo cat /proc/bus/usb/devices
# sudo ./testusb -a -t 1</t>
    <phoneticPr fontId="19"/>
  </si>
  <si>
    <r>
      <t>Confirm the following
HOST PC Log
At S:  Product=Gadget Zero
E:  Ad=84(I) Atr=02(Bulk) MxPS= 512 Ivl=0ms
E:  Ad=03(O) Atr=02(Bulk) MxPS= 512 Ivl=0ms
And
After execution of testusb, the following is confirmed. 
"/proc/bus/usb/00x/0xx</t>
    </r>
    <r>
      <rPr>
        <sz val="11"/>
        <rFont val="ＭＳ Ｐ明朝"/>
        <family val="1"/>
        <charset val="128"/>
      </rPr>
      <t>　</t>
    </r>
    <r>
      <rPr>
        <sz val="11"/>
        <rFont val="Times New Roman"/>
        <family val="1"/>
      </rPr>
      <t>(testx,    xxxsecs)"</t>
    </r>
    <phoneticPr fontId="19"/>
  </si>
  <si>
    <t>EP4 Read</t>
    <phoneticPr fontId="19"/>
  </si>
  <si>
    <t>Connect with USB HOST PC, then execute the following command
# insmod g_zero.ko bulk_in=4 bulk_out=5 autoconfig=0
[H3/M3/M3N]
# echo 1 &gt; /sys/kernel/debug/ee020000.usb/b_device
[E3]
# echo 1 &gt; /sys/kernel/debug/ee020000.usb/b_device
# echo 2 &gt; /sys/kernel/debug/ee020000.usb/b_device
[Host PC]
# sudo cat /proc/bus/usb/devices
# sudo ./testusb -a -t 2</t>
    <phoneticPr fontId="19"/>
  </si>
  <si>
    <r>
      <t>Confirm the following
HOST PC Log
At S:  Product=Gadget Zero
E:  Ad=84(I) Atr=02(Bulk) MxPS= 512 Ivl=0ms
E:  Ad=03(O) Atr=02(Bulk) MxPS= 512 Ivl=0ms
And
After execution of testusb, the following is confirmed.
"/proc/bus/usb/00x/0xx</t>
    </r>
    <r>
      <rPr>
        <sz val="11"/>
        <rFont val="ＭＳ Ｐ明朝"/>
        <family val="1"/>
        <charset val="128"/>
      </rPr>
      <t>　</t>
    </r>
    <r>
      <rPr>
        <sz val="11"/>
        <rFont val="Times New Roman"/>
        <family val="1"/>
      </rPr>
      <t>(testx,    xxxsecs)"</t>
    </r>
    <phoneticPr fontId="19"/>
  </si>
  <si>
    <t>EP5 Write</t>
    <phoneticPr fontId="19"/>
  </si>
  <si>
    <t>Connect with USB HOST PC, then execute the following commands.
# insmod g_zero.ko bulk_in=4 bulk_out=5 autoconfig=0
[H3/M3/M3N]
# echo 1 &gt; /sys/kernel/debug/ee020000.usb/b_device
[E3]
# echo 1 &gt; /sys/kernel/debug/ee020000.usb/b_device
# echo 2 &gt; /sys/kernel/debug/ee020000.usb/b_device
[Host PC]
# sudo cat /proc/bus/usb/devices
# sudo ./testusb -a -t 1</t>
    <phoneticPr fontId="19"/>
  </si>
  <si>
    <r>
      <t>Confirm the following
HOST PC Log
At S:  Product=Gadget Zero
E:  Ad=83(I) Atr=02(Bulk) MxPS= 512 Ivl=0ms
E:  Ad=04(O) Atr=02(Bulk) MxPS= 512 Ivl=0ms
And
After execution of testusb, the following is confirmed. 
"/proc/bus/usb/00x/0xx</t>
    </r>
    <r>
      <rPr>
        <sz val="11"/>
        <rFont val="ＭＳ Ｐ明朝"/>
        <family val="1"/>
        <charset val="128"/>
      </rPr>
      <t>　</t>
    </r>
    <r>
      <rPr>
        <sz val="11"/>
        <rFont val="Times New Roman"/>
        <family val="1"/>
      </rPr>
      <t>(testx,    xxxsecs)"</t>
    </r>
    <phoneticPr fontId="19"/>
  </si>
  <si>
    <t>EP5 Read</t>
    <phoneticPr fontId="19"/>
  </si>
  <si>
    <t>Connect with USB HOST PC, then execute the following command
# insmod g_zero.ko bulk_in=5 bulk_out=3 autoconfig=0
[H3/M3/M3N]
# echo 1 &gt; /sys/kernel/debug/ee020000.usb/b_device
[E3]
# echo 1 &gt; /sys/kernel/debug/ee020000.usb/b_device
# echo 2 &gt; /sys/kernel/debug/ee020000.usb/b_device
[Host PC]
# sudo cat /proc/bus/usb/devices
# sudo ./testusb -a -t 2</t>
    <phoneticPr fontId="19"/>
  </si>
  <si>
    <r>
      <t>Confirm the following
HOST PC Log
At S:  Product=Gadget Zero
E:  Ad=85(I) Atr=02(Bulk) MxPS= 512 Ivl=0ms
E:  Ad=03(O) Atr=02(Bulk) MxPS= 512 Ivl=0ms
And
After execution of testusb, the foloowing is confirmed. 
"/proc/bus/usb/00x/0xx</t>
    </r>
    <r>
      <rPr>
        <sz val="11"/>
        <rFont val="ＭＳ Ｐ明朝"/>
        <family val="1"/>
        <charset val="128"/>
      </rPr>
      <t>　</t>
    </r>
    <r>
      <rPr>
        <sz val="11"/>
        <rFont val="Times New Roman"/>
        <family val="1"/>
      </rPr>
      <t>(testx,    xxxsecs)"</t>
    </r>
    <phoneticPr fontId="19"/>
  </si>
  <si>
    <t>EP3 Write</t>
    <phoneticPr fontId="19"/>
  </si>
  <si>
    <t>Connect with USB HOST PC, then execute the following command
# insmod g_zero.ko bulk_in=5 bulk_out=3 autoconfig=0
[H3/M3/M3N]
# echo 1 &gt; /sys/kernel/debug/ee020000.usb/b_device
[E3]
# echo 1 &gt; /sys/kernel/debug/ee020000.usb/b_device
# echo 2 &gt; /sys/kernel/debug/ee020000.usb/b_device
[Host PC]
# sudo cat /proc/bus/usb/devices
# sudo ./testusb -a -t 1</t>
    <phoneticPr fontId="19"/>
  </si>
  <si>
    <r>
      <t>Confirm the following
HOST PC Log
At S:  Product=Gadget Zero
E:  Ad=83(I) Atr=02(Bulk) MxPS=512 Ivl=0ms
E:  Ad=05(O) Atr=02(Bulk) MxPS=512 Ivl=0ms
And
After execution of testusb, the following is confirmed. 
"/proc/bus/usb/00x/0xx</t>
    </r>
    <r>
      <rPr>
        <sz val="11"/>
        <rFont val="ＭＳ Ｐ明朝"/>
        <family val="1"/>
        <charset val="128"/>
      </rPr>
      <t>　</t>
    </r>
    <r>
      <rPr>
        <sz val="11"/>
        <rFont val="Times New Roman"/>
        <family val="1"/>
      </rPr>
      <t>(testx,    xxxsecs)"</t>
    </r>
    <phoneticPr fontId="19"/>
  </si>
  <si>
    <t>Super - Speed
g_zero
EP6 Bulk transfer</t>
    <phoneticPr fontId="19"/>
  </si>
  <si>
    <t>Read</t>
    <phoneticPr fontId="19"/>
  </si>
  <si>
    <t>Connect with USB HOST PC, then execute the following command
# insmod g_zero.ko bulk_in=6 bulk_out=3 autoconfig=0
[H3/M3/M3N]
# echo 1 &gt; /sys/kernel/debug/ee020000.usb/b_device
[E3]
# echo 1 &gt; /sys/kernel/debug/ee020000.usb/b_device
# echo 2 &gt; /sys/kernel/debug/ee020000.usb/b_device
[Host PC]
# sudo cat /proc/bus/usb/devices
# sudo ./testusb -a -t 2</t>
    <phoneticPr fontId="19"/>
  </si>
  <si>
    <t>Error case result</t>
    <phoneticPr fontId="19"/>
  </si>
  <si>
    <t>Write</t>
    <phoneticPr fontId="19"/>
  </si>
  <si>
    <t>Connect with USB HOST PC, then execute the following command
# insmod g_zero.ko bulk_in=3 bulk_out=6 autoconfig=0
[H3/M3/M3N]
# echo 1 &gt; /sys/kernel/debug/ee020000.usb/b_device
[E3]
# echo 1 &gt; /sys/kernel/debug/ee020000.usb/b_device
# echo 2 &gt; /sys/kernel/debug/ee020000.usb/b_device
[Host PC]
# sudo cat /proc/bus/usb/devices
# sudo ./testusb -a -t 1</t>
    <phoneticPr fontId="19"/>
  </si>
  <si>
    <t>Super - Speed
g_zero
EP3 Int transfer</t>
    <phoneticPr fontId="19"/>
  </si>
  <si>
    <t>Connect with USB HOST PC, then execute the following command
# insmod g_zero.ko int_in=1 int_out=3 autoconfig=0
[H3/M3/M3N]
# echo 1 &gt; /sys/kernel/debug/ee020000.usb/b_device
[E3]
# echo 1 &gt; /sys/kernel/debug/ee020000.usb/b_device
# echo 2 &gt; /sys/kernel/debug/ee020000.usb/b_device
[Host PC]
# sudo cat /proc/bus/usb/devices
# sudo ./testusb -a -t 26 -s 64 -c 1</t>
    <phoneticPr fontId="19"/>
  </si>
  <si>
    <r>
      <t>Confirm the following
HOST PC Log
At S:  Product=Gadget Zero
E:  Ad=86(I) Atr=03(Int,) MxPS=64 Ivl=125us
E:  Ad=07(O) Atr=03(Int.) MxPS=64 Ivl=125us
And
After execution of testusb, the following is confirmed. 
"/proc/bus/usb/00x/0xx</t>
    </r>
    <r>
      <rPr>
        <sz val="11"/>
        <rFont val="ＭＳ Ｐ明朝"/>
        <family val="1"/>
        <charset val="128"/>
      </rPr>
      <t>　</t>
    </r>
    <r>
      <rPr>
        <sz val="11"/>
        <rFont val="Times New Roman"/>
        <family val="1"/>
      </rPr>
      <t>(testx,    xxxsecs)"</t>
    </r>
    <phoneticPr fontId="19"/>
  </si>
  <si>
    <t>Connect with USB HOST PC, then execute the following command
# insmod g_zero.ko int_in=3 int_out=2 autoconfig=0
[H3/M3/M3N]
# echo 1 &gt; /sys/kernel/debug/ee020000.usb/b_device
[E3]
# echo 1 &gt; /sys/kernel/debug/ee020000.usb/b_device
# echo 2 &gt; /sys/kernel/debug/ee020000.usb/b_device
[Host PC]
# sudo cat /proc/bus/usb/devices
# sudo ./testusb -a -t 25 -s 64 -c 1</t>
    <phoneticPr fontId="19"/>
  </si>
  <si>
    <r>
      <t>Confirm the following
HOST PC Log
At S:  Product=Gadget Zero
E:  Ad=87(I) Atr=03(Int.) MxPS=  64 Ivl=125us
E:  Ad=06(O) Atr=03(Int.) MxPS=  64 Ivl=125us
And
After execution of testusb 
"/proc/bus/usb/00x/0xx</t>
    </r>
    <r>
      <rPr>
        <sz val="11"/>
        <rFont val="ＭＳ Ｐ明朝"/>
        <family val="1"/>
        <charset val="128"/>
      </rPr>
      <t>　</t>
    </r>
    <r>
      <rPr>
        <sz val="11"/>
        <rFont val="Times New Roman"/>
        <family val="1"/>
      </rPr>
      <t>(testx,    xxxsecs)"</t>
    </r>
    <phoneticPr fontId="19"/>
  </si>
  <si>
    <t>g_printer</t>
    <phoneticPr fontId="19"/>
  </si>
  <si>
    <t>Read(size of  0, 1, 63, 64bytes)</t>
    <phoneticPr fontId="19"/>
  </si>
  <si>
    <t xml:space="preserve">go through USB 2.0 HUB.
Prepare text data of the following sizes on Board and Host PC.
-0bytes,  1bytes, 63bytes, 64bytes
</t>
    <phoneticPr fontId="19"/>
  </si>
  <si>
    <t>Connect USB HOST PC with the cable and run the following command
# insmod g_printer.ko
[H3/M3/M3N]
# echo 1 &gt; /sys/kernel/debug/ee020000.usb/b_device
[E3]
# echo 1 &gt; /sys/kernel/debug/ee020000.usb/b_device
# echo 2 &gt; /sys/kernel/debug/ee020000.usb/b_device
[HOST PC]
# sudo chmod 777 /dev/usb/lp0
# sudo cat /dev/usb/lp0
[Board]
# cat  0bytes.txt  &gt; /dev/g_printer0 
# cat  1bytes.txt  &gt; /dev/g_printer0 
# cat  63bytes.txt &gt; /dev/g_printer0 
# cat  64bytes.txt &gt; /dev/g_printer0 
[HOST PC]
Ctrl+C</t>
    <phoneticPr fontId="19"/>
  </si>
  <si>
    <t>Write(size of  0, 1, 63, 64bytes)</t>
    <phoneticPr fontId="19"/>
  </si>
  <si>
    <t>Connect USB HOST PC with the cable and run the following commands.
[HOST PC]
# sudo chmod 777 /dev/usb/lp0
[Board]
# cat /dev/g_printer0
[HOST PC]
# cat 0bytes.txt  &gt; /dev/usb/lp0
# cat 1bytes.txt  &gt; /dev/usb/lp0
# cat 63bytes.txt  &gt; /dev/usb/lp0 
# cat 64bytes.txt  &gt; /dev/usb/lp0 
[Board]
Ctrl+C
# rmmod g_printer</t>
    <phoneticPr fontId="19"/>
  </si>
  <si>
    <t>g_mass_storage</t>
    <phoneticPr fontId="19"/>
  </si>
  <si>
    <t xml:space="preserve"># dd if=/dev/zero of=/tmp/tmp.img bs=1M count=350
# mkfs.ext3 -L storage /tmp/tmp.img
</t>
    <phoneticPr fontId="19"/>
  </si>
  <si>
    <t>Connect USB HOST PC with the cable and run the following command
# insmod g_mass_storage.ko file=/dev/mmcblk1p1 removable=1
[H3/M3/M3N]
# echo 1 &gt; /sys/kernel/debug/ee020000.usb/b_device
[E3]
# echo 1 &gt; /sys/kernel/debug/ee020000.usb/b_device
# echo 2 &gt; /sys/kernel/debug/ee020000.usb/b_device
[HOST PC]
# sudo dd if=/dev/zero of=%s bs=0 count=1
# sudo dd if=/dev/zero of=%s bs=1  count=1
# sudo dd if=/dev/zero of=%s bs=63  count=1
# sudo dd if=/dev/zero of=%s bs=64  count=1</t>
    <phoneticPr fontId="19"/>
  </si>
  <si>
    <r>
      <t>Connect with USB HOST PC, then execute the following command ("file="</t>
    </r>
    <r>
      <rPr>
        <sz val="11"/>
        <rFont val="ＭＳ Ｐ明朝"/>
        <family val="1"/>
        <charset val="128"/>
      </rPr>
      <t>　、</t>
    </r>
    <r>
      <rPr>
        <sz val="11"/>
        <rFont val="Times New Roman"/>
        <family val="1"/>
      </rPr>
      <t xml:space="preserve">"%s" are modified appropriately coresponding with the memory devices used)
# insmod g_mass_storage.ko file=/dev/mmcblk1p1 removable=1
[H3/M3/M3N]
# echo 1 &gt; /sys/kernel/debug/ee020000.usb/b_device
[E3]
# echo 1 &gt; /sys/kernel/debug/ee020000.usb/b_device
# echo 2 &gt; /sys/kernel/debug/ee020000.usb/b_device
[HOST PC]
# sudo dd if=%s of=/dev/null bs=0 count=1
# sudo dd if=%s of=/dev/null bs=1 count=1
# sudo dd if=%s of=/dev/null bs=63 count=1
# sudo dd if=%s of=/dev/null bs=64 count=1
</t>
    </r>
    <phoneticPr fontId="19"/>
  </si>
  <si>
    <t>2.4.</t>
  </si>
  <si>
    <t>Modularization Test</t>
  </si>
  <si>
    <t>g_mass_storage
While cable is not connected.</t>
    <phoneticPr fontId="19"/>
  </si>
  <si>
    <t>load</t>
    <phoneticPr fontId="19"/>
  </si>
  <si>
    <t>Initialization can be in the module state. While cable is not connected.</t>
    <phoneticPr fontId="19"/>
  </si>
  <si>
    <t xml:space="preserve">renesas_usb3 is not loaded
</t>
    <phoneticPr fontId="19"/>
  </si>
  <si>
    <t>Execute the command below when not connected with USB HOST PC ("file=", "%s" are modified appropriately coresponding with the memory devices used)
[Board]
# dd if=/dev/zero of=/tmp/tmp.img bs=1M count=350
# mkfs.ext3 -L storage /tmp/tmp.img
# insmod roles.ko
# insmod renesas_usb3.ko
# insmod g_mass_storage.ko file=/tmp/tmp.img
[H3/M3/M3N]
# echo 1 &gt; /sys/kernel/debug/ee020000.usb/b_device
[E3]
# echo 1 &gt; /sys/kernel/debug/ee020000.usb/b_device
# echo 2 &gt; /sys/kernel/debug/ee020000.usb/b_device
[Board]
#lsmod
Connect with USB HOST PC then execute the following command
[Host PC]
# sudo cat /proc/bus/usb/devices
# sudo dd if=/dev/zero of=%s bs=512 count=1</t>
    <phoneticPr fontId="19"/>
  </si>
  <si>
    <t>Loaded normally
dd command finishes normally.</t>
    <phoneticPr fontId="19"/>
  </si>
  <si>
    <t>unload</t>
  </si>
  <si>
    <t>That it is deleted in the module state. While cable is not connected.</t>
    <phoneticPr fontId="19"/>
  </si>
  <si>
    <t>after item 1</t>
    <phoneticPr fontId="19"/>
  </si>
  <si>
    <t>Execute the command below when not connected with USB HOST PC
[Board]
# rmmod g_mass_storage.ko
# rmmod renesas_usb3.ko
# rmmod roles.ko
# lsmod</t>
    <phoneticPr fontId="19"/>
  </si>
  <si>
    <t>Unload normally
Cannot perform operation even with cable connected</t>
  </si>
  <si>
    <t>reload</t>
  </si>
  <si>
    <t>That it is re-initialized in the module state. While cable is not connected.</t>
    <phoneticPr fontId="19"/>
  </si>
  <si>
    <t>after item 2</t>
  </si>
  <si>
    <t>Execute the command below when not connected with USB HOST PC ("file=", "%s" are modified appropriately coresponding with the memory devices used)
# insmod roles.ko
# insmod renesas_usb3.ko
# insmod g_mass_storage.ko file=/tmp/tmp.img
# lsmod
[H3/M3/M3N]
# echo 1 &gt; /sys/kernel/debug/ee020000.usb/b_device
[E3]
# echo 1 &gt; /sys/kernel/debug/ee020000.usb/b_device
# echo 2 &gt; /sys/kernel/debug/ee020000.usb/b_device
Connect with USB HOST PC then execute the following command
[Host PC]
# sudo cat /proc/bus/usb/devices
# sudo dd if=/dev/zero of=%s bs=512 count=1</t>
    <phoneticPr fontId="19"/>
  </si>
  <si>
    <t>g_mass_storage
While cable is connected.</t>
    <phoneticPr fontId="19"/>
  </si>
  <si>
    <t>load</t>
  </si>
  <si>
    <t xml:space="preserve">Initialization can be in the module state.While cable is connected. </t>
    <phoneticPr fontId="19"/>
  </si>
  <si>
    <t>Execute the command below when connected with USB HOST PC ("file=", "%s" are modified appropriately coresponding with the memory devices used)
[Board]
# dd if=/dev/zero of=/tmp/tmp.img bs=1M count=350
# mkfs.ext3 -L storage /tmp/tmp.img
# insmod roles.ko
# insmod renesas_usb3.ko
# insmod g_mass_storage.ko file=/tmp/tmp.img
# lsmod
[H3/M3/M3N]
# echo 1 &gt; /sys/kernel/debug/ee020000.usb/b_device
[E3]
# echo 1 &gt; /sys/kernel/debug/ee020000.usb/b_device
# echo 2 &gt; /sys/kernel/debug/ee020000.usb/b_device
Connect with USB HOST PC then execute the following command
[Host PC]
# sudo cat /proc/bus/usb/devices
# sudo dd if=/dev/zero of=%s bs=512 count=1</t>
    <phoneticPr fontId="19"/>
  </si>
  <si>
    <t>That it is deleted in the module state.While cable is connected.</t>
    <phoneticPr fontId="19"/>
  </si>
  <si>
    <t>after item 4</t>
    <phoneticPr fontId="19"/>
  </si>
  <si>
    <t>Execute the command below when not connected with USB HOST PC
[Boadr]
# rmmod g_mass_storage.ko
# rmmod renesas_usb3.ko
# rmmod roles.ko
# lsmod</t>
    <phoneticPr fontId="19"/>
  </si>
  <si>
    <t>Unload normally</t>
  </si>
  <si>
    <t>That it is re-initialized in the module state.While cable is connected.</t>
    <phoneticPr fontId="19"/>
  </si>
  <si>
    <t>after item 5</t>
  </si>
  <si>
    <t>Execute the command below when connected with USB HOST PC ("file=", "%s" are modified appropriately coresponding with the memory devices used)
# insmod roles.ko
# insmod renesas_usb3.ko
# insmod g_mass_storage.ko file=/tmp/tmp.img
# lsmod
[H3/M3/M3N]
# echo 1 &gt; /sys/kernel/debug/ee020000.usb/b_device
[E3]
# echo 1 &gt; /sys/kernel/debug/ee020000.usb/b_device
# echo 2 &gt; /sys/kernel/debug/ee020000.usb/b_device
Connect with USB HOST PC then execute the following command
[Host PC]
# sudo cat /proc/bus/usb/devices
# sudo dd if=/dev/zero of=%s bs=512 count=1</t>
    <phoneticPr fontId="19"/>
  </si>
  <si>
    <t xml:space="preserve">g_serial
While cable is connected.
</t>
    <phoneticPr fontId="19"/>
  </si>
  <si>
    <t>The following problems do not occur.
g_serial CANNOT work after removing and insmod again.</t>
    <phoneticPr fontId="19"/>
  </si>
  <si>
    <r>
      <t>1.install module
# insmod roles.ko
# insmod renesas_usb3.ko
# insmod g_serial.ko
[H3/M3/M3N]
# echo 1 &gt; /sys/kernel/debug/ee020000.usb/b_device
[E3]
# echo 1 &gt; /sys/kernel/debug/ee020000.usb/b_device
# echo 2 &gt; /sys/kernel/debug/ee020000.usb/b_device
[Board]
# stty -echo &lt; /dev/ttyGS0
2.[Host PC]
# sudo chmod 777 /dev/ttyACM0
# cat /dev/ttyACM0
3.[Board]
# cat &gt; /dev/ttyGS0
1234
5678
Ctrl+C
4.[Host PC]
Ctrl+C
5.[Board]
# cat /dev/ttyGS0
6.[Host PC]
# cat &gt; /dev/ttyACM0
9876
5432
Ctrl+C
7.[Board]
Ctrl+C
8.[Board]
# rmmod g_serial.ko
# rmmod renesas_usb3.ko
# rmmod roles.ko
9</t>
    </r>
    <r>
      <rPr>
        <sz val="11"/>
        <rFont val="ＭＳ Ｐ明朝"/>
        <family val="1"/>
        <charset val="128"/>
      </rPr>
      <t>．</t>
    </r>
    <r>
      <rPr>
        <sz val="11"/>
        <rFont val="Times New Roman"/>
        <family val="1"/>
      </rPr>
      <t>repeat 1-8</t>
    </r>
    <phoneticPr fontId="19"/>
  </si>
  <si>
    <t>Loaded normally
tty device is added to Board and Host PC.</t>
    <phoneticPr fontId="19"/>
  </si>
  <si>
    <t>2.5.</t>
  </si>
  <si>
    <t>gcov Test</t>
  </si>
  <si>
    <t>Evaluate gcov. For details on environment development method, refer to  KernelCore Test specification</t>
  </si>
  <si>
    <t>Expectede value</t>
    <phoneticPr fontId="19"/>
  </si>
  <si>
    <t>1 ch of  CN11(M3W, H3)  When evaluate, Please inmod a gadget other than CN9 and CN37(H3 ws2.0 salvator-xs)</t>
    <phoneticPr fontId="19"/>
  </si>
  <si>
    <t>To see if there is a problem with the code that is not able to test.</t>
  </si>
  <si>
    <t>Using gcov tool, carry out normal and abnormal tests, except the connection/disconnection test</t>
    <phoneticPr fontId="19"/>
  </si>
  <si>
    <t>Incase of not 100%, describe which source of driver should be verified.
Describe the reason of non pass code and it must be evaluated by reviews. Described the evaluation result in the evaluation result report.</t>
    <phoneticPr fontId="19"/>
  </si>
  <si>
    <t>2.5.1.gcov Test report</t>
    <phoneticPr fontId="19"/>
  </si>
  <si>
    <t>H3</t>
  </si>
  <si>
    <t>E3</t>
    <phoneticPr fontId="19"/>
  </si>
  <si>
    <t>file name</t>
  </si>
  <si>
    <t>C0:Lines executed</t>
  </si>
  <si>
    <t>C1:Taken at least once</t>
  </si>
  <si>
    <t>drivers/usb/gadget/udc/renesas_usb3.c</t>
    <phoneticPr fontId="19"/>
  </si>
  <si>
    <r>
      <t xml:space="preserve">2.5.2.gcov </t>
    </r>
    <r>
      <rPr>
        <b/>
        <sz val="14"/>
        <rFont val="Times New Roman"/>
        <family val="1"/>
      </rPr>
      <t>unreached line review</t>
    </r>
    <phoneticPr fontId="19"/>
  </si>
  <si>
    <t>lines</t>
  </si>
  <si>
    <t>review result</t>
  </si>
  <si>
    <t>2.6.</t>
    <phoneticPr fontId="19"/>
  </si>
  <si>
    <t>Expected Value</t>
    <phoneticPr fontId="19"/>
  </si>
  <si>
    <t xml:space="preserve">Port connection or disconnection
and
Operation check with each port
Confirm S2R during driver operation with all port.
</t>
    <phoneticPr fontId="31"/>
  </si>
  <si>
    <t>After S2R without connection, connect external device then confirm normal operation.</t>
    <phoneticPr fontId="19"/>
  </si>
  <si>
    <t>Confirm S2R with port connection or disconnection.</t>
    <phoneticPr fontId="19"/>
  </si>
  <si>
    <r>
      <rPr>
        <sz val="11"/>
        <color rgb="FF000000"/>
        <rFont val="Times New Roman"/>
      </rPr>
      <t>[Board]
1. Load the gadget module
# dd if=/dev/zero of=/tmp/tmp.img bs=1M count=1000
# mkfs.ext3 -L storage /tmp/tmp.img
# insmod g_mass_storage.ko file=/tmp/tmp.img removable=1
[H3/M3/M3N]
# echo 1 &gt; /sys/kernel/debug/ee020000.usb/b_device
[E3]
# echo 1 &gt; /sys/kernel/debug/ee020000.usb/b_device
# echo 2 &gt; /sys/kernel/debug/ee020000.usb/b_device
[Host PC]
2. Prepare a data file of 100MB at host PC
ex</t>
    </r>
    <r>
      <rPr>
        <sz val="11"/>
        <color rgb="FF000000"/>
        <rFont val="ＭＳ Ｐ明朝"/>
      </rPr>
      <t>：</t>
    </r>
    <r>
      <rPr>
        <sz val="11"/>
        <color rgb="FF000000"/>
        <rFont val="Times New Roman"/>
      </rPr>
      <t xml:space="preserve"> dd if=/dev/urandom of=file-100m bs=1M count=100</t>
    </r>
  </si>
  <si>
    <t>Input in console while usb cable disconnected. 
[Board]
1. Boot up Linux system.
2. Enable DDR Backup mode in PMIC with below i2c-tool command
# i2cset -f -y 7 0x30 0x20 0x0F
3. Turn switch SW23 to OFF (ON -&gt; OFF)
4. Type in
# echo mem &gt; /sys/power/state
5. Wait for 10 sec.
6. Turn switch SW23 to ON (OFF -&gt; ON) to wake up the system.
7. usb cable connected.
[Host PC]
8. cp command on HOST PC.
# sudo mount /dev/sdb mnt/usb
# sudo cp file-100m mnt/usb/file-100m_from_host
# sudo cp mnt/usb/file-100m_from_host file-100m_from_board
# cmp file-100m  file-100m_from_board
# sudo umount mnt/usb</t>
    <phoneticPr fontId="19"/>
  </si>
  <si>
    <t xml:space="preserve">Confirm S2R during driver operation with connection. (Continued operation or Return error)
</t>
    <phoneticPr fontId="19"/>
  </si>
  <si>
    <t>1.Copy test file before S2R.
# cp file-100m /mnt/usb/</t>
    <phoneticPr fontId="19"/>
  </si>
  <si>
    <t xml:space="preserve">Input in console while usb cable connected. 
[Board]
1. Boot up Linux system.
2. Enable DDR Backup mode in PMIC with below i2c-tool command
# i2cset -f -y 7 0x30 0x20 0x0F
3. Turn switch SW23 to OFF (ON -&gt; OFF)
[Host PC]
4. cp command on HOST PC.
[Host PC]
# mount /dev/sdb /mnt/usbf
# cp  /mnt/usbf/file-100m file-100m_from_board
[Board]
5. Type in 
# echo mem &gt; /sys/power/state
6. Wait for 10 sec.
7. Turn switch SW23 to ON (OFF -&gt; ON) to wake up the system.
[Host PC]
8.check diff
# cmp file-100m file-100m_from_board
</t>
    <phoneticPr fontId="19"/>
  </si>
  <si>
    <t>The CPU does not hang up</t>
    <phoneticPr fontId="19"/>
  </si>
  <si>
    <t>Input in console while usb cable connected. 
[Board]
1. Boot up Linux system.
2. Enable DDR Backup mode in PMIC with below i2c-tool command
# i2cset -f -y 7 0x30 0x20 0x0F
3. Turn switch SW23 to OFF (ON -&gt; OFF)
[Host PC]
4. cp command on HOST PC.
[Host PC]
# mount /dev/sdb /mnt/usbf
# cp  file-100m /mnt/usbf/file-100m_from_host 
[Board]
5. Type in 
# echo mem &gt; /sys/power/state
6. Wait for 10 sec.
7. Turn switch SW23 to ON (OFF -&gt; ON) to wake up the system.
[Host PC]
8.check diff
# mount /dev/sdc /mnt/usb/
# cmp file-100m /mnt/usb/file-100m_from_host</t>
    <phoneticPr fontId="19"/>
  </si>
  <si>
    <t xml:space="preserve">After S2R with connection, confirm normal operation.
</t>
    <phoneticPr fontId="19"/>
  </si>
  <si>
    <t xml:space="preserve">Input in console while usb cable connected. 
[Board]
1. Boot up Linux system.
2. Enable DDR Backup mode in PMIC with below i2c-tool command
      "i2cset -f -y 7 0x30 0x20 0x0F"
3. Turn switch SW23 to OFF (ON -&gt; OFF)
4. Type in "echo mem &gt; /sys/power/state" 
5. Wait for 10 sec.
6. Turn switch SW23 to ON (OFF -&gt; ON) to wake up the system.
[Host PC]
7. cp command on HOST PC.
sudo time dd if=/dev/sdb  of=/dev/zero bs=64M count=10 skip=1 iflag=direct
sudo time dd if=/dev/zero of=/dev/sdb bs=64M count=10 seek=1 oflag=direct
</t>
    <phoneticPr fontId="19"/>
  </si>
  <si>
    <t xml:space="preserve">After suspending without connection, connect external device then resume. After that, confirm normal operaton.
</t>
    <phoneticPr fontId="19"/>
  </si>
  <si>
    <t>Input in console while usb cable connected. 
[Board]
1. Boot up Linux system.
2. Enable DDR Backup mode in PMIC with below i2c-tool command
# i2cset -f -y 7 0x30 0x20 0x0F
3. Turn switch SW23 to OFF (ON -&gt; OFF)
4. Type in 
# echo mem &gt; /sys/power/state
5. Wait for 10 sec.
6. Turn switch SW23 to ON (OFF -&gt; ON) to wake up the system.
[Host PC]
7. cp command on HOST PC.
# mount /dev/sdb /mnt/usb
# cp file-100m /mnt/usb/file-100m_from_host
# cp /mnt/usb/file-100m_from_host file-100m_from_board
# cmp file-100m  file-100m_from_board
# umount /mnt/usb</t>
    <phoneticPr fontId="19"/>
  </si>
  <si>
    <t xml:space="preserve">After suspending during driver operation with connection, disconnect external device then confirm resume with normal.
</t>
    <phoneticPr fontId="19"/>
  </si>
  <si>
    <t>Input in console while usb cable connected. 
[Board]
1. Boot up Linux system.
2. Enable DDR Backup mode in PMIC with below i2c-tool command
# i2cset -f -y 7 0x30 0x20 0x0F
3. Turn switch SW23 to OFF (ON -&gt; OFF)
[Host PC]
4. cp command on HOST PC.
[Host PC]
# mount /dev/sdb /mnt/usbf
# cp  /mnt/usbf/file-100m file-100m_from_board
[Board]
5. Type in 
# echo mem &gt; /sys/power/state 
6. Wait for 10 sec.
7. usb cable disconnected
8. Turn switch SW23 to ON (OFF -&gt; ON) to wake up the system.
[Host PC]
9. usb cable connected
10.check diff
# mount /dev/sdc /mnt/usb
# cmp file-100m file-100m_from_board
# umount /mnt/usb</t>
    <phoneticPr fontId="19"/>
  </si>
  <si>
    <t>Input in console while usb cable connected. 
[Board]
1. Boot up Linux system.
2. Enable DDR Backup mode in PMIC with below i2c-tool command
# i2cset -f -y 7 0x30 0x20 0x0F
3. Turn switch SW23 to OFF (ON -&gt; OFF)
[Host PC]
4. cp command on HOST PC.
[Host PC]
# mount /dev/sdb /mnt/usb
# cp  file-100m /mnt/usb/file-100m_from_host 
[Board]
5. Type in 
# echo mem &gt; /sys/power/state
6. Wait for 10 sec.
7. usb cable disconnected
8. Turn switch SW23 to ON (OFF -&gt; ON) to wake up the system.
9. usb cable connected
[Host PC]
10.check diff
# mount /dev/sdc /mnt/usb
# cmp file-100m /mnt/usb/file-100m_from_host
# umount /mnt/usb</t>
    <phoneticPr fontId="19"/>
  </si>
  <si>
    <t xml:space="preserve">After suspending during driver operation with connection, disconnect and connect then confirm resume with normal.
</t>
    <phoneticPr fontId="19"/>
  </si>
  <si>
    <t>Input in console while usb cable connected. 
[Board]
1. Boot up Linux system.
2. Enable DDR Backup mode in PMIC with below i2c-tool command
# i2cset -f -y 7 0x30 0x20 0x0F
3. Turn switch SW23 to OFF (ON -&gt; OFF)
4. cp command on HOST PC.
[Host PC]
# mount /dev/sdb /mnt/usb
# cp  /mnt/usb/file-100m file-100m_from_board
[Board]
5. Type in 
# echo mem &gt; /sys/power/state
6. Wait for 10 sec.
7. usb cable disconnected and connectted
8. Turn switch SW23 to ON (OFF -&gt; ON) to wake up the system.
[Host PC]
10.check diff
# mount /dev/sdc /mnt/usb
# cmp file-100m file-100m_from_board
# umount /mnt/unb</t>
    <phoneticPr fontId="19"/>
  </si>
  <si>
    <t>Input in console while usb cable connected. 
[Board]
1. Boot up Linux system.
2. Enable DDR Backup mode in PMIC with below i2c-tool command
# i2cset -f -y 7 0x30 0x20 0x0F
3. Turn switch SW23 to OFF (ON -&gt; OFF)
[Host PC]
4. cp command on HOST PC.
[Host PC]
# mount /dev/sdb /mnt/usb
# cp  file-100m  /mnt/usb/file-100m_from_host
[Board]
5. Type in 
# echo mem &gt; /sys/power/state
6. Wait for 10 sec.
7. usb cable disconnected and connectted
8. Turn switch SW23 to ON (OFF -&gt; ON) to wake up the system
[Host PC]
10.check diff
# mount /dev/sdc /mnt/usb
# cmp file-100m /mnt/usb/file-100m_from_host
# umount /mnt/usb</t>
    <phoneticPr fontId="19"/>
  </si>
  <si>
    <t>Performance after S2R.</t>
    <phoneticPr fontId="19"/>
  </si>
  <si>
    <t>Execute S2R without driver operation then execute performance test. Confirm that there is no performance degradation.</t>
  </si>
  <si>
    <t>Input in console while usb cable disconnected. 
[Board]
1. Boot up Linux system.
2. Enable DDR Backup mode in PMIC with below i2c-tool command
# i2cset -f -y 7 0x30 0x20 0x0F
3. Turn switch SW23 to OFF (ON -&gt; OFF)
4. Type in 
# echo mem &gt; /sys/power/state
5. Wait for 10 sec.
6. Turn switch SW23 to ON (OFF -&gt; ON) to wake up the system.
7. usb cable connected.
[Host PC]
8. dd command on HOST PC.
# sudo time dd if=/dev/sdb  of=/dev/zero bs=64M count=10 skip=1 iflag=direct
# sudo time dd if=/dev/zero of=/dev/sdb bs=64M count=10 seek=1 oflag=direct</t>
    <phoneticPr fontId="19"/>
  </si>
  <si>
    <t>Read upper 256 Mbits/s
Write upper 200 Mbits/s</t>
    <phoneticPr fontId="19"/>
  </si>
  <si>
    <t xml:space="preserve">Execute S2R with driver operation then execute performance test. Confirm that there is no performance degradation.
</t>
    <phoneticPr fontId="19"/>
  </si>
  <si>
    <t>read</t>
    <phoneticPr fontId="19"/>
  </si>
  <si>
    <t>Input in console while usb cable connected. 
[Board]
1. Boot up Linux system.
2. Enable DDR Backup mode in PMIC with below i2c-tool command
# i2cset -f -y 7 0x30 0x20 0x0F
3. Turn switch SW23 to OFF (ON -&gt; OFF)
[Host PC]
4. cp command on HOST PC.
[Host PC]
# mount /dev/sdb /mnt/usb
# cp  /mnt/usb/file-100m file-100m_from_board
[Board]
5. Type in 
# echo mem &gt; /sys/power/state 
6. Wait for 10 sec.
7. Turn switch SW23 to ON (OFF -&gt; ON) to wake up the system.
[Host PC]
8.check diff
# cmp file-100m file-100m_from_board
9. dd command on HOST PC.
# sudo time dd if=/dev/sdc  of=/dev/zero bs=64M count=10 skip=1 iflag=direct
# sudo time dd if=/dev/zero of=/dev/sdc bs=64M count=10 seek=1 oflag=direct</t>
    <phoneticPr fontId="19"/>
  </si>
  <si>
    <t>write</t>
    <phoneticPr fontId="19"/>
  </si>
  <si>
    <t>Input in console while usb cable connected. 
[Board]
1. Boot up Linux system.
2. Enable DDR Backup mode in PMIC with below i2c-tool command
# i2cset -f -y 7 0x30 0x20 0x0F
3. Turn switch SW23 to OFF (ON -&gt; OFF)
4. cp command on HOST PC.
[Host PC]
# mount /dev/sdb /mnt/usb
# cp  file-100m /mnt/usb/file-100m_from_host 
[Board]
5. Type in 
# echo mem &gt; /sys/power/state
6. Wait for 10 sec.
7. Turn switch SW23 to ON (OFF -&gt; ON) to wake up the system.
[Host PC]
8.check diff
# mount /dev/sdc /mnt/usb/
# cmp file-100m /mnt/usb/file-100m_from_host
9. dd command on HOST PC.
# sudo time dd if=/dev/sdc  of=/dev/zero bs=64M count=10 skip=1 iflag=direct
# sudo time dd if=/dev/zero of=/dev/sdc bs=64M count=10 seek=1 oflag=direct</t>
    <phoneticPr fontId="19"/>
  </si>
  <si>
    <t>3. System Test</t>
    <phoneticPr fontId="19"/>
  </si>
  <si>
    <t>3.1.</t>
  </si>
  <si>
    <t>Performance Test</t>
  </si>
  <si>
    <t>Write Performance Value</t>
    <phoneticPr fontId="19"/>
  </si>
  <si>
    <t>Super - Speed 
g_mass_storage
Bulk transfer</t>
    <phoneticPr fontId="19"/>
  </si>
  <si>
    <t xml:space="preserve">1 ch of  CN11(M3W, H3)  When evaluate, Please inmod a gadget other than CN9 and CN37(H3 ws2.0 salvator-xs) </t>
    <phoneticPr fontId="19"/>
  </si>
  <si>
    <t xml:space="preserve">That more than a transfer rate expected.
</t>
    <phoneticPr fontId="19"/>
  </si>
  <si>
    <t>Run the following commands.
[Board]
# dd if=/dev/zero of=/tmp/tmp.img bs=1M count=1000
# mkfs.ext3 -L storage /tmp/tmp.img
[HOST PC]
# dd if=/dev/urandom of=~/file-600m bs=1M count=600
# sudo mkdir -p /mnt/usb</t>
    <phoneticPr fontId="19"/>
  </si>
  <si>
    <t>Connect with USB HOST PC, then execute the following command ("file=", "if=" are modified appropriately)
# insmod g_mass_storage.ko file=/tmp/tmp.img removable=1
[H3/M3/M3N]
# echo 1 &gt; /sys/kernel/debug/ee020000.usb/b_device
[E3]
# echo 1 &gt; /sys/kernel/debug/ee020000.usb/b_device
# echo 2 &gt; /sys/kernel/debug/ee020000.usb/b_device
[HOST PC]
sudo mount /dev/sdb /mnt/usb
sudo time dd if=~/file-600m of=/mnt/usb/file-600m_from_nfs bs=1M count=600 oflag=direct</t>
    <phoneticPr fontId="19"/>
  </si>
  <si>
    <r>
      <t>Read upper</t>
    </r>
    <r>
      <rPr>
        <sz val="11"/>
        <rFont val="ＭＳ Ｐ明朝"/>
        <family val="1"/>
        <charset val="128"/>
      </rPr>
      <t>　</t>
    </r>
    <r>
      <rPr>
        <sz val="11"/>
        <rFont val="Times New Roman"/>
        <family val="1"/>
      </rPr>
      <t>256 Mbits/s</t>
    </r>
    <phoneticPr fontId="19"/>
  </si>
  <si>
    <t>H3     : xx.xx Mbits/s
M3    : xx.xx Mbits/s
M3N : xx.xx Mbits/s
E3      : xx.xx Mbits/s</t>
    <phoneticPr fontId="19"/>
  </si>
  <si>
    <t>Write</t>
  </si>
  <si>
    <t>Connect with USB HOST PC, then execute the following command ("file=", "of=" are modified appropriately)
After executing the above Item no.
[HOST PC]
sudo mount /dev/sdb /mnt/usb
sudo time dd if=/mnt/usb/file-600m_from_nfs of=~/file-600m_from_usb bs=1M count=600 iflag=direct
sudo umount /mnt/usb</t>
    <phoneticPr fontId="19"/>
  </si>
  <si>
    <t>Write upper  200 Mbits/s</t>
  </si>
  <si>
    <t>Super - Speed
g_ncm
Bulk transfer</t>
    <phoneticPr fontId="19"/>
  </si>
  <si>
    <t>Read</t>
  </si>
  <si>
    <t>Connect with USB HOST PC, then execute the following command ("192.168.7.3" is modified appropriately)
# insmod g_ncm.ko
[H3/M3/M3N]
# echo 1 &gt; /sys/kernel/debug/ee020000.usb/b_device
[E3]
# echo 1 &gt; /sys/kernel/debug/ee020000.usb/b_device
# echo 2 &gt; /sys/kernel/debug/ee020000.usb/b_device
[Board]
# ifconfig usb0 192.168.7.2 up
[HOST PC]
# sudo ifconfig usb0 192.168.7.3 up
# iperf3 -s
[Board]
# iperf3 -c 192.168.7.3 -u -b 300M</t>
    <phoneticPr fontId="19"/>
  </si>
  <si>
    <t>at client side upper 256 Mbits/s</t>
  </si>
  <si>
    <t>Connect with USB HOST PC, then execute the following command ("192.168.7.3" is modified appropriately)
After executing the above Item no.
[HOST PC]
# sudo ifconfig usb0 192.168.7.3 up
[Board]
# iperf3 -s
[HOST PC]
# iperf3 -c 192.168.7.2 -u -b 300M</t>
    <phoneticPr fontId="19"/>
  </si>
  <si>
    <t>at server side upper   200 Mbits/s</t>
  </si>
  <si>
    <t>Super - Speed 
g_mass_storage
CPU Utilization</t>
    <phoneticPr fontId="19"/>
  </si>
  <si>
    <t>To measure the load on the driver of the CPU.</t>
    <phoneticPr fontId="19"/>
  </si>
  <si>
    <t>Connect with USB HOST PC, then execute the following command ("file=", "if=" are modified appropriately)
# insmod g_mass_storage.ko file=/tmp/tmp.img removable=1
[H3/M3/M3N]
# echo 1 &gt; /sys/kernel/debug/ee020000.usb/b_device
[E3]
# echo 1 &gt; /sys/kernel/debug/ee020000.usb/b_device
# echo 2 &gt; /sys/kernel/debug/ee020000.usb/b_device
[HOST PC]
# sudo time dd if=/dev/sdb of=/dev/zero bs=64M count=10 skip=1 iflag=direct
[Board]
To get 10 times the load status of the CPU at one-second intervals.
 # top -b -d 1 -n 10 &gt; aaa.txt
Take the %CPU value of the driver execution process, to calculate the average of 10 times.
# grep -w  process_name aaa.txt</t>
    <phoneticPr fontId="19"/>
  </si>
  <si>
    <t>Measure the CPU load by the top command.</t>
    <phoneticPr fontId="19"/>
  </si>
  <si>
    <r>
      <rPr>
        <sz val="11"/>
        <rFont val="ＭＳ Ｐ明朝"/>
        <family val="1"/>
        <charset val="128"/>
      </rPr>
      <t>【</t>
    </r>
    <r>
      <rPr>
        <sz val="11"/>
        <rFont val="Times New Roman"/>
        <family val="1"/>
      </rPr>
      <t>Average</t>
    </r>
    <r>
      <rPr>
        <sz val="11"/>
        <rFont val="ＭＳ Ｐ明朝"/>
        <family val="1"/>
        <charset val="128"/>
      </rPr>
      <t xml:space="preserve">】
</t>
    </r>
    <r>
      <rPr>
        <sz val="11"/>
        <rFont val="Times New Roman"/>
        <family val="1"/>
      </rPr>
      <t>H3     : xx.xx
M3    : xx.xx
M3N : xx.xx
E3      : xx.xx</t>
    </r>
    <phoneticPr fontId="19"/>
  </si>
  <si>
    <t>Connect with USB HOST PC, then execute the following command ("file=", "of=" are modified appropriately)
After executing the above Item no.
[HOST PC]
# sudo time dd if=/dev/zero of=/dev/sdb bs=64M count=10 seek=1 oflag=direct
[Board]
To get 10 times the load status of the CPU at one-second intervals.
# top -b -d 1 -n 10 &gt; bbb.txt
Take the %CPU value of the driver execution process, to calculate the average of 10 times.
# grep -w process_name bbb.txt</t>
    <phoneticPr fontId="19"/>
  </si>
  <si>
    <t>QoS for infotainment
Super - Speed 
g_mass_storage
Bulk transfer</t>
    <phoneticPr fontId="19"/>
  </si>
  <si>
    <t>That more than a transfer rate expected.</t>
    <phoneticPr fontId="19"/>
  </si>
  <si>
    <t>QoS for infotainment
Use following parameter file.
  H3: h3_Ver30_infotainment_v01_195.csv
  M3: m3_Ver11_infotainment_v03_195.csv
  M3N: m3n_Ver1x_infotainment_fhd_195.csv
  E3: e3_Ver1x_meter_video_and_map_v01_390.csv
Run the following commands.
[Board]
1.Load QoS Driver
 # modprobe qos
2.Setup QoS parameter
# qos_tp setall (Qos file) 
3.Update QoS
# qos_tp switch
Run the following commands.
[Board]
# dd if=/dev/zero of=/tmp/tmp.img bs=1M count=1000
# mkfs.ext3 -L storage /tmp/tmp.img
[HOST PC]
# dd if=/dev/urandom of=~/file-600m bs=1M count=600
# sudo mkdir -p /mnt/usb</t>
    <phoneticPr fontId="19"/>
  </si>
  <si>
    <t>Connect with USB HOST PC, then execute the following command ("file=", "if=" are modified appropriately)
# insmod g_mass_storage.ko file=/tmp/tmp.img removable=1
[H3/M3/M3N]
# echo 1 &gt; /sys/kernel/debug/ee020000.usb/b_device
[E3]
# echo 1 &gt; /sys/kernel/debug/ee020000.usb/b_device
# echo 2 &gt; /sys/kernel/debug/ee020000.usb/b_device
[HOST PC]
# sudo mount /dev/sdb /mnt/usb
# sudo time dd if=~/file-600m of=/mnt/usb/file-600m_from_nfs bs=1M count=600 oflag=direct</t>
    <phoneticPr fontId="19"/>
  </si>
  <si>
    <t>Read upper　256 Mbits/s</t>
  </si>
  <si>
    <t>Connect with USB HOST PC, then execute the following command ("file=", "of=" are modified appropriately)
After executing the above Item no.
[HOST PC]
# sudo mount /dev/sdc /mnt/usb
# sudo time dd if=/mnt/usb/file-600m_from_nfs of=~/file-600m_from_usb bs=1M count=600 iflag=direct
# sudo umount /mnt/usb</t>
    <phoneticPr fontId="19"/>
  </si>
  <si>
    <t>QoS for infotainment
Super - Speed 
g_ncm
Bulk transfer</t>
    <phoneticPr fontId="19"/>
  </si>
  <si>
    <t>QoS for infotainment
Use following parameter file.
  H3: h3_Ver30_infotainment_v01_195.csv
  M3: m3_Ver11_infotainment_v03_195.csv
  M3N: m3n_Ver1x_infotainment_fhd_195.csv
  E3: e3_Ver1x_meter_video_and_map_v01_390.csv
Run the following commands.
[Board]
1.Load QoS Driver
 # modprobe qos
2.Setup QoS parameter
# qos_tp setall (Qos file) 
3.Update QoS
# qos_tp switch</t>
    <phoneticPr fontId="19"/>
  </si>
  <si>
    <t>Connect with USB HOST PC, then execute the following command ("192.168.7.3" is modified appropriately)
# insmod g_ncm.ko
[H3/M3/M3N]
# echo 1 &gt; /sys/kernel/debug/ee020000.usb/b_device
[E3]
# echo 1 &gt; /sys/kernel/debug/ee020000.usb/b_device
# echo 2 &gt; /sys/kernel/debug/ee020000.usb/b_device
[Board]
# ifconfig usb0 192.168.7.2 up
[HOST PC]
# sudo ifconfig usb0 192.168.7.3 up
# iperf3 -s
[Board]
# iperf3 -c 192.168.7.3 -u -b 300M</t>
    <phoneticPr fontId="19"/>
  </si>
  <si>
    <t>Connect with USB HOST PC, then execute the following command ("192.168.7.3" is modified appropriately)
After executing the above Item no.
[HOST PC]
# sudo ifconfig usb0 192.168.7.3 up
[Board]
# iperf3 -s
[HOST PC]
# iperf3 -c 192.168.7.3 -u -b 300M</t>
    <phoneticPr fontId="19"/>
  </si>
  <si>
    <t>QoS for infotainment
Super - Speed
g_mass_storage
CPU Utilization</t>
    <phoneticPr fontId="19"/>
  </si>
  <si>
    <t>Connect with USB HOST PC, then execute the following command ("file=", "if=" are modified appropriately)
# insmod g_mass_storage.ko file=/tmp/tmp.img removable=1
[H3/M3/M3N]
# echo 1 &gt; /sys/kernel/debug/ee020000.usb/b_device
[E3]
# echo 1 &gt; /sys/kernel/debug/ee020000.usb/b_device
# echo 2 &gt; /sys/kernel/debug/ee020000.usb/b_device
[HOST PC]
# sudo time dd if=/dev/sdb  of=/dev/zero bs=64M count=10 skip=1 iflag=direct
[Board]
To get 10 times the load status of the CPU at one-second intervals.
 # top -b -d 1 -n 10 &gt; aaa.txt
Take the %CPU value of the driver execution process, to calculate the average of 10 times.
# grep -w process_name aaa.txt</t>
    <phoneticPr fontId="19"/>
  </si>
  <si>
    <t>Connect with USB HOST PC, then execute the following command ("file=", "of=" are modified appropriately)
After executing the above Item no.
[HOST PC]
# sudo time dd if=/dev/zero of=/dev/sdb bs=64M count=10 seek=1 oflag=direct
[Board]
To get 10 times the load status of the CPU at one-second intervals.
# top -b -d 1 -n 10 &gt; bbb.txt
Take the %CPU value of the driver execution process, to calculate the average of 10 times.
# grep -w process_name bbb.txt</t>
    <phoneticPr fontId="19"/>
  </si>
  <si>
    <t>Measurement of interrupt response time</t>
    <phoneticPr fontId="19"/>
  </si>
  <si>
    <t>To measure about interrupt response time</t>
    <phoneticPr fontId="19"/>
  </si>
  <si>
    <t>Refer to 1.4.7 Debug.
Run the following commands.
[Board]
# mount -t tmpfs -o size=1000m tmpfs /tmp
# dd if=/dev/zero of=/tmp/tmp.img bs=1M count=1000
# mkfs.ext3 -L storage /tmp/tmp.img
[H3/M3/M3N]
# insmod renesas_usb3.ko
# insmod g_mass_storage.ko file=/tmp/tmp.img removable=1
# echo 1 &gt; /sys/kernel/debug/ee020000.usb/b_device
[E3]
[HOST PC]
# dd if=/dev/urandom of=~/file-600m bs=1M count=600
# sudo mkdir -p /mnt/usb</t>
    <phoneticPr fontId="19"/>
  </si>
  <si>
    <t>Refer to 1.4.7 Debug.
Run the following commands.
[Board]
# mount -t tmpfs -o size=1000m tmpfs /tmp
# dd if=/dev/zero of=/tmp/tmp.img bs=1M count=1000
# mkfs.ext3 -L storage /tmp/tmp.img
# insmod g_mass_storage.ko file=/tmp/tmp.img removable=1
[H3/M3/M3N]
# echo 1 &gt; /sys/kernel/debug/ee020000.usb/b_device
[E3]
# echo 1 &gt; /sys/kernel/debug/ee020000.usb/b_device
# echo 2 &gt; /sys/kernel/debug/ee020000.usb/b_device
[HOST PC]
# dd if=/dev/urandom of=~/file-600m bs=1M count=600
# sudo mkdir -p /mnt/usb</t>
    <phoneticPr fontId="19"/>
  </si>
  <si>
    <t>Confirm that an interrupt response time.
It is confirmed that it is less than 2 ms.</t>
    <phoneticPr fontId="19"/>
  </si>
  <si>
    <t>3.2.</t>
  </si>
  <si>
    <t>SMP Multi-instance Test</t>
    <phoneticPr fontId="19"/>
  </si>
  <si>
    <t>viewpont</t>
    <phoneticPr fontId="19"/>
  </si>
  <si>
    <t>Super - Speed
g_mass
SMP concurrent assess test
&lt;H3&gt;
Evaluate R/W of the same port by CPU0-3.
&lt;H3 others&gt;
Evaluate R/W of the same port by CPU0-1.</t>
    <phoneticPr fontId="19"/>
  </si>
  <si>
    <t>To verify not to hang up when called from multiple CPU.</t>
    <phoneticPr fontId="19"/>
  </si>
  <si>
    <t>Connect with USB HOST PC, then execute the following command
# insmod g_ncm.ko
[H3/M3/M3N]
# echo 1 &gt; /sys/kernel/debug/ee020000.usb/b_device 
[E3]
# echo 1 &gt; /sys/kernel/debug/ee020000.usb/b_device
# echo 2 &gt; /sys/kernel/debug/ee020000.usb/b_device
# ifconfig usb0 192.168.1.1 up
[Host PC]
# sudo cat /proc/bus/usb/devices
# sudo ifconfig usb0 192.168.1.2 up
[Board]
(H3/M3 command)
# taskset -c 0 ping -c 100 192.168.1.2 &amp;
# taskset -c 1 ping -c 100 192.168.1.2 &amp;
# taskset -c 2 ping -c 100 192.168.1.2 &amp;
# taskset -c 3 ping -c 100 192.168.1.2
(M3N/E3)
# taskset -c 0 ping -c 100 192.168.1.2 &amp;
# taskset -c 1 ping -c 100 192.168.1.2</t>
    <phoneticPr fontId="19"/>
  </si>
  <si>
    <t>Hang up does not happen at each process.
Ping command finishs normally.</t>
    <phoneticPr fontId="19"/>
  </si>
  <si>
    <t>SMP multi port access test</t>
    <phoneticPr fontId="19"/>
  </si>
  <si>
    <t>Multi-instance test</t>
    <phoneticPr fontId="19"/>
  </si>
  <si>
    <t>3.3.</t>
  </si>
  <si>
    <t>Durability Load Test</t>
  </si>
  <si>
    <t>Super - Speed
g_mass_storage</t>
    <phoneticPr fontId="19"/>
  </si>
  <si>
    <t>R/W execution for 1 hour</t>
    <phoneticPr fontId="19"/>
  </si>
  <si>
    <t>To verify not to hang up when you run a long period of time.</t>
  </si>
  <si>
    <t>[Board]
# mount -t tmpfs -o size=1000m tmpfs /tmp
# dd if=/dev/zero of=/tmp/tmp.img bs=1M count=1000
# mkfs.ext3 -L storage /tmp/tmp.img</t>
    <phoneticPr fontId="19"/>
  </si>
  <si>
    <t>Connect with USB HOST PC, then execute the following command ("file=", "if=", "of=" are modified appropriately)
# insmod g_mass_storage.ko file=/tmp/tmp.img removable=1
[H3/M3/M3N]
# echo 1 &gt; /sys/kernel/debug/ee020000.usb/b_device
[E3]
# echo 1 &gt; /sys/kernel/debug/ee020000.usb/b_device
# echo 2 &gt; /sys/kernel/debug/ee020000.usb/b_device
[H3/M3]
# stress --cpu 4 --io 4 --vm 2 --vm-bytes 20M --timeout 3600s &amp;
[M3N/E3]
# stress --cpu 2 --io 4 --vm 2 --vm-bytes 20M --timeout 3600s &amp;
Execute the command below repeatedly for 1 hour
[HOST PC]
# sudo time dd if=/dev/sdc  of=/dev/zero bs=64M count=10 skip=8 iflag=direct
# sudo time dd if=/dev/zero of=/dev/sdc bs=64M count=10 seek=8 oflag=direct</t>
    <phoneticPr fontId="19"/>
  </si>
  <si>
    <t>base on load test tool, do the dd command in the state that gave the load on the CPU in 1 hour, and make sure that hang up is not happen.</t>
  </si>
  <si>
    <t>Super -Speed
g_zero</t>
    <phoneticPr fontId="19"/>
  </si>
  <si>
    <t>ctrl write</t>
  </si>
  <si>
    <t>Run the following command from the board
# insmod g_zero.ko
[H3/M3/M3N]
# echo 1 &gt; /sys/kernel/debug/ee020000.usb/b_device
[E3]
# echo 1 &gt; /sys/kernel/debug/ee020000.usb/b_device
# echo 2 &gt; /sys/kernel/debug/ee020000.usb/b_device
[Board]
# ping -s 1000 -t 3 [Host PC's ipaddr]
[Host PC]
Connect with USB HOST PC, then execute the following command repeatedly for 10 minutes
sudo ./testusb -a -t 14 -c 10000-s 64 -v 0</t>
    <phoneticPr fontId="19"/>
  </si>
  <si>
    <t>On Host PC side, make sure that an error like the following does not happen.
/dev/bus/usb/003/055 test 14 --&gt; 110 (Connection timed out)</t>
    <phoneticPr fontId="19"/>
  </si>
  <si>
    <t>4. Test Applications</t>
  </si>
  <si>
    <t>4.1.</t>
  </si>
  <si>
    <t>USB Test driver（usbtest.ko）/application(testusb)</t>
  </si>
  <si>
    <t xml:space="preserve">The usbtest driver replacement method of USB Host PC which is used for test at Gadget Zero(g_zero.ko) is shown below. </t>
    <phoneticPr fontId="19"/>
  </si>
  <si>
    <t>Create the test program (testusb) to be used by USB Host PC.</t>
    <phoneticPr fontId="19"/>
  </si>
  <si>
    <t>1.compile testusb.c(kernel_root/tools/usb/)</t>
    <phoneticPr fontId="19"/>
  </si>
  <si>
    <t>gcc -Wall -g -o testusb testusb.c  -lpthread</t>
    <phoneticPr fontId="19"/>
  </si>
  <si>
    <t>4.2.</t>
    <phoneticPr fontId="19"/>
  </si>
  <si>
    <t xml:space="preserve">The Gadget zero driver replacement method of Board which is used for test at Gadget Zero(g_zero.ko) is shown below. </t>
    <phoneticPr fontId="19"/>
  </si>
  <si>
    <t>Please refer to diff of f_loopback.c /  f_sourcesink.c /  g_zero.h /  zero.c and recreate the files.</t>
    <phoneticPr fontId="19"/>
  </si>
  <si>
    <t>This patch is based on commit ef11982dd7a6 ("usb: gadget: zero: Add support for interrupt EP").</t>
  </si>
  <si>
    <t>This patch add interrupt endpoints and parameter settings.</t>
  </si>
  <si>
    <t>Changes history</t>
  </si>
  <si>
    <t>version</t>
  </si>
  <si>
    <t>date</t>
  </si>
  <si>
    <t>page</t>
  </si>
  <si>
    <t>summary</t>
  </si>
  <si>
    <t>assign</t>
  </si>
  <si>
    <t>Jun. 16, 2017</t>
    <phoneticPr fontId="19"/>
  </si>
  <si>
    <t>New creation</t>
    <phoneticPr fontId="19"/>
  </si>
  <si>
    <t>Mizuguchi</t>
    <phoneticPr fontId="19"/>
  </si>
  <si>
    <t>July. 18,2017</t>
    <phoneticPr fontId="19"/>
  </si>
  <si>
    <t>Fix g_serial test
Add "CONFIG_DEBUG_LIST" test</t>
    <phoneticPr fontId="19"/>
  </si>
  <si>
    <t>2.1/2.2/2.3</t>
    <phoneticPr fontId="19"/>
  </si>
  <si>
    <t>Fix g_zero int transfer command</t>
    <phoneticPr fontId="19"/>
  </si>
  <si>
    <t>Add Measurement of interrupt response time</t>
    <phoneticPr fontId="19"/>
  </si>
  <si>
    <t>Delete Multifunction Composite Gadget driver patch</t>
    <phoneticPr fontId="19"/>
  </si>
  <si>
    <t>Nov. 11, 2017</t>
    <phoneticPr fontId="19"/>
  </si>
  <si>
    <t>Fix g_zero bulk test</t>
    <phoneticPr fontId="19"/>
  </si>
  <si>
    <t>Jan. 19, 2018</t>
    <phoneticPr fontId="19"/>
  </si>
  <si>
    <t>2.1/2.3</t>
    <phoneticPr fontId="19"/>
  </si>
  <si>
    <t>Add g_printer test</t>
    <phoneticPr fontId="19"/>
  </si>
  <si>
    <t>Add  g_printer/ g_mass_storage test</t>
    <phoneticPr fontId="19"/>
  </si>
  <si>
    <t>Jan. 31, 2018</t>
    <phoneticPr fontId="19"/>
  </si>
  <si>
    <t>all</t>
    <phoneticPr fontId="19"/>
  </si>
  <si>
    <t>Add M3N device test</t>
    <phoneticPr fontId="19"/>
  </si>
  <si>
    <t>J.Kato</t>
    <phoneticPr fontId="19"/>
  </si>
  <si>
    <t>Aug. 28, 2018</t>
    <phoneticPr fontId="19"/>
  </si>
  <si>
    <t>Add E3 device test</t>
    <phoneticPr fontId="19"/>
  </si>
  <si>
    <t>Fix Role-Swap Test Procedure</t>
    <phoneticPr fontId="19"/>
  </si>
  <si>
    <t>Add b-device test case</t>
    <phoneticPr fontId="19"/>
  </si>
  <si>
    <t>Nov. 14. 2018</t>
    <phoneticPr fontId="19"/>
  </si>
  <si>
    <t>All</t>
    <phoneticPr fontId="19"/>
  </si>
  <si>
    <t>Update E3 test item. (Super-Speed)</t>
    <phoneticPr fontId="19"/>
  </si>
  <si>
    <t>Nov. 30, 2018</t>
    <phoneticPr fontId="19"/>
  </si>
  <si>
    <t>Mar. 5, 2019</t>
    <phoneticPr fontId="19"/>
  </si>
  <si>
    <t>Fixed typographical errors.</t>
    <phoneticPr fontId="19"/>
  </si>
  <si>
    <t>Yamasaki</t>
    <phoneticPr fontId="19"/>
  </si>
  <si>
    <t>Add loading a gadget for dummy to prerequisite</t>
    <phoneticPr fontId="19"/>
  </si>
  <si>
    <t>Update test patch for g_zero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</si>
</sst>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AM/PMh&quot;时&quot;mm&quot;分&quot;ss&quot;秒&quot;"/>
    <numFmt numFmtId="165" formatCode="0_);[Red]\(0\)"/>
    <numFmt numFmtId="166" formatCode="0.0_);[Red]\(0.0\)"/>
  </numFmts>
  <fonts count="47">
    <font>
      <sz val="11"/>
      <name val="ＭＳ Ｐゴシック"/>
      <family val="3"/>
      <charset val="128"/>
    </font>
    <font>
      <sz val="11"/>
      <name val="Times New Roman"/>
      <family val="1"/>
      <charset val="1"/>
    </font>
    <font>
      <b/>
      <sz val="11"/>
      <name val="Times New Roman"/>
      <family val="1"/>
      <charset val="1"/>
    </font>
    <font>
      <b/>
      <sz val="14"/>
      <name val="Times New Roman"/>
      <family val="1"/>
      <charset val="1"/>
    </font>
    <font>
      <sz val="14"/>
      <name val="Times New Roman"/>
      <family val="1"/>
      <charset val="1"/>
    </font>
    <font>
      <u/>
      <sz val="11"/>
      <color rgb="FF0000FF"/>
      <name val="ＭＳ Ｐゴシック"/>
      <family val="3"/>
      <charset val="128"/>
    </font>
    <font>
      <b/>
      <sz val="11"/>
      <color rgb="FFFFFFFF"/>
      <name val="Times New Roman"/>
      <family val="1"/>
      <charset val="1"/>
    </font>
    <font>
      <sz val="11"/>
      <name val="ＭＳ Ｐゴシック"/>
      <family val="3"/>
      <charset val="1"/>
    </font>
    <font>
      <b/>
      <sz val="11"/>
      <color rgb="FFFFFFFF"/>
      <name val="Times New Roman"/>
      <family val="1"/>
    </font>
    <font>
      <sz val="11"/>
      <name val="Times New Roman"/>
      <family val="1"/>
    </font>
    <font>
      <sz val="24"/>
      <name val="Times New Roman"/>
      <family val="1"/>
    </font>
    <font>
      <sz val="22"/>
      <name val="Times New Roman"/>
      <family val="1"/>
    </font>
    <font>
      <b/>
      <sz val="14"/>
      <name val="Times New Roman"/>
      <family val="1"/>
    </font>
    <font>
      <b/>
      <sz val="12"/>
      <name val="Times New Roman"/>
      <family val="1"/>
    </font>
    <font>
      <sz val="14"/>
      <name val="Times New Roman"/>
      <family val="1"/>
    </font>
    <font>
      <sz val="10.5"/>
      <name val="Times New Roman"/>
      <family val="1"/>
    </font>
    <font>
      <b/>
      <sz val="11"/>
      <name val="Times New Roman"/>
      <family val="1"/>
    </font>
    <font>
      <sz val="11"/>
      <color rgb="FFFFFFFF"/>
      <name val="Times New Roman"/>
      <family val="1"/>
    </font>
    <font>
      <sz val="9"/>
      <name val="Times New Roman"/>
      <family val="1"/>
    </font>
    <font>
      <sz val="6"/>
      <name val="ＭＳ Ｐゴシック"/>
      <family val="3"/>
      <charset val="128"/>
    </font>
    <font>
      <sz val="11"/>
      <name val="ＭＳ Ｐ明朝"/>
      <family val="1"/>
      <charset val="128"/>
    </font>
    <font>
      <b/>
      <sz val="9"/>
      <color rgb="FFFFFFFF"/>
      <name val="Times New Roman"/>
      <family val="1"/>
    </font>
    <font>
      <b/>
      <sz val="11"/>
      <color theme="0"/>
      <name val="Times New Roman"/>
      <family val="1"/>
    </font>
    <font>
      <b/>
      <sz val="9"/>
      <color theme="0"/>
      <name val="Times New Roman"/>
      <family val="1"/>
    </font>
    <font>
      <sz val="11"/>
      <name val="ＭＳ Ｐゴシック"/>
      <family val="3"/>
      <charset val="128"/>
    </font>
    <font>
      <sz val="11"/>
      <color rgb="FFFF0000"/>
      <name val="Times New Roman"/>
      <family val="1"/>
    </font>
    <font>
      <sz val="9.35"/>
      <name val="ＭＳ Ｐゴシック"/>
      <family val="3"/>
      <charset val="128"/>
    </font>
    <font>
      <b/>
      <sz val="11"/>
      <color rgb="FFFF0000"/>
      <name val="Times New Roman"/>
      <family val="1"/>
    </font>
    <font>
      <b/>
      <sz val="10"/>
      <color rgb="FFFF0000"/>
      <name val="Times New Roman"/>
      <family val="1"/>
    </font>
    <font>
      <sz val="9"/>
      <name val="宋体"/>
      <family val="3"/>
      <charset val="128"/>
    </font>
    <font>
      <sz val="11"/>
      <color rgb="FFFF0000"/>
      <name val="ＭＳ Ｐゴシック"/>
      <family val="3"/>
      <charset val="128"/>
    </font>
    <font>
      <sz val="6"/>
      <name val="Calibri"/>
      <family val="3"/>
      <charset val="128"/>
      <scheme val="minor"/>
    </font>
    <font>
      <sz val="11"/>
      <name val="Times New Roman"/>
      <family val="1"/>
      <charset val="128"/>
    </font>
    <font>
      <sz val="10"/>
      <name val="Times New Roman"/>
      <family val="1"/>
    </font>
    <font>
      <sz val="10"/>
      <name val="Wingdings"/>
      <charset val="2"/>
    </font>
    <font>
      <sz val="7"/>
      <name val="Times New Roman"/>
      <family val="1"/>
    </font>
    <font>
      <sz val="11"/>
      <color theme="0"/>
      <name val="Times New Roman"/>
      <family val="1"/>
    </font>
    <font>
      <sz val="9"/>
      <color indexed="81"/>
      <name val="MS P ゴシック"/>
      <family val="3"/>
      <charset val="128"/>
    </font>
    <font>
      <b/>
      <sz val="9"/>
      <color indexed="81"/>
      <name val="MS P ゴシック"/>
      <family val="3"/>
      <charset val="128"/>
    </font>
    <font>
      <strike/>
      <sz val="11"/>
      <color rgb="FFFF0000"/>
      <name val="Times New Roman"/>
      <family val="1"/>
    </font>
    <font>
      <sz val="9"/>
      <name val="宋体"/>
      <charset val="128"/>
    </font>
    <font>
      <sz val="10"/>
      <color rgb="FFFF0000"/>
      <name val="Times New Roman"/>
      <family val="1"/>
    </font>
    <font>
      <b/>
      <sz val="12"/>
      <color rgb="FFFF0000"/>
      <name val="Times New Roman"/>
      <family val="1"/>
    </font>
    <font>
      <sz val="6"/>
      <name val="Times New Roman"/>
      <family val="1"/>
    </font>
    <font>
      <sz val="11"/>
      <color rgb="FF000000"/>
      <name val="Times New Roman"/>
    </font>
    <font>
      <sz val="11"/>
      <color rgb="FF000000"/>
      <name val="ＭＳ Ｐ明朝"/>
    </font>
    <font>
      <sz val="11"/>
      <color rgb="FF000000"/>
      <name val="Times New Roman"/>
      <family val="1"/>
    </font>
  </fonts>
  <fills count="13">
    <fill>
      <patternFill patternType="none"/>
    </fill>
    <fill>
      <patternFill patternType="gray125"/>
    </fill>
    <fill>
      <patternFill patternType="solid">
        <fgColor rgb="FFD9D9D9"/>
        <bgColor rgb="FFC0C0C0"/>
      </patternFill>
    </fill>
    <fill>
      <patternFill patternType="solid">
        <fgColor rgb="FFFFFFFF"/>
        <bgColor rgb="FFFFFFCC"/>
      </patternFill>
    </fill>
    <fill>
      <patternFill patternType="solid">
        <fgColor rgb="FF3366FF"/>
        <bgColor rgb="FF0066CC"/>
      </patternFill>
    </fill>
    <fill>
      <patternFill patternType="solid">
        <fgColor rgb="FF92D050"/>
        <bgColor rgb="FFC0C0C0"/>
      </patternFill>
    </fill>
    <fill>
      <patternFill patternType="solid">
        <fgColor rgb="FF0000FF"/>
        <bgColor rgb="FF0000FF"/>
      </patternFill>
    </fill>
    <fill>
      <patternFill patternType="solid">
        <fgColor indexed="48"/>
        <bgColor indexed="30"/>
      </patternFill>
    </fill>
    <fill>
      <patternFill patternType="solid">
        <fgColor rgb="FF00B0F0"/>
        <bgColor rgb="FFC0C0C0"/>
      </patternFill>
    </fill>
    <fill>
      <patternFill patternType="solid">
        <fgColor theme="0"/>
        <bgColor indexed="64"/>
      </patternFill>
    </fill>
    <fill>
      <patternFill patternType="solid">
        <fgColor theme="9" tint="0.39997558519241921"/>
        <bgColor rgb="FFC0C0C0"/>
      </patternFill>
    </fill>
    <fill>
      <patternFill patternType="solid">
        <fgColor rgb="FF7030A0"/>
        <bgColor rgb="FFC0C0C0"/>
      </patternFill>
    </fill>
    <fill>
      <patternFill patternType="solid">
        <fgColor indexed="12"/>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style="thin">
        <color auto="1"/>
      </left>
      <right/>
      <top style="double">
        <color auto="1"/>
      </top>
      <bottom/>
      <diagonal/>
    </border>
    <border>
      <left/>
      <right style="thin">
        <color auto="1"/>
      </right>
      <top style="double">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style="double">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5" fillId="0" borderId="0" applyBorder="0" applyProtection="0">
      <alignment vertical="center"/>
    </xf>
    <xf numFmtId="0" fontId="7" fillId="0" borderId="0"/>
    <xf numFmtId="0" fontId="24" fillId="0" borderId="0">
      <alignment vertical="center"/>
    </xf>
    <xf numFmtId="0" fontId="7" fillId="0" borderId="0"/>
    <xf numFmtId="0" fontId="7" fillId="0" borderId="0"/>
    <xf numFmtId="0" fontId="24" fillId="0" borderId="0">
      <alignment vertical="center"/>
    </xf>
  </cellStyleXfs>
  <cellXfs count="388">
    <xf numFmtId="0" fontId="0" fillId="0" borderId="0" xfId="0">
      <alignment vertical="center"/>
    </xf>
    <xf numFmtId="0" fontId="1" fillId="0" borderId="0" xfId="0" applyFont="1">
      <alignment vertical="center"/>
    </xf>
    <xf numFmtId="0" fontId="1" fillId="0" borderId="0" xfId="2" applyFont="1"/>
    <xf numFmtId="0" fontId="1" fillId="0" borderId="0" xfId="2" applyFont="1" applyAlignment="1">
      <alignment horizontal="center"/>
    </xf>
    <xf numFmtId="0" fontId="1" fillId="0" borderId="0" xfId="2" applyFont="1" applyAlignment="1">
      <alignment vertical="center"/>
    </xf>
    <xf numFmtId="0" fontId="3" fillId="0" borderId="0" xfId="0" applyFont="1">
      <alignment vertical="center"/>
    </xf>
    <xf numFmtId="14" fontId="1" fillId="0" borderId="0" xfId="2" applyNumberFormat="1" applyFont="1"/>
    <xf numFmtId="0" fontId="2" fillId="0" borderId="0" xfId="0" applyFont="1">
      <alignment vertical="center"/>
    </xf>
    <xf numFmtId="0" fontId="1" fillId="0" borderId="0" xfId="0" applyFont="1" applyAlignment="1">
      <alignment horizontal="left" vertical="center"/>
    </xf>
    <xf numFmtId="0" fontId="3" fillId="0" borderId="0" xfId="2" applyFont="1" applyAlignment="1">
      <alignment vertical="top"/>
    </xf>
    <xf numFmtId="0" fontId="1" fillId="0" borderId="0" xfId="0" applyFont="1" applyAlignment="1">
      <alignment horizontal="center" vertical="center"/>
    </xf>
    <xf numFmtId="0" fontId="1" fillId="0" borderId="0" xfId="0" applyFont="1" applyAlignment="1">
      <alignment vertical="center" wrapText="1"/>
    </xf>
    <xf numFmtId="0" fontId="3" fillId="0" borderId="0" xfId="0" applyFont="1" applyAlignment="1">
      <alignment vertical="top"/>
    </xf>
    <xf numFmtId="0" fontId="2" fillId="6" borderId="0" xfId="0" applyFont="1" applyFill="1">
      <alignment vertical="center"/>
    </xf>
    <xf numFmtId="0" fontId="2" fillId="0" borderId="0" xfId="0" applyFont="1" applyAlignment="1">
      <alignment vertical="top"/>
    </xf>
    <xf numFmtId="0" fontId="4" fillId="0" borderId="0" xfId="0" applyFont="1">
      <alignment vertical="center"/>
    </xf>
    <xf numFmtId="0" fontId="4" fillId="0" borderId="0" xfId="0" applyFont="1" applyAlignment="1">
      <alignment horizontal="center" vertical="center"/>
    </xf>
    <xf numFmtId="0" fontId="4" fillId="0" borderId="0" xfId="0" applyFont="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vertical="top" wrapText="1"/>
    </xf>
    <xf numFmtId="0" fontId="1" fillId="0" borderId="0" xfId="2" applyFont="1" applyAlignment="1">
      <alignment horizontal="left"/>
    </xf>
    <xf numFmtId="0" fontId="9" fillId="0" borderId="14" xfId="0" applyFont="1" applyBorder="1" applyAlignment="1">
      <alignment vertical="top" wrapText="1"/>
    </xf>
    <xf numFmtId="0" fontId="9" fillId="0" borderId="0" xfId="2" applyFont="1"/>
    <xf numFmtId="0" fontId="9" fillId="0" borderId="0" xfId="0" applyFont="1">
      <alignment vertical="center"/>
    </xf>
    <xf numFmtId="0" fontId="9" fillId="0" borderId="1" xfId="2" applyFont="1" applyBorder="1"/>
    <xf numFmtId="0" fontId="9" fillId="0" borderId="2" xfId="2" applyFont="1" applyBorder="1"/>
    <xf numFmtId="0" fontId="9" fillId="0" borderId="3" xfId="2" applyFont="1" applyBorder="1"/>
    <xf numFmtId="0" fontId="9" fillId="0" borderId="4" xfId="2" applyFont="1" applyBorder="1"/>
    <xf numFmtId="0" fontId="9" fillId="0" borderId="5" xfId="2" applyFont="1" applyBorder="1"/>
    <xf numFmtId="0" fontId="9" fillId="0" borderId="0" xfId="2" applyFont="1" applyAlignment="1">
      <alignment horizontal="center"/>
    </xf>
    <xf numFmtId="0" fontId="12" fillId="0" borderId="0" xfId="0" applyFont="1">
      <alignment vertical="center"/>
    </xf>
    <xf numFmtId="14" fontId="14" fillId="0" borderId="0" xfId="2" applyNumberFormat="1" applyFont="1"/>
    <xf numFmtId="0" fontId="14" fillId="0" borderId="0" xfId="2" applyFont="1"/>
    <xf numFmtId="14" fontId="9" fillId="0" borderId="0" xfId="2" applyNumberFormat="1" applyFont="1"/>
    <xf numFmtId="0" fontId="9" fillId="2" borderId="11" xfId="2" applyFont="1" applyFill="1" applyBorder="1" applyAlignment="1">
      <alignment wrapText="1"/>
    </xf>
    <xf numFmtId="14" fontId="9" fillId="2" borderId="11" xfId="2" applyNumberFormat="1" applyFont="1" applyFill="1" applyBorder="1"/>
    <xf numFmtId="0" fontId="9" fillId="2" borderId="11" xfId="2" applyFont="1" applyFill="1" applyBorder="1"/>
    <xf numFmtId="0" fontId="9" fillId="2" borderId="11" xfId="2" applyFont="1" applyFill="1" applyBorder="1" applyAlignment="1">
      <alignment horizontal="center"/>
    </xf>
    <xf numFmtId="0" fontId="9" fillId="0" borderId="8" xfId="2" applyFont="1" applyBorder="1" applyAlignment="1">
      <alignment horizontal="center" vertical="center" wrapText="1"/>
    </xf>
    <xf numFmtId="14" fontId="9" fillId="0" borderId="8" xfId="2" applyNumberFormat="1" applyFont="1" applyBorder="1" applyAlignment="1">
      <alignment horizontal="center" vertical="center"/>
    </xf>
    <xf numFmtId="0" fontId="9" fillId="0" borderId="8" xfId="2" applyFont="1" applyBorder="1" applyAlignment="1">
      <alignment vertical="center" wrapText="1"/>
    </xf>
    <xf numFmtId="0" fontId="9" fillId="0" borderId="0" xfId="2" applyFont="1" applyAlignment="1">
      <alignment wrapText="1"/>
    </xf>
    <xf numFmtId="0" fontId="16" fillId="0" borderId="0" xfId="0" applyFont="1">
      <alignment vertical="center"/>
    </xf>
    <xf numFmtId="0" fontId="9" fillId="0" borderId="0" xfId="0" applyFont="1" applyAlignment="1">
      <alignment horizontal="left" vertical="center"/>
    </xf>
    <xf numFmtId="0" fontId="16" fillId="0" borderId="0" xfId="2" applyFont="1"/>
    <xf numFmtId="0" fontId="12" fillId="0" borderId="0" xfId="2" applyFont="1" applyAlignment="1">
      <alignment vertical="top"/>
    </xf>
    <xf numFmtId="0" fontId="16" fillId="0" borderId="0" xfId="2" applyFont="1" applyAlignment="1">
      <alignment vertical="top"/>
    </xf>
    <xf numFmtId="0" fontId="16" fillId="0" borderId="0" xfId="2" applyFont="1" applyAlignment="1">
      <alignment horizontal="left" vertical="top" wrapText="1"/>
    </xf>
    <xf numFmtId="0" fontId="16" fillId="0" borderId="0" xfId="2" applyFont="1" applyAlignment="1">
      <alignment horizontal="left"/>
    </xf>
    <xf numFmtId="0" fontId="9" fillId="0" borderId="0" xfId="2" applyFont="1" applyAlignment="1">
      <alignment vertical="center"/>
    </xf>
    <xf numFmtId="0" fontId="9" fillId="0" borderId="15" xfId="2" applyFont="1" applyBorder="1" applyAlignment="1">
      <alignment horizontal="center" vertical="center"/>
    </xf>
    <xf numFmtId="9" fontId="9" fillId="0" borderId="0" xfId="2" applyNumberFormat="1" applyFont="1" applyAlignment="1">
      <alignment vertical="center"/>
    </xf>
    <xf numFmtId="0" fontId="9" fillId="0" borderId="0" xfId="2" applyFont="1" applyAlignment="1">
      <alignment vertical="top"/>
    </xf>
    <xf numFmtId="0" fontId="9" fillId="0" borderId="0" xfId="2" applyFont="1" applyAlignment="1">
      <alignment horizontal="center" vertical="top"/>
    </xf>
    <xf numFmtId="0" fontId="9" fillId="0" borderId="0" xfId="1" applyFont="1" applyAlignment="1">
      <alignment horizontal="left"/>
    </xf>
    <xf numFmtId="0" fontId="9" fillId="0" borderId="0" xfId="2" applyFont="1" applyAlignment="1">
      <alignment horizontal="right"/>
    </xf>
    <xf numFmtId="0" fontId="12" fillId="0" borderId="0" xfId="0" applyFont="1" applyAlignment="1">
      <alignment vertical="top"/>
    </xf>
    <xf numFmtId="0" fontId="9" fillId="0" borderId="0" xfId="0" applyFont="1" applyAlignment="1">
      <alignment horizontal="center" vertical="center"/>
    </xf>
    <xf numFmtId="0" fontId="9" fillId="0" borderId="0" xfId="0" applyFont="1" applyAlignment="1">
      <alignment vertical="center" wrapText="1"/>
    </xf>
    <xf numFmtId="0" fontId="16" fillId="0" borderId="0" xfId="0" applyFont="1" applyAlignment="1">
      <alignment vertical="top"/>
    </xf>
    <xf numFmtId="0" fontId="16" fillId="6" borderId="0" xfId="0" applyFont="1" applyFill="1">
      <alignment vertical="center"/>
    </xf>
    <xf numFmtId="0" fontId="12" fillId="0" borderId="0" xfId="0" applyFont="1" applyAlignment="1">
      <alignment horizontal="left" vertical="center"/>
    </xf>
    <xf numFmtId="0" fontId="16" fillId="0" borderId="0" xfId="0" applyFont="1" applyAlignment="1">
      <alignment horizontal="left" vertical="center"/>
    </xf>
    <xf numFmtId="0" fontId="14" fillId="0" borderId="0" xfId="0" applyFont="1">
      <alignment vertical="center"/>
    </xf>
    <xf numFmtId="49" fontId="16" fillId="0" borderId="0" xfId="2" applyNumberFormat="1" applyFont="1" applyAlignment="1">
      <alignment vertical="top"/>
    </xf>
    <xf numFmtId="0" fontId="12" fillId="0" borderId="0" xfId="2" applyFont="1" applyAlignment="1">
      <alignment vertical="top" wrapText="1"/>
    </xf>
    <xf numFmtId="0" fontId="16" fillId="0" borderId="0" xfId="2" applyFont="1" applyAlignment="1">
      <alignment vertical="top" wrapText="1"/>
    </xf>
    <xf numFmtId="0" fontId="9" fillId="0" borderId="0" xfId="2" applyFont="1" applyAlignment="1">
      <alignment vertical="center" wrapText="1"/>
    </xf>
    <xf numFmtId="0" fontId="12" fillId="0" borderId="0" xfId="0" applyFont="1" applyAlignment="1">
      <alignment horizontal="justify" vertical="center"/>
    </xf>
    <xf numFmtId="0" fontId="14" fillId="0" borderId="0" xfId="0" applyFont="1" applyAlignment="1">
      <alignment horizontal="center" vertical="center"/>
    </xf>
    <xf numFmtId="0" fontId="14" fillId="0" borderId="0" xfId="0" applyFont="1" applyAlignment="1">
      <alignment vertical="center" wrapText="1"/>
    </xf>
    <xf numFmtId="0" fontId="25" fillId="0" borderId="0" xfId="2" applyFont="1" applyAlignment="1">
      <alignment vertical="center" wrapText="1"/>
    </xf>
    <xf numFmtId="0" fontId="16" fillId="0" borderId="0" xfId="0" applyFont="1" applyAlignment="1"/>
    <xf numFmtId="0" fontId="9" fillId="0" borderId="16" xfId="0" applyFont="1" applyBorder="1">
      <alignment vertical="center"/>
    </xf>
    <xf numFmtId="0" fontId="27" fillId="0" borderId="0" xfId="0" applyFont="1">
      <alignment vertical="center"/>
    </xf>
    <xf numFmtId="0" fontId="25" fillId="0" borderId="0" xfId="0" applyFont="1">
      <alignment vertical="center"/>
    </xf>
    <xf numFmtId="0" fontId="9" fillId="0" borderId="8" xfId="2" applyFont="1" applyBorder="1" applyAlignment="1">
      <alignment horizontal="center" vertical="center"/>
    </xf>
    <xf numFmtId="0" fontId="9" fillId="0" borderId="14" xfId="0" applyFont="1" applyBorder="1" applyAlignment="1">
      <alignment horizontal="left" vertical="top" wrapText="1"/>
    </xf>
    <xf numFmtId="0" fontId="4" fillId="0" borderId="0" xfId="3" applyFont="1">
      <alignment vertical="center"/>
    </xf>
    <xf numFmtId="0" fontId="9" fillId="0" borderId="0" xfId="0" applyFont="1" applyAlignment="1"/>
    <xf numFmtId="0" fontId="9" fillId="0" borderId="0" xfId="0" applyFont="1" applyAlignment="1">
      <alignment vertical="top"/>
    </xf>
    <xf numFmtId="0" fontId="16" fillId="0" borderId="0" xfId="1" applyFont="1" applyAlignment="1">
      <alignment horizontal="left"/>
    </xf>
    <xf numFmtId="0" fontId="16" fillId="0" borderId="0" xfId="2" applyFont="1" applyAlignment="1">
      <alignment horizontal="center"/>
    </xf>
    <xf numFmtId="0" fontId="9" fillId="3" borderId="0" xfId="0" applyFont="1" applyFill="1" applyAlignment="1">
      <alignment vertical="top"/>
    </xf>
    <xf numFmtId="0" fontId="9" fillId="0" borderId="25" xfId="0" applyFont="1" applyBorder="1" applyAlignment="1">
      <alignment vertical="center" wrapText="1"/>
    </xf>
    <xf numFmtId="0" fontId="8" fillId="4" borderId="25" xfId="0" applyFont="1" applyFill="1" applyBorder="1" applyAlignment="1">
      <alignment horizontal="center" vertical="center" wrapText="1"/>
    </xf>
    <xf numFmtId="0" fontId="21" fillId="4" borderId="25" xfId="0" applyFont="1" applyFill="1" applyBorder="1" applyAlignment="1">
      <alignment horizontal="center" vertical="center" wrapText="1"/>
    </xf>
    <xf numFmtId="0" fontId="23" fillId="4" borderId="25"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9" fillId="0" borderId="0" xfId="0" applyFont="1" applyAlignment="1">
      <alignment vertical="top" wrapText="1"/>
    </xf>
    <xf numFmtId="0" fontId="9" fillId="0" borderId="25" xfId="0" applyFont="1" applyBorder="1" applyAlignment="1">
      <alignment vertical="top" wrapText="1"/>
    </xf>
    <xf numFmtId="0" fontId="9" fillId="9" borderId="25" xfId="0" applyFont="1" applyFill="1" applyBorder="1" applyAlignment="1">
      <alignment horizontal="left" vertical="top" wrapText="1"/>
    </xf>
    <xf numFmtId="0" fontId="9" fillId="9" borderId="14" xfId="0" applyFont="1" applyFill="1" applyBorder="1">
      <alignment vertical="center"/>
    </xf>
    <xf numFmtId="0" fontId="9" fillId="9" borderId="25" xfId="0" applyFont="1" applyFill="1" applyBorder="1" applyAlignment="1">
      <alignment vertical="top" wrapText="1"/>
    </xf>
    <xf numFmtId="0" fontId="9" fillId="9" borderId="25" xfId="0" applyFont="1" applyFill="1" applyBorder="1" applyAlignment="1">
      <alignment horizontal="center" vertical="top" wrapText="1"/>
    </xf>
    <xf numFmtId="0" fontId="9" fillId="9" borderId="14" xfId="0" applyFont="1" applyFill="1" applyBorder="1" applyAlignment="1">
      <alignment horizontal="center" vertical="center"/>
    </xf>
    <xf numFmtId="0" fontId="9" fillId="9" borderId="14" xfId="0" applyFont="1" applyFill="1" applyBorder="1" applyAlignment="1">
      <alignment horizontal="left" vertical="top" wrapText="1"/>
    </xf>
    <xf numFmtId="0" fontId="32" fillId="9" borderId="25" xfId="0" applyFont="1" applyFill="1" applyBorder="1" applyAlignment="1">
      <alignment vertical="top" wrapText="1"/>
    </xf>
    <xf numFmtId="0" fontId="9" fillId="9" borderId="14" xfId="0" applyFont="1" applyFill="1" applyBorder="1" applyAlignment="1">
      <alignment vertical="top" wrapText="1"/>
    </xf>
    <xf numFmtId="0" fontId="0" fillId="9" borderId="14" xfId="0" applyFill="1" applyBorder="1" applyAlignment="1">
      <alignment vertical="top" wrapText="1"/>
    </xf>
    <xf numFmtId="0" fontId="9" fillId="9" borderId="25" xfId="0" applyFont="1" applyFill="1" applyBorder="1" applyAlignment="1">
      <alignment vertical="center" wrapText="1"/>
    </xf>
    <xf numFmtId="0" fontId="9" fillId="9" borderId="14" xfId="0" applyFont="1" applyFill="1" applyBorder="1" applyAlignment="1">
      <alignment vertical="center" wrapText="1"/>
    </xf>
    <xf numFmtId="0" fontId="9" fillId="9" borderId="14" xfId="0" applyFont="1" applyFill="1" applyBorder="1" applyAlignment="1">
      <alignment vertical="top"/>
    </xf>
    <xf numFmtId="0" fontId="9" fillId="0" borderId="0" xfId="6" applyFont="1" applyAlignment="1">
      <alignment horizontal="center" vertical="center"/>
    </xf>
    <xf numFmtId="10" fontId="9" fillId="0" borderId="0" xfId="6" applyNumberFormat="1" applyFont="1" applyAlignment="1">
      <alignment horizontal="center" vertical="center"/>
    </xf>
    <xf numFmtId="0" fontId="9" fillId="0" borderId="0" xfId="6" applyFont="1" applyAlignment="1">
      <alignment horizontal="left" vertical="center"/>
    </xf>
    <xf numFmtId="0" fontId="9" fillId="0" borderId="0" xfId="0" applyFont="1" applyAlignment="1">
      <alignment horizontal="justify" vertical="center" wrapText="1"/>
    </xf>
    <xf numFmtId="0" fontId="9" fillId="0" borderId="0" xfId="0" applyFont="1" applyAlignment="1">
      <alignment horizontal="left" vertical="center" wrapText="1"/>
    </xf>
    <xf numFmtId="0" fontId="9" fillId="0" borderId="12" xfId="0" applyFont="1" applyBorder="1">
      <alignment vertical="center"/>
    </xf>
    <xf numFmtId="0" fontId="33" fillId="0" borderId="0" xfId="0" applyFont="1">
      <alignment vertical="center"/>
    </xf>
    <xf numFmtId="0" fontId="34" fillId="0" borderId="0" xfId="0" applyFont="1" applyAlignment="1">
      <alignment horizontal="left" vertical="center" indent="1"/>
    </xf>
    <xf numFmtId="0" fontId="9" fillId="0" borderId="14" xfId="0" applyFont="1" applyBorder="1" applyAlignment="1">
      <alignment vertical="top"/>
    </xf>
    <xf numFmtId="0" fontId="0" fillId="0" borderId="14" xfId="0" applyBorder="1" applyAlignment="1">
      <alignment vertical="top"/>
    </xf>
    <xf numFmtId="0" fontId="1" fillId="0" borderId="26" xfId="0" applyFont="1" applyBorder="1">
      <alignment vertical="center"/>
    </xf>
    <xf numFmtId="0" fontId="0" fillId="0" borderId="14" xfId="0" applyBorder="1" applyAlignment="1">
      <alignment horizontal="center" vertical="top" wrapText="1"/>
    </xf>
    <xf numFmtId="0" fontId="9" fillId="0" borderId="25" xfId="0" applyFont="1" applyBorder="1" applyAlignment="1">
      <alignment horizontal="center" vertical="top" wrapText="1"/>
    </xf>
    <xf numFmtId="0" fontId="9" fillId="0" borderId="26" xfId="0" applyFont="1" applyBorder="1" applyAlignment="1">
      <alignment horizontal="center" vertical="top" wrapText="1"/>
    </xf>
    <xf numFmtId="0" fontId="9" fillId="0" borderId="25" xfId="0" applyFont="1" applyBorder="1" applyAlignment="1">
      <alignment horizontal="left" vertical="top" wrapText="1"/>
    </xf>
    <xf numFmtId="0" fontId="0" fillId="0" borderId="14" xfId="0" applyBorder="1" applyAlignment="1">
      <alignment vertical="top" wrapText="1"/>
    </xf>
    <xf numFmtId="0" fontId="9" fillId="0" borderId="14" xfId="0" applyFont="1" applyBorder="1" applyAlignment="1">
      <alignment horizontal="center" vertical="top" wrapText="1"/>
    </xf>
    <xf numFmtId="0" fontId="0" fillId="0" borderId="26" xfId="0" applyBorder="1" applyAlignment="1">
      <alignment vertical="top" wrapText="1"/>
    </xf>
    <xf numFmtId="0" fontId="9" fillId="0" borderId="14" xfId="0" applyFont="1" applyBorder="1" applyAlignment="1">
      <alignment horizontal="left" vertical="top"/>
    </xf>
    <xf numFmtId="0" fontId="9" fillId="0" borderId="14" xfId="0" applyFont="1" applyBorder="1" applyAlignment="1">
      <alignment vertical="center" wrapText="1"/>
    </xf>
    <xf numFmtId="0" fontId="9" fillId="0" borderId="14" xfId="0" applyFont="1" applyBorder="1" applyAlignment="1">
      <alignment horizontal="left" vertical="center" wrapText="1"/>
    </xf>
    <xf numFmtId="0" fontId="9" fillId="0" borderId="14" xfId="0" applyFont="1" applyBorder="1" applyAlignment="1">
      <alignment horizontal="left" vertical="center"/>
    </xf>
    <xf numFmtId="0" fontId="9" fillId="0" borderId="26" xfId="0" applyFont="1" applyBorder="1" applyAlignment="1">
      <alignment horizontal="left" vertical="center" wrapText="1"/>
    </xf>
    <xf numFmtId="0" fontId="9" fillId="0" borderId="18" xfId="0" applyFont="1" applyBorder="1" applyAlignment="1">
      <alignment horizontal="left" vertical="top" wrapText="1"/>
    </xf>
    <xf numFmtId="0" fontId="9" fillId="0" borderId="26" xfId="0" applyFont="1" applyBorder="1" applyAlignment="1">
      <alignment horizontal="left" vertical="top" wrapText="1"/>
    </xf>
    <xf numFmtId="0" fontId="9" fillId="0" borderId="26" xfId="0" applyFont="1" applyBorder="1" applyAlignment="1">
      <alignment vertical="top" wrapText="1"/>
    </xf>
    <xf numFmtId="0" fontId="9" fillId="0" borderId="14" xfId="0" applyFont="1" applyBorder="1">
      <alignment vertical="center"/>
    </xf>
    <xf numFmtId="0" fontId="9" fillId="0" borderId="26" xfId="0" applyFont="1" applyBorder="1">
      <alignment vertical="center"/>
    </xf>
    <xf numFmtId="0" fontId="1" fillId="0" borderId="25" xfId="0" applyFont="1" applyBorder="1" applyAlignment="1">
      <alignment horizontal="left" vertical="top"/>
    </xf>
    <xf numFmtId="166" fontId="9" fillId="0" borderId="25" xfId="2" applyNumberFormat="1" applyFont="1" applyBorder="1" applyAlignment="1">
      <alignment horizontal="center" vertical="center"/>
    </xf>
    <xf numFmtId="166" fontId="9" fillId="0" borderId="14" xfId="2" applyNumberFormat="1" applyFont="1" applyBorder="1" applyAlignment="1">
      <alignment horizontal="center" vertical="center"/>
    </xf>
    <xf numFmtId="0" fontId="25" fillId="0" borderId="0" xfId="0" applyFont="1" applyAlignment="1">
      <alignment horizontal="justify" vertical="center" wrapText="1"/>
    </xf>
    <xf numFmtId="0" fontId="15" fillId="0" borderId="0" xfId="0" applyFont="1" applyAlignment="1">
      <alignment horizontal="justify" vertical="center"/>
    </xf>
    <xf numFmtId="14" fontId="39" fillId="0" borderId="0" xfId="2" applyNumberFormat="1" applyFont="1"/>
    <xf numFmtId="0" fontId="39" fillId="0" borderId="0" xfId="2" applyFont="1"/>
    <xf numFmtId="0" fontId="9" fillId="0" borderId="0" xfId="0" applyFont="1" applyAlignment="1">
      <alignment horizontal="justify" vertical="center"/>
    </xf>
    <xf numFmtId="166" fontId="9" fillId="0" borderId="26" xfId="2" applyNumberFormat="1" applyFont="1" applyBorder="1" applyAlignment="1">
      <alignment horizontal="center" vertical="center"/>
    </xf>
    <xf numFmtId="14" fontId="9" fillId="0" borderId="25" xfId="2" applyNumberFormat="1" applyFont="1" applyBorder="1"/>
    <xf numFmtId="14" fontId="9" fillId="0" borderId="14" xfId="2" applyNumberFormat="1" applyFont="1" applyBorder="1"/>
    <xf numFmtId="14" fontId="9" fillId="0" borderId="26" xfId="2" applyNumberFormat="1" applyFont="1" applyBorder="1"/>
    <xf numFmtId="166" fontId="1" fillId="0" borderId="25" xfId="2" applyNumberFormat="1" applyFont="1" applyBorder="1" applyAlignment="1">
      <alignment horizontal="center" vertical="center"/>
    </xf>
    <xf numFmtId="0" fontId="1" fillId="0" borderId="26" xfId="2" applyFont="1" applyBorder="1"/>
    <xf numFmtId="14" fontId="1" fillId="0" borderId="26" xfId="2" applyNumberFormat="1" applyFont="1" applyBorder="1"/>
    <xf numFmtId="14" fontId="1" fillId="0" borderId="25" xfId="2" applyNumberFormat="1" applyFont="1" applyBorder="1"/>
    <xf numFmtId="0" fontId="1" fillId="0" borderId="15" xfId="2" applyFont="1" applyBorder="1" applyAlignment="1">
      <alignment horizontal="center"/>
    </xf>
    <xf numFmtId="0" fontId="30" fillId="0" borderId="14" xfId="0" applyFont="1" applyBorder="1" applyAlignment="1">
      <alignment vertical="top"/>
    </xf>
    <xf numFmtId="0" fontId="9" fillId="0" borderId="1"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4" xfId="0" applyFont="1" applyBorder="1">
      <alignment vertical="center"/>
    </xf>
    <xf numFmtId="0" fontId="9" fillId="0" borderId="5" xfId="0" applyFont="1" applyBorder="1">
      <alignment vertical="center"/>
    </xf>
    <xf numFmtId="0" fontId="9" fillId="0" borderId="28" xfId="0" applyFont="1" applyBorder="1">
      <alignment vertical="center"/>
    </xf>
    <xf numFmtId="0" fontId="9" fillId="0" borderId="29" xfId="0" applyFont="1" applyBorder="1">
      <alignment vertical="center"/>
    </xf>
    <xf numFmtId="0" fontId="9" fillId="0" borderId="30" xfId="0" applyFont="1" applyBorder="1">
      <alignment vertical="center"/>
    </xf>
    <xf numFmtId="0" fontId="9" fillId="0" borderId="25" xfId="0" applyFont="1" applyBorder="1" applyAlignment="1">
      <alignment horizontal="center" vertical="center" wrapText="1"/>
    </xf>
    <xf numFmtId="0" fontId="28" fillId="7" borderId="0" xfId="5" applyFont="1" applyFill="1" applyAlignment="1">
      <alignment horizontal="center" vertical="center" wrapText="1"/>
    </xf>
    <xf numFmtId="0" fontId="9" fillId="0" borderId="24" xfId="0" applyFont="1" applyBorder="1">
      <alignment vertical="center"/>
    </xf>
    <xf numFmtId="0" fontId="9" fillId="0" borderId="23" xfId="0" applyFont="1" applyBorder="1">
      <alignment vertical="center"/>
    </xf>
    <xf numFmtId="0" fontId="9" fillId="0" borderId="25" xfId="0" applyFont="1" applyBorder="1">
      <alignment vertical="center"/>
    </xf>
    <xf numFmtId="0" fontId="9" fillId="0" borderId="19" xfId="0" applyFont="1" applyBorder="1">
      <alignment vertical="center"/>
    </xf>
    <xf numFmtId="0" fontId="9" fillId="0" borderId="26" xfId="0" applyFont="1" applyBorder="1" applyAlignment="1">
      <alignment vertical="center" wrapText="1"/>
    </xf>
    <xf numFmtId="0" fontId="18" fillId="0" borderId="26" xfId="0" applyFont="1" applyBorder="1">
      <alignment vertical="center"/>
    </xf>
    <xf numFmtId="0" fontId="18" fillId="0" borderId="0" xfId="0" applyFont="1">
      <alignment vertical="center"/>
    </xf>
    <xf numFmtId="0" fontId="25" fillId="9" borderId="14" xfId="0" applyFont="1" applyFill="1" applyBorder="1" applyAlignment="1">
      <alignment vertical="top"/>
    </xf>
    <xf numFmtId="0" fontId="25" fillId="0" borderId="14" xfId="0" applyFont="1" applyBorder="1" applyAlignment="1">
      <alignment vertical="top"/>
    </xf>
    <xf numFmtId="0" fontId="1" fillId="0" borderId="25" xfId="2" applyFont="1" applyBorder="1" applyAlignment="1">
      <alignment horizontal="left"/>
    </xf>
    <xf numFmtId="0" fontId="9" fillId="0" borderId="26" xfId="2" applyFont="1" applyBorder="1" applyAlignment="1">
      <alignment horizontal="center"/>
    </xf>
    <xf numFmtId="0" fontId="1" fillId="0" borderId="26" xfId="2" applyFont="1" applyBorder="1" applyAlignment="1">
      <alignment horizontal="center"/>
    </xf>
    <xf numFmtId="0" fontId="0" fillId="0" borderId="25" xfId="0" applyBorder="1" applyAlignment="1">
      <alignment vertical="top"/>
    </xf>
    <xf numFmtId="0" fontId="9" fillId="0" borderId="25" xfId="0" applyFont="1" applyBorder="1" applyAlignment="1">
      <alignment horizontal="center" vertical="top"/>
    </xf>
    <xf numFmtId="49" fontId="25" fillId="0" borderId="8" xfId="2" applyNumberFormat="1" applyFont="1" applyBorder="1" applyAlignment="1">
      <alignment horizontal="center" vertical="center"/>
    </xf>
    <xf numFmtId="0" fontId="25" fillId="0" borderId="1" xfId="0" applyFont="1" applyBorder="1">
      <alignment vertical="center"/>
    </xf>
    <xf numFmtId="0" fontId="25" fillId="0" borderId="29" xfId="0" applyFont="1" applyBorder="1">
      <alignment vertical="center"/>
    </xf>
    <xf numFmtId="0" fontId="25" fillId="0" borderId="2" xfId="0" applyFont="1" applyBorder="1">
      <alignment vertical="center"/>
    </xf>
    <xf numFmtId="0" fontId="25" fillId="0" borderId="4" xfId="0" applyFont="1" applyBorder="1">
      <alignment vertical="center"/>
    </xf>
    <xf numFmtId="0" fontId="25" fillId="0" borderId="0" xfId="0" quotePrefix="1" applyFont="1">
      <alignment vertical="center"/>
    </xf>
    <xf numFmtId="0" fontId="25" fillId="0" borderId="28" xfId="0" applyFont="1" applyBorder="1">
      <alignment vertical="center"/>
    </xf>
    <xf numFmtId="0" fontId="13" fillId="0" borderId="0" xfId="0" applyFont="1">
      <alignment vertical="center"/>
    </xf>
    <xf numFmtId="0" fontId="13" fillId="0" borderId="0" xfId="0" applyFont="1" applyAlignment="1"/>
    <xf numFmtId="0" fontId="42" fillId="0" borderId="0" xfId="0" applyFont="1">
      <alignment vertical="center"/>
    </xf>
    <xf numFmtId="0" fontId="16" fillId="0" borderId="0" xfId="0" applyFont="1" applyAlignment="1">
      <alignment horizontal="center" vertical="center"/>
    </xf>
    <xf numFmtId="0" fontId="1" fillId="0" borderId="26" xfId="2" applyFont="1" applyBorder="1" applyAlignment="1">
      <alignment horizontal="left"/>
    </xf>
    <xf numFmtId="0" fontId="1" fillId="0" borderId="25" xfId="2" applyFont="1" applyBorder="1"/>
    <xf numFmtId="0" fontId="1" fillId="0" borderId="25" xfId="2" applyFont="1" applyBorder="1" applyAlignment="1">
      <alignment horizontal="center"/>
    </xf>
    <xf numFmtId="0" fontId="9" fillId="0" borderId="26" xfId="0" applyFont="1" applyBorder="1" applyAlignment="1">
      <alignment horizontal="center" vertical="center" wrapText="1"/>
    </xf>
    <xf numFmtId="0" fontId="9" fillId="0" borderId="25" xfId="0" applyFont="1" applyBorder="1" applyAlignment="1">
      <alignment horizontal="left" vertical="top"/>
    </xf>
    <xf numFmtId="0" fontId="9" fillId="0" borderId="26" xfId="0" applyFont="1" applyBorder="1" applyAlignment="1">
      <alignment horizontal="left" vertical="top"/>
    </xf>
    <xf numFmtId="0" fontId="25" fillId="0" borderId="25" xfId="0" applyFont="1" applyBorder="1" applyAlignment="1">
      <alignment horizontal="left" vertical="top" wrapText="1"/>
    </xf>
    <xf numFmtId="0" fontId="0" fillId="0" borderId="26" xfId="0" applyBorder="1" applyAlignment="1">
      <alignment vertical="top"/>
    </xf>
    <xf numFmtId="0" fontId="9" fillId="9" borderId="26" xfId="0" applyFont="1" applyFill="1" applyBorder="1" applyAlignment="1">
      <alignment vertical="top" wrapText="1"/>
    </xf>
    <xf numFmtId="0" fontId="9" fillId="9" borderId="26" xfId="0" applyFont="1" applyFill="1" applyBorder="1">
      <alignment vertical="center"/>
    </xf>
    <xf numFmtId="0" fontId="9" fillId="9" borderId="26" xfId="0" applyFont="1" applyFill="1" applyBorder="1" applyAlignment="1">
      <alignment horizontal="center" vertical="center"/>
    </xf>
    <xf numFmtId="0" fontId="0" fillId="9" borderId="26" xfId="0" applyFill="1" applyBorder="1" applyAlignment="1">
      <alignment vertical="top" wrapText="1"/>
    </xf>
    <xf numFmtId="0" fontId="33" fillId="0" borderId="25" xfId="0" applyFont="1" applyBorder="1" applyAlignment="1">
      <alignment vertical="top" wrapText="1"/>
    </xf>
    <xf numFmtId="0" fontId="9" fillId="9" borderId="26" xfId="0" applyFont="1" applyFill="1" applyBorder="1" applyAlignment="1">
      <alignment vertical="center" wrapText="1"/>
    </xf>
    <xf numFmtId="0" fontId="9" fillId="0" borderId="26" xfId="0" applyFont="1" applyBorder="1" applyAlignment="1">
      <alignment vertical="top"/>
    </xf>
    <xf numFmtId="0" fontId="0" fillId="0" borderId="26" xfId="0" applyBorder="1" applyAlignment="1">
      <alignment horizontal="center" vertical="top" wrapText="1"/>
    </xf>
    <xf numFmtId="0" fontId="0" fillId="0" borderId="26" xfId="0" applyBorder="1" applyAlignment="1">
      <alignment horizontal="center" vertical="center" wrapText="1"/>
    </xf>
    <xf numFmtId="0" fontId="9" fillId="9" borderId="26" xfId="0" applyFont="1" applyFill="1" applyBorder="1" applyAlignment="1">
      <alignment horizontal="left" vertical="center" wrapText="1"/>
    </xf>
    <xf numFmtId="0" fontId="46" fillId="9" borderId="25" xfId="0" applyFont="1" applyFill="1" applyBorder="1" applyAlignment="1">
      <alignment horizontal="left" vertical="top" wrapText="1"/>
    </xf>
    <xf numFmtId="0" fontId="9" fillId="0" borderId="31" xfId="2" applyFont="1" applyBorder="1" applyAlignment="1">
      <alignment horizontal="center" vertical="center"/>
    </xf>
    <xf numFmtId="14" fontId="9" fillId="0" borderId="31" xfId="2" applyNumberFormat="1" applyFont="1" applyBorder="1" applyAlignment="1">
      <alignment horizontal="center" vertical="center"/>
    </xf>
    <xf numFmtId="0" fontId="9" fillId="0" borderId="31" xfId="0" applyFont="1" applyBorder="1">
      <alignment vertical="center"/>
    </xf>
    <xf numFmtId="0" fontId="9" fillId="0" borderId="31" xfId="0" applyFont="1" applyBorder="1" applyAlignment="1">
      <alignment vertical="top"/>
    </xf>
    <xf numFmtId="0" fontId="10" fillId="0" borderId="6" xfId="2" applyFont="1" applyBorder="1" applyAlignment="1">
      <alignment horizontal="center" vertical="center" wrapText="1"/>
    </xf>
    <xf numFmtId="0" fontId="11" fillId="0" borderId="0" xfId="2" applyFont="1" applyAlignment="1">
      <alignment horizontal="center" vertical="center"/>
    </xf>
    <xf numFmtId="0" fontId="9" fillId="0" borderId="7" xfId="2" applyFont="1" applyBorder="1" applyAlignment="1">
      <alignment horizontal="center" vertical="center"/>
    </xf>
    <xf numFmtId="0" fontId="9" fillId="0" borderId="8" xfId="2" applyFont="1" applyBorder="1" applyAlignment="1">
      <alignment horizontal="center" vertical="center"/>
    </xf>
    <xf numFmtId="0" fontId="9" fillId="0" borderId="9" xfId="2" applyFont="1" applyBorder="1" applyAlignment="1">
      <alignment horizontal="center" vertical="center"/>
    </xf>
    <xf numFmtId="0" fontId="9" fillId="0" borderId="10" xfId="2" applyFont="1" applyBorder="1" applyAlignment="1">
      <alignment horizontal="center" vertical="center" wrapText="1"/>
    </xf>
    <xf numFmtId="0" fontId="9" fillId="0" borderId="31" xfId="2" applyFont="1" applyBorder="1" applyAlignment="1">
      <alignment horizontal="center" vertical="center"/>
    </xf>
    <xf numFmtId="0" fontId="9" fillId="0" borderId="31" xfId="2" applyFont="1" applyBorder="1" applyAlignment="1">
      <alignment horizontal="center" vertical="center" wrapText="1"/>
    </xf>
    <xf numFmtId="14" fontId="9" fillId="0" borderId="31" xfId="2" applyNumberFormat="1" applyFont="1" applyBorder="1" applyAlignment="1">
      <alignment horizontal="center" vertical="center"/>
    </xf>
    <xf numFmtId="0" fontId="9" fillId="0" borderId="0" xfId="2" applyFont="1" applyAlignment="1">
      <alignment vertical="center" wrapText="1"/>
    </xf>
    <xf numFmtId="0" fontId="24" fillId="0" borderId="0" xfId="0" applyFont="1" applyAlignment="1">
      <alignment vertical="center" wrapText="1"/>
    </xf>
    <xf numFmtId="0" fontId="15" fillId="0" borderId="0" xfId="0" applyFont="1" applyAlignment="1">
      <alignment horizontal="justify" vertical="center" wrapText="1"/>
    </xf>
    <xf numFmtId="0" fontId="9" fillId="0" borderId="0" xfId="0" applyFont="1" applyAlignment="1">
      <alignment horizontal="justify" vertical="center" wrapText="1"/>
    </xf>
    <xf numFmtId="0" fontId="12" fillId="0" borderId="0" xfId="2" applyFont="1" applyAlignment="1">
      <alignment horizontal="left" vertical="center" wrapText="1"/>
    </xf>
    <xf numFmtId="0" fontId="9" fillId="0" borderId="0" xfId="0" applyFont="1" applyAlignment="1">
      <alignment horizontal="justify" vertical="center"/>
    </xf>
    <xf numFmtId="0" fontId="9" fillId="2" borderId="32" xfId="0" applyFont="1" applyFill="1" applyBorder="1" applyAlignment="1">
      <alignment horizontal="left" vertical="center"/>
    </xf>
    <xf numFmtId="0" fontId="9" fillId="3" borderId="20" xfId="0" applyFont="1" applyFill="1" applyBorder="1" applyAlignment="1">
      <alignment vertical="top" wrapText="1"/>
    </xf>
    <xf numFmtId="0" fontId="9" fillId="3" borderId="21" xfId="0" applyFont="1" applyFill="1" applyBorder="1" applyAlignment="1">
      <alignment vertical="top" wrapText="1"/>
    </xf>
    <xf numFmtId="0" fontId="9" fillId="3" borderId="17" xfId="0" applyFont="1" applyFill="1" applyBorder="1" applyAlignment="1">
      <alignment vertical="top" wrapText="1"/>
    </xf>
    <xf numFmtId="0" fontId="9" fillId="3" borderId="19" xfId="0" applyFont="1" applyFill="1" applyBorder="1" applyAlignment="1">
      <alignment vertical="top" wrapText="1"/>
    </xf>
    <xf numFmtId="0" fontId="9" fillId="3" borderId="31" xfId="0" applyFont="1" applyFill="1" applyBorder="1" applyAlignment="1">
      <alignment vertical="top"/>
    </xf>
    <xf numFmtId="0" fontId="9" fillId="3" borderId="22" xfId="0" applyFont="1" applyFill="1" applyBorder="1" applyAlignment="1">
      <alignment vertical="top" wrapText="1"/>
    </xf>
    <xf numFmtId="0" fontId="9" fillId="3" borderId="23" xfId="0" applyFont="1" applyFill="1" applyBorder="1" applyAlignment="1">
      <alignment vertical="top" wrapText="1"/>
    </xf>
    <xf numFmtId="0" fontId="9" fillId="3" borderId="25" xfId="0" applyFont="1" applyFill="1" applyBorder="1" applyAlignment="1">
      <alignment vertical="top" wrapText="1"/>
    </xf>
    <xf numFmtId="0" fontId="9" fillId="3" borderId="31" xfId="0" applyFont="1" applyFill="1" applyBorder="1" applyAlignment="1">
      <alignment vertical="top" wrapText="1"/>
    </xf>
    <xf numFmtId="0" fontId="9" fillId="3" borderId="13" xfId="0" applyFont="1" applyFill="1" applyBorder="1" applyAlignment="1">
      <alignment vertical="top"/>
    </xf>
    <xf numFmtId="0" fontId="9" fillId="3" borderId="12" xfId="0" applyFont="1" applyFill="1" applyBorder="1" applyAlignment="1">
      <alignment vertical="top"/>
    </xf>
    <xf numFmtId="0" fontId="9" fillId="3" borderId="12" xfId="0" applyFont="1" applyFill="1" applyBorder="1" applyAlignment="1">
      <alignment vertical="top" wrapText="1"/>
    </xf>
    <xf numFmtId="0" fontId="9" fillId="0" borderId="12" xfId="0" applyFont="1" applyBorder="1" applyAlignment="1">
      <alignment vertical="center" wrapText="1"/>
    </xf>
    <xf numFmtId="0" fontId="9" fillId="0" borderId="31" xfId="0" applyFont="1" applyBorder="1" applyAlignment="1">
      <alignment vertical="top"/>
    </xf>
    <xf numFmtId="0" fontId="9" fillId="3" borderId="26" xfId="0" applyFont="1" applyFill="1" applyBorder="1" applyAlignment="1">
      <alignment vertical="top"/>
    </xf>
    <xf numFmtId="0" fontId="9" fillId="3" borderId="26" xfId="0" applyFont="1" applyFill="1" applyBorder="1" applyAlignment="1">
      <alignment vertical="top" wrapText="1"/>
    </xf>
    <xf numFmtId="0" fontId="18" fillId="4" borderId="25" xfId="2" applyFont="1" applyFill="1" applyBorder="1" applyAlignment="1">
      <alignment horizontal="center" vertical="center" wrapText="1"/>
    </xf>
    <xf numFmtId="0" fontId="18" fillId="4" borderId="26" xfId="2" applyFont="1" applyFill="1" applyBorder="1" applyAlignment="1">
      <alignment horizontal="center" vertical="center" wrapText="1"/>
    </xf>
    <xf numFmtId="0" fontId="9" fillId="4" borderId="24" xfId="2" applyFont="1" applyFill="1" applyBorder="1" applyAlignment="1">
      <alignment horizontal="center"/>
    </xf>
    <xf numFmtId="0" fontId="9" fillId="0" borderId="25" xfId="1" applyFont="1" applyBorder="1" applyAlignment="1">
      <alignment horizontal="left" vertical="top" wrapText="1"/>
    </xf>
    <xf numFmtId="0" fontId="9" fillId="0" borderId="14" xfId="1" applyFont="1" applyBorder="1" applyAlignment="1">
      <alignment horizontal="left" vertical="top" wrapText="1"/>
    </xf>
    <xf numFmtId="0" fontId="9" fillId="0" borderId="26" xfId="1" applyFont="1" applyBorder="1" applyAlignment="1">
      <alignment horizontal="left" vertical="top" wrapText="1"/>
    </xf>
    <xf numFmtId="0" fontId="9" fillId="0" borderId="24" xfId="0" applyFont="1" applyBorder="1" applyAlignment="1">
      <alignment horizontal="left" vertical="center"/>
    </xf>
    <xf numFmtId="0" fontId="9" fillId="0" borderId="25" xfId="0" applyFont="1" applyBorder="1" applyAlignment="1">
      <alignment horizontal="center" vertical="top" wrapText="1"/>
    </xf>
    <xf numFmtId="0" fontId="9" fillId="0" borderId="26" xfId="0" applyFont="1" applyBorder="1" applyAlignment="1">
      <alignment horizontal="center" vertical="top" wrapText="1"/>
    </xf>
    <xf numFmtId="0" fontId="9" fillId="0" borderId="25" xfId="0" applyFont="1" applyBorder="1" applyAlignment="1">
      <alignment horizontal="left" vertical="top" wrapText="1"/>
    </xf>
    <xf numFmtId="0" fontId="9" fillId="0" borderId="26" xfId="0" applyFont="1" applyBorder="1" applyAlignment="1">
      <alignment horizontal="left" vertical="top" wrapText="1"/>
    </xf>
    <xf numFmtId="0" fontId="9" fillId="0" borderId="14" xfId="0" applyFont="1" applyBorder="1" applyAlignment="1">
      <alignment horizontal="left" vertical="top" wrapText="1"/>
    </xf>
    <xf numFmtId="0" fontId="9" fillId="0" borderId="24" xfId="0" applyFont="1" applyBorder="1" applyAlignment="1">
      <alignment horizontal="center" vertical="center"/>
    </xf>
    <xf numFmtId="0" fontId="9" fillId="0" borderId="0" xfId="0" applyFont="1" applyAlignment="1">
      <alignment horizontal="left" vertical="center"/>
    </xf>
    <xf numFmtId="14" fontId="9" fillId="0" borderId="25" xfId="0" applyNumberFormat="1" applyFont="1" applyBorder="1" applyAlignment="1">
      <alignment horizontal="center" vertical="center" wrapText="1"/>
    </xf>
    <xf numFmtId="14" fontId="9" fillId="0" borderId="26" xfId="0" applyNumberFormat="1" applyFont="1" applyBorder="1" applyAlignment="1">
      <alignment horizontal="center"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0" fillId="0" borderId="25" xfId="0" applyBorder="1" applyAlignment="1">
      <alignment horizontal="left" vertical="top"/>
    </xf>
    <xf numFmtId="0" fontId="0" fillId="0" borderId="26" xfId="0" applyBorder="1" applyAlignment="1">
      <alignment horizontal="left" vertical="top"/>
    </xf>
    <xf numFmtId="0" fontId="9" fillId="0" borderId="25" xfId="0" applyFont="1" applyBorder="1" applyAlignment="1">
      <alignment horizontal="left" vertical="top"/>
    </xf>
    <xf numFmtId="0" fontId="9" fillId="0" borderId="26" xfId="0" applyFont="1" applyBorder="1" applyAlignment="1">
      <alignment horizontal="left" vertical="top"/>
    </xf>
    <xf numFmtId="0" fontId="1" fillId="0" borderId="0" xfId="0" applyFont="1" applyAlignment="1">
      <alignment horizontal="center" vertical="center"/>
    </xf>
    <xf numFmtId="0" fontId="9" fillId="0" borderId="0" xfId="0" applyFont="1" applyAlignment="1">
      <alignment horizontal="left" vertical="center" wrapText="1"/>
    </xf>
    <xf numFmtId="0" fontId="9" fillId="0" borderId="25" xfId="0" applyFont="1" applyBorder="1" applyAlignment="1">
      <alignment vertical="top" wrapText="1"/>
    </xf>
    <xf numFmtId="0" fontId="0" fillId="0" borderId="26" xfId="0" applyBorder="1" applyAlignment="1">
      <alignment vertical="top"/>
    </xf>
    <xf numFmtId="0" fontId="0" fillId="0" borderId="14" xfId="0" applyBorder="1" applyAlignment="1">
      <alignment horizontal="center" vertical="top" wrapText="1"/>
    </xf>
    <xf numFmtId="0" fontId="0" fillId="0" borderId="26" xfId="0" applyBorder="1" applyAlignment="1">
      <alignment horizontal="center" vertical="top" wrapText="1"/>
    </xf>
    <xf numFmtId="0" fontId="1" fillId="0" borderId="25" xfId="2" applyFont="1" applyBorder="1" applyAlignment="1">
      <alignment horizontal="left" vertical="top"/>
    </xf>
    <xf numFmtId="0" fontId="1" fillId="0" borderId="26" xfId="2" applyFont="1" applyBorder="1" applyAlignment="1">
      <alignment horizontal="left" vertical="top"/>
    </xf>
    <xf numFmtId="14" fontId="1" fillId="0" borderId="25" xfId="2" applyNumberFormat="1" applyFont="1" applyBorder="1" applyAlignment="1">
      <alignment horizontal="center" vertical="center"/>
    </xf>
    <xf numFmtId="14" fontId="1" fillId="0" borderId="14" xfId="2" applyNumberFormat="1" applyFont="1" applyBorder="1" applyAlignment="1">
      <alignment horizontal="center" vertical="center"/>
    </xf>
    <xf numFmtId="14" fontId="1" fillId="0" borderId="26" xfId="2" applyNumberFormat="1" applyFont="1" applyBorder="1" applyAlignment="1">
      <alignment horizontal="center" vertical="center"/>
    </xf>
    <xf numFmtId="0" fontId="1" fillId="0" borderId="25" xfId="2" applyFont="1" applyBorder="1" applyAlignment="1">
      <alignment horizontal="center" vertical="center"/>
    </xf>
    <xf numFmtId="0" fontId="1" fillId="0" borderId="14" xfId="2" applyFont="1" applyBorder="1" applyAlignment="1">
      <alignment horizontal="center" vertical="center"/>
    </xf>
    <xf numFmtId="0" fontId="1" fillId="0" borderId="26" xfId="2" applyFont="1" applyBorder="1" applyAlignment="1">
      <alignment horizontal="center" vertical="center"/>
    </xf>
    <xf numFmtId="14" fontId="9" fillId="0" borderId="33" xfId="2" applyNumberFormat="1" applyFont="1" applyBorder="1" applyAlignment="1">
      <alignment horizontal="center" vertical="center"/>
    </xf>
    <xf numFmtId="0" fontId="9" fillId="0" borderId="34" xfId="2" applyFont="1" applyBorder="1" applyAlignment="1">
      <alignment horizontal="center" vertical="center" wrapText="1"/>
    </xf>
    <xf numFmtId="0" fontId="9" fillId="0" borderId="35" xfId="2" applyFont="1" applyBorder="1" applyAlignment="1">
      <alignment vertical="top" wrapText="1"/>
    </xf>
    <xf numFmtId="0" fontId="9" fillId="0" borderId="36" xfId="2" applyFont="1" applyBorder="1" applyAlignment="1">
      <alignment horizontal="center" vertical="center" wrapText="1"/>
    </xf>
    <xf numFmtId="0" fontId="41" fillId="0" borderId="37" xfId="4" applyFont="1" applyBorder="1" applyAlignment="1">
      <alignment horizontal="center" vertical="center"/>
    </xf>
    <xf numFmtId="0" fontId="9" fillId="2" borderId="32" xfId="0" applyFont="1" applyFill="1" applyBorder="1" applyAlignment="1">
      <alignment vertical="center"/>
    </xf>
    <xf numFmtId="0" fontId="9" fillId="0" borderId="27" xfId="0" applyFont="1" applyBorder="1" applyAlignment="1">
      <alignment vertical="center"/>
    </xf>
    <xf numFmtId="0" fontId="9" fillId="0" borderId="38" xfId="0" applyFont="1" applyBorder="1" applyAlignment="1"/>
    <xf numFmtId="0" fontId="9" fillId="0" borderId="38" xfId="0" applyFont="1" applyBorder="1" applyAlignment="1">
      <alignment vertical="center"/>
    </xf>
    <xf numFmtId="0" fontId="9" fillId="2" borderId="39" xfId="0" applyFont="1" applyFill="1" applyBorder="1" applyAlignment="1">
      <alignment vertical="top"/>
    </xf>
    <xf numFmtId="0" fontId="9" fillId="2" borderId="40" xfId="0" applyFont="1" applyFill="1" applyBorder="1" applyAlignment="1">
      <alignment vertical="top"/>
    </xf>
    <xf numFmtId="0" fontId="9" fillId="2" borderId="41" xfId="0" applyFont="1" applyFill="1" applyBorder="1">
      <alignment vertical="center"/>
    </xf>
    <xf numFmtId="0" fontId="9" fillId="3" borderId="38" xfId="0" applyFont="1" applyFill="1" applyBorder="1" applyAlignment="1">
      <alignment vertical="top"/>
    </xf>
    <xf numFmtId="0" fontId="9" fillId="3" borderId="42" xfId="0" applyFont="1" applyFill="1" applyBorder="1" applyAlignment="1">
      <alignment vertical="top"/>
    </xf>
    <xf numFmtId="0" fontId="9" fillId="0" borderId="43" xfId="0" applyFont="1" applyBorder="1">
      <alignment vertical="center"/>
    </xf>
    <xf numFmtId="0" fontId="9" fillId="3" borderId="42" xfId="0" applyFont="1" applyFill="1" applyBorder="1" applyAlignment="1">
      <alignment horizontal="left" vertical="top" wrapText="1"/>
    </xf>
    <xf numFmtId="0" fontId="9" fillId="3" borderId="43" xfId="0" applyFont="1" applyFill="1" applyBorder="1" applyAlignment="1">
      <alignment horizontal="left" vertical="top" wrapText="1"/>
    </xf>
    <xf numFmtId="0" fontId="9" fillId="3" borderId="42" xfId="0" applyFont="1" applyFill="1" applyBorder="1" applyAlignment="1">
      <alignment vertical="top" wrapText="1"/>
    </xf>
    <xf numFmtId="0" fontId="9" fillId="3" borderId="43" xfId="0" applyFont="1" applyFill="1" applyBorder="1" applyAlignment="1">
      <alignment vertical="top" wrapText="1"/>
    </xf>
    <xf numFmtId="0" fontId="9" fillId="3" borderId="38" xfId="0" applyFont="1" applyFill="1" applyBorder="1" applyAlignment="1">
      <alignment vertical="top" wrapText="1"/>
    </xf>
    <xf numFmtId="0" fontId="9" fillId="0" borderId="38" xfId="0" applyFont="1" applyBorder="1" applyAlignment="1">
      <alignment horizontal="left" vertical="center"/>
    </xf>
    <xf numFmtId="0" fontId="9" fillId="0" borderId="13" xfId="0" applyFont="1" applyBorder="1" applyAlignment="1">
      <alignment vertical="center"/>
    </xf>
    <xf numFmtId="0" fontId="9" fillId="0" borderId="38" xfId="0" applyFont="1" applyBorder="1" applyAlignment="1">
      <alignment vertical="top"/>
    </xf>
    <xf numFmtId="0" fontId="9" fillId="0" borderId="37" xfId="3" applyFont="1" applyBorder="1" applyAlignment="1">
      <alignment vertical="center"/>
    </xf>
    <xf numFmtId="0" fontId="9" fillId="0" borderId="31" xfId="0" applyFont="1" applyBorder="1" applyAlignment="1">
      <alignment vertical="top" wrapText="1"/>
    </xf>
    <xf numFmtId="0" fontId="9" fillId="0" borderId="31" xfId="0" applyFont="1" applyBorder="1" applyAlignment="1">
      <alignment vertical="center" wrapText="1"/>
    </xf>
    <xf numFmtId="0" fontId="0" fillId="0" borderId="31" xfId="0" applyBorder="1" applyAlignment="1">
      <alignment vertical="center" wrapText="1"/>
    </xf>
    <xf numFmtId="0" fontId="0" fillId="0" borderId="31" xfId="0" applyBorder="1" applyAlignment="1">
      <alignment vertical="top"/>
    </xf>
    <xf numFmtId="0" fontId="0" fillId="0" borderId="31" xfId="0" applyBorder="1" applyAlignment="1">
      <alignment vertical="center"/>
    </xf>
    <xf numFmtId="0" fontId="9" fillId="0" borderId="32" xfId="0" applyFont="1" applyBorder="1" applyAlignment="1">
      <alignment vertical="center"/>
    </xf>
    <xf numFmtId="0" fontId="9" fillId="0" borderId="32" xfId="0" applyFont="1" applyBorder="1">
      <alignment vertical="center"/>
    </xf>
    <xf numFmtId="0" fontId="9" fillId="0" borderId="12" xfId="0" applyFont="1" applyBorder="1" applyAlignment="1">
      <alignment vertical="center"/>
    </xf>
    <xf numFmtId="0" fontId="9" fillId="0" borderId="0" xfId="0" applyFont="1" applyAlignment="1">
      <alignment vertical="center"/>
    </xf>
    <xf numFmtId="0" fontId="9" fillId="4" borderId="31" xfId="2" applyFont="1" applyFill="1" applyBorder="1" applyAlignment="1">
      <alignment horizontal="center" vertical="center"/>
    </xf>
    <xf numFmtId="0" fontId="9" fillId="4" borderId="22" xfId="2" applyFont="1" applyFill="1" applyBorder="1" applyAlignment="1">
      <alignment horizontal="center"/>
    </xf>
    <xf numFmtId="0" fontId="9" fillId="4" borderId="23" xfId="2" applyFont="1" applyFill="1" applyBorder="1" applyAlignment="1">
      <alignment horizontal="center"/>
    </xf>
    <xf numFmtId="0" fontId="9" fillId="4" borderId="31" xfId="2" applyFont="1" applyFill="1" applyBorder="1" applyAlignment="1">
      <alignment horizontal="center"/>
    </xf>
    <xf numFmtId="164" fontId="9" fillId="0" borderId="31" xfId="2" applyNumberFormat="1" applyFont="1" applyBorder="1" applyAlignment="1">
      <alignment horizontal="left"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3" xfId="1" applyFont="1" applyBorder="1" applyAlignment="1">
      <alignment horizontal="center" vertical="center"/>
    </xf>
    <xf numFmtId="165" fontId="9" fillId="0" borderId="31" xfId="2" applyNumberFormat="1" applyFont="1" applyBorder="1" applyAlignment="1">
      <alignment horizontal="center" vertical="center"/>
    </xf>
    <xf numFmtId="0" fontId="9" fillId="0" borderId="31" xfId="2" applyFont="1" applyBorder="1" applyAlignment="1">
      <alignment vertical="center" wrapText="1"/>
    </xf>
    <xf numFmtId="0" fontId="9" fillId="0" borderId="31" xfId="2" applyFont="1" applyBorder="1" applyAlignment="1">
      <alignment vertical="center"/>
    </xf>
    <xf numFmtId="0" fontId="9" fillId="0" borderId="31" xfId="1" applyFont="1" applyBorder="1" applyAlignment="1">
      <alignment horizontal="left"/>
    </xf>
    <xf numFmtId="0" fontId="9" fillId="0" borderId="31" xfId="1" applyFont="1" applyBorder="1" applyAlignment="1"/>
    <xf numFmtId="0" fontId="9" fillId="0" borderId="31" xfId="0" applyFont="1" applyBorder="1" applyAlignment="1">
      <alignment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9" fillId="0" borderId="25" xfId="1" applyFont="1" applyBorder="1" applyAlignment="1">
      <alignment vertical="center"/>
    </xf>
    <xf numFmtId="0" fontId="16" fillId="0" borderId="31" xfId="2" applyFont="1" applyBorder="1" applyAlignment="1">
      <alignment horizontal="right"/>
    </xf>
    <xf numFmtId="0" fontId="16" fillId="0" borderId="31" xfId="2" applyFont="1" applyBorder="1" applyAlignment="1">
      <alignment horizontal="center" wrapText="1"/>
    </xf>
    <xf numFmtId="0" fontId="9" fillId="0" borderId="14" xfId="0" applyFont="1" applyBorder="1" applyAlignment="1">
      <alignment vertical="center"/>
    </xf>
    <xf numFmtId="0" fontId="16" fillId="0" borderId="31" xfId="2" applyFont="1" applyBorder="1" applyAlignment="1">
      <alignment horizontal="right" vertical="top" wrapText="1"/>
    </xf>
    <xf numFmtId="0" fontId="16" fillId="0" borderId="31" xfId="2" applyFont="1" applyBorder="1" applyAlignment="1">
      <alignment horizontal="center" vertical="top" wrapText="1"/>
    </xf>
    <xf numFmtId="0" fontId="9" fillId="0" borderId="26" xfId="0" applyFont="1" applyBorder="1" applyAlignment="1">
      <alignment vertical="center"/>
    </xf>
    <xf numFmtId="0" fontId="9" fillId="0" borderId="22" xfId="0" applyFont="1" applyBorder="1">
      <alignment vertical="center"/>
    </xf>
    <xf numFmtId="0" fontId="22" fillId="4" borderId="31" xfId="0" applyFont="1" applyFill="1" applyBorder="1" applyAlignment="1">
      <alignment horizontal="center" vertical="center" wrapText="1"/>
    </xf>
    <xf numFmtId="0" fontId="23" fillId="4" borderId="31" xfId="0" applyFont="1" applyFill="1" applyBorder="1" applyAlignment="1">
      <alignment horizontal="center" vertical="center" wrapText="1"/>
    </xf>
    <xf numFmtId="0" fontId="22" fillId="5" borderId="31" xfId="0" applyFont="1" applyFill="1" applyBorder="1" applyAlignment="1">
      <alignment horizontal="center" vertical="center" wrapText="1"/>
    </xf>
    <xf numFmtId="0" fontId="22" fillId="8" borderId="31" xfId="0" applyFont="1" applyFill="1" applyBorder="1" applyAlignment="1">
      <alignment horizontal="center" vertical="center" wrapText="1"/>
    </xf>
    <xf numFmtId="0" fontId="22" fillId="10" borderId="31" xfId="0"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9" fillId="12" borderId="31" xfId="0" applyFont="1" applyFill="1" applyBorder="1">
      <alignment vertical="center"/>
    </xf>
    <xf numFmtId="0" fontId="9" fillId="0" borderId="31" xfId="0" applyFont="1" applyBorder="1" applyAlignment="1">
      <alignment horizontal="center" vertical="top" wrapText="1"/>
    </xf>
    <xf numFmtId="0" fontId="9" fillId="0" borderId="31" xfId="0" applyFont="1" applyBorder="1" applyAlignment="1">
      <alignment horizontal="center" vertical="center" wrapText="1"/>
    </xf>
    <xf numFmtId="14" fontId="9" fillId="0" borderId="31" xfId="0" applyNumberFormat="1" applyFont="1" applyBorder="1" applyAlignment="1">
      <alignment horizontal="center" vertical="center" wrapText="1"/>
    </xf>
    <xf numFmtId="0" fontId="9" fillId="0" borderId="31" xfId="0" applyFont="1" applyBorder="1" applyAlignment="1">
      <alignment vertical="center" wrapText="1"/>
    </xf>
    <xf numFmtId="0" fontId="18" fillId="0" borderId="31" xfId="0" applyFont="1" applyBorder="1">
      <alignment vertical="center"/>
    </xf>
    <xf numFmtId="0" fontId="9" fillId="0" borderId="22" xfId="0" applyFont="1" applyBorder="1" applyAlignment="1">
      <alignment horizontal="left" vertical="top" wrapText="1"/>
    </xf>
    <xf numFmtId="0" fontId="9" fillId="0" borderId="31" xfId="0" applyFont="1" applyBorder="1" applyAlignment="1">
      <alignment horizontal="left" vertical="top" wrapText="1"/>
    </xf>
    <xf numFmtId="0" fontId="9" fillId="0" borderId="31" xfId="0" applyFont="1" applyBorder="1" applyAlignment="1">
      <alignment vertical="top" wrapText="1"/>
    </xf>
    <xf numFmtId="49" fontId="9" fillId="0" borderId="31" xfId="2" applyNumberFormat="1" applyFont="1" applyBorder="1" applyAlignment="1">
      <alignment vertical="top" wrapText="1"/>
    </xf>
    <xf numFmtId="0" fontId="43" fillId="0" borderId="31" xfId="0" applyFont="1" applyBorder="1" applyAlignment="1">
      <alignment vertical="top" wrapText="1"/>
    </xf>
    <xf numFmtId="0" fontId="9" fillId="0" borderId="31" xfId="0" applyFont="1" applyBorder="1" applyAlignment="1">
      <alignment horizontal="center" vertical="top"/>
    </xf>
    <xf numFmtId="0" fontId="9" fillId="0" borderId="22" xfId="0" applyFont="1" applyBorder="1" applyAlignment="1">
      <alignment vertical="top" wrapText="1"/>
    </xf>
    <xf numFmtId="0" fontId="1" fillId="0" borderId="31" xfId="0" applyFont="1" applyBorder="1" applyAlignment="1">
      <alignment horizontal="left" vertical="top" wrapText="1"/>
    </xf>
    <xf numFmtId="0" fontId="30" fillId="0" borderId="31" xfId="0" applyFont="1" applyBorder="1" applyAlignment="1">
      <alignment vertical="top"/>
    </xf>
    <xf numFmtId="0" fontId="8" fillId="4" borderId="31" xfId="0" applyFont="1" applyFill="1" applyBorder="1" applyAlignment="1">
      <alignment horizontal="center" vertical="center" wrapText="1"/>
    </xf>
    <xf numFmtId="0" fontId="21" fillId="4" borderId="31" xfId="0" applyFont="1" applyFill="1" applyBorder="1" applyAlignment="1">
      <alignment horizontal="center" vertical="center" wrapText="1"/>
    </xf>
    <xf numFmtId="0" fontId="8" fillId="4" borderId="22" xfId="0" applyFont="1" applyFill="1" applyBorder="1" applyAlignment="1">
      <alignment horizontal="left" vertical="center"/>
    </xf>
    <xf numFmtId="0" fontId="17" fillId="4" borderId="23" xfId="0" applyFont="1" applyFill="1" applyBorder="1" applyAlignment="1">
      <alignment horizontal="left" vertical="center"/>
    </xf>
    <xf numFmtId="0" fontId="22" fillId="4" borderId="22" xfId="0" applyFont="1" applyFill="1" applyBorder="1" applyAlignment="1">
      <alignment horizontal="left" vertical="center"/>
    </xf>
    <xf numFmtId="0" fontId="36" fillId="4" borderId="23" xfId="0" applyFont="1" applyFill="1" applyBorder="1" applyAlignment="1">
      <alignment horizontal="left" vertical="center"/>
    </xf>
    <xf numFmtId="0" fontId="8" fillId="4" borderId="31" xfId="0" applyFont="1" applyFill="1" applyBorder="1" applyAlignment="1">
      <alignment horizontal="left"/>
    </xf>
    <xf numFmtId="0" fontId="8" fillId="4" borderId="31" xfId="0" applyFont="1" applyFill="1" applyBorder="1" applyAlignment="1">
      <alignment horizontal="left" wrapText="1"/>
    </xf>
    <xf numFmtId="0" fontId="22" fillId="4" borderId="31" xfId="0" applyFont="1" applyFill="1" applyBorder="1" applyAlignment="1">
      <alignment horizontal="left" wrapText="1"/>
    </xf>
    <xf numFmtId="0" fontId="22" fillId="4" borderId="31" xfId="0" applyFont="1" applyFill="1" applyBorder="1" applyAlignment="1">
      <alignment horizontal="left"/>
    </xf>
    <xf numFmtId="0" fontId="9" fillId="0" borderId="31" xfId="0" applyFont="1" applyBorder="1" applyAlignment="1">
      <alignment horizontal="left" vertical="top"/>
    </xf>
    <xf numFmtId="10" fontId="9" fillId="0" borderId="31" xfId="0" applyNumberFormat="1" applyFont="1" applyBorder="1">
      <alignment vertical="center"/>
    </xf>
    <xf numFmtId="0" fontId="6" fillId="4" borderId="31" xfId="0" applyFont="1" applyFill="1" applyBorder="1" applyAlignment="1">
      <alignment horizontal="left"/>
    </xf>
    <xf numFmtId="0" fontId="1" fillId="0" borderId="31" xfId="0" applyFont="1" applyBorder="1" applyAlignment="1">
      <alignment vertical="center" wrapText="1"/>
    </xf>
    <xf numFmtId="0" fontId="1" fillId="0" borderId="31" xfId="0" applyFont="1" applyBorder="1" applyAlignment="1">
      <alignment horizontal="left" vertical="top"/>
    </xf>
    <xf numFmtId="0" fontId="9" fillId="0" borderId="31" xfId="0" applyFont="1" applyBorder="1" applyAlignment="1">
      <alignment horizontal="center" vertical="center"/>
    </xf>
    <xf numFmtId="0" fontId="33" fillId="0" borderId="31" xfId="0" applyFont="1" applyBorder="1" applyAlignment="1">
      <alignment vertical="top" wrapText="1"/>
    </xf>
    <xf numFmtId="0" fontId="32" fillId="0" borderId="31" xfId="0" applyFont="1" applyBorder="1" applyAlignment="1">
      <alignment vertical="center" wrapText="1"/>
    </xf>
    <xf numFmtId="0" fontId="1" fillId="0" borderId="31" xfId="0" applyFont="1" applyBorder="1" applyAlignment="1">
      <alignment horizontal="center" vertical="center" wrapText="1"/>
    </xf>
    <xf numFmtId="0" fontId="9" fillId="0" borderId="31" xfId="0" applyFont="1" applyBorder="1" applyAlignment="1">
      <alignment horizontal="left" vertical="center" wrapText="1"/>
    </xf>
    <xf numFmtId="0" fontId="9" fillId="9" borderId="31" xfId="0" applyFont="1" applyFill="1" applyBorder="1" applyAlignment="1">
      <alignment horizontal="left" vertical="center" wrapText="1"/>
    </xf>
    <xf numFmtId="0" fontId="1" fillId="0" borderId="31" xfId="0" applyFont="1" applyBorder="1">
      <alignment vertical="center"/>
    </xf>
    <xf numFmtId="166" fontId="17" fillId="4" borderId="31" xfId="2" applyNumberFormat="1" applyFont="1" applyFill="1" applyBorder="1" applyAlignment="1">
      <alignment horizontal="center"/>
    </xf>
    <xf numFmtId="166" fontId="17" fillId="4" borderId="31" xfId="2" applyNumberFormat="1" applyFont="1" applyFill="1" applyBorder="1" applyAlignment="1">
      <alignment horizontal="left"/>
    </xf>
    <xf numFmtId="166" fontId="9" fillId="0" borderId="31" xfId="2" applyNumberFormat="1" applyFont="1" applyBorder="1" applyAlignment="1">
      <alignment horizontal="center" vertical="center"/>
    </xf>
    <xf numFmtId="14" fontId="9" fillId="0" borderId="31" xfId="2" applyNumberFormat="1" applyFont="1" applyBorder="1" applyAlignment="1">
      <alignment vertical="center"/>
    </xf>
    <xf numFmtId="0" fontId="9" fillId="0" borderId="31" xfId="2" applyFont="1" applyBorder="1" applyAlignment="1">
      <alignment horizontal="left" vertical="center" wrapText="1"/>
    </xf>
    <xf numFmtId="0" fontId="9" fillId="0" borderId="31" xfId="2" applyFont="1" applyBorder="1" applyAlignment="1">
      <alignment horizontal="center"/>
    </xf>
    <xf numFmtId="0" fontId="9" fillId="0" borderId="31" xfId="2" applyFont="1" applyBorder="1" applyAlignment="1">
      <alignment horizontal="left" wrapText="1"/>
    </xf>
    <xf numFmtId="0" fontId="9" fillId="0" borderId="31" xfId="2" applyFont="1" applyBorder="1" applyAlignment="1">
      <alignment horizontal="left"/>
    </xf>
    <xf numFmtId="0" fontId="1" fillId="0" borderId="31" xfId="2" applyFont="1" applyBorder="1" applyAlignment="1">
      <alignment horizontal="center"/>
    </xf>
    <xf numFmtId="0" fontId="1" fillId="0" borderId="31" xfId="2" applyFont="1" applyBorder="1" applyAlignment="1">
      <alignment horizontal="left"/>
    </xf>
    <xf numFmtId="14" fontId="1" fillId="0" borderId="31" xfId="2" applyNumberFormat="1" applyFont="1" applyBorder="1" applyAlignment="1">
      <alignment horizontal="center"/>
    </xf>
    <xf numFmtId="14" fontId="9" fillId="0" borderId="31" xfId="2" applyNumberFormat="1" applyFont="1" applyBorder="1"/>
  </cellXfs>
  <cellStyles count="7">
    <cellStyle name="Bình thường" xfId="0" builtinId="0"/>
    <cellStyle name="Excel Built-in Excel Built-in Excel Built-in Excel Built-in Excel Built-in Excel Built-in Excel Built-in Excel Built-in Normal" xfId="3" xr:uid="{00000000-0005-0000-0000-000000000000}"/>
    <cellStyle name="Excel Built-in Excel Built-in Excel Built-in Excel Built-in Excel Built-in Excel Built-in Excel Built-in TableStyleLight1" xfId="5" xr:uid="{00000000-0005-0000-0000-000001000000}"/>
    <cellStyle name="Excel Built-in Excel Built-in Excel Built-in Excel Built-in Excel Built-in TableStyleLight1" xfId="4" xr:uid="{00000000-0005-0000-0000-000002000000}"/>
    <cellStyle name="Siêu kết nối" xfId="1" builtinId="8"/>
    <cellStyle name="TableStyleLight1" xfId="2" xr:uid="{00000000-0005-0000-0000-000003000000}"/>
    <cellStyle name="常规_（日文）EMEV_Android1.6_OMFDEC_UTReport" xfId="6" xr:uid="{00000000-0005-0000-0000-000005000000}"/>
  </cellStyles>
  <dxfs count="306">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ill>
        <patternFill>
          <bgColor indexed="22"/>
        </patternFill>
      </fill>
    </dxf>
    <dxf>
      <fill>
        <patternFill>
          <bgColor indexed="22"/>
        </patternFill>
      </fill>
    </dxf>
    <dxf>
      <fill>
        <patternFill>
          <bgColor indexed="22"/>
        </patternFill>
      </fill>
    </dxf>
    <dxf>
      <fill>
        <patternFill>
          <bgColor indexed="22"/>
        </patternFill>
      </fill>
    </dxf>
    <dxf>
      <font>
        <sz val="11"/>
        <name val="ＭＳ Ｐゴシック"/>
      </font>
      <alignment horizontal="general" vertical="center" textRotation="0" wrapText="0" indent="0" shrinkToFit="0"/>
    </dxf>
    <dxf>
      <fill>
        <patternFill>
          <bgColor theme="0" tint="-0.34998626667073579"/>
        </patternFill>
      </fill>
    </dxf>
    <dxf>
      <fill>
        <patternFill>
          <bgColor theme="0" tint="-0.34998626667073579"/>
        </patternFill>
      </fill>
    </dxf>
    <dxf>
      <font>
        <b/>
        <i val="0"/>
        <color rgb="FFFF0000"/>
      </font>
      <fill>
        <patternFill>
          <bgColor rgb="FFFFFFCC"/>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ill>
        <patternFill>
          <bgColor rgb="FFC0C0C0"/>
        </patternFill>
      </fill>
    </dxf>
    <dxf>
      <font>
        <b/>
        <i val="0"/>
        <color rgb="FFFF0000"/>
      </font>
      <fill>
        <patternFill>
          <bgColor rgb="FFFFFFCC"/>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ill>
        <patternFill>
          <bgColor rgb="FFC0C0C0"/>
        </patternFill>
      </fill>
    </dxf>
    <dxf>
      <font>
        <b/>
        <i val="0"/>
        <color rgb="FFFF0000"/>
      </font>
      <fill>
        <patternFill>
          <bgColor rgb="FFFFFFCC"/>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b/>
        <i val="0"/>
        <color rgb="FFFF0000"/>
      </font>
      <fill>
        <patternFill>
          <bgColor rgb="FFFFFFCC"/>
        </patternFill>
      </fill>
    </dxf>
    <dxf>
      <fill>
        <patternFill>
          <bgColor theme="0" tint="-0.34998626667073579"/>
        </patternFill>
      </fill>
    </dxf>
    <dxf>
      <fill>
        <patternFill>
          <bgColor theme="0" tint="-0.34998626667073579"/>
        </patternFill>
      </fill>
    </dxf>
    <dxf>
      <font>
        <sz val="11"/>
        <name val="ＭＳ Ｐゴシック"/>
      </font>
      <alignment horizontal="general" vertical="center" textRotation="0" wrapText="0" indent="0" shrinkToFit="0"/>
    </dxf>
    <dxf>
      <font>
        <sz val="11"/>
        <name val="ＭＳ Ｐゴシック"/>
      </font>
    </dxf>
    <dxf>
      <font>
        <sz val="11"/>
        <name val="ＭＳ Ｐゴシック"/>
      </font>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dxf>
    <dxf>
      <font>
        <sz val="11"/>
        <name val="ＭＳ Ｐゴシック"/>
      </font>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ont>
        <sz val="11"/>
        <name val="ＭＳ Ｐゴシック"/>
      </font>
    </dxf>
    <dxf>
      <fill>
        <patternFill>
          <bgColor rgb="FFC0C0C0"/>
        </patternFill>
      </fill>
    </dxf>
    <dxf>
      <font>
        <b/>
        <i val="0"/>
        <color rgb="FFFF0000"/>
      </font>
      <fill>
        <patternFill>
          <bgColor rgb="FFFFFFCC"/>
        </patternFill>
      </fill>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
      <font>
        <sz val="11"/>
        <name val="ＭＳ Ｐゴシック"/>
      </font>
      <alignment horizontal="general" vertical="center"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1597940</xdr:colOff>
      <xdr:row>55</xdr:row>
      <xdr:rowOff>65462</xdr:rowOff>
    </xdr:from>
    <xdr:to>
      <xdr:col>7</xdr:col>
      <xdr:colOff>900260</xdr:colOff>
      <xdr:row>58</xdr:row>
      <xdr:rowOff>89582</xdr:rowOff>
    </xdr:to>
    <xdr:sp macro="" textlink="">
      <xdr:nvSpPr>
        <xdr:cNvPr id="2" name="CustomShape 1">
          <a:extLst>
            <a:ext uri="{FF2B5EF4-FFF2-40B4-BE49-F238E27FC236}">
              <a16:creationId xmlns:a16="http://schemas.microsoft.com/office/drawing/2014/main" id="{00000000-0008-0000-0400-000002000000}"/>
            </a:ext>
          </a:extLst>
        </xdr:cNvPr>
        <xdr:cNvSpPr/>
      </xdr:nvSpPr>
      <xdr:spPr>
        <a:xfrm>
          <a:off x="5624417" y="14283689"/>
          <a:ext cx="2047252" cy="595620"/>
        </a:xfrm>
        <a:prstGeom prst="rect">
          <a:avLst/>
        </a:prstGeom>
        <a:noFill/>
        <a:ln>
          <a:noFill/>
        </a:ln>
      </xdr:spPr>
      <xdr:txBody>
        <a:bodyPr lIns="27360" tIns="18360" rIns="27360" bIns="18360" anchor="ctr"/>
        <a:lstStyle/>
        <a:p>
          <a:pPr>
            <a:lnSpc>
              <a:spcPct val="100000"/>
            </a:lnSpc>
          </a:pPr>
          <a:r>
            <a:rPr lang="en-US" sz="1100">
              <a:latin typeface="Times New Roman" panose="02020603050405020304" pitchFamily="18" charset="0"/>
              <a:cs typeface="Times New Roman" panose="02020603050405020304" pitchFamily="18" charset="0"/>
            </a:rPr>
            <a:t>Serial (microUSB): CN25</a:t>
          </a:r>
          <a:endParaRPr>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253824</xdr:colOff>
      <xdr:row>56</xdr:row>
      <xdr:rowOff>50875</xdr:rowOff>
    </xdr:from>
    <xdr:to>
      <xdr:col>5</xdr:col>
      <xdr:colOff>1137264</xdr:colOff>
      <xdr:row>57</xdr:row>
      <xdr:rowOff>130075</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4089801" y="14615466"/>
          <a:ext cx="883440" cy="269700"/>
        </a:xfrm>
        <a:prstGeom prst="rect">
          <a:avLst/>
        </a:prstGeom>
        <a:noFill/>
        <a:ln w="9360">
          <a:noFill/>
        </a:ln>
      </xdr:spPr>
      <xdr:txBody>
        <a:bodyPr lIns="90000" tIns="45000" rIns="90000" bIns="45000"/>
        <a:lstStyle/>
        <a:p>
          <a:r>
            <a:rPr lang="en-US" sz="1100">
              <a:solidFill>
                <a:srgbClr val="000000"/>
              </a:solidFill>
              <a:latin typeface="Times New Roman" panose="02020603050405020304" pitchFamily="18" charset="0"/>
              <a:cs typeface="Times New Roman" panose="02020603050405020304" pitchFamily="18" charset="0"/>
            </a:rPr>
            <a:t>LAN:CN22</a:t>
          </a:r>
          <a:endParaRPr>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455760</xdr:colOff>
      <xdr:row>46</xdr:row>
      <xdr:rowOff>78480</xdr:rowOff>
    </xdr:from>
    <xdr:to>
      <xdr:col>3</xdr:col>
      <xdr:colOff>424830</xdr:colOff>
      <xdr:row>52</xdr:row>
      <xdr:rowOff>157680</xdr:rowOff>
    </xdr:to>
    <xdr:pic>
      <xdr:nvPicPr>
        <xdr:cNvPr id="5" name="図 32015">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a:fillRect/>
        </a:stretch>
      </xdr:blipFill>
      <xdr:spPr>
        <a:xfrm>
          <a:off x="1203120" y="10776240"/>
          <a:ext cx="1594440" cy="1130760"/>
        </a:xfrm>
        <a:prstGeom prst="rect">
          <a:avLst/>
        </a:prstGeom>
        <a:ln>
          <a:noFill/>
        </a:ln>
      </xdr:spPr>
    </xdr:pic>
    <xdr:clientData/>
  </xdr:twoCellAnchor>
  <xdr:twoCellAnchor editAs="oneCell">
    <xdr:from>
      <xdr:col>5</xdr:col>
      <xdr:colOff>1751040</xdr:colOff>
      <xdr:row>46</xdr:row>
      <xdr:rowOff>135720</xdr:rowOff>
    </xdr:from>
    <xdr:to>
      <xdr:col>7</xdr:col>
      <xdr:colOff>558000</xdr:colOff>
      <xdr:row>53</xdr:row>
      <xdr:rowOff>39600</xdr:rowOff>
    </xdr:to>
    <xdr:pic>
      <xdr:nvPicPr>
        <xdr:cNvPr id="6" name="図 32015">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1"/>
        <a:stretch>
          <a:fillRect/>
        </a:stretch>
      </xdr:blipFill>
      <xdr:spPr>
        <a:xfrm>
          <a:off x="6040800" y="10833480"/>
          <a:ext cx="1955880" cy="1130760"/>
        </a:xfrm>
        <a:prstGeom prst="rect">
          <a:avLst/>
        </a:prstGeom>
        <a:ln>
          <a:noFill/>
        </a:ln>
      </xdr:spPr>
    </xdr:pic>
    <xdr:clientData/>
  </xdr:twoCellAnchor>
  <xdr:twoCellAnchor editAs="oneCell">
    <xdr:from>
      <xdr:col>4</xdr:col>
      <xdr:colOff>1122330</xdr:colOff>
      <xdr:row>43</xdr:row>
      <xdr:rowOff>144778</xdr:rowOff>
    </xdr:from>
    <xdr:to>
      <xdr:col>5</xdr:col>
      <xdr:colOff>913724</xdr:colOff>
      <xdr:row>44</xdr:row>
      <xdr:rowOff>175234</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3598830" y="12232869"/>
          <a:ext cx="1150871" cy="231540"/>
        </a:xfrm>
        <a:prstGeom prst="rect">
          <a:avLst/>
        </a:prstGeom>
        <a:noFill/>
        <a:ln w="9360">
          <a:noFill/>
        </a:ln>
      </xdr:spPr>
      <xdr:txBody>
        <a:bodyPr lIns="90000" tIns="45000" rIns="90000" bIns="45000"/>
        <a:lstStyle/>
        <a:p>
          <a:r>
            <a:rPr lang="en-US" sz="1200">
              <a:solidFill>
                <a:srgbClr val="000000"/>
              </a:solidFill>
              <a:latin typeface="Times New Roman" panose="02020603050405020304" pitchFamily="18" charset="0"/>
              <a:cs typeface="Times New Roman" panose="02020603050405020304" pitchFamily="18" charset="0"/>
            </a:rPr>
            <a:t>Linux Server</a:t>
          </a:r>
          <a:endParaRPr>
            <a:latin typeface="Times New Roman" panose="02020603050405020304" pitchFamily="18" charset="0"/>
            <a:cs typeface="Times New Roman" panose="02020603050405020304" pitchFamily="18" charset="0"/>
          </a:endParaRPr>
        </a:p>
        <a:p>
          <a:endParaRPr>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783984</xdr:colOff>
      <xdr:row>57</xdr:row>
      <xdr:rowOff>90047</xdr:rowOff>
    </xdr:from>
    <xdr:to>
      <xdr:col>5</xdr:col>
      <xdr:colOff>632114</xdr:colOff>
      <xdr:row>60</xdr:row>
      <xdr:rowOff>3947</xdr:rowOff>
    </xdr:to>
    <xdr:sp macro="" textlink="">
      <xdr:nvSpPr>
        <xdr:cNvPr id="16" name="CustomShape 1">
          <a:extLst>
            <a:ext uri="{FF2B5EF4-FFF2-40B4-BE49-F238E27FC236}">
              <a16:creationId xmlns:a16="http://schemas.microsoft.com/office/drawing/2014/main" id="{00000000-0008-0000-0400-000010000000}"/>
            </a:ext>
          </a:extLst>
        </xdr:cNvPr>
        <xdr:cNvSpPr/>
      </xdr:nvSpPr>
      <xdr:spPr>
        <a:xfrm>
          <a:off x="3450984" y="14689274"/>
          <a:ext cx="1207607" cy="485400"/>
        </a:xfrm>
        <a:prstGeom prst="rect">
          <a:avLst/>
        </a:prstGeom>
        <a:noFill/>
        <a:ln w="9360">
          <a:noFill/>
        </a:ln>
      </xdr:spPr>
      <xdr:txBody>
        <a:bodyPr lIns="90000" tIns="45000" rIns="90000" bIns="45000"/>
        <a:lstStyle/>
        <a:p>
          <a:pPr>
            <a:lnSpc>
              <a:spcPct val="100000"/>
            </a:lnSpc>
          </a:pPr>
          <a:r>
            <a:rPr lang="en-US" sz="1100">
              <a:solidFill>
                <a:sysClr val="windowText" lastClr="000000"/>
              </a:solidFill>
              <a:latin typeface="Times New Roman" panose="02020603050405020304" pitchFamily="18" charset="0"/>
              <a:cs typeface="Times New Roman" panose="02020603050405020304" pitchFamily="18" charset="0"/>
            </a:rPr>
            <a:t>USB30: CN11</a:t>
          </a:r>
        </a:p>
      </xdr:txBody>
    </xdr:sp>
    <xdr:clientData/>
  </xdr:twoCellAnchor>
  <xdr:twoCellAnchor editAs="oneCell">
    <xdr:from>
      <xdr:col>4</xdr:col>
      <xdr:colOff>911048</xdr:colOff>
      <xdr:row>46</xdr:row>
      <xdr:rowOff>113117</xdr:rowOff>
    </xdr:from>
    <xdr:to>
      <xdr:col>5</xdr:col>
      <xdr:colOff>968842</xdr:colOff>
      <xdr:row>53</xdr:row>
      <xdr:rowOff>1817</xdr:rowOff>
    </xdr:to>
    <xdr:pic>
      <xdr:nvPicPr>
        <xdr:cNvPr id="17" name="図 32015">
          <a:extLst>
            <a:ext uri="{FF2B5EF4-FFF2-40B4-BE49-F238E27FC236}">
              <a16:creationId xmlns:a16="http://schemas.microsoft.com/office/drawing/2014/main" id="{00000000-0008-0000-0400-000011000000}"/>
            </a:ext>
          </a:extLst>
        </xdr:cNvPr>
        <xdr:cNvPicPr/>
      </xdr:nvPicPr>
      <xdr:blipFill>
        <a:blip xmlns:r="http://schemas.openxmlformats.org/officeDocument/2006/relationships" r:embed="rId1"/>
        <a:stretch>
          <a:fillRect/>
        </a:stretch>
      </xdr:blipFill>
      <xdr:spPr>
        <a:xfrm>
          <a:off x="3387548" y="12772708"/>
          <a:ext cx="1417271" cy="1222200"/>
        </a:xfrm>
        <a:prstGeom prst="rect">
          <a:avLst/>
        </a:prstGeom>
        <a:ln>
          <a:noFill/>
        </a:ln>
      </xdr:spPr>
    </xdr:pic>
    <xdr:clientData/>
  </xdr:twoCellAnchor>
  <xdr:twoCellAnchor editAs="oneCell">
    <xdr:from>
      <xdr:col>1</xdr:col>
      <xdr:colOff>379440</xdr:colOff>
      <xdr:row>43</xdr:row>
      <xdr:rowOff>147240</xdr:rowOff>
    </xdr:from>
    <xdr:to>
      <xdr:col>3</xdr:col>
      <xdr:colOff>771715</xdr:colOff>
      <xdr:row>45</xdr:row>
      <xdr:rowOff>21456</xdr:rowOff>
    </xdr:to>
    <xdr:sp macro="" textlink="">
      <xdr:nvSpPr>
        <xdr:cNvPr id="18" name="CustomShape 1">
          <a:extLst>
            <a:ext uri="{FF2B5EF4-FFF2-40B4-BE49-F238E27FC236}">
              <a16:creationId xmlns:a16="http://schemas.microsoft.com/office/drawing/2014/main" id="{00000000-0008-0000-0400-000012000000}"/>
            </a:ext>
          </a:extLst>
        </xdr:cNvPr>
        <xdr:cNvSpPr/>
      </xdr:nvSpPr>
      <xdr:spPr>
        <a:xfrm>
          <a:off x="1126800" y="10319040"/>
          <a:ext cx="2047680" cy="235440"/>
        </a:xfrm>
        <a:prstGeom prst="rect">
          <a:avLst/>
        </a:prstGeom>
        <a:noFill/>
        <a:ln w="9360">
          <a:noFill/>
        </a:ln>
      </xdr:spPr>
      <xdr:txBody>
        <a:bodyPr lIns="90000" tIns="45000" rIns="90000" bIns="45000"/>
        <a:lstStyle/>
        <a:p>
          <a:r>
            <a:rPr lang="en-US" sz="1200">
              <a:solidFill>
                <a:srgbClr val="000000"/>
              </a:solidFill>
              <a:latin typeface="Times New Roman" panose="02020603050405020304" pitchFamily="18" charset="0"/>
              <a:cs typeface="Times New Roman" panose="02020603050405020304" pitchFamily="18" charset="0"/>
            </a:rPr>
            <a:t>USB Host PC(Linux)</a:t>
          </a:r>
          <a:endParaRPr>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1303320</xdr:colOff>
      <xdr:row>63</xdr:row>
      <xdr:rowOff>157660</xdr:rowOff>
    </xdr:from>
    <xdr:to>
      <xdr:col>5</xdr:col>
      <xdr:colOff>1142954</xdr:colOff>
      <xdr:row>66</xdr:row>
      <xdr:rowOff>77931</xdr:rowOff>
    </xdr:to>
    <xdr:sp macro="" textlink="">
      <xdr:nvSpPr>
        <xdr:cNvPr id="19" name="CustomShape 1">
          <a:extLst>
            <a:ext uri="{FF2B5EF4-FFF2-40B4-BE49-F238E27FC236}">
              <a16:creationId xmlns:a16="http://schemas.microsoft.com/office/drawing/2014/main" id="{00000000-0008-0000-0400-000013000000}"/>
            </a:ext>
          </a:extLst>
        </xdr:cNvPr>
        <xdr:cNvSpPr/>
      </xdr:nvSpPr>
      <xdr:spPr>
        <a:xfrm>
          <a:off x="3970320" y="15899887"/>
          <a:ext cx="1199111" cy="491771"/>
        </a:xfrm>
        <a:prstGeom prst="rect">
          <a:avLst/>
        </a:prstGeom>
        <a:noFill/>
        <a:ln w="9360">
          <a:noFill/>
        </a:ln>
      </xdr:spPr>
      <xdr:txBody>
        <a:bodyPr lIns="90000" tIns="45000" rIns="90000" bIns="45000"/>
        <a:lstStyle/>
        <a:p>
          <a:r>
            <a:rPr lang="en-US" sz="1200">
              <a:solidFill>
                <a:srgbClr val="000000"/>
              </a:solidFill>
              <a:latin typeface="Times New Roman" panose="02020603050405020304" pitchFamily="18" charset="0"/>
              <a:cs typeface="Times New Roman" panose="02020603050405020304" pitchFamily="18" charset="0"/>
            </a:rPr>
            <a:t>Evaluation board</a:t>
          </a:r>
          <a:endParaRPr>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91966</xdr:colOff>
      <xdr:row>52</xdr:row>
      <xdr:rowOff>137949</xdr:rowOff>
    </xdr:from>
    <xdr:to>
      <xdr:col>4</xdr:col>
      <xdr:colOff>684069</xdr:colOff>
      <xdr:row>56</xdr:row>
      <xdr:rowOff>129886</xdr:rowOff>
    </xdr:to>
    <xdr:sp macro="" textlink="">
      <xdr:nvSpPr>
        <xdr:cNvPr id="20" name="CustomShape 1">
          <a:extLst>
            <a:ext uri="{FF2B5EF4-FFF2-40B4-BE49-F238E27FC236}">
              <a16:creationId xmlns:a16="http://schemas.microsoft.com/office/drawing/2014/main" id="{00000000-0008-0000-0400-000014000000}"/>
            </a:ext>
          </a:extLst>
        </xdr:cNvPr>
        <xdr:cNvSpPr/>
      </xdr:nvSpPr>
      <xdr:spPr>
        <a:xfrm>
          <a:off x="1945011" y="13940540"/>
          <a:ext cx="1406058" cy="753937"/>
        </a:xfrm>
        <a:prstGeom prst="straightConnector1">
          <a:avLst/>
        </a:prstGeom>
        <a:solidFill>
          <a:srgbClr val="FFFFFF"/>
        </a:solidFill>
        <a:ln w="9360">
          <a:solidFill>
            <a:srgbClr val="000000"/>
          </a:solidFill>
          <a:round/>
          <a:headEnd type="triangle" w="med" len="med"/>
          <a:tailEnd type="triangle" w="med" len="med"/>
        </a:ln>
      </xdr:spPr>
    </xdr:sp>
    <xdr:clientData/>
  </xdr:twoCellAnchor>
  <xdr:twoCellAnchor editAs="oneCell">
    <xdr:from>
      <xdr:col>5</xdr:col>
      <xdr:colOff>95249</xdr:colOff>
      <xdr:row>51</xdr:row>
      <xdr:rowOff>147204</xdr:rowOff>
    </xdr:from>
    <xdr:to>
      <xdr:col>5</xdr:col>
      <xdr:colOff>225137</xdr:colOff>
      <xdr:row>56</xdr:row>
      <xdr:rowOff>51954</xdr:rowOff>
    </xdr:to>
    <xdr:sp macro="" textlink="">
      <xdr:nvSpPr>
        <xdr:cNvPr id="21" name="CustomShape 1">
          <a:extLst>
            <a:ext uri="{FF2B5EF4-FFF2-40B4-BE49-F238E27FC236}">
              <a16:creationId xmlns:a16="http://schemas.microsoft.com/office/drawing/2014/main" id="{00000000-0008-0000-0400-000015000000}"/>
            </a:ext>
          </a:extLst>
        </xdr:cNvPr>
        <xdr:cNvSpPr/>
      </xdr:nvSpPr>
      <xdr:spPr>
        <a:xfrm>
          <a:off x="3931226" y="13759295"/>
          <a:ext cx="129888" cy="857250"/>
        </a:xfrm>
        <a:prstGeom prst="straightConnector1">
          <a:avLst/>
        </a:prstGeom>
        <a:solidFill>
          <a:srgbClr val="FFFFFF"/>
        </a:solidFill>
        <a:ln w="9360">
          <a:solidFill>
            <a:srgbClr val="000000"/>
          </a:solidFill>
          <a:round/>
          <a:headEnd type="triangle" w="med" len="med"/>
          <a:tailEnd type="triangle" w="med" len="med"/>
        </a:ln>
      </xdr:spPr>
    </xdr:sp>
    <xdr:clientData/>
  </xdr:twoCellAnchor>
  <xdr:twoCellAnchor editAs="oneCell">
    <xdr:from>
      <xdr:col>5</xdr:col>
      <xdr:colOff>1359477</xdr:colOff>
      <xdr:row>52</xdr:row>
      <xdr:rowOff>123825</xdr:rowOff>
    </xdr:from>
    <xdr:to>
      <xdr:col>6</xdr:col>
      <xdr:colOff>600075</xdr:colOff>
      <xdr:row>58</xdr:row>
      <xdr:rowOff>8659</xdr:rowOff>
    </xdr:to>
    <xdr:sp macro="" textlink="">
      <xdr:nvSpPr>
        <xdr:cNvPr id="22" name="CustomShape 1">
          <a:extLst>
            <a:ext uri="{FF2B5EF4-FFF2-40B4-BE49-F238E27FC236}">
              <a16:creationId xmlns:a16="http://schemas.microsoft.com/office/drawing/2014/main" id="{00000000-0008-0000-0400-000016000000}"/>
            </a:ext>
          </a:extLst>
        </xdr:cNvPr>
        <xdr:cNvSpPr/>
      </xdr:nvSpPr>
      <xdr:spPr>
        <a:xfrm flipH="1">
          <a:off x="5195454" y="13926416"/>
          <a:ext cx="1067666" cy="1027834"/>
        </a:xfrm>
        <a:prstGeom prst="straightConnector1">
          <a:avLst/>
        </a:prstGeom>
        <a:solidFill>
          <a:srgbClr val="FFFFFF"/>
        </a:solidFill>
        <a:ln w="9360">
          <a:solidFill>
            <a:srgbClr val="000000"/>
          </a:solidFill>
          <a:round/>
          <a:headEnd type="triangle" w="med" len="med"/>
          <a:tailEnd type="triangle" w="med" len="med"/>
        </a:ln>
      </xdr:spPr>
    </xdr:sp>
    <xdr:clientData/>
  </xdr:twoCellAnchor>
  <xdr:twoCellAnchor>
    <xdr:from>
      <xdr:col>7</xdr:col>
      <xdr:colOff>564931</xdr:colOff>
      <xdr:row>44</xdr:row>
      <xdr:rowOff>157656</xdr:rowOff>
    </xdr:from>
    <xdr:to>
      <xdr:col>8</xdr:col>
      <xdr:colOff>518620</xdr:colOff>
      <xdr:row>53</xdr:row>
      <xdr:rowOff>157656</xdr:rowOff>
    </xdr:to>
    <xdr:sp macro="" textlink="">
      <xdr:nvSpPr>
        <xdr:cNvPr id="23" name="Text Box 12">
          <a:extLst>
            <a:ext uri="{FF2B5EF4-FFF2-40B4-BE49-F238E27FC236}">
              <a16:creationId xmlns:a16="http://schemas.microsoft.com/office/drawing/2014/main" id="{00000000-0008-0000-0400-000017000000}"/>
            </a:ext>
          </a:extLst>
        </xdr:cNvPr>
        <xdr:cNvSpPr txBox="1">
          <a:spLocks noChangeArrowheads="1"/>
        </xdr:cNvSpPr>
      </xdr:nvSpPr>
      <xdr:spPr bwMode="auto">
        <a:xfrm>
          <a:off x="7041931" y="11121259"/>
          <a:ext cx="2009775" cy="171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Windows PC</a:t>
          </a:r>
        </a:p>
        <a:p>
          <a:pPr algn="l" rtl="0">
            <a:lnSpc>
              <a:spcPts val="1100"/>
            </a:lnSpc>
            <a:defRPr sz="1000"/>
          </a:pPr>
          <a:endPar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endParaRPr>
        </a:p>
        <a:p>
          <a:pPr algn="l" rtl="0">
            <a:lnSpc>
              <a:spcPts val="13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a:t>
          </a:r>
          <a:r>
            <a:rPr lang="en-US" altLang="ja-JP"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Terminal Soft</a:t>
          </a:r>
          <a:endPar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endParaRPr>
        </a:p>
        <a:p>
          <a:pPr algn="l" rtl="0">
            <a:lnSpc>
              <a:spcPts val="11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（TeraTerm）</a:t>
          </a:r>
        </a:p>
        <a:p>
          <a:pPr algn="l" rtl="0">
            <a:lnSpc>
              <a:spcPts val="12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Baud rate    : </a:t>
          </a:r>
          <a:r>
            <a:rPr lang="en-US" altLang="ja-JP"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115200</a:t>
          </a:r>
        </a:p>
        <a:p>
          <a:pPr algn="l" rtl="0">
            <a:lnSpc>
              <a:spcPts val="12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Data         : 8 bit</a:t>
          </a:r>
        </a:p>
        <a:p>
          <a:pPr algn="l" rtl="0">
            <a:lnSpc>
              <a:spcPts val="11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Parity       : none</a:t>
          </a:r>
        </a:p>
        <a:p>
          <a:pPr algn="l" rtl="0">
            <a:lnSpc>
              <a:spcPts val="12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Stop         : 1 bit</a:t>
          </a:r>
        </a:p>
        <a:p>
          <a:pPr algn="l" rtl="0">
            <a:lnSpc>
              <a:spcPts val="1200"/>
            </a:lnSpc>
            <a:defRPr sz="1000"/>
          </a:pPr>
          <a:r>
            <a:rPr lang="ja-JP" altLang="en-US" sz="1200" b="0" i="0" u="none" strike="noStrike" baseline="0">
              <a:solidFill>
                <a:srgbClr val="000000"/>
              </a:solidFill>
              <a:latin typeface="Times New Roman" panose="02020603050405020304" pitchFamily="18" charset="0"/>
              <a:ea typeface="ＭＳ ゴシック"/>
              <a:cs typeface="Times New Roman" panose="02020603050405020304" pitchFamily="18" charset="0"/>
            </a:rPr>
            <a:t>      Flow control : none</a:t>
          </a:r>
          <a:endParaRPr lang="ja-JP" alt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987136</xdr:colOff>
      <xdr:row>58</xdr:row>
      <xdr:rowOff>86591</xdr:rowOff>
    </xdr:from>
    <xdr:to>
      <xdr:col>5</xdr:col>
      <xdr:colOff>1723159</xdr:colOff>
      <xdr:row>63</xdr:row>
      <xdr:rowOff>115166</xdr:rowOff>
    </xdr:to>
    <xdr:grpSp>
      <xdr:nvGrpSpPr>
        <xdr:cNvPr id="34" name="グループ化 10">
          <a:extLst>
            <a:ext uri="{FF2B5EF4-FFF2-40B4-BE49-F238E27FC236}">
              <a16:creationId xmlns:a16="http://schemas.microsoft.com/office/drawing/2014/main" id="{0F023AEA-1F48-4F0F-B645-6279F1533B36}"/>
            </a:ext>
          </a:extLst>
        </xdr:cNvPr>
        <xdr:cNvGrpSpPr>
          <a:grpSpLocks/>
        </xdr:cNvGrpSpPr>
      </xdr:nvGrpSpPr>
      <xdr:grpSpPr bwMode="auto">
        <a:xfrm>
          <a:off x="3835111" y="15564716"/>
          <a:ext cx="2098098" cy="981075"/>
          <a:chOff x="1901062" y="4105058"/>
          <a:chExt cx="1995652" cy="886048"/>
        </a:xfrm>
      </xdr:grpSpPr>
      <xdr:grpSp>
        <xdr:nvGrpSpPr>
          <xdr:cNvPr id="35" name="Group 1">
            <a:extLst>
              <a:ext uri="{FF2B5EF4-FFF2-40B4-BE49-F238E27FC236}">
                <a16:creationId xmlns:a16="http://schemas.microsoft.com/office/drawing/2014/main" id="{5A31B1C9-F9C9-4F82-BDD5-8EF58AF69987}"/>
              </a:ext>
            </a:extLst>
          </xdr:cNvPr>
          <xdr:cNvGrpSpPr>
            <a:grpSpLocks/>
          </xdr:cNvGrpSpPr>
        </xdr:nvGrpSpPr>
        <xdr:grpSpPr bwMode="auto">
          <a:xfrm>
            <a:off x="1901062" y="4105058"/>
            <a:ext cx="1995652" cy="886048"/>
            <a:chOff x="218" y="388"/>
            <a:chExt cx="210" cy="85"/>
          </a:xfrm>
        </xdr:grpSpPr>
        <xdr:sp macro="" textlink="">
          <xdr:nvSpPr>
            <xdr:cNvPr id="37" name="AutoShape 2">
              <a:extLst>
                <a:ext uri="{FF2B5EF4-FFF2-40B4-BE49-F238E27FC236}">
                  <a16:creationId xmlns:a16="http://schemas.microsoft.com/office/drawing/2014/main" id="{3C9691F9-521F-4C69-97A1-2406E4C34CFD}"/>
                </a:ext>
              </a:extLst>
            </xdr:cNvPr>
            <xdr:cNvSpPr>
              <a:spLocks noChangeArrowheads="1"/>
            </xdr:cNvSpPr>
          </xdr:nvSpPr>
          <xdr:spPr bwMode="auto">
            <a:xfrm>
              <a:off x="218" y="393"/>
              <a:ext cx="210" cy="80"/>
            </a:xfrm>
            <a:prstGeom prst="cube">
              <a:avLst>
                <a:gd name="adj" fmla="val 95866"/>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8" name="AutoShape 3">
              <a:extLst>
                <a:ext uri="{FF2B5EF4-FFF2-40B4-BE49-F238E27FC236}">
                  <a16:creationId xmlns:a16="http://schemas.microsoft.com/office/drawing/2014/main" id="{3DCD44CC-91CD-408D-8EF6-EDE717DA6EEC}"/>
                </a:ext>
              </a:extLst>
            </xdr:cNvPr>
            <xdr:cNvSpPr>
              <a:spLocks noChangeArrowheads="1"/>
            </xdr:cNvSpPr>
          </xdr:nvSpPr>
          <xdr:spPr bwMode="auto">
            <a:xfrm>
              <a:off x="289" y="417"/>
              <a:ext cx="105" cy="46"/>
            </a:xfrm>
            <a:prstGeom prst="cube">
              <a:avLst>
                <a:gd name="adj" fmla="val 95866"/>
              </a:avLst>
            </a:prstGeom>
            <a:solidFill>
              <a:srgbClr xmlns:mc="http://schemas.openxmlformats.org/markup-compatibility/2006" xmlns:a14="http://schemas.microsoft.com/office/drawing/2010/main" val="0066CC"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9" name="AutoShape 4">
              <a:extLst>
                <a:ext uri="{FF2B5EF4-FFF2-40B4-BE49-F238E27FC236}">
                  <a16:creationId xmlns:a16="http://schemas.microsoft.com/office/drawing/2014/main" id="{BC514D50-7A2F-4976-A420-F714B4EFD37B}"/>
                </a:ext>
              </a:extLst>
            </xdr:cNvPr>
            <xdr:cNvSpPr>
              <a:spLocks noChangeArrowheads="1"/>
            </xdr:cNvSpPr>
          </xdr:nvSpPr>
          <xdr:spPr bwMode="auto">
            <a:xfrm>
              <a:off x="312" y="388"/>
              <a:ext cx="9" cy="19"/>
            </a:xfrm>
            <a:prstGeom prst="can">
              <a:avLst>
                <a:gd name="adj" fmla="val 52778"/>
              </a:avLst>
            </a:prstGeom>
            <a:solidFill>
              <a:srgbClr xmlns:mc="http://schemas.openxmlformats.org/markup-compatibility/2006" xmlns:a14="http://schemas.microsoft.com/office/drawing/2010/main" val="008000"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0" name="AutoShape 5">
              <a:extLst>
                <a:ext uri="{FF2B5EF4-FFF2-40B4-BE49-F238E27FC236}">
                  <a16:creationId xmlns:a16="http://schemas.microsoft.com/office/drawing/2014/main" id="{72B84858-0FBF-4D34-924F-4F3B212E2A20}"/>
                </a:ext>
              </a:extLst>
            </xdr:cNvPr>
            <xdr:cNvSpPr>
              <a:spLocks noChangeArrowheads="1"/>
            </xdr:cNvSpPr>
          </xdr:nvSpPr>
          <xdr:spPr bwMode="auto">
            <a:xfrm>
              <a:off x="297" y="388"/>
              <a:ext cx="9" cy="19"/>
            </a:xfrm>
            <a:prstGeom prst="can">
              <a:avLst>
                <a:gd name="adj" fmla="val 52778"/>
              </a:avLst>
            </a:prstGeom>
            <a:solidFill>
              <a:srgbClr xmlns:mc="http://schemas.openxmlformats.org/markup-compatibility/2006" xmlns:a14="http://schemas.microsoft.com/office/drawing/2010/main" val="008000"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1" name="AutoShape 6">
              <a:extLst>
                <a:ext uri="{FF2B5EF4-FFF2-40B4-BE49-F238E27FC236}">
                  <a16:creationId xmlns:a16="http://schemas.microsoft.com/office/drawing/2014/main" id="{65EF2260-114B-4BD5-BE62-1A64D901AA57}"/>
                </a:ext>
              </a:extLst>
            </xdr:cNvPr>
            <xdr:cNvSpPr>
              <a:spLocks noChangeArrowheads="1"/>
            </xdr:cNvSpPr>
          </xdr:nvSpPr>
          <xdr:spPr bwMode="auto">
            <a:xfrm>
              <a:off x="273" y="426"/>
              <a:ext cx="33" cy="12"/>
            </a:xfrm>
            <a:prstGeom prst="cube">
              <a:avLst>
                <a:gd name="adj" fmla="val 95866"/>
              </a:avLst>
            </a:prstGeom>
            <a:solidFill>
              <a:srgbClr xmlns:mc="http://schemas.openxmlformats.org/markup-compatibility/2006" xmlns:a14="http://schemas.microsoft.com/office/drawing/2010/main" val="333333" mc:Ignorable="a14" a14:legacySpreadsheetColorIndex="6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2" name="AutoShape 7">
              <a:extLst>
                <a:ext uri="{FF2B5EF4-FFF2-40B4-BE49-F238E27FC236}">
                  <a16:creationId xmlns:a16="http://schemas.microsoft.com/office/drawing/2014/main" id="{54B6F786-D20A-490F-BCC5-1201EC28B91C}"/>
                </a:ext>
              </a:extLst>
            </xdr:cNvPr>
            <xdr:cNvSpPr>
              <a:spLocks noChangeArrowheads="1"/>
            </xdr:cNvSpPr>
          </xdr:nvSpPr>
          <xdr:spPr bwMode="auto">
            <a:xfrm>
              <a:off x="256" y="444"/>
              <a:ext cx="33" cy="12"/>
            </a:xfrm>
            <a:prstGeom prst="cube">
              <a:avLst>
                <a:gd name="adj" fmla="val 95866"/>
              </a:avLst>
            </a:prstGeom>
            <a:solidFill>
              <a:srgbClr xmlns:mc="http://schemas.openxmlformats.org/markup-compatibility/2006" xmlns:a14="http://schemas.microsoft.com/office/drawing/2010/main" val="333333" mc:Ignorable="a14" a14:legacySpreadsheetColorIndex="6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3" name="AutoShape 8">
              <a:extLst>
                <a:ext uri="{FF2B5EF4-FFF2-40B4-BE49-F238E27FC236}">
                  <a16:creationId xmlns:a16="http://schemas.microsoft.com/office/drawing/2014/main" id="{D757285C-2AF8-4E42-B0D3-076D68CA2E03}"/>
                </a:ext>
              </a:extLst>
            </xdr:cNvPr>
            <xdr:cNvSpPr>
              <a:spLocks noChangeArrowheads="1"/>
            </xdr:cNvSpPr>
          </xdr:nvSpPr>
          <xdr:spPr bwMode="auto">
            <a:xfrm>
              <a:off x="219" y="437"/>
              <a:ext cx="31" cy="30"/>
            </a:xfrm>
            <a:prstGeom prst="cube">
              <a:avLst>
                <a:gd name="adj" fmla="val 59375"/>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sp macro="" textlink="">
        <xdr:nvSpPr>
          <xdr:cNvPr id="36" name="直方体 2">
            <a:extLst>
              <a:ext uri="{FF2B5EF4-FFF2-40B4-BE49-F238E27FC236}">
                <a16:creationId xmlns:a16="http://schemas.microsoft.com/office/drawing/2014/main" id="{8338F2BE-8422-42AA-8FEE-AC27CF0AA8FE}"/>
              </a:ext>
            </a:extLst>
          </xdr:cNvPr>
          <xdr:cNvSpPr>
            <a:spLocks noChangeArrowheads="1"/>
          </xdr:cNvSpPr>
        </xdr:nvSpPr>
        <xdr:spPr bwMode="auto">
          <a:xfrm>
            <a:off x="3232337" y="4746252"/>
            <a:ext cx="134471" cy="112060"/>
          </a:xfrm>
          <a:prstGeom prst="cube">
            <a:avLst>
              <a:gd name="adj" fmla="val 64287"/>
            </a:avLst>
          </a:prstGeom>
          <a:solidFill>
            <a:srgbClr val="FFFFFF"/>
          </a:solidFill>
          <a:ln w="9525" algn="ctr">
            <a:solidFill>
              <a:srgbClr val="000000"/>
            </a:solidFill>
            <a:round/>
            <a:headEnd/>
            <a:tailEnd/>
          </a:ln>
        </xdr:spPr>
      </xdr:sp>
    </xdr:grpSp>
    <xdr:clientData/>
  </xdr:twoCellAnchor>
  <xdr:twoCellAnchor>
    <xdr:from>
      <xdr:col>1</xdr:col>
      <xdr:colOff>199158</xdr:colOff>
      <xdr:row>58</xdr:row>
      <xdr:rowOff>51955</xdr:rowOff>
    </xdr:from>
    <xdr:to>
      <xdr:col>4</xdr:col>
      <xdr:colOff>138545</xdr:colOff>
      <xdr:row>63</xdr:row>
      <xdr:rowOff>80530</xdr:rowOff>
    </xdr:to>
    <xdr:grpSp>
      <xdr:nvGrpSpPr>
        <xdr:cNvPr id="30" name="グループ化 10">
          <a:extLst>
            <a:ext uri="{FF2B5EF4-FFF2-40B4-BE49-F238E27FC236}">
              <a16:creationId xmlns:a16="http://schemas.microsoft.com/office/drawing/2014/main" id="{FC74A1FB-6EBA-476F-A7A0-F04039C77C5E}"/>
            </a:ext>
          </a:extLst>
        </xdr:cNvPr>
        <xdr:cNvGrpSpPr>
          <a:grpSpLocks/>
        </xdr:cNvGrpSpPr>
      </xdr:nvGrpSpPr>
      <xdr:grpSpPr bwMode="auto">
        <a:xfrm>
          <a:off x="846858" y="15530080"/>
          <a:ext cx="2139662" cy="981075"/>
          <a:chOff x="1901062" y="4105058"/>
          <a:chExt cx="1995652" cy="886048"/>
        </a:xfrm>
      </xdr:grpSpPr>
      <xdr:grpSp>
        <xdr:nvGrpSpPr>
          <xdr:cNvPr id="31" name="Group 1">
            <a:extLst>
              <a:ext uri="{FF2B5EF4-FFF2-40B4-BE49-F238E27FC236}">
                <a16:creationId xmlns:a16="http://schemas.microsoft.com/office/drawing/2014/main" id="{E5FC658D-FA00-4728-90F0-4353E5F994DB}"/>
              </a:ext>
            </a:extLst>
          </xdr:cNvPr>
          <xdr:cNvGrpSpPr>
            <a:grpSpLocks/>
          </xdr:cNvGrpSpPr>
        </xdr:nvGrpSpPr>
        <xdr:grpSpPr bwMode="auto">
          <a:xfrm>
            <a:off x="1901062" y="4105058"/>
            <a:ext cx="1995652" cy="886048"/>
            <a:chOff x="218" y="388"/>
            <a:chExt cx="210" cy="85"/>
          </a:xfrm>
        </xdr:grpSpPr>
        <xdr:sp macro="" textlink="">
          <xdr:nvSpPr>
            <xdr:cNvPr id="33" name="AutoShape 2">
              <a:extLst>
                <a:ext uri="{FF2B5EF4-FFF2-40B4-BE49-F238E27FC236}">
                  <a16:creationId xmlns:a16="http://schemas.microsoft.com/office/drawing/2014/main" id="{0D9EE56F-0808-4296-B4D4-205735999603}"/>
                </a:ext>
              </a:extLst>
            </xdr:cNvPr>
            <xdr:cNvSpPr>
              <a:spLocks noChangeArrowheads="1"/>
            </xdr:cNvSpPr>
          </xdr:nvSpPr>
          <xdr:spPr bwMode="auto">
            <a:xfrm>
              <a:off x="218" y="393"/>
              <a:ext cx="210" cy="80"/>
            </a:xfrm>
            <a:prstGeom prst="cube">
              <a:avLst>
                <a:gd name="adj" fmla="val 95866"/>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4" name="AutoShape 3">
              <a:extLst>
                <a:ext uri="{FF2B5EF4-FFF2-40B4-BE49-F238E27FC236}">
                  <a16:creationId xmlns:a16="http://schemas.microsoft.com/office/drawing/2014/main" id="{E57C5383-53C5-431D-8B8E-7F2838A0F515}"/>
                </a:ext>
              </a:extLst>
            </xdr:cNvPr>
            <xdr:cNvSpPr>
              <a:spLocks noChangeArrowheads="1"/>
            </xdr:cNvSpPr>
          </xdr:nvSpPr>
          <xdr:spPr bwMode="auto">
            <a:xfrm>
              <a:off x="289" y="417"/>
              <a:ext cx="105" cy="46"/>
            </a:xfrm>
            <a:prstGeom prst="cube">
              <a:avLst>
                <a:gd name="adj" fmla="val 95866"/>
              </a:avLst>
            </a:prstGeom>
            <a:solidFill>
              <a:srgbClr xmlns:mc="http://schemas.openxmlformats.org/markup-compatibility/2006" xmlns:a14="http://schemas.microsoft.com/office/drawing/2010/main" val="0066CC"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5" name="AutoShape 4">
              <a:extLst>
                <a:ext uri="{FF2B5EF4-FFF2-40B4-BE49-F238E27FC236}">
                  <a16:creationId xmlns:a16="http://schemas.microsoft.com/office/drawing/2014/main" id="{985527A3-BEBA-4412-8875-1E05C1F4F366}"/>
                </a:ext>
              </a:extLst>
            </xdr:cNvPr>
            <xdr:cNvSpPr>
              <a:spLocks noChangeArrowheads="1"/>
            </xdr:cNvSpPr>
          </xdr:nvSpPr>
          <xdr:spPr bwMode="auto">
            <a:xfrm>
              <a:off x="312" y="388"/>
              <a:ext cx="9" cy="19"/>
            </a:xfrm>
            <a:prstGeom prst="can">
              <a:avLst>
                <a:gd name="adj" fmla="val 52778"/>
              </a:avLst>
            </a:prstGeom>
            <a:solidFill>
              <a:srgbClr xmlns:mc="http://schemas.openxmlformats.org/markup-compatibility/2006" xmlns:a14="http://schemas.microsoft.com/office/drawing/2010/main" val="008000"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AutoShape 5">
              <a:extLst>
                <a:ext uri="{FF2B5EF4-FFF2-40B4-BE49-F238E27FC236}">
                  <a16:creationId xmlns:a16="http://schemas.microsoft.com/office/drawing/2014/main" id="{C78924F3-65C8-4067-A4ED-BA270FDB5DA8}"/>
                </a:ext>
              </a:extLst>
            </xdr:cNvPr>
            <xdr:cNvSpPr>
              <a:spLocks noChangeArrowheads="1"/>
            </xdr:cNvSpPr>
          </xdr:nvSpPr>
          <xdr:spPr bwMode="auto">
            <a:xfrm>
              <a:off x="297" y="388"/>
              <a:ext cx="9" cy="19"/>
            </a:xfrm>
            <a:prstGeom prst="can">
              <a:avLst>
                <a:gd name="adj" fmla="val 52778"/>
              </a:avLst>
            </a:prstGeom>
            <a:solidFill>
              <a:srgbClr xmlns:mc="http://schemas.openxmlformats.org/markup-compatibility/2006" xmlns:a14="http://schemas.microsoft.com/office/drawing/2010/main" val="008000"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7" name="AutoShape 6">
              <a:extLst>
                <a:ext uri="{FF2B5EF4-FFF2-40B4-BE49-F238E27FC236}">
                  <a16:creationId xmlns:a16="http://schemas.microsoft.com/office/drawing/2014/main" id="{F5DDF50D-391D-41F0-9BB1-304C1E1CF326}"/>
                </a:ext>
              </a:extLst>
            </xdr:cNvPr>
            <xdr:cNvSpPr>
              <a:spLocks noChangeArrowheads="1"/>
            </xdr:cNvSpPr>
          </xdr:nvSpPr>
          <xdr:spPr bwMode="auto">
            <a:xfrm>
              <a:off x="273" y="426"/>
              <a:ext cx="33" cy="12"/>
            </a:xfrm>
            <a:prstGeom prst="cube">
              <a:avLst>
                <a:gd name="adj" fmla="val 95866"/>
              </a:avLst>
            </a:prstGeom>
            <a:solidFill>
              <a:srgbClr xmlns:mc="http://schemas.openxmlformats.org/markup-compatibility/2006" xmlns:a14="http://schemas.microsoft.com/office/drawing/2010/main" val="333333" mc:Ignorable="a14" a14:legacySpreadsheetColorIndex="6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8" name="AutoShape 7">
              <a:extLst>
                <a:ext uri="{FF2B5EF4-FFF2-40B4-BE49-F238E27FC236}">
                  <a16:creationId xmlns:a16="http://schemas.microsoft.com/office/drawing/2014/main" id="{1CD36AA1-C67B-4B61-A467-81688610DF31}"/>
                </a:ext>
              </a:extLst>
            </xdr:cNvPr>
            <xdr:cNvSpPr>
              <a:spLocks noChangeArrowheads="1"/>
            </xdr:cNvSpPr>
          </xdr:nvSpPr>
          <xdr:spPr bwMode="auto">
            <a:xfrm>
              <a:off x="256" y="444"/>
              <a:ext cx="33" cy="12"/>
            </a:xfrm>
            <a:prstGeom prst="cube">
              <a:avLst>
                <a:gd name="adj" fmla="val 95866"/>
              </a:avLst>
            </a:prstGeom>
            <a:solidFill>
              <a:srgbClr xmlns:mc="http://schemas.openxmlformats.org/markup-compatibility/2006" xmlns:a14="http://schemas.microsoft.com/office/drawing/2010/main" val="333333" mc:Ignorable="a14" a14:legacySpreadsheetColorIndex="6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49" name="AutoShape 8">
              <a:extLst>
                <a:ext uri="{FF2B5EF4-FFF2-40B4-BE49-F238E27FC236}">
                  <a16:creationId xmlns:a16="http://schemas.microsoft.com/office/drawing/2014/main" id="{6A322A02-A8B9-4C06-9672-726F3025604A}"/>
                </a:ext>
              </a:extLst>
            </xdr:cNvPr>
            <xdr:cNvSpPr>
              <a:spLocks noChangeArrowheads="1"/>
            </xdr:cNvSpPr>
          </xdr:nvSpPr>
          <xdr:spPr bwMode="auto">
            <a:xfrm>
              <a:off x="219" y="437"/>
              <a:ext cx="31" cy="30"/>
            </a:xfrm>
            <a:prstGeom prst="cube">
              <a:avLst>
                <a:gd name="adj" fmla="val 59375"/>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sp macro="" textlink="">
        <xdr:nvSpPr>
          <xdr:cNvPr id="32" name="直方体 2">
            <a:extLst>
              <a:ext uri="{FF2B5EF4-FFF2-40B4-BE49-F238E27FC236}">
                <a16:creationId xmlns:a16="http://schemas.microsoft.com/office/drawing/2014/main" id="{954F1448-E959-43D9-B076-D8D0CE943004}"/>
              </a:ext>
            </a:extLst>
          </xdr:cNvPr>
          <xdr:cNvSpPr>
            <a:spLocks noChangeArrowheads="1"/>
          </xdr:cNvSpPr>
        </xdr:nvSpPr>
        <xdr:spPr bwMode="auto">
          <a:xfrm>
            <a:off x="3232337" y="4746252"/>
            <a:ext cx="134471" cy="112060"/>
          </a:xfrm>
          <a:prstGeom prst="cube">
            <a:avLst>
              <a:gd name="adj" fmla="val 64287"/>
            </a:avLst>
          </a:prstGeom>
          <a:solidFill>
            <a:srgbClr val="FFFFFF"/>
          </a:solidFill>
          <a:ln w="9525" algn="ctr">
            <a:solidFill>
              <a:srgbClr val="000000"/>
            </a:solidFill>
            <a:round/>
            <a:headEnd/>
            <a:tailEnd/>
          </a:ln>
        </xdr:spPr>
      </xdr:sp>
    </xdr:grpSp>
    <xdr:clientData/>
  </xdr:twoCellAnchor>
  <xdr:twoCellAnchor>
    <xdr:from>
      <xdr:col>4</xdr:col>
      <xdr:colOff>290080</xdr:colOff>
      <xdr:row>58</xdr:row>
      <xdr:rowOff>142247</xdr:rowOff>
    </xdr:from>
    <xdr:to>
      <xdr:col>4</xdr:col>
      <xdr:colOff>783984</xdr:colOff>
      <xdr:row>59</xdr:row>
      <xdr:rowOff>129886</xdr:rowOff>
    </xdr:to>
    <xdr:cxnSp macro="">
      <xdr:nvCxnSpPr>
        <xdr:cNvPr id="8" name="直線矢印コネクタ 7">
          <a:extLst>
            <a:ext uri="{FF2B5EF4-FFF2-40B4-BE49-F238E27FC236}">
              <a16:creationId xmlns:a16="http://schemas.microsoft.com/office/drawing/2014/main" id="{AFED302C-7121-407F-9F58-9397DD648A78}"/>
            </a:ext>
          </a:extLst>
        </xdr:cNvPr>
        <xdr:cNvCxnSpPr>
          <a:stCxn id="50" idx="0"/>
          <a:endCxn id="16" idx="1"/>
        </xdr:cNvCxnSpPr>
      </xdr:nvCxnSpPr>
      <xdr:spPr>
        <a:xfrm flipV="1">
          <a:off x="2957080" y="14931974"/>
          <a:ext cx="493904" cy="17813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632114</xdr:colOff>
      <xdr:row>59</xdr:row>
      <xdr:rowOff>129886</xdr:rowOff>
    </xdr:from>
    <xdr:to>
      <xdr:col>4</xdr:col>
      <xdr:colOff>762000</xdr:colOff>
      <xdr:row>62</xdr:row>
      <xdr:rowOff>43786</xdr:rowOff>
    </xdr:to>
    <xdr:sp macro="" textlink="">
      <xdr:nvSpPr>
        <xdr:cNvPr id="50" name="CustomShape 1">
          <a:extLst>
            <a:ext uri="{FF2B5EF4-FFF2-40B4-BE49-F238E27FC236}">
              <a16:creationId xmlns:a16="http://schemas.microsoft.com/office/drawing/2014/main" id="{A2684F88-CFCD-4425-AB81-C57A01BFC33E}"/>
            </a:ext>
          </a:extLst>
        </xdr:cNvPr>
        <xdr:cNvSpPr/>
      </xdr:nvSpPr>
      <xdr:spPr>
        <a:xfrm>
          <a:off x="2485159" y="15110113"/>
          <a:ext cx="943841" cy="485400"/>
        </a:xfrm>
        <a:prstGeom prst="rect">
          <a:avLst/>
        </a:prstGeom>
        <a:noFill/>
        <a:ln w="9360">
          <a:noFill/>
        </a:ln>
      </xdr:spPr>
      <xdr:txBody>
        <a:bodyPr lIns="90000" tIns="45000" rIns="90000" bIns="45000"/>
        <a:lstStyle/>
        <a:p>
          <a:pPr>
            <a:lnSpc>
              <a:spcPct val="100000"/>
            </a:lnSpc>
          </a:pPr>
          <a:r>
            <a:rPr lang="en-US" sz="1100">
              <a:solidFill>
                <a:sysClr val="windowText" lastClr="000000"/>
              </a:solidFill>
              <a:latin typeface="Times New Roman" panose="02020603050405020304" pitchFamily="18" charset="0"/>
              <a:cs typeface="Times New Roman" panose="02020603050405020304" pitchFamily="18" charset="0"/>
            </a:rPr>
            <a:t>USB20: CN9</a:t>
          </a:r>
        </a:p>
      </xdr:txBody>
    </xdr:sp>
    <xdr:clientData/>
  </xdr:twoCellAnchor>
  <xdr:twoCellAnchor editAs="oneCell">
    <xdr:from>
      <xdr:col>1</xdr:col>
      <xdr:colOff>554181</xdr:colOff>
      <xdr:row>63</xdr:row>
      <xdr:rowOff>138544</xdr:rowOff>
    </xdr:from>
    <xdr:to>
      <xdr:col>3</xdr:col>
      <xdr:colOff>359179</xdr:colOff>
      <xdr:row>66</xdr:row>
      <xdr:rowOff>138545</xdr:rowOff>
    </xdr:to>
    <xdr:sp macro="" textlink="">
      <xdr:nvSpPr>
        <xdr:cNvPr id="51" name="CustomShape 1">
          <a:extLst>
            <a:ext uri="{FF2B5EF4-FFF2-40B4-BE49-F238E27FC236}">
              <a16:creationId xmlns:a16="http://schemas.microsoft.com/office/drawing/2014/main" id="{DA703185-907F-4A55-9CC8-57742229B9AA}"/>
            </a:ext>
          </a:extLst>
        </xdr:cNvPr>
        <xdr:cNvSpPr/>
      </xdr:nvSpPr>
      <xdr:spPr>
        <a:xfrm>
          <a:off x="1203613" y="15880771"/>
          <a:ext cx="1199111" cy="571501"/>
        </a:xfrm>
        <a:prstGeom prst="rect">
          <a:avLst/>
        </a:prstGeom>
        <a:noFill/>
        <a:ln w="9360">
          <a:noFill/>
        </a:ln>
      </xdr:spPr>
      <xdr:txBody>
        <a:bodyPr lIns="90000" tIns="45000" rIns="90000" bIns="45000"/>
        <a:lstStyle/>
        <a:p>
          <a:r>
            <a:rPr lang="en-US" sz="1200">
              <a:solidFill>
                <a:srgbClr val="000000"/>
              </a:solidFill>
              <a:latin typeface="Times New Roman" panose="02020603050405020304" pitchFamily="18" charset="0"/>
              <a:cs typeface="Times New Roman" panose="02020603050405020304" pitchFamily="18" charset="0"/>
            </a:rPr>
            <a:t>USB Host for Role swap (Evaluation board)</a:t>
          </a:r>
          <a:endParaRPr>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19</xdr:row>
      <xdr:rowOff>22415</xdr:rowOff>
    </xdr:from>
    <xdr:ext cx="6489887" cy="280031636"/>
    <xdr:sp macro="" textlink="">
      <xdr:nvSpPr>
        <xdr:cNvPr id="5" name="TextBox 4">
          <a:extLst>
            <a:ext uri="{FF2B5EF4-FFF2-40B4-BE49-F238E27FC236}">
              <a16:creationId xmlns:a16="http://schemas.microsoft.com/office/drawing/2014/main" id="{86887F85-2DFC-4F45-A64B-AA4772F64ED8}"/>
            </a:ext>
          </a:extLst>
        </xdr:cNvPr>
        <xdr:cNvSpPr txBox="1"/>
      </xdr:nvSpPr>
      <xdr:spPr>
        <a:xfrm>
          <a:off x="657225" y="3784790"/>
          <a:ext cx="6489887" cy="280031636"/>
        </a:xfrm>
        <a:prstGeom prst="rect">
          <a:avLst/>
        </a:prstGeom>
        <a:noFill/>
        <a:ln w="127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From 7a436f8e2327262c24302f1b5f3b1e6ea91fbbaf Mon Sep 17 00:00:00 2001</a:t>
          </a:r>
        </a:p>
        <a:p>
          <a:r>
            <a:rPr lang="en-US" sz="1100"/>
            <a:t>From: Junki Kato &lt;junki.kato.xk@renesas.com&gt;</a:t>
          </a:r>
        </a:p>
        <a:p>
          <a:r>
            <a:rPr lang="en-US" sz="1100"/>
            <a:t>Date: Fri, 24 Aug 2018 09:36:16 +0900</a:t>
          </a:r>
        </a:p>
        <a:p>
          <a:r>
            <a:rPr lang="en-US" sz="1100"/>
            <a:t>Subject: [PATCH] usb: gadget: adds a pipe for g_zero gadget</a:t>
          </a:r>
        </a:p>
        <a:p>
          <a:endParaRPr lang="en-US" sz="1100"/>
        </a:p>
        <a:p>
          <a:r>
            <a:rPr lang="en-US" sz="1100"/>
            <a:t>This patch adds a pipe description for g_zero gadget</a:t>
          </a:r>
        </a:p>
        <a:p>
          <a:r>
            <a:rPr lang="en-US" sz="1100"/>
            <a:t>boundary value test.</a:t>
          </a:r>
        </a:p>
        <a:p>
          <a:endParaRPr lang="en-US" sz="1100"/>
        </a:p>
        <a:p>
          <a:r>
            <a:rPr lang="en-US" sz="1100"/>
            <a:t>Signed-off-by: Junki Kato &lt;junki.kato.xk@renesas.com&gt;</a:t>
          </a:r>
        </a:p>
        <a:p>
          <a:r>
            <a:rPr lang="en-US" sz="1100"/>
            <a:t>Signed-off-by: Tam Nguyen &lt;tam.nguyen.xa@renesas.com&gt;</a:t>
          </a:r>
        </a:p>
        <a:p>
          <a:r>
            <a:rPr lang="en-US" sz="1100"/>
            <a:t>---</a:t>
          </a:r>
        </a:p>
        <a:p>
          <a:r>
            <a:rPr lang="en-US" sz="1100"/>
            <a:t> drivers/usb/gadget/function/f_loopback.c   |    2 +-</a:t>
          </a:r>
        </a:p>
        <a:p>
          <a:r>
            <a:rPr lang="en-US" sz="1100"/>
            <a:t> drivers/usb/gadget/function/f_sourcesink.c | 1133 ++++++++++++++++++++++++++--</a:t>
          </a:r>
        </a:p>
        <a:p>
          <a:r>
            <a:rPr lang="en-US" sz="1100"/>
            <a:t> drivers/usb/gadget/function/g_zero.h       |   52 +-</a:t>
          </a:r>
        </a:p>
        <a:p>
          <a:r>
            <a:rPr lang="en-US" sz="1100"/>
            <a:t> drivers/usb/gadget/legacy/zero.c           |   88 +++</a:t>
          </a:r>
        </a:p>
        <a:p>
          <a:r>
            <a:rPr lang="en-US" sz="1100"/>
            <a:t> 4 files changed, 1215 insertions(+), 60 deletions(-)</a:t>
          </a:r>
        </a:p>
        <a:p>
          <a:endParaRPr lang="en-US" sz="1100"/>
        </a:p>
        <a:p>
          <a:r>
            <a:rPr lang="en-US" sz="1100"/>
            <a:t>diff --git a/drivers/usb/gadget/function/f_loopback.c b/drivers/usb/gadget/function/f_loopback.c</a:t>
          </a:r>
        </a:p>
        <a:p>
          <a:r>
            <a:rPr lang="en-US" sz="1100"/>
            <a:t>index 1803646..c1b7f0a 100644</a:t>
          </a:r>
        </a:p>
        <a:p>
          <a:r>
            <a:rPr lang="en-US" sz="1100"/>
            <a:t>--- a/drivers/usb/gadget/function/f_loopback.c</a:t>
          </a:r>
        </a:p>
        <a:p>
          <a:r>
            <a:rPr lang="en-US" sz="1100"/>
            <a:t>+++ b/drivers/usb/gadget/function/f_loopback.c</a:t>
          </a:r>
        </a:p>
        <a:p>
          <a:r>
            <a:rPr lang="en-US" sz="1100"/>
            <a:t>@@ -298,7 +298,7 @@ static void disable_loopback(struct f_loopback *loop)</a:t>
          </a:r>
        </a:p>
        <a:p>
          <a:r>
            <a:rPr lang="en-US" sz="1100"/>
            <a:t> 	struct usb_composite_dev	*cdev;</a:t>
          </a:r>
        </a:p>
        <a:p>
          <a:r>
            <a:rPr lang="en-US" sz="1100"/>
            <a:t> </a:t>
          </a:r>
        </a:p>
        <a:p>
          <a:r>
            <a:rPr lang="en-US" sz="1100"/>
            <a:t> 	cdev = loop-&gt;function.config-&gt;cdev;</a:t>
          </a:r>
        </a:p>
        <a:p>
          <a:r>
            <a:rPr lang="en-US" sz="1100"/>
            <a:t>-	disable_endpoints(cdev, loop-&gt;in_ep, loop-&gt;out_ep, NULL, NULL);</a:t>
          </a:r>
        </a:p>
        <a:p>
          <a:r>
            <a:rPr lang="en-US" sz="1100"/>
            <a:t>+	disable_endpoints(cdev, loop-&gt;in_ep, loop-&gt;out_ep, NULL, NULL, NULL, NULL);</a:t>
          </a:r>
        </a:p>
        <a:p>
          <a:r>
            <a:rPr lang="en-US" sz="1100"/>
            <a:t> 	VDBG(cdev, "%s disabled\n", loop-&gt;function.name);</a:t>
          </a:r>
        </a:p>
        <a:p>
          <a:r>
            <a:rPr lang="en-US" sz="1100"/>
            <a:t> }</a:t>
          </a:r>
        </a:p>
        <a:p>
          <a:r>
            <a:rPr lang="en-US" sz="1100"/>
            <a:t> </a:t>
          </a:r>
        </a:p>
        <a:p>
          <a:r>
            <a:rPr lang="en-US" sz="1100"/>
            <a:t>diff --git a/drivers/usb/gadget/function/f_sourcesink.c b/drivers/usb/gadget/function/f_sourcesink.c</a:t>
          </a:r>
        </a:p>
        <a:p>
          <a:r>
            <a:rPr lang="en-US" sz="1100"/>
            <a:t>index ed68a48..2d00ed2 100644</a:t>
          </a:r>
        </a:p>
        <a:p>
          <a:r>
            <a:rPr lang="en-US" sz="1100"/>
            <a:t>--- a/drivers/usb/gadget/function/f_sourcesink.c</a:t>
          </a:r>
        </a:p>
        <a:p>
          <a:r>
            <a:rPr lang="en-US" sz="1100"/>
            <a:t>+++ b/drivers/usb/gadget/function/f_sourcesink.c</a:t>
          </a:r>
        </a:p>
        <a:p>
          <a:r>
            <a:rPr lang="en-US" sz="1100"/>
            <a:t>@@ -18,6 +18,34 @@</a:t>
          </a:r>
        </a:p>
        <a:p>
          <a:r>
            <a:rPr lang="en-US" sz="1100"/>
            <a:t> #include "g_zero.h"</a:t>
          </a:r>
        </a:p>
        <a:p>
          <a:r>
            <a:rPr lang="en-US" sz="1100"/>
            <a:t> #include "u_f.h"</a:t>
          </a:r>
        </a:p>
        <a:p>
          <a:r>
            <a:rPr lang="en-US" sz="1100"/>
            <a:t> </a:t>
          </a:r>
        </a:p>
        <a:p>
          <a:r>
            <a:rPr lang="en-US" sz="1100"/>
            <a:t>+#define USB_MS_TO_SS_INTERVAL(x) USB_MS_TO_HS_INTERVAL(x)</a:t>
          </a:r>
        </a:p>
        <a:p>
          <a:r>
            <a:rPr lang="en-US" sz="1100"/>
            <a:t>+</a:t>
          </a:r>
        </a:p>
        <a:p>
          <a:r>
            <a:rPr lang="en-US" sz="1100"/>
            <a:t>+enum eptype {</a:t>
          </a:r>
        </a:p>
        <a:p>
          <a:r>
            <a:rPr lang="en-US" sz="1100"/>
            <a:t>+	EP_CONTROL = 0,</a:t>
          </a:r>
        </a:p>
        <a:p>
          <a:r>
            <a:rPr lang="en-US" sz="1100"/>
            <a:t>+	EP_BULK,</a:t>
          </a:r>
        </a:p>
        <a:p>
          <a:r>
            <a:rPr lang="en-US" sz="1100"/>
            <a:t>+	EP_ISOC,</a:t>
          </a:r>
        </a:p>
        <a:p>
          <a:r>
            <a:rPr lang="en-US" sz="1100"/>
            <a:t>+	EP_INTERRUPT,</a:t>
          </a:r>
        </a:p>
        <a:p>
          <a:r>
            <a:rPr lang="en-US" sz="1100"/>
            <a:t>+};</a:t>
          </a:r>
        </a:p>
        <a:p>
          <a:r>
            <a:rPr lang="en-US" sz="1100"/>
            <a:t>+</a:t>
          </a:r>
        </a:p>
        <a:p>
          <a:r>
            <a:rPr lang="en-US" sz="1100"/>
            <a:t>+static const char *ep_name_list[] = {</a:t>
          </a:r>
        </a:p>
        <a:p>
          <a:r>
            <a:rPr lang="en-US" sz="1100"/>
            <a:t>+	"ep0",</a:t>
          </a:r>
        </a:p>
        <a:p>
          <a:r>
            <a:rPr lang="en-US" sz="1100"/>
            <a:t>+	"ep1",</a:t>
          </a:r>
        </a:p>
        <a:p>
          <a:r>
            <a:rPr lang="en-US" sz="1100"/>
            <a:t>+	"ep2",</a:t>
          </a:r>
        </a:p>
        <a:p>
          <a:r>
            <a:rPr lang="en-US" sz="1100"/>
            <a:t>+	"ep3",</a:t>
          </a:r>
        </a:p>
        <a:p>
          <a:r>
            <a:rPr lang="en-US" sz="1100"/>
            <a:t>+	"ep4",</a:t>
          </a:r>
        </a:p>
        <a:p>
          <a:r>
            <a:rPr lang="en-US" sz="1100"/>
            <a:t>+	"ep5",</a:t>
          </a:r>
        </a:p>
        <a:p>
          <a:r>
            <a:rPr lang="en-US" sz="1100"/>
            <a:t>+	"ep6",</a:t>
          </a:r>
        </a:p>
        <a:p>
          <a:r>
            <a:rPr lang="en-US" sz="1100"/>
            <a:t>+	"ep7",</a:t>
          </a:r>
        </a:p>
        <a:p>
          <a:r>
            <a:rPr lang="en-US" sz="1100"/>
            <a:t>+	"ep8",</a:t>
          </a:r>
        </a:p>
        <a:p>
          <a:r>
            <a:rPr lang="en-US" sz="1100"/>
            <a:t>+	"ep9",</a:t>
          </a:r>
        </a:p>
        <a:p>
          <a:r>
            <a:rPr lang="en-US" sz="1100"/>
            <a:t>+	"ep10",</a:t>
          </a:r>
        </a:p>
        <a:p>
          <a:r>
            <a:rPr lang="en-US" sz="1100"/>
            <a:t>+	"ep11",</a:t>
          </a:r>
        </a:p>
        <a:p>
          <a:r>
            <a:rPr lang="en-US" sz="1100"/>
            <a:t>+	"ep12",</a:t>
          </a:r>
        </a:p>
        <a:p>
          <a:r>
            <a:rPr lang="en-US" sz="1100"/>
            <a:t>+	"ep13",</a:t>
          </a:r>
        </a:p>
        <a:p>
          <a:r>
            <a:rPr lang="en-US" sz="1100"/>
            <a:t>+	"ep14",</a:t>
          </a:r>
        </a:p>
        <a:p>
          <a:r>
            <a:rPr lang="en-US" sz="1100"/>
            <a:t>+	"ep15",</a:t>
          </a:r>
        </a:p>
        <a:p>
          <a:r>
            <a:rPr lang="en-US" sz="1100"/>
            <a:t>+};</a:t>
          </a:r>
        </a:p>
        <a:p>
          <a:r>
            <a:rPr lang="en-US" sz="1100"/>
            <a:t>+</a:t>
          </a:r>
        </a:p>
        <a:p>
          <a:r>
            <a:rPr lang="en-US" sz="1100"/>
            <a:t> /*</a:t>
          </a:r>
        </a:p>
        <a:p>
          <a:r>
            <a:rPr lang="en-US" sz="1100"/>
            <a:t>  * SOURCE/SINK FUNCTION ... a primary testing vehicle for USB peripheral</a:t>
          </a:r>
        </a:p>
        <a:p>
          <a:r>
            <a:rPr lang="en-US" sz="1100"/>
            <a:t>  * controller drivers.</a:t>
          </a:r>
        </a:p>
        <a:p>
          <a:r>
            <a:rPr lang="en-US" sz="1100"/>
            <a:t>@@ -38,6 +66,8 @@ struct f_sourcesink {</a:t>
          </a:r>
        </a:p>
        <a:p>
          <a:r>
            <a:rPr lang="en-US" sz="1100"/>
            <a:t> 	struct usb_ep		*out_ep;</a:t>
          </a:r>
        </a:p>
        <a:p>
          <a:r>
            <a:rPr lang="en-US" sz="1100"/>
            <a:t> 	struct usb_ep		*iso_in_ep;</a:t>
          </a:r>
        </a:p>
        <a:p>
          <a:r>
            <a:rPr lang="en-US" sz="1100"/>
            <a:t> 	struct usb_ep		*iso_out_ep;</a:t>
          </a:r>
        </a:p>
        <a:p>
          <a:r>
            <a:rPr lang="en-US" sz="1100"/>
            <a:t>+	struct usb_ep		*int_in_ep;</a:t>
          </a:r>
        </a:p>
        <a:p>
          <a:r>
            <a:rPr lang="en-US" sz="1100"/>
            <a:t>+	struct usb_ep		*int_out_ep;</a:t>
          </a:r>
        </a:p>
        <a:p>
          <a:r>
            <a:rPr lang="en-US" sz="1100"/>
            <a:t> 	int			cur_alt;</a:t>
          </a:r>
        </a:p>
        <a:p>
          <a:r>
            <a:rPr lang="en-US" sz="1100"/>
            <a:t> </a:t>
          </a:r>
        </a:p>
        <a:p>
          <a:r>
            <a:rPr lang="en-US" sz="1100"/>
            <a:t> 	unsigned pattern;</a:t>
          </a:r>
        </a:p>
        <a:p>
          <a:r>
            <a:rPr lang="en-US" sz="1100"/>
            <a:t>@@ -48,6 +78,21 @@ struct f_sourcesink {</a:t>
          </a:r>
        </a:p>
        <a:p>
          <a:r>
            <a:rPr lang="en-US" sz="1100"/>
            <a:t> 	unsigned buflen;</a:t>
          </a:r>
        </a:p>
        <a:p>
          <a:r>
            <a:rPr lang="en-US" sz="1100"/>
            <a:t> 	unsigned bulk_qlen;</a:t>
          </a:r>
        </a:p>
        <a:p>
          <a:r>
            <a:rPr lang="en-US" sz="1100"/>
            <a:t> 	unsigned iso_qlen;</a:t>
          </a:r>
        </a:p>
        <a:p>
          <a:r>
            <a:rPr lang="en-US" sz="1100"/>
            <a:t>+	unsigned isoc_sync;</a:t>
          </a:r>
        </a:p>
        <a:p>
          <a:r>
            <a:rPr lang="en-US" sz="1100"/>
            <a:t>+	unsigned isoc_in;</a:t>
          </a:r>
        </a:p>
        <a:p>
          <a:r>
            <a:rPr lang="en-US" sz="1100"/>
            <a:t>+	unsigned isoc_out;</a:t>
          </a:r>
        </a:p>
        <a:p>
          <a:r>
            <a:rPr lang="en-US" sz="1100"/>
            <a:t>+	unsigned bulk_in;</a:t>
          </a:r>
        </a:p>
        <a:p>
          <a:r>
            <a:rPr lang="en-US" sz="1100"/>
            <a:t>+	unsigned bulk_out;</a:t>
          </a:r>
        </a:p>
        <a:p>
          <a:r>
            <a:rPr lang="en-US" sz="1100"/>
            <a:t>+	unsigned bulk_maxpacket;</a:t>
          </a:r>
        </a:p>
        <a:p>
          <a:r>
            <a:rPr lang="en-US" sz="1100"/>
            <a:t>+	unsigned int_in;</a:t>
          </a:r>
        </a:p>
        <a:p>
          <a:r>
            <a:rPr lang="en-US" sz="1100"/>
            <a:t>+	unsigned int_out;</a:t>
          </a:r>
        </a:p>
        <a:p>
          <a:r>
            <a:rPr lang="en-US" sz="1100"/>
            <a:t>+	unsigned int_maxpacket;</a:t>
          </a:r>
        </a:p>
        <a:p>
          <a:r>
            <a:rPr lang="en-US" sz="1100"/>
            <a:t>+	unsigned int_interval; /* In ms */</a:t>
          </a:r>
        </a:p>
        <a:p>
          <a:r>
            <a:rPr lang="en-US" sz="1100"/>
            <a:t>+	unsigned int_mult;</a:t>
          </a:r>
        </a:p>
        <a:p>
          <a:r>
            <a:rPr lang="en-US" sz="1100"/>
            <a:t>+	unsigned int_maxburst;</a:t>
          </a:r>
        </a:p>
        <a:p>
          <a:r>
            <a:rPr lang="en-US" sz="1100"/>
            <a:t>+	unsigned autoconfig;</a:t>
          </a:r>
        </a:p>
        <a:p>
          <a:r>
            <a:rPr lang="en-US" sz="1100"/>
            <a:t>+	unsigned gadget_speed;</a:t>
          </a:r>
        </a:p>
        <a:p>
          <a:r>
            <a:rPr lang="en-US" sz="1100"/>
            <a:t>+	unsigned ctrl_maxpacket;</a:t>
          </a:r>
        </a:p>
        <a:p>
          <a:r>
            <a:rPr lang="en-US" sz="1100"/>
            <a:t> };</a:t>
          </a:r>
        </a:p>
        <a:p>
          <a:r>
            <a:rPr lang="en-US" sz="1100"/>
            <a:t> </a:t>
          </a:r>
        </a:p>
        <a:p>
          <a:r>
            <a:rPr lang="en-US" sz="1100"/>
            <a:t> static inline struct f_sourcesink *func_to_ss(struct usb_function *f)</a:t>
          </a:r>
        </a:p>
        <a:p>
          <a:r>
            <a:rPr lang="en-US" sz="1100"/>
            <a:t>@@ -77,6 +122,16 @@ static struct usb_interface_descriptor source_sink_intf_alt1 = {</a:t>
          </a:r>
        </a:p>
        <a:p>
          <a:r>
            <a:rPr lang="en-US" sz="1100"/>
            <a:t> 	/* .iInterface		= DYNAMIC */</a:t>
          </a:r>
        </a:p>
        <a:p>
          <a:r>
            <a:rPr lang="en-US" sz="1100"/>
            <a:t> };</a:t>
          </a:r>
        </a:p>
        <a:p>
          <a:r>
            <a:rPr lang="en-US" sz="1100"/>
            <a:t> </a:t>
          </a:r>
        </a:p>
        <a:p>
          <a:r>
            <a:rPr lang="en-US" sz="1100"/>
            <a:t>+static struct usb_interface_descriptor source_sink_intf_alt2 = {</a:t>
          </a:r>
        </a:p>
        <a:p>
          <a:r>
            <a:rPr lang="en-US" sz="1100"/>
            <a:t>+	.bLength =		USB_DT_INTERFACE_SIZE,</a:t>
          </a:r>
        </a:p>
        <a:p>
          <a:r>
            <a:rPr lang="en-US" sz="1100"/>
            <a:t>+	.bDescriptorType =	USB_DT_INTERFACE,</a:t>
          </a:r>
        </a:p>
        <a:p>
          <a:r>
            <a:rPr lang="en-US" sz="1100"/>
            <a:t>+</a:t>
          </a:r>
        </a:p>
        <a:p>
          <a:r>
            <a:rPr lang="en-US" sz="1100"/>
            <a:t>+	.bAlternateSetting =	2,</a:t>
          </a:r>
        </a:p>
        <a:p>
          <a:r>
            <a:rPr lang="en-US" sz="1100"/>
            <a:t>+	.bNumEndpoints =	2,</a:t>
          </a:r>
        </a:p>
        <a:p>
          <a:r>
            <a:rPr lang="en-US" sz="1100"/>
            <a:t>+	.bInterfaceClass =	USB_CLASS_VENDOR_SPEC,</a:t>
          </a:r>
        </a:p>
        <a:p>
          <a:r>
            <a:rPr lang="en-US" sz="1100"/>
            <a:t>+	/* .iInterface		= DYNAMIC */</a:t>
          </a:r>
        </a:p>
        <a:p>
          <a:r>
            <a:rPr lang="en-US" sz="1100"/>
            <a:t>+};</a:t>
          </a:r>
        </a:p>
        <a:p>
          <a:r>
            <a:rPr lang="en-US" sz="1100"/>
            <a:t>+</a:t>
          </a:r>
        </a:p>
        <a:p>
          <a:r>
            <a:rPr lang="en-US" sz="1100"/>
            <a:t> /* full speed support: */</a:t>
          </a:r>
        </a:p>
        <a:p>
          <a:r>
            <a:rPr lang="en-US" sz="1100"/>
            <a:t> </a:t>
          </a:r>
        </a:p>
        <a:p>
          <a:r>
            <a:rPr lang="en-US" sz="1100"/>
            <a:t> static struct usb_endpoint_descriptor fs_source_desc = {</a:t>
          </a:r>
        </a:p>
        <a:p>
          <a:r>
            <a:rPr lang="en-US" sz="1100"/>
            <a:t>@@ -115,6 +170,26 @@ static struct usb_endpoint_descriptor fs_iso_sink_desc = {</a:t>
          </a:r>
        </a:p>
        <a:p>
          <a:r>
            <a:rPr lang="en-US" sz="1100"/>
            <a:t> 	.bInterval =		4,</a:t>
          </a:r>
        </a:p>
        <a:p>
          <a:r>
            <a:rPr lang="en-US" sz="1100"/>
            <a:t> };</a:t>
          </a:r>
        </a:p>
        <a:p>
          <a:r>
            <a:rPr lang="en-US" sz="1100"/>
            <a:t> </a:t>
          </a:r>
        </a:p>
        <a:p>
          <a:r>
            <a:rPr lang="en-US" sz="1100"/>
            <a:t>+static struct usb_endpoint_descriptor fs_int_source_desc = {</a:t>
          </a:r>
        </a:p>
        <a:p>
          <a:r>
            <a:rPr lang="en-US" sz="1100"/>
            <a:t>+	.bLength =		USB_DT_ENDPOINT_SIZE,</a:t>
          </a:r>
        </a:p>
        <a:p>
          <a:r>
            <a:rPr lang="en-US" sz="1100"/>
            <a:t>+	.bDescriptorType =	USB_DT_ENDPOINT,</a:t>
          </a:r>
        </a:p>
        <a:p>
          <a:r>
            <a:rPr lang="en-US" sz="1100"/>
            <a:t>+</a:t>
          </a:r>
        </a:p>
        <a:p>
          <a:r>
            <a:rPr lang="en-US" sz="1100"/>
            <a:t>+	.bEndpointAddress =	USB_DIR_IN,</a:t>
          </a:r>
        </a:p>
        <a:p>
          <a:r>
            <a:rPr lang="en-US" sz="1100"/>
            <a:t>+	.bmAttributes =		USB_ENDPOINT_XFER_INT,</a:t>
          </a:r>
        </a:p>
        <a:p>
          <a:r>
            <a:rPr lang="en-US" sz="1100"/>
            <a:t>+	.wMaxPacketSize =	cpu_to_le16(64),</a:t>
          </a:r>
        </a:p>
        <a:p>
          <a:r>
            <a:rPr lang="en-US" sz="1100"/>
            <a:t>+	.bInterval =		GZERO_INT_INTERVAL,</a:t>
          </a:r>
        </a:p>
        <a:p>
          <a:r>
            <a:rPr lang="en-US" sz="1100"/>
            <a:t>+};</a:t>
          </a:r>
        </a:p>
        <a:p>
          <a:r>
            <a:rPr lang="en-US" sz="1100"/>
            <a:t>+</a:t>
          </a:r>
        </a:p>
        <a:p>
          <a:r>
            <a:rPr lang="en-US" sz="1100"/>
            <a:t>+static struct usb_endpoint_descriptor fs_int_sink_desc = {</a:t>
          </a:r>
        </a:p>
        <a:p>
          <a:r>
            <a:rPr lang="en-US" sz="1100"/>
            <a:t>+	.bLength =		USB_DT_ENDPOINT_SIZE,</a:t>
          </a:r>
        </a:p>
        <a:p>
          <a:r>
            <a:rPr lang="en-US" sz="1100"/>
            <a:t>+	.bDescriptorType =	USB_DT_ENDPOINT,</a:t>
          </a:r>
        </a:p>
        <a:p>
          <a:r>
            <a:rPr lang="en-US" sz="1100"/>
            <a:t>+</a:t>
          </a:r>
        </a:p>
        <a:p>
          <a:r>
            <a:rPr lang="en-US" sz="1100"/>
            <a:t>+	.bEndpointAddress =	USB_DIR_OUT,</a:t>
          </a:r>
        </a:p>
        <a:p>
          <a:r>
            <a:rPr lang="en-US" sz="1100"/>
            <a:t>+	.bmAttributes =		USB_ENDPOINT_XFER_INT,</a:t>
          </a:r>
        </a:p>
        <a:p>
          <a:r>
            <a:rPr lang="en-US" sz="1100"/>
            <a:t>+	.wMaxPacketSize =	cpu_to_le16(64),</a:t>
          </a:r>
        </a:p>
        <a:p>
          <a:r>
            <a:rPr lang="en-US" sz="1100"/>
            <a:t>+	.bInterval =		GZERO_INT_INTERVAL,</a:t>
          </a:r>
        </a:p>
        <a:p>
          <a:r>
            <a:rPr lang="en-US" sz="1100"/>
            <a:t>+};</a:t>
          </a:r>
        </a:p>
        <a:p>
          <a:r>
            <a:rPr lang="en-US" sz="1100"/>
            <a:t>+</a:t>
          </a:r>
        </a:p>
        <a:p>
          <a:r>
            <a:rPr lang="en-US" sz="1100"/>
            <a:t> static struct usb_descriptor_header *fs_source_sink_descs[] = {</a:t>
          </a:r>
        </a:p>
        <a:p>
          <a:r>
            <a:rPr lang="en-US" sz="1100"/>
            <a:t> 	(struct usb_descriptor_header *) &amp;source_sink_intf_alt0,</a:t>
          </a:r>
        </a:p>
        <a:p>
          <a:r>
            <a:rPr lang="en-US" sz="1100"/>
            <a:t> 	(struct usb_descriptor_header *) &amp;fs_sink_desc,</a:t>
          </a:r>
        </a:p>
        <a:p>
          <a:r>
            <a:rPr lang="en-US" sz="1100"/>
            <a:t>@@ -125,6 +200,10 @@ static struct usb_descriptor_header *fs_source_sink_descs[] = {</a:t>
          </a:r>
        </a:p>
        <a:p>
          <a:r>
            <a:rPr lang="en-US" sz="1100"/>
            <a:t> 	(struct usb_descriptor_header *) &amp;fs_source_desc,</a:t>
          </a:r>
        </a:p>
        <a:p>
          <a:r>
            <a:rPr lang="en-US" sz="1100"/>
            <a:t> 	(struct usb_descriptor_header *) &amp;fs_iso_sink_desc,</a:t>
          </a:r>
        </a:p>
        <a:p>
          <a:r>
            <a:rPr lang="en-US" sz="1100"/>
            <a:t> 	(struct usb_descriptor_header *) &amp;fs_iso_source_desc,</a:t>
          </a:r>
        </a:p>
        <a:p>
          <a:r>
            <a:rPr lang="en-US" sz="1100"/>
            <a:t>+	(struct usb_descriptor_header *) &amp;source_sink_intf_alt2,</a:t>
          </a:r>
        </a:p>
        <a:p>
          <a:r>
            <a:rPr lang="en-US" sz="1100"/>
            <a:t>+#define FS_ALT_IFC_2_OFFSET	8</a:t>
          </a:r>
        </a:p>
        <a:p>
          <a:r>
            <a:rPr lang="en-US" sz="1100"/>
            <a:t>+	(struct usb_descriptor_header *) &amp;fs_int_sink_desc,</a:t>
          </a:r>
        </a:p>
        <a:p>
          <a:r>
            <a:rPr lang="en-US" sz="1100"/>
            <a:t>+	(struct usb_descriptor_header *) &amp;fs_int_source_desc,</a:t>
          </a:r>
        </a:p>
        <a:p>
          <a:r>
            <a:rPr lang="en-US" sz="1100"/>
            <a:t> 	NULL,</a:t>
          </a:r>
        </a:p>
        <a:p>
          <a:r>
            <a:rPr lang="en-US" sz="1100"/>
            <a:t> };</a:t>
          </a:r>
        </a:p>
        <a:p>
          <a:r>
            <a:rPr lang="en-US" sz="1100"/>
            <a:t> </a:t>
          </a:r>
        </a:p>
        <a:p>
          <a:r>
            <a:rPr lang="en-US" sz="1100"/>
            <a:t>@@ -164,6 +243,24 @@ static struct usb_endpoint_descriptor hs_iso_sink_desc = {</a:t>
          </a:r>
        </a:p>
        <a:p>
          <a:r>
            <a:rPr lang="en-US" sz="1100"/>
            <a:t> 	.bInterval =		4,</a:t>
          </a:r>
        </a:p>
        <a:p>
          <a:r>
            <a:rPr lang="en-US" sz="1100"/>
            <a:t> };</a:t>
          </a:r>
        </a:p>
        <a:p>
          <a:r>
            <a:rPr lang="en-US" sz="1100"/>
            <a:t> </a:t>
          </a:r>
        </a:p>
        <a:p>
          <a:r>
            <a:rPr lang="en-US" sz="1100"/>
            <a:t>+static struct usb_endpoint_descriptor hs_int_source_desc = {</a:t>
          </a:r>
        </a:p>
        <a:p>
          <a:r>
            <a:rPr lang="en-US" sz="1100"/>
            <a:t>+	.bLength =		USB_DT_ENDPOINT_SIZE,</a:t>
          </a:r>
        </a:p>
        <a:p>
          <a:r>
            <a:rPr lang="en-US" sz="1100"/>
            <a:t>+	.bDescriptorType =	USB_DT_ENDPOINT,</a:t>
          </a:r>
        </a:p>
        <a:p>
          <a:r>
            <a:rPr lang="en-US" sz="1100"/>
            <a:t>+</a:t>
          </a:r>
        </a:p>
        <a:p>
          <a:r>
            <a:rPr lang="en-US" sz="1100"/>
            <a:t>+	.bmAttributes =		USB_ENDPOINT_XFER_INT,</a:t>
          </a:r>
        </a:p>
        <a:p>
          <a:r>
            <a:rPr lang="en-US" sz="1100"/>
            <a:t>+	.wMaxPacketSize =	cpu_to_le16(64),</a:t>
          </a:r>
        </a:p>
        <a:p>
          <a:r>
            <a:rPr lang="en-US" sz="1100"/>
            <a:t>+	.bInterval =		USB_MS_TO_HS_INTERVAL(GZERO_INT_INTERVAL),</a:t>
          </a:r>
        </a:p>
        <a:p>
          <a:r>
            <a:rPr lang="en-US" sz="1100"/>
            <a:t>+};</a:t>
          </a:r>
        </a:p>
        <a:p>
          <a:r>
            <a:rPr lang="en-US" sz="1100"/>
            <a:t>+</a:t>
          </a:r>
        </a:p>
        <a:p>
          <a:r>
            <a:rPr lang="en-US" sz="1100"/>
            <a:t>+static struct usb_endpoint_descriptor hs_int_sink_desc = {</a:t>
          </a:r>
        </a:p>
        <a:p>
          <a:r>
            <a:rPr lang="en-US" sz="1100"/>
            <a:t>+	.bLength =		USB_DT_ENDPOINT_SIZE,</a:t>
          </a:r>
        </a:p>
        <a:p>
          <a:r>
            <a:rPr lang="en-US" sz="1100"/>
            <a:t>+	.bDescriptorType =	USB_DT_ENDPOINT,</a:t>
          </a:r>
        </a:p>
        <a:p>
          <a:r>
            <a:rPr lang="en-US" sz="1100"/>
            <a:t>+</a:t>
          </a:r>
        </a:p>
        <a:p>
          <a:r>
            <a:rPr lang="en-US" sz="1100"/>
            <a:t>+	.bmAttributes =		USB_ENDPOINT_XFER_INT,</a:t>
          </a:r>
        </a:p>
        <a:p>
          <a:r>
            <a:rPr lang="en-US" sz="1100"/>
            <a:t>+	.wMaxPacketSize =	cpu_to_le16(64),</a:t>
          </a:r>
        </a:p>
        <a:p>
          <a:r>
            <a:rPr lang="en-US" sz="1100"/>
            <a:t>+	.bInterval =		USB_MS_TO_HS_INTERVAL(GZERO_INT_INTERVAL),</a:t>
          </a:r>
        </a:p>
        <a:p>
          <a:r>
            <a:rPr lang="en-US" sz="1100"/>
            <a:t>+};</a:t>
          </a:r>
        </a:p>
        <a:p>
          <a:r>
            <a:rPr lang="en-US" sz="1100"/>
            <a:t>+</a:t>
          </a:r>
        </a:p>
        <a:p>
          <a:r>
            <a:rPr lang="en-US" sz="1100"/>
            <a:t> static struct usb_descriptor_header *hs_source_sink_descs[] = {</a:t>
          </a:r>
        </a:p>
        <a:p>
          <a:r>
            <a:rPr lang="en-US" sz="1100"/>
            <a:t> 	(struct usb_descriptor_header *) &amp;source_sink_intf_alt0,</a:t>
          </a:r>
        </a:p>
        <a:p>
          <a:r>
            <a:rPr lang="en-US" sz="1100"/>
            <a:t> 	(struct usb_descriptor_header *) &amp;hs_source_desc,</a:t>
          </a:r>
        </a:p>
        <a:p>
          <a:r>
            <a:rPr lang="en-US" sz="1100"/>
            <a:t>@@ -174,6 +271,10 @@ static struct usb_descriptor_header *hs_source_sink_descs[] = {</a:t>
          </a:r>
        </a:p>
        <a:p>
          <a:r>
            <a:rPr lang="en-US" sz="1100"/>
            <a:t> 	(struct usb_descriptor_header *) &amp;hs_sink_desc,</a:t>
          </a:r>
        </a:p>
        <a:p>
          <a:r>
            <a:rPr lang="en-US" sz="1100"/>
            <a:t> 	(struct usb_descriptor_header *) &amp;hs_iso_source_desc,</a:t>
          </a:r>
        </a:p>
        <a:p>
          <a:r>
            <a:rPr lang="en-US" sz="1100"/>
            <a:t> 	(struct usb_descriptor_header *) &amp;hs_iso_sink_desc,</a:t>
          </a:r>
        </a:p>
        <a:p>
          <a:r>
            <a:rPr lang="en-US" sz="1100"/>
            <a:t>+	(struct usb_descriptor_header *) &amp;source_sink_intf_alt2,</a:t>
          </a:r>
        </a:p>
        <a:p>
          <a:r>
            <a:rPr lang="en-US" sz="1100"/>
            <a:t>+#define HS_ALT_IFC_2_OFFSET	8</a:t>
          </a:r>
        </a:p>
        <a:p>
          <a:r>
            <a:rPr lang="en-US" sz="1100"/>
            <a:t>+	(struct usb_descriptor_header *) &amp;hs_int_source_desc,</a:t>
          </a:r>
        </a:p>
        <a:p>
          <a:r>
            <a:rPr lang="en-US" sz="1100"/>
            <a:t>+	(struct usb_descriptor_header *) &amp;hs_int_sink_desc,</a:t>
          </a:r>
        </a:p>
        <a:p>
          <a:r>
            <a:rPr lang="en-US" sz="1100"/>
            <a:t> 	NULL,</a:t>
          </a:r>
        </a:p>
        <a:p>
          <a:r>
            <a:rPr lang="en-US" sz="1100"/>
            <a:t> };</a:t>
          </a:r>
        </a:p>
        <a:p>
          <a:r>
            <a:rPr lang="en-US" sz="1100"/>
            <a:t> </a:t>
          </a:r>
        </a:p>
        <a:p>
          <a:r>
            <a:rPr lang="en-US" sz="1100"/>
            <a:t>@@ -240,6 +341,42 @@ static struct usb_endpoint_descriptor ss_iso_sink_desc = {</a:t>
          </a:r>
        </a:p>
        <a:p>
          <a:r>
            <a:rPr lang="en-US" sz="1100"/>
            <a:t> 	.bInterval =		4,</a:t>
          </a:r>
        </a:p>
        <a:p>
          <a:r>
            <a:rPr lang="en-US" sz="1100"/>
            <a:t> };</a:t>
          </a:r>
        </a:p>
        <a:p>
          <a:r>
            <a:rPr lang="en-US" sz="1100"/>
            <a:t> </a:t>
          </a:r>
        </a:p>
        <a:p>
          <a:r>
            <a:rPr lang="en-US" sz="1100"/>
            <a:t>+static struct usb_endpoint_descriptor ss_int_source_desc = {</a:t>
          </a:r>
        </a:p>
        <a:p>
          <a:r>
            <a:rPr lang="en-US" sz="1100"/>
            <a:t>+	.bLength =		USB_DT_ENDPOINT_SIZE,</a:t>
          </a:r>
        </a:p>
        <a:p>
          <a:r>
            <a:rPr lang="en-US" sz="1100"/>
            <a:t>+	.bDescriptorType =	USB_DT_ENDPOINT,</a:t>
          </a:r>
        </a:p>
        <a:p>
          <a:r>
            <a:rPr lang="en-US" sz="1100"/>
            <a:t>+</a:t>
          </a:r>
        </a:p>
        <a:p>
          <a:r>
            <a:rPr lang="en-US" sz="1100"/>
            <a:t>+	.bmAttributes =		USB_ENDPOINT_XFER_INT,</a:t>
          </a:r>
        </a:p>
        <a:p>
          <a:r>
            <a:rPr lang="en-US" sz="1100"/>
            <a:t>+	.wMaxPacketSize =	cpu_to_le16(64),</a:t>
          </a:r>
        </a:p>
        <a:p>
          <a:r>
            <a:rPr lang="en-US" sz="1100"/>
            <a:t>+	.bInterval =		USB_MS_TO_SS_INTERVAL(GZERO_INT_INTERVAL),</a:t>
          </a:r>
        </a:p>
        <a:p>
          <a:r>
            <a:rPr lang="en-US" sz="1100"/>
            <a:t>+};</a:t>
          </a:r>
        </a:p>
        <a:p>
          <a:r>
            <a:rPr lang="en-US" sz="1100"/>
            <a:t>+</a:t>
          </a:r>
        </a:p>
        <a:p>
          <a:r>
            <a:rPr lang="en-US" sz="1100"/>
            <a:t>+struct usb_ss_ep_comp_descriptor ss_int_source_comp_desc = {</a:t>
          </a:r>
        </a:p>
        <a:p>
          <a:r>
            <a:rPr lang="en-US" sz="1100"/>
            <a:t>+	.bLength =		USB_DT_SS_EP_COMP_SIZE,</a:t>
          </a:r>
        </a:p>
        <a:p>
          <a:r>
            <a:rPr lang="en-US" sz="1100"/>
            <a:t>+	.bDescriptorType =	USB_DT_SS_ENDPOINT_COMP,</a:t>
          </a:r>
        </a:p>
        <a:p>
          <a:r>
            <a:rPr lang="en-US" sz="1100"/>
            <a:t>+</a:t>
          </a:r>
        </a:p>
        <a:p>
          <a:r>
            <a:rPr lang="en-US" sz="1100"/>
            <a:t>+	.bMaxBurst =		0,</a:t>
          </a:r>
        </a:p>
        <a:p>
          <a:r>
            <a:rPr lang="en-US" sz="1100"/>
            <a:t>+	.bmAttributes =		0,</a:t>
          </a:r>
        </a:p>
        <a:p>
          <a:r>
            <a:rPr lang="en-US" sz="1100"/>
            <a:t>+	.wBytesPerInterval =	cpu_to_le16(1024),</a:t>
          </a:r>
        </a:p>
        <a:p>
          <a:r>
            <a:rPr lang="en-US" sz="1100"/>
            <a:t>+};</a:t>
          </a:r>
        </a:p>
        <a:p>
          <a:r>
            <a:rPr lang="en-US" sz="1100"/>
            <a:t>+</a:t>
          </a:r>
        </a:p>
        <a:p>
          <a:r>
            <a:rPr lang="en-US" sz="1100"/>
            <a:t>+static struct usb_endpoint_descriptor ss_int_sink_desc = {</a:t>
          </a:r>
        </a:p>
        <a:p>
          <a:r>
            <a:rPr lang="en-US" sz="1100"/>
            <a:t>+	.bLength =		USB_DT_ENDPOINT_SIZE,</a:t>
          </a:r>
        </a:p>
        <a:p>
          <a:r>
            <a:rPr lang="en-US" sz="1100"/>
            <a:t>+	.bDescriptorType =	USB_DT_ENDPOINT,</a:t>
          </a:r>
        </a:p>
        <a:p>
          <a:r>
            <a:rPr lang="en-US" sz="1100"/>
            <a:t>+</a:t>
          </a:r>
        </a:p>
        <a:p>
          <a:r>
            <a:rPr lang="en-US" sz="1100"/>
            <a:t>+	.bmAttributes =		USB_ENDPOINT_XFER_INT,</a:t>
          </a:r>
        </a:p>
        <a:p>
          <a:r>
            <a:rPr lang="en-US" sz="1100"/>
            <a:t>+	.wMaxPacketSize =	cpu_to_le16(64),</a:t>
          </a:r>
        </a:p>
        <a:p>
          <a:r>
            <a:rPr lang="en-US" sz="1100"/>
            <a:t>+	.bInterval =		USB_MS_TO_SS_INTERVAL(GZERO_INT_INTERVAL),</a:t>
          </a:r>
        </a:p>
        <a:p>
          <a:r>
            <a:rPr lang="en-US" sz="1100"/>
            <a:t>+};</a:t>
          </a:r>
        </a:p>
        <a:p>
          <a:r>
            <a:rPr lang="en-US" sz="1100"/>
            <a:t>+</a:t>
          </a:r>
        </a:p>
        <a:p>
          <a:r>
            <a:rPr lang="en-US" sz="1100"/>
            <a:t>+struct usb_ss_ep_comp_descriptor ss_int_sink_comp_desc = {</a:t>
          </a:r>
        </a:p>
        <a:p>
          <a:r>
            <a:rPr lang="en-US" sz="1100"/>
            <a:t>+	.bLength =		USB_DT_SS_EP_COMP_SIZE,</a:t>
          </a:r>
        </a:p>
        <a:p>
          <a:r>
            <a:rPr lang="en-US" sz="1100"/>
            <a:t>+	.bDescriptorType =	USB_DT_SS_ENDPOINT_COMP,</a:t>
          </a:r>
        </a:p>
        <a:p>
          <a:r>
            <a:rPr lang="en-US" sz="1100"/>
            <a:t>+</a:t>
          </a:r>
        </a:p>
        <a:p>
          <a:r>
            <a:rPr lang="en-US" sz="1100"/>
            <a:t>+	.bMaxBurst =		0,</a:t>
          </a:r>
        </a:p>
        <a:p>
          <a:r>
            <a:rPr lang="en-US" sz="1100"/>
            <a:t>+	.bmAttributes =		0,</a:t>
          </a:r>
        </a:p>
        <a:p>
          <a:r>
            <a:rPr lang="en-US" sz="1100"/>
            <a:t>+	.wBytesPerInterval =	cpu_to_le16(1024),</a:t>
          </a:r>
        </a:p>
        <a:p>
          <a:r>
            <a:rPr lang="en-US" sz="1100"/>
            <a:t>+};</a:t>
          </a:r>
        </a:p>
        <a:p>
          <a:r>
            <a:rPr lang="en-US" sz="1100"/>
            <a:t>+</a:t>
          </a:r>
        </a:p>
        <a:p>
          <a:r>
            <a:rPr lang="en-US" sz="1100"/>
            <a:t> static struct usb_ss_ep_comp_descriptor ss_iso_sink_comp_desc = {</a:t>
          </a:r>
        </a:p>
        <a:p>
          <a:r>
            <a:rPr lang="en-US" sz="1100"/>
            <a:t> 	.bLength =		USB_DT_SS_EP_COMP_SIZE,</a:t>
          </a:r>
        </a:p>
        <a:p>
          <a:r>
            <a:rPr lang="en-US" sz="1100"/>
            <a:t> 	.bDescriptorType =	USB_DT_SS_ENDPOINT_COMP,</a:t>
          </a:r>
        </a:p>
        <a:p>
          <a:r>
            <a:rPr lang="en-US" sz="1100"/>
            <a:t>@@ -265,6 +402,12 @@ static struct usb_descriptor_header *ss_source_sink_descs[] = {</a:t>
          </a:r>
        </a:p>
        <a:p>
          <a:r>
            <a:rPr lang="en-US" sz="1100"/>
            <a:t> 	(struct usb_descriptor_header *) &amp;ss_iso_source_comp_desc,</a:t>
          </a:r>
        </a:p>
        <a:p>
          <a:r>
            <a:rPr lang="en-US" sz="1100"/>
            <a:t> 	(struct usb_descriptor_header *) &amp;ss_iso_sink_desc,</a:t>
          </a:r>
        </a:p>
        <a:p>
          <a:r>
            <a:rPr lang="en-US" sz="1100"/>
            <a:t> 	(struct usb_descriptor_header *) &amp;ss_iso_sink_comp_desc,</a:t>
          </a:r>
        </a:p>
        <a:p>
          <a:r>
            <a:rPr lang="en-US" sz="1100"/>
            <a:t>+	(struct usb_descriptor_header *) &amp;source_sink_intf_alt2,</a:t>
          </a:r>
        </a:p>
        <a:p>
          <a:r>
            <a:rPr lang="en-US" sz="1100"/>
            <a:t>+#define SS_ALT_IFC_2_OFFSET	14</a:t>
          </a:r>
        </a:p>
        <a:p>
          <a:r>
            <a:rPr lang="en-US" sz="1100"/>
            <a:t>+	(struct usb_descriptor_header *) &amp;ss_int_source_desc,</a:t>
          </a:r>
        </a:p>
        <a:p>
          <a:r>
            <a:rPr lang="en-US" sz="1100"/>
            <a:t>+	(struct usb_descriptor_header *) &amp;ss_int_source_comp_desc,</a:t>
          </a:r>
        </a:p>
        <a:p>
          <a:r>
            <a:rPr lang="en-US" sz="1100"/>
            <a:t>+	(struct usb_descriptor_header *) &amp;ss_int_sink_desc,</a:t>
          </a:r>
        </a:p>
        <a:p>
          <a:r>
            <a:rPr lang="en-US" sz="1100"/>
            <a:t>+	(struct usb_descriptor_header *) &amp;ss_int_sink_comp_desc,</a:t>
          </a:r>
        </a:p>
        <a:p>
          <a:r>
            <a:rPr lang="en-US" sz="1100"/>
            <a:t> 	NULL,</a:t>
          </a:r>
        </a:p>
        <a:p>
          <a:r>
            <a:rPr lang="en-US" sz="1100"/>
            <a:t> };</a:t>
          </a:r>
        </a:p>
        <a:p>
          <a:r>
            <a:rPr lang="en-US" sz="1100"/>
            <a:t> </a:t>
          </a:r>
        </a:p>
        <a:p>
          <a:r>
            <a:rPr lang="en-US" sz="1100"/>
            <a:t>@@ -287,6 +430,22 @@ static struct usb_gadget_strings *sourcesink_strings[] = {</a:t>
          </a:r>
        </a:p>
        <a:p>
          <a:r>
            <a:rPr lang="en-US" sz="1100"/>
            <a:t> </a:t>
          </a:r>
        </a:p>
        <a:p>
          <a:r>
            <a:rPr lang="en-US" sz="1100"/>
            <a:t> /*-------------------------------------------------------------------------*/</a:t>
          </a:r>
        </a:p>
        <a:p>
          <a:r>
            <a:rPr lang="en-US" sz="1100"/>
            <a:t> </a:t>
          </a:r>
        </a:p>
        <a:p>
          <a:r>
            <a:rPr lang="en-US" sz="1100"/>
            <a:t>+static const char *get_ep_string(enum eptype ep_type)</a:t>
          </a:r>
        </a:p>
        <a:p>
          <a:r>
            <a:rPr lang="en-US" sz="1100"/>
            <a:t>+{</a:t>
          </a:r>
        </a:p>
        <a:p>
          <a:r>
            <a:rPr lang="en-US" sz="1100"/>
            <a:t>+	switch (ep_type) {</a:t>
          </a:r>
        </a:p>
        <a:p>
          <a:r>
            <a:rPr lang="en-US" sz="1100"/>
            <a:t>+	case EP_ISOC:</a:t>
          </a:r>
        </a:p>
        <a:p>
          <a:r>
            <a:rPr lang="en-US" sz="1100"/>
            <a:t>+		return "ISOC-";</a:t>
          </a:r>
        </a:p>
        <a:p>
          <a:r>
            <a:rPr lang="en-US" sz="1100"/>
            <a:t>+	case EP_INTERRUPT:</a:t>
          </a:r>
        </a:p>
        <a:p>
          <a:r>
            <a:rPr lang="en-US" sz="1100"/>
            <a:t>+		return "INTERRUPT-";</a:t>
          </a:r>
        </a:p>
        <a:p>
          <a:r>
            <a:rPr lang="en-US" sz="1100"/>
            <a:t>+	case EP_CONTROL:</a:t>
          </a:r>
        </a:p>
        <a:p>
          <a:r>
            <a:rPr lang="en-US" sz="1100"/>
            <a:t>+		return "CTRL-";</a:t>
          </a:r>
        </a:p>
        <a:p>
          <a:r>
            <a:rPr lang="en-US" sz="1100"/>
            <a:t>+	case EP_BULK:</a:t>
          </a:r>
        </a:p>
        <a:p>
          <a:r>
            <a:rPr lang="en-US" sz="1100"/>
            <a:t>+		return "BULK-";</a:t>
          </a:r>
        </a:p>
        <a:p>
          <a:r>
            <a:rPr lang="en-US" sz="1100"/>
            <a:t>+	default:</a:t>
          </a:r>
        </a:p>
        <a:p>
          <a:r>
            <a:rPr lang="en-US" sz="1100"/>
            <a:t>+		return "UNKNOWN-";</a:t>
          </a:r>
        </a:p>
        <a:p>
          <a:r>
            <a:rPr lang="en-US" sz="1100"/>
            <a:t>+	}</a:t>
          </a:r>
        </a:p>
        <a:p>
          <a:r>
            <a:rPr lang="en-US" sz="1100"/>
            <a:t>+}</a:t>
          </a:r>
        </a:p>
        <a:p>
          <a:r>
            <a:rPr lang="en-US" sz="1100"/>
            <a:t>+</a:t>
          </a:r>
        </a:p>
        <a:p>
          <a:r>
            <a:rPr lang="en-US" sz="1100"/>
            <a:t> static inline struct usb_request *ss_alloc_ep_req(struct usb_ep *ep, int len)</a:t>
          </a:r>
        </a:p>
        <a:p>
          <a:r>
            <a:rPr lang="en-US" sz="1100"/>
            <a:t> {</a:t>
          </a:r>
        </a:p>
        <a:p>
          <a:r>
            <a:rPr lang="en-US" sz="1100"/>
            <a:t> 	return alloc_ep_req(ep, len);</a:t>
          </a:r>
        </a:p>
        <a:p>
          <a:r>
            <a:rPr lang="en-US" sz="1100"/>
            <a:t>@@ -303,7 +462,8 @@ static void disable_ep(struct usb_composite_dev *cdev, struct usb_ep *ep)</a:t>
          </a:r>
        </a:p>
        <a:p>
          <a:r>
            <a:rPr lang="en-US" sz="1100"/>
            <a:t> </a:t>
          </a:r>
        </a:p>
        <a:p>
          <a:r>
            <a:rPr lang="en-US" sz="1100"/>
            <a:t> void disable_endpoints(struct usb_composite_dev *cdev,</a:t>
          </a:r>
        </a:p>
        <a:p>
          <a:r>
            <a:rPr lang="en-US" sz="1100"/>
            <a:t> 		struct usb_ep *in, struct usb_ep *out,</a:t>
          </a:r>
        </a:p>
        <a:p>
          <a:r>
            <a:rPr lang="en-US" sz="1100"/>
            <a:t>-		struct usb_ep *iso_in, struct usb_ep *iso_out)</a:t>
          </a:r>
        </a:p>
        <a:p>
          <a:r>
            <a:rPr lang="en-US" sz="1100"/>
            <a:t>+		struct usb_ep *iso_in, struct usb_ep *iso_out,</a:t>
          </a:r>
        </a:p>
        <a:p>
          <a:r>
            <a:rPr lang="en-US" sz="1100"/>
            <a:t>+		struct usb_ep *int_in, struct usb_ep *int_out )</a:t>
          </a:r>
        </a:p>
        <a:p>
          <a:r>
            <a:rPr lang="en-US" sz="1100"/>
            <a:t> {</a:t>
          </a:r>
        </a:p>
        <a:p>
          <a:r>
            <a:rPr lang="en-US" sz="1100"/>
            <a:t> 	disable_ep(cdev, in);</a:t>
          </a:r>
        </a:p>
        <a:p>
          <a:r>
            <a:rPr lang="en-US" sz="1100"/>
            <a:t> 	disable_ep(cdev, out);</a:t>
          </a:r>
        </a:p>
        <a:p>
          <a:r>
            <a:rPr lang="en-US" sz="1100"/>
            <a:t>@@ -311,6 +471,10 @@ void disable_endpoints(struct usb_composite_dev *cdev,</a:t>
          </a:r>
        </a:p>
        <a:p>
          <a:r>
            <a:rPr lang="en-US" sz="1100"/>
            <a:t> 		disable_ep(cdev, iso_in);</a:t>
          </a:r>
        </a:p>
        <a:p>
          <a:r>
            <a:rPr lang="en-US" sz="1100"/>
            <a:t> 	if (iso_out)</a:t>
          </a:r>
        </a:p>
        <a:p>
          <a:r>
            <a:rPr lang="en-US" sz="1100"/>
            <a:t> 		disable_ep(cdev, iso_out);</a:t>
          </a:r>
        </a:p>
        <a:p>
          <a:r>
            <a:rPr lang="en-US" sz="1100"/>
            <a:t>+	if (int_in)</a:t>
          </a:r>
        </a:p>
        <a:p>
          <a:r>
            <a:rPr lang="en-US" sz="1100"/>
            <a:t>+		disable_ep(cdev, int_in);</a:t>
          </a:r>
        </a:p>
        <a:p>
          <a:r>
            <a:rPr lang="en-US" sz="1100"/>
            <a:t>+	if (int_out)</a:t>
          </a:r>
        </a:p>
        <a:p>
          <a:r>
            <a:rPr lang="en-US" sz="1100"/>
            <a:t>+		disable_ep(cdev, int_out);</a:t>
          </a:r>
        </a:p>
        <a:p>
          <a:r>
            <a:rPr lang="en-US" sz="1100"/>
            <a:t> }</a:t>
          </a:r>
        </a:p>
        <a:p>
          <a:r>
            <a:rPr lang="en-US" sz="1100"/>
            <a:t> </a:t>
          </a:r>
        </a:p>
        <a:p>
          <a:r>
            <a:rPr lang="en-US" sz="1100"/>
            <a:t> static int</a:t>
          </a:r>
        </a:p>
        <a:p>
          <a:r>
            <a:rPr lang="en-US" sz="1100"/>
            <a:t>@@ -327,10 +491,12 @@ sourcesink_bind(struct usb_configuration *c, struct usb_function *f)</a:t>
          </a:r>
        </a:p>
        <a:p>
          <a:r>
            <a:rPr lang="en-US" sz="1100"/>
            <a:t> 		return id;</a:t>
          </a:r>
        </a:p>
        <a:p>
          <a:r>
            <a:rPr lang="en-US" sz="1100"/>
            <a:t> 	source_sink_intf_alt0.bInterfaceNumber = id;</a:t>
          </a:r>
        </a:p>
        <a:p>
          <a:r>
            <a:rPr lang="en-US" sz="1100"/>
            <a:t> 	source_sink_intf_alt1.bInterfaceNumber = id;</a:t>
          </a:r>
        </a:p>
        <a:p>
          <a:r>
            <a:rPr lang="en-US" sz="1100"/>
            <a:t>+	source_sink_intf_alt2.bInterfaceNumber = id;</a:t>
          </a:r>
        </a:p>
        <a:p>
          <a:r>
            <a:rPr lang="en-US" sz="1100"/>
            <a:t> </a:t>
          </a:r>
        </a:p>
        <a:p>
          <a:r>
            <a:rPr lang="en-US" sz="1100"/>
            <a:t>-	/* allocate bulk endpoints */</a:t>
          </a:r>
        </a:p>
        <a:p>
          <a:r>
            <a:rPr lang="en-US" sz="1100"/>
            <a:t>-	ss-&gt;in_ep = usb_ep_autoconfig(cdev-&gt;gadget, &amp;fs_source_desc);</a:t>
          </a:r>
        </a:p>
        <a:p>
          <a:r>
            <a:rPr lang="en-US" sz="1100"/>
            <a:t>-	if (!ss-&gt;in_ep) {</a:t>
          </a:r>
        </a:p>
        <a:p>
          <a:r>
            <a:rPr lang="en-US" sz="1100"/>
            <a:t>+	if (ss-&gt;autoconfig == 1) {</a:t>
          </a:r>
        </a:p>
        <a:p>
          <a:r>
            <a:rPr lang="en-US" sz="1100"/>
            <a:t>+		/* allocate bulk endpoints */</a:t>
          </a:r>
        </a:p>
        <a:p>
          <a:r>
            <a:rPr lang="en-US" sz="1100"/>
            <a:t>+		ss-&gt;in_ep = usb_ep_autoconfig(cdev-&gt;gadget, &amp;fs_source_desc);</a:t>
          </a:r>
        </a:p>
        <a:p>
          <a:r>
            <a:rPr lang="en-US" sz="1100"/>
            <a:t>+		if (!ss-&gt;in_ep) {</a:t>
          </a:r>
        </a:p>
        <a:p>
          <a:r>
            <a:rPr lang="en-US" sz="1100"/>
            <a:t> autoconf_fail:</a:t>
          </a:r>
        </a:p>
        <a:p>
          <a:r>
            <a:rPr lang="en-US" sz="1100"/>
            <a:t> 		ERROR(cdev, "%s: can't autoconfigure on %s\n",</a:t>
          </a:r>
        </a:p>
        <a:p>
          <a:r>
            <a:rPr lang="en-US" sz="1100"/>
            <a:t> 			f-&gt;name, cdev-&gt;gadget-&gt;name);</a:t>
          </a:r>
        </a:p>
        <a:p>
          <a:r>
            <a:rPr lang="en-US" sz="1100"/>
            <a:t>@@ -340,56 +506,166 @@ sourcesink_bind(struct usb_configuration *c, struct usb_function *f)</a:t>
          </a:r>
        </a:p>
        <a:p>
          <a:r>
            <a:rPr lang="en-US" sz="1100"/>
            <a:t> 	ss-&gt;out_ep = usb_ep_autoconfig(cdev-&gt;gadget, &amp;fs_sink_desc);</a:t>
          </a:r>
        </a:p>
        <a:p>
          <a:r>
            <a:rPr lang="en-US" sz="1100"/>
            <a:t> 	if (!ss-&gt;out_ep)</a:t>
          </a:r>
        </a:p>
        <a:p>
          <a:r>
            <a:rPr lang="en-US" sz="1100"/>
            <a:t> 		goto autoconf_fail;</a:t>
          </a:r>
        </a:p>
        <a:p>
          <a:r>
            <a:rPr lang="en-US" sz="1100"/>
            <a:t>-</a:t>
          </a:r>
        </a:p>
        <a:p>
          <a:r>
            <a:rPr lang="en-US" sz="1100"/>
            <a:t>-	/* sanity check the isoc module parameters */</a:t>
          </a:r>
        </a:p>
        <a:p>
          <a:r>
            <a:rPr lang="en-US" sz="1100"/>
            <a:t>-	if (ss-&gt;isoc_interval &lt; 1)</a:t>
          </a:r>
        </a:p>
        <a:p>
          <a:r>
            <a:rPr lang="en-US" sz="1100"/>
            <a:t>-		ss-&gt;isoc_interval = 1;</a:t>
          </a:r>
        </a:p>
        <a:p>
          <a:r>
            <a:rPr lang="en-US" sz="1100"/>
            <a:t>-	if (ss-&gt;isoc_interval &gt; 16)</a:t>
          </a:r>
        </a:p>
        <a:p>
          <a:r>
            <a:rPr lang="en-US" sz="1100"/>
            <a:t>-		ss-&gt;isoc_interval = 16;</a:t>
          </a:r>
        </a:p>
        <a:p>
          <a:r>
            <a:rPr lang="en-US" sz="1100"/>
            <a:t>-	if (ss-&gt;isoc_mult &gt; 2)</a:t>
          </a:r>
        </a:p>
        <a:p>
          <a:r>
            <a:rPr lang="en-US" sz="1100"/>
            <a:t>-		ss-&gt;isoc_mult = 2;</a:t>
          </a:r>
        </a:p>
        <a:p>
          <a:r>
            <a:rPr lang="en-US" sz="1100"/>
            <a:t>-	if (ss-&gt;isoc_maxburst &gt; 15)</a:t>
          </a:r>
        </a:p>
        <a:p>
          <a:r>
            <a:rPr lang="en-US" sz="1100"/>
            <a:t>-		ss-&gt;isoc_maxburst = 15;</a:t>
          </a:r>
        </a:p>
        <a:p>
          <a:r>
            <a:rPr lang="en-US" sz="1100"/>
            <a:t>-</a:t>
          </a:r>
        </a:p>
        <a:p>
          <a:r>
            <a:rPr lang="en-US" sz="1100"/>
            <a:t>-	/* fill in the FS isoc descriptors from the module parameters */</a:t>
          </a:r>
        </a:p>
        <a:p>
          <a:r>
            <a:rPr lang="en-US" sz="1100"/>
            <a:t>-	fs_iso_source_desc.wMaxPacketSize = ss-&gt;isoc_maxpacket &gt; 1023 ?</a:t>
          </a:r>
        </a:p>
        <a:p>
          <a:r>
            <a:rPr lang="en-US" sz="1100"/>
            <a:t>-						1023 : ss-&gt;isoc_maxpacket;</a:t>
          </a:r>
        </a:p>
        <a:p>
          <a:r>
            <a:rPr lang="en-US" sz="1100"/>
            <a:t>-	fs_iso_source_desc.bInterval = ss-&gt;isoc_interval;</a:t>
          </a:r>
        </a:p>
        <a:p>
          <a:r>
            <a:rPr lang="en-US" sz="1100"/>
            <a:t>-	fs_iso_sink_desc.wMaxPacketSize = ss-&gt;isoc_maxpacket &gt; 1023 ?</a:t>
          </a:r>
        </a:p>
        <a:p>
          <a:r>
            <a:rPr lang="en-US" sz="1100"/>
            <a:t>-						1023 : ss-&gt;isoc_maxpacket;</a:t>
          </a:r>
        </a:p>
        <a:p>
          <a:r>
            <a:rPr lang="en-US" sz="1100"/>
            <a:t>-	fs_iso_sink_desc.bInterval = ss-&gt;isoc_interval;</a:t>
          </a:r>
        </a:p>
        <a:p>
          <a:r>
            <a:rPr lang="en-US" sz="1100"/>
            <a:t>-</a:t>
          </a:r>
        </a:p>
        <a:p>
          <a:r>
            <a:rPr lang="en-US" sz="1100"/>
            <a:t>-	/* allocate iso endpoints */</a:t>
          </a:r>
        </a:p>
        <a:p>
          <a:r>
            <a:rPr lang="en-US" sz="1100"/>
            <a:t>-	ss-&gt;iso_in_ep = usb_ep_autoconfig(cdev-&gt;gadget, &amp;fs_iso_source_desc);</a:t>
          </a:r>
        </a:p>
        <a:p>
          <a:r>
            <a:rPr lang="en-US" sz="1100"/>
            <a:t>-	if (!ss-&gt;iso_in_ep)</a:t>
          </a:r>
        </a:p>
        <a:p>
          <a:r>
            <a:rPr lang="en-US" sz="1100"/>
            <a:t>-		goto no_iso;</a:t>
          </a:r>
        </a:p>
        <a:p>
          <a:r>
            <a:rPr lang="en-US" sz="1100"/>
            <a:t>-</a:t>
          </a:r>
        </a:p>
        <a:p>
          <a:r>
            <a:rPr lang="en-US" sz="1100"/>
            <a:t>-	ss-&gt;iso_out_ep = usb_ep_autoconfig(cdev-&gt;gadget, &amp;fs_iso_sink_desc);</a:t>
          </a:r>
        </a:p>
        <a:p>
          <a:r>
            <a:rPr lang="en-US" sz="1100"/>
            <a:t>-	if (!ss-&gt;iso_out_ep) {</a:t>
          </a:r>
        </a:p>
        <a:p>
          <a:r>
            <a:rPr lang="en-US" sz="1100"/>
            <a:t>-		usb_ep_autoconfig_release(ss-&gt;iso_in_ep);</a:t>
          </a:r>
        </a:p>
        <a:p>
          <a:r>
            <a:rPr lang="en-US" sz="1100"/>
            <a:t>-		ss-&gt;iso_in_ep = NULL;</a:t>
          </a:r>
        </a:p>
        <a:p>
          <a:r>
            <a:rPr lang="en-US" sz="1100"/>
            <a:t>+		/* sanity check the isoc module parameters */</a:t>
          </a:r>
        </a:p>
        <a:p>
          <a:r>
            <a:rPr lang="en-US" sz="1100"/>
            <a:t>+		if (ss-&gt;isoc_interval &lt; 1)</a:t>
          </a:r>
        </a:p>
        <a:p>
          <a:r>
            <a:rPr lang="en-US" sz="1100"/>
            <a:t>+			ss-&gt;isoc_interval = 1;</a:t>
          </a:r>
        </a:p>
        <a:p>
          <a:r>
            <a:rPr lang="en-US" sz="1100"/>
            <a:t>+		if (ss-&gt;isoc_interval &gt; 16)</a:t>
          </a:r>
        </a:p>
        <a:p>
          <a:r>
            <a:rPr lang="en-US" sz="1100"/>
            <a:t>+			ss-&gt;isoc_interval = 16;</a:t>
          </a:r>
        </a:p>
        <a:p>
          <a:r>
            <a:rPr lang="en-US" sz="1100"/>
            <a:t>+		if (ss-&gt;isoc_mult &gt; 2)</a:t>
          </a:r>
        </a:p>
        <a:p>
          <a:r>
            <a:rPr lang="en-US" sz="1100"/>
            <a:t>+			ss-&gt;isoc_mult = 2;</a:t>
          </a:r>
        </a:p>
        <a:p>
          <a:r>
            <a:rPr lang="en-US" sz="1100"/>
            <a:t>+		if (ss-&gt;isoc_maxburst &gt; 15)</a:t>
          </a:r>
        </a:p>
        <a:p>
          <a:r>
            <a:rPr lang="en-US" sz="1100"/>
            <a:t>+			ss-&gt;isoc_maxburst = 15;</a:t>
          </a:r>
        </a:p>
        <a:p>
          <a:r>
            <a:rPr lang="en-US" sz="1100"/>
            <a:t>+</a:t>
          </a:r>
        </a:p>
        <a:p>
          <a:r>
            <a:rPr lang="en-US" sz="1100"/>
            <a:t>+		/* fill in the FS isoc descriptors from the module parameters */</a:t>
          </a:r>
        </a:p>
        <a:p>
          <a:r>
            <a:rPr lang="en-US" sz="1100"/>
            <a:t>+		fs_iso_source_desc.wMaxPacketSize = ss-&gt;isoc_maxpacket &gt; 1023 ?</a:t>
          </a:r>
        </a:p>
        <a:p>
          <a:r>
            <a:rPr lang="en-US" sz="1100"/>
            <a:t>+							1023 : ss-&gt;isoc_maxpacket;</a:t>
          </a:r>
        </a:p>
        <a:p>
          <a:r>
            <a:rPr lang="en-US" sz="1100"/>
            <a:t>+		fs_iso_source_desc.bInterval = ss-&gt;isoc_interval;</a:t>
          </a:r>
        </a:p>
        <a:p>
          <a:r>
            <a:rPr lang="en-US" sz="1100"/>
            <a:t>+		fs_iso_sink_desc.wMaxPacketSize = ss-&gt;isoc_maxpacket &gt; 1023 ?</a:t>
          </a:r>
        </a:p>
        <a:p>
          <a:r>
            <a:rPr lang="en-US" sz="1100"/>
            <a:t>+							1023 : ss-&gt;isoc_maxpacket;</a:t>
          </a:r>
        </a:p>
        <a:p>
          <a:r>
            <a:rPr lang="en-US" sz="1100"/>
            <a:t>+		fs_iso_sink_desc.bInterval = ss-&gt;isoc_interval;</a:t>
          </a:r>
        </a:p>
        <a:p>
          <a:r>
            <a:rPr lang="en-US" sz="1100"/>
            <a:t>+</a:t>
          </a:r>
        </a:p>
        <a:p>
          <a:r>
            <a:rPr lang="en-US" sz="1100"/>
            <a:t>+		/* allocate iso endpoints */</a:t>
          </a:r>
        </a:p>
        <a:p>
          <a:r>
            <a:rPr lang="en-US" sz="1100"/>
            <a:t>+		ss-&gt;iso_in_ep = usb_ep_autoconfig(cdev-&gt;gadget, &amp;fs_iso_source_desc);</a:t>
          </a:r>
        </a:p>
        <a:p>
          <a:r>
            <a:rPr lang="en-US" sz="1100"/>
            <a:t>+		if (!ss-&gt;iso_in_ep)</a:t>
          </a:r>
        </a:p>
        <a:p>
          <a:r>
            <a:rPr lang="en-US" sz="1100"/>
            <a:t>+			goto no_iso;</a:t>
          </a:r>
        </a:p>
        <a:p>
          <a:r>
            <a:rPr lang="en-US" sz="1100"/>
            <a:t>+</a:t>
          </a:r>
        </a:p>
        <a:p>
          <a:r>
            <a:rPr lang="en-US" sz="1100"/>
            <a:t>+		ss-&gt;iso_out_ep = usb_ep_autoconfig(cdev-&gt;gadget, &amp;fs_iso_sink_desc);</a:t>
          </a:r>
        </a:p>
        <a:p>
          <a:r>
            <a:rPr lang="en-US" sz="1100"/>
            <a:t>+		if (!ss-&gt;iso_out_ep) {</a:t>
          </a:r>
        </a:p>
        <a:p>
          <a:r>
            <a:rPr lang="en-US" sz="1100"/>
            <a:t>+			usb_ep_autoconfig_release(ss-&gt;iso_in_ep);</a:t>
          </a:r>
        </a:p>
        <a:p>
          <a:r>
            <a:rPr lang="en-US" sz="1100"/>
            <a:t>+			ss-&gt;iso_in_ep = NULL;</a:t>
          </a:r>
        </a:p>
        <a:p>
          <a:r>
            <a:rPr lang="en-US" sz="1100"/>
            <a:t> no_iso:</a:t>
          </a:r>
        </a:p>
        <a:p>
          <a:r>
            <a:rPr lang="en-US" sz="1100"/>
            <a:t>-		/*</a:t>
          </a:r>
        </a:p>
        <a:p>
          <a:r>
            <a:rPr lang="en-US" sz="1100"/>
            <a:t>-		 * We still want to work even if the UDC doesn't have isoc</a:t>
          </a:r>
        </a:p>
        <a:p>
          <a:r>
            <a:rPr lang="en-US" sz="1100"/>
            <a:t>-		 * endpoints, so null out the alt interface that contains</a:t>
          </a:r>
        </a:p>
        <a:p>
          <a:r>
            <a:rPr lang="en-US" sz="1100"/>
            <a:t>-		 * them and continue.</a:t>
          </a:r>
        </a:p>
        <a:p>
          <a:r>
            <a:rPr lang="en-US" sz="1100"/>
            <a:t>-		 */</a:t>
          </a:r>
        </a:p>
        <a:p>
          <a:r>
            <a:rPr lang="en-US" sz="1100"/>
            <a:t>+	       /*</a:t>
          </a:r>
        </a:p>
        <a:p>
          <a:r>
            <a:rPr lang="en-US" sz="1100"/>
            <a:t>+		* We still want to work even if the UDC doesn't have isoc</a:t>
          </a:r>
        </a:p>
        <a:p>
          <a:r>
            <a:rPr lang="en-US" sz="1100"/>
            <a:t>+		* endpoints, so null out the alt interface that contains</a:t>
          </a:r>
        </a:p>
        <a:p>
          <a:r>
            <a:rPr lang="en-US" sz="1100"/>
            <a:t>+		* them and continue.</a:t>
          </a:r>
        </a:p>
        <a:p>
          <a:r>
            <a:rPr lang="en-US" sz="1100"/>
            <a:t>+	        */</a:t>
          </a:r>
        </a:p>
        <a:p>
          <a:r>
            <a:rPr lang="en-US" sz="1100"/>
            <a:t> 		fs_source_sink_descs[FS_ALT_IFC_1_OFFSET] = NULL;</a:t>
          </a:r>
        </a:p>
        <a:p>
          <a:r>
            <a:rPr lang="en-US" sz="1100"/>
            <a:t> 		hs_source_sink_descs[HS_ALT_IFC_1_OFFSET] = NULL;</a:t>
          </a:r>
        </a:p>
        <a:p>
          <a:r>
            <a:rPr lang="en-US" sz="1100"/>
            <a:t> 		ss_source_sink_descs[SS_ALT_IFC_1_OFFSET] = NULL;</a:t>
          </a:r>
        </a:p>
        <a:p>
          <a:r>
            <a:rPr lang="en-US" sz="1100"/>
            <a:t>-	}</a:t>
          </a:r>
        </a:p>
        <a:p>
          <a:r>
            <a:rPr lang="en-US" sz="1100"/>
            <a:t>+		}</a:t>
          </a:r>
        </a:p>
        <a:p>
          <a:r>
            <a:rPr lang="en-US" sz="1100"/>
            <a:t>+</a:t>
          </a:r>
        </a:p>
        <a:p>
          <a:r>
            <a:rPr lang="en-US" sz="1100"/>
            <a:t>+		if (ss-&gt;isoc_maxpacket &gt; 1024)</a:t>
          </a:r>
        </a:p>
        <a:p>
          <a:r>
            <a:rPr lang="en-US" sz="1100"/>
            <a:t>+			ss-&gt;isoc_maxpacket = 1024;</a:t>
          </a:r>
        </a:p>
        <a:p>
          <a:r>
            <a:rPr lang="en-US" sz="1100"/>
            <a:t>+</a:t>
          </a:r>
        </a:p>
        <a:p>
          <a:r>
            <a:rPr lang="en-US" sz="1100"/>
            <a:t>+		/* fill in the FS interrupt descriptors from the module parameters */</a:t>
          </a:r>
        </a:p>
        <a:p>
          <a:r>
            <a:rPr lang="en-US" sz="1100"/>
            <a:t>+		fs_int_source_desc.wMaxPacketSize = ss-&gt;int_maxpacket &gt; 64 ?</a:t>
          </a:r>
        </a:p>
        <a:p>
          <a:r>
            <a:rPr lang="en-US" sz="1100"/>
            <a:t>+							64 : ss-&gt;int_maxpacket;</a:t>
          </a:r>
        </a:p>
        <a:p>
          <a:r>
            <a:rPr lang="en-US" sz="1100"/>
            <a:t>+		fs_int_source_desc.bInterval = ss-&gt;int_interval &gt; 255 ?</a:t>
          </a:r>
        </a:p>
        <a:p>
          <a:r>
            <a:rPr lang="en-US" sz="1100"/>
            <a:t>+							255 : ss-&gt;int_interval;</a:t>
          </a:r>
        </a:p>
        <a:p>
          <a:r>
            <a:rPr lang="en-US" sz="1100"/>
            <a:t>+		fs_int_sink_desc.wMaxPacketSize = ss-&gt;int_maxpacket &gt; 64 ?</a:t>
          </a:r>
        </a:p>
        <a:p>
          <a:r>
            <a:rPr lang="en-US" sz="1100"/>
            <a:t>+							64 : ss-&gt;int_maxpacket;</a:t>
          </a:r>
        </a:p>
        <a:p>
          <a:r>
            <a:rPr lang="en-US" sz="1100"/>
            <a:t>+		fs_int_sink_desc.bInterval = ss-&gt;int_interval &gt; 255 ?</a:t>
          </a:r>
        </a:p>
        <a:p>
          <a:r>
            <a:rPr lang="en-US" sz="1100"/>
            <a:t>+							255 : ss-&gt;int_interval;</a:t>
          </a:r>
        </a:p>
        <a:p>
          <a:r>
            <a:rPr lang="en-US" sz="1100"/>
            <a:t>+</a:t>
          </a:r>
        </a:p>
        <a:p>
          <a:r>
            <a:rPr lang="en-US" sz="1100"/>
            <a:t>+		/* sanity check the interrupt module parameters */</a:t>
          </a:r>
        </a:p>
        <a:p>
          <a:r>
            <a:rPr lang="en-US" sz="1100"/>
            <a:t>+		if (ss-&gt;int_interval &lt; 1)</a:t>
          </a:r>
        </a:p>
        <a:p>
          <a:r>
            <a:rPr lang="en-US" sz="1100"/>
            <a:t>+			ss-&gt;int_interval = 1;</a:t>
          </a:r>
        </a:p>
        <a:p>
          <a:r>
            <a:rPr lang="en-US" sz="1100"/>
            <a:t>+		if (ss-&gt;int_interval &gt; 4096)</a:t>
          </a:r>
        </a:p>
        <a:p>
          <a:r>
            <a:rPr lang="en-US" sz="1100"/>
            <a:t>+			ss-&gt;int_interval = 4096;</a:t>
          </a:r>
        </a:p>
        <a:p>
          <a:r>
            <a:rPr lang="en-US" sz="1100"/>
            <a:t>+		if (ss-&gt;int_mult &gt; 2)</a:t>
          </a:r>
        </a:p>
        <a:p>
          <a:r>
            <a:rPr lang="en-US" sz="1100"/>
            <a:t>+			ss-&gt;int_mult = 2;</a:t>
          </a:r>
        </a:p>
        <a:p>
          <a:r>
            <a:rPr lang="en-US" sz="1100"/>
            <a:t>+		if (ss-&gt;int_maxburst &gt; 15)</a:t>
          </a:r>
        </a:p>
        <a:p>
          <a:r>
            <a:rPr lang="en-US" sz="1100"/>
            <a:t>+			ss-&gt;int_maxburst = 15;</a:t>
          </a:r>
        </a:p>
        <a:p>
          <a:r>
            <a:rPr lang="en-US" sz="1100"/>
            <a:t>+</a:t>
          </a:r>
        </a:p>
        <a:p>
          <a:r>
            <a:rPr lang="en-US" sz="1100"/>
            <a:t>+		/* fill in the FS interrupt descriptors from the module parameters */</a:t>
          </a:r>
        </a:p>
        <a:p>
          <a:r>
            <a:rPr lang="en-US" sz="1100"/>
            <a:t>+		fs_int_source_desc.wMaxPacketSize = ss-&gt;int_maxpacket &gt; 64 ?</a:t>
          </a:r>
        </a:p>
        <a:p>
          <a:r>
            <a:rPr lang="en-US" sz="1100"/>
            <a:t>+							64 : ss-&gt;int_maxpacket;</a:t>
          </a:r>
        </a:p>
        <a:p>
          <a:r>
            <a:rPr lang="en-US" sz="1100"/>
            <a:t>+		fs_int_source_desc.bInterval = ss-&gt;int_interval &gt; 255 ?</a:t>
          </a:r>
        </a:p>
        <a:p>
          <a:r>
            <a:rPr lang="en-US" sz="1100"/>
            <a:t>+							255 : ss-&gt;int_interval;</a:t>
          </a:r>
        </a:p>
        <a:p>
          <a:r>
            <a:rPr lang="en-US" sz="1100"/>
            <a:t>+		fs_int_sink_desc.wMaxPacketSize = ss-&gt;int_maxpacket &gt; 64 ?</a:t>
          </a:r>
        </a:p>
        <a:p>
          <a:r>
            <a:rPr lang="en-US" sz="1100"/>
            <a:t>+							64 : ss-&gt;int_maxpacket;</a:t>
          </a:r>
        </a:p>
        <a:p>
          <a:r>
            <a:rPr lang="en-US" sz="1100"/>
            <a:t>+		fs_int_sink_desc.bInterval = ss-&gt;int_interval &gt; 255 ?</a:t>
          </a:r>
        </a:p>
        <a:p>
          <a:r>
            <a:rPr lang="en-US" sz="1100"/>
            <a:t>+							255 : ss-&gt;int_interval;</a:t>
          </a:r>
        </a:p>
        <a:p>
          <a:r>
            <a:rPr lang="en-US" sz="1100"/>
            <a:t>+</a:t>
          </a:r>
        </a:p>
        <a:p>
          <a:r>
            <a:rPr lang="en-US" sz="1100"/>
            <a:t>+		/* allocate int endpoints */</a:t>
          </a:r>
        </a:p>
        <a:p>
          <a:r>
            <a:rPr lang="en-US" sz="1100"/>
            <a:t>+		ss-&gt;int_in_ep = usb_ep_autoconfig(cdev-&gt;gadget, &amp;fs_int_source_desc);</a:t>
          </a:r>
        </a:p>
        <a:p>
          <a:r>
            <a:rPr lang="en-US" sz="1100"/>
            <a:t>+		if (!ss-&gt;int_in_ep)</a:t>
          </a:r>
        </a:p>
        <a:p>
          <a:r>
            <a:rPr lang="en-US" sz="1100"/>
            <a:t>+			goto no_int;</a:t>
          </a:r>
        </a:p>
        <a:p>
          <a:r>
            <a:rPr lang="en-US" sz="1100"/>
            <a:t>+		ss-&gt;int_in_ep-&gt;driver_data = cdev;	/* claim */</a:t>
          </a:r>
        </a:p>
        <a:p>
          <a:r>
            <a:rPr lang="en-US" sz="1100"/>
            <a:t>+</a:t>
          </a:r>
        </a:p>
        <a:p>
          <a:r>
            <a:rPr lang="en-US" sz="1100"/>
            <a:t>+		ss-&gt;int_out_ep = usb_ep_autoconfig(cdev-&gt;gadget, &amp;fs_int_sink_desc);</a:t>
          </a:r>
        </a:p>
        <a:p>
          <a:r>
            <a:rPr lang="en-US" sz="1100"/>
            <a:t>+		if (ss-&gt;int_out_ep) {</a:t>
          </a:r>
        </a:p>
        <a:p>
          <a:r>
            <a:rPr lang="en-US" sz="1100"/>
            <a:t>+			ss-&gt;int_out_ep-&gt;driver_data = cdev;	/* claim */</a:t>
          </a:r>
        </a:p>
        <a:p>
          <a:r>
            <a:rPr lang="en-US" sz="1100"/>
            <a:t>+		} else {</a:t>
          </a:r>
        </a:p>
        <a:p>
          <a:r>
            <a:rPr lang="en-US" sz="1100"/>
            <a:t>+			ss-&gt;int_in_ep-&gt;driver_data = NULL;</a:t>
          </a:r>
        </a:p>
        <a:p>
          <a:r>
            <a:rPr lang="en-US" sz="1100"/>
            <a:t>+			ss-&gt;int_in_ep = NULL;</a:t>
          </a:r>
        </a:p>
        <a:p>
          <a:r>
            <a:rPr lang="en-US" sz="1100"/>
            <a:t>+no_int:</a:t>
          </a:r>
        </a:p>
        <a:p>
          <a:r>
            <a:rPr lang="en-US" sz="1100"/>
            <a:t>+			fs_source_sink_descs[FS_ALT_IFC_2_OFFSET] = NULL;</a:t>
          </a:r>
        </a:p>
        <a:p>
          <a:r>
            <a:rPr lang="en-US" sz="1100"/>
            <a:t>+			hs_source_sink_descs[HS_ALT_IFC_2_OFFSET] = NULL;</a:t>
          </a:r>
        </a:p>
        <a:p>
          <a:r>
            <a:rPr lang="en-US" sz="1100"/>
            <a:t>+			ss_source_sink_descs[SS_ALT_IFC_2_OFFSET] = NULL;</a:t>
          </a:r>
        </a:p>
        <a:p>
          <a:r>
            <a:rPr lang="en-US" sz="1100"/>
            <a:t>+		}</a:t>
          </a:r>
        </a:p>
        <a:p>
          <a:r>
            <a:rPr lang="en-US" sz="1100"/>
            <a:t>+</a:t>
          </a:r>
        </a:p>
        <a:p>
          <a:r>
            <a:rPr lang="en-US" sz="1100"/>
            <a:t>+		if (ss-&gt;int_maxpacket &gt; 1024)</a:t>
          </a:r>
        </a:p>
        <a:p>
          <a:r>
            <a:rPr lang="en-US" sz="1100"/>
            <a:t>+			ss-&gt;int_maxpacket = 1024;</a:t>
          </a:r>
        </a:p>
        <a:p>
          <a:r>
            <a:rPr lang="en-US" sz="1100"/>
            <a:t> </a:t>
          </a:r>
        </a:p>
        <a:p>
          <a:r>
            <a:rPr lang="en-US" sz="1100"/>
            <a:t>-	if (ss-&gt;isoc_maxpacket &gt; 1024)</a:t>
          </a:r>
        </a:p>
        <a:p>
          <a:r>
            <a:rPr lang="en-US" sz="1100"/>
            <a:t>-		ss-&gt;isoc_maxpacket = 1024;</a:t>
          </a:r>
        </a:p>
        <a:p>
          <a:r>
            <a:rPr lang="en-US" sz="1100"/>
            <a:t>+	} else {</a:t>
          </a:r>
        </a:p>
        <a:p>
          <a:r>
            <a:rPr lang="en-US" sz="1100"/>
            <a:t>+		/* allocate bulk endpoints */</a:t>
          </a:r>
        </a:p>
        <a:p>
          <a:r>
            <a:rPr lang="en-US" sz="1100"/>
            <a:t>+		ss-&gt;in_ep = gadget_find_ep_by_name(cdev-&gt;gadget,</a:t>
          </a:r>
        </a:p>
        <a:p>
          <a:r>
            <a:rPr lang="en-US" sz="1100"/>
            <a:t>+			ep_name_list[ss-&gt;bulk_in]);</a:t>
          </a:r>
        </a:p>
        <a:p>
          <a:r>
            <a:rPr lang="en-US" sz="1100"/>
            <a:t>+		ss-&gt;out_ep = gadget_find_ep_by_name(cdev-&gt;gadget,</a:t>
          </a:r>
        </a:p>
        <a:p>
          <a:r>
            <a:rPr lang="en-US" sz="1100"/>
            <a:t>+			ep_name_list[ss-&gt;bulk_out]);</a:t>
          </a:r>
        </a:p>
        <a:p>
          <a:r>
            <a:rPr lang="en-US" sz="1100"/>
            <a:t>+</a:t>
          </a:r>
        </a:p>
        <a:p>
          <a:r>
            <a:rPr lang="en-US" sz="1100"/>
            <a:t>+		fs_source_desc.wMaxPacketSize = ss-&gt;bulk_maxpacket;</a:t>
          </a:r>
        </a:p>
        <a:p>
          <a:r>
            <a:rPr lang="en-US" sz="1100"/>
            <a:t>+		fs_sink_desc.wMaxPacketSize = ss-&gt;bulk_maxpacket;</a:t>
          </a:r>
        </a:p>
        <a:p>
          <a:r>
            <a:rPr lang="en-US" sz="1100"/>
            <a:t>+		fs_source_desc.bEndpointAddress = USB_DIR_IN |</a:t>
          </a:r>
        </a:p>
        <a:p>
          <a:r>
            <a:rPr lang="en-US" sz="1100"/>
            <a:t>+			cpu_to_le16(ss-&gt;bulk_in);</a:t>
          </a:r>
        </a:p>
        <a:p>
          <a:r>
            <a:rPr lang="en-US" sz="1100"/>
            <a:t>+		fs_sink_desc.bEndpointAddress = USB_DIR_OUT |</a:t>
          </a:r>
        </a:p>
        <a:p>
          <a:r>
            <a:rPr lang="en-US" sz="1100"/>
            <a:t>+			cpu_to_le16(ss-&gt;bulk_out);</a:t>
          </a:r>
        </a:p>
        <a:p>
          <a:r>
            <a:rPr lang="en-US" sz="1100"/>
            <a:t>+</a:t>
          </a:r>
        </a:p>
        <a:p>
          <a:r>
            <a:rPr lang="en-US" sz="1100"/>
            <a:t>+		ss-&gt;in_ep-&gt;address = fs_source_desc.bEndpointAddress;</a:t>
          </a:r>
        </a:p>
        <a:p>
          <a:r>
            <a:rPr lang="en-US" sz="1100"/>
            <a:t>+		ss-&gt;out_ep-&gt;address = fs_sink_desc.bEndpointAddress;</a:t>
          </a:r>
        </a:p>
        <a:p>
          <a:r>
            <a:rPr lang="en-US" sz="1100"/>
            <a:t>+		ss-&gt;in_ep-&gt;driver_data = cdev;	/* claim */</a:t>
          </a:r>
        </a:p>
        <a:p>
          <a:r>
            <a:rPr lang="en-US" sz="1100"/>
            <a:t>+		ss-&gt;out_ep-&gt;driver_data = cdev;	/* claim */</a:t>
          </a:r>
        </a:p>
        <a:p>
          <a:r>
            <a:rPr lang="en-US" sz="1100"/>
            <a:t>+</a:t>
          </a:r>
        </a:p>
        <a:p>
          <a:r>
            <a:rPr lang="en-US" sz="1100"/>
            <a:t>+		/* allocate isoc endpoints */</a:t>
          </a:r>
        </a:p>
        <a:p>
          <a:r>
            <a:rPr lang="en-US" sz="1100"/>
            <a:t>+		ss-&gt;iso_in_ep = gadget_find_ep_by_name(cdev-&gt;gadget,</a:t>
          </a:r>
        </a:p>
        <a:p>
          <a:r>
            <a:rPr lang="en-US" sz="1100"/>
            <a:t>+			ep_name_list[ss-&gt;isoc_in]);</a:t>
          </a:r>
        </a:p>
        <a:p>
          <a:r>
            <a:rPr lang="en-US" sz="1100"/>
            <a:t>+		ss-&gt;iso_out_ep = gadget_find_ep_by_name(cdev-&gt;gadget,</a:t>
          </a:r>
        </a:p>
        <a:p>
          <a:r>
            <a:rPr lang="en-US" sz="1100"/>
            <a:t>+			ep_name_list[ss-&gt;isoc_out]);</a:t>
          </a:r>
        </a:p>
        <a:p>
          <a:r>
            <a:rPr lang="en-US" sz="1100"/>
            <a:t>+</a:t>
          </a:r>
        </a:p>
        <a:p>
          <a:r>
            <a:rPr lang="en-US" sz="1100"/>
            <a:t>+		fs_iso_source_desc.wMaxPacketSize = ss-&gt;isoc_maxpacket;</a:t>
          </a:r>
        </a:p>
        <a:p>
          <a:r>
            <a:rPr lang="en-US" sz="1100"/>
            <a:t>+		fs_iso_sink_desc.wMaxPacketSize = ss-&gt;isoc_maxpacket;</a:t>
          </a:r>
        </a:p>
        <a:p>
          <a:r>
            <a:rPr lang="en-US" sz="1100"/>
            <a:t>+		fs_iso_source_desc.bEndpointAddress = USB_DIR_IN |</a:t>
          </a:r>
        </a:p>
        <a:p>
          <a:r>
            <a:rPr lang="en-US" sz="1100"/>
            <a:t>+			cpu_to_le16(ss-&gt;isoc_in);</a:t>
          </a:r>
        </a:p>
        <a:p>
          <a:r>
            <a:rPr lang="en-US" sz="1100"/>
            <a:t>+		fs_iso_sink_desc.bEndpointAddress = USB_DIR_OUT |</a:t>
          </a:r>
        </a:p>
        <a:p>
          <a:r>
            <a:rPr lang="en-US" sz="1100"/>
            <a:t>+			cpu_to_le16(ss-&gt;isoc_out);</a:t>
          </a:r>
        </a:p>
        <a:p>
          <a:r>
            <a:rPr lang="en-US" sz="1100"/>
            <a:t>+		fs_iso_source_desc.bInterval = ss-&gt;isoc_interval;</a:t>
          </a:r>
        </a:p>
        <a:p>
          <a:r>
            <a:rPr lang="en-US" sz="1100"/>
            <a:t>+		fs_iso_sink_desc.bInterval = ss-&gt;isoc_interval;</a:t>
          </a:r>
        </a:p>
        <a:p>
          <a:r>
            <a:rPr lang="en-US" sz="1100"/>
            <a:t>+</a:t>
          </a:r>
        </a:p>
        <a:p>
          <a:r>
            <a:rPr lang="en-US" sz="1100"/>
            <a:t>+		ss-&gt;iso_in_ep-&gt;address = fs_iso_source_desc.bEndpointAddress;</a:t>
          </a:r>
        </a:p>
        <a:p>
          <a:r>
            <a:rPr lang="en-US" sz="1100"/>
            <a:t>+		ss-&gt;iso_out_ep-&gt;address = fs_iso_sink_desc.bEndpointAddress;</a:t>
          </a:r>
        </a:p>
        <a:p>
          <a:r>
            <a:rPr lang="en-US" sz="1100"/>
            <a:t>+		ss-&gt;iso_in_ep-&gt;driver_data = cdev;	/* claim */</a:t>
          </a:r>
        </a:p>
        <a:p>
          <a:r>
            <a:rPr lang="en-US" sz="1100"/>
            <a:t>+		ss-&gt;iso_out_ep-&gt;driver_data = cdev;	/* claim */</a:t>
          </a:r>
        </a:p>
        <a:p>
          <a:r>
            <a:rPr lang="en-US" sz="1100"/>
            <a:t>+</a:t>
          </a:r>
        </a:p>
        <a:p>
          <a:r>
            <a:rPr lang="en-US" sz="1100"/>
            <a:t>+		/* allocate int endpoints */</a:t>
          </a:r>
        </a:p>
        <a:p>
          <a:r>
            <a:rPr lang="en-US" sz="1100"/>
            <a:t>+		ss-&gt;int_in_ep = gadget_find_ep_by_name(cdev-&gt;gadget,</a:t>
          </a:r>
        </a:p>
        <a:p>
          <a:r>
            <a:rPr lang="en-US" sz="1100"/>
            <a:t>+			ep_name_list[ss-&gt;int_in]);</a:t>
          </a:r>
        </a:p>
        <a:p>
          <a:r>
            <a:rPr lang="en-US" sz="1100"/>
            <a:t>+		ss-&gt;int_out_ep = gadget_find_ep_by_name(cdev-&gt;gadget,</a:t>
          </a:r>
        </a:p>
        <a:p>
          <a:r>
            <a:rPr lang="en-US" sz="1100"/>
            <a:t>+			ep_name_list[ss-&gt;int_out]);</a:t>
          </a:r>
        </a:p>
        <a:p>
          <a:r>
            <a:rPr lang="en-US" sz="1100"/>
            <a:t>+</a:t>
          </a:r>
        </a:p>
        <a:p>
          <a:r>
            <a:rPr lang="en-US" sz="1100"/>
            <a:t>+		fs_int_source_desc.wMaxPacketSize = ss-&gt;int_maxpacket;</a:t>
          </a:r>
        </a:p>
        <a:p>
          <a:r>
            <a:rPr lang="en-US" sz="1100"/>
            <a:t>+		fs_int_sink_desc.wMaxPacketSize = ss-&gt;int_maxpacket;</a:t>
          </a:r>
        </a:p>
        <a:p>
          <a:r>
            <a:rPr lang="en-US" sz="1100"/>
            <a:t>+		fs_int_source_desc.bEndpointAddress = USB_DIR_IN |</a:t>
          </a:r>
        </a:p>
        <a:p>
          <a:r>
            <a:rPr lang="en-US" sz="1100"/>
            <a:t>+			cpu_to_le16(ss-&gt;int_in);</a:t>
          </a:r>
        </a:p>
        <a:p>
          <a:r>
            <a:rPr lang="en-US" sz="1100"/>
            <a:t>+		fs_int_sink_desc.bEndpointAddress = USB_DIR_OUT |</a:t>
          </a:r>
        </a:p>
        <a:p>
          <a:r>
            <a:rPr lang="en-US" sz="1100"/>
            <a:t>+			cpu_to_le16(ss-&gt;int_out);</a:t>
          </a:r>
        </a:p>
        <a:p>
          <a:r>
            <a:rPr lang="en-US" sz="1100"/>
            <a:t>+</a:t>
          </a:r>
        </a:p>
        <a:p>
          <a:r>
            <a:rPr lang="en-US" sz="1100"/>
            <a:t>+		ss-&gt;int_in_ep-&gt;address = fs_int_source_desc.bEndpointAddress;</a:t>
          </a:r>
        </a:p>
        <a:p>
          <a:r>
            <a:rPr lang="en-US" sz="1100"/>
            <a:t>+		ss-&gt;int_out_ep-&gt;address = fs_int_sink_desc.bEndpointAddress;</a:t>
          </a:r>
        </a:p>
        <a:p>
          <a:r>
            <a:rPr lang="en-US" sz="1100"/>
            <a:t>+		ss-&gt;int_in_ep-&gt;driver_data = cdev;	/* claim */</a:t>
          </a:r>
        </a:p>
        <a:p>
          <a:r>
            <a:rPr lang="en-US" sz="1100"/>
            <a:t>+		ss-&gt;int_out_ep-&gt;driver_data = cdev;	/* claim */</a:t>
          </a:r>
        </a:p>
        <a:p>
          <a:r>
            <a:rPr lang="en-US" sz="1100"/>
            <a:t>+	}</a:t>
          </a:r>
        </a:p>
        <a:p>
          <a:r>
            <a:rPr lang="en-US" sz="1100"/>
            <a:t> </a:t>
          </a:r>
        </a:p>
        <a:p>
          <a:r>
            <a:rPr lang="en-US" sz="1100"/>
            <a:t>+	hs_source_desc.wMaxPacketSize = ss-&gt;bulk_maxpacket;</a:t>
          </a:r>
        </a:p>
        <a:p>
          <a:r>
            <a:rPr lang="en-US" sz="1100"/>
            <a:t>+	hs_sink_desc.wMaxPacketSize = ss-&gt;bulk_maxpacket;</a:t>
          </a:r>
        </a:p>
        <a:p>
          <a:r>
            <a:rPr lang="en-US" sz="1100"/>
            <a:t> 	/* support high speed hardware */</a:t>
          </a:r>
        </a:p>
        <a:p>
          <a:r>
            <a:rPr lang="en-US" sz="1100"/>
            <a:t> 	hs_source_desc.bEndpointAddress = fs_source_desc.bEndpointAddress;</a:t>
          </a:r>
        </a:p>
        <a:p>
          <a:r>
            <a:rPr lang="en-US" sz="1100"/>
            <a:t> 	hs_sink_desc.bEndpointAddress = fs_sink_desc.bEndpointAddress;</a:t>
          </a:r>
        </a:p>
        <a:p>
          <a:r>
            <a:rPr lang="en-US" sz="1100"/>
            <a:t> </a:t>
          </a:r>
        </a:p>
        <a:p>
          <a:r>
            <a:rPr lang="en-US" sz="1100"/>
            <a:t> 	/*</a:t>
          </a:r>
        </a:p>
        <a:p>
          <a:r>
            <a:rPr lang="en-US" sz="1100"/>
            <a:t>-	 * Fill in the HS isoc descriptors from the module parameters.</a:t>
          </a:r>
        </a:p>
        <a:p>
          <a:r>
            <a:rPr lang="en-US" sz="1100"/>
            <a:t>-	 * We assume that the user knows what they are doing and won't</a:t>
          </a:r>
        </a:p>
        <a:p>
          <a:r>
            <a:rPr lang="en-US" sz="1100"/>
            <a:t>-	 * give parameters that their UDC doesn't support.</a:t>
          </a:r>
        </a:p>
        <a:p>
          <a:r>
            <a:rPr lang="en-US" sz="1100"/>
            <a:t>+	 * Fill in the HS isoc and interrupt descriptors from the module</a:t>
          </a:r>
        </a:p>
        <a:p>
          <a:r>
            <a:rPr lang="en-US" sz="1100"/>
            <a:t>+	 * parameters. We assume that the user knows what they are doing and</a:t>
          </a:r>
        </a:p>
        <a:p>
          <a:r>
            <a:rPr lang="en-US" sz="1100"/>
            <a:t>+	 * won't give parameters that their UDC doesn't support.</a:t>
          </a:r>
        </a:p>
        <a:p>
          <a:r>
            <a:rPr lang="en-US" sz="1100"/>
            <a:t> 	 */</a:t>
          </a:r>
        </a:p>
        <a:p>
          <a:r>
            <a:rPr lang="en-US" sz="1100"/>
            <a:t> 	hs_iso_source_desc.wMaxPacketSize = ss-&gt;isoc_maxpacket;</a:t>
          </a:r>
        </a:p>
        <a:p>
          <a:r>
            <a:rPr lang="en-US" sz="1100"/>
            <a:t> 	hs_iso_source_desc.wMaxPacketSize |= ss-&gt;isoc_mult &lt;&lt; 11;</a:t>
          </a:r>
        </a:p>
        <a:p>
          <a:r>
            <a:rPr lang="en-US" sz="1100"/>
            <a:t>@@ -402,6 +678,17 @@ sourcesink_bind(struct usb_configuration *c, struct usb_function *f)</a:t>
          </a:r>
        </a:p>
        <a:p>
          <a:r>
            <a:rPr lang="en-US" sz="1100"/>
            <a:t> 	hs_iso_sink_desc.bInterval = ss-&gt;isoc_interval;</a:t>
          </a:r>
        </a:p>
        <a:p>
          <a:r>
            <a:rPr lang="en-US" sz="1100"/>
            <a:t> 	hs_iso_sink_desc.bEndpointAddress = fs_iso_sink_desc.bEndpointAddress;</a:t>
          </a:r>
        </a:p>
        <a:p>
          <a:r>
            <a:rPr lang="en-US" sz="1100"/>
            <a:t> </a:t>
          </a:r>
        </a:p>
        <a:p>
          <a:r>
            <a:rPr lang="en-US" sz="1100"/>
            <a:t>+	hs_int_source_desc.wMaxPacketSize = ss-&gt;int_maxpacket;</a:t>
          </a:r>
        </a:p>
        <a:p>
          <a:r>
            <a:rPr lang="en-US" sz="1100"/>
            <a:t>+	hs_int_source_desc.wMaxPacketSize |= ss-&gt;int_mult &lt;&lt; 11;</a:t>
          </a:r>
        </a:p>
        <a:p>
          <a:r>
            <a:rPr lang="en-US" sz="1100"/>
            <a:t>+	hs_int_source_desc.bInterval = USB_MS_TO_HS_INTERVAL(ss-&gt;int_interval);</a:t>
          </a:r>
        </a:p>
        <a:p>
          <a:r>
            <a:rPr lang="en-US" sz="1100"/>
            <a:t>+	hs_int_source_desc.bEndpointAddress =</a:t>
          </a:r>
        </a:p>
        <a:p>
          <a:r>
            <a:rPr lang="en-US" sz="1100"/>
            <a:t>+		fs_int_source_desc.bEndpointAddress;</a:t>
          </a:r>
        </a:p>
        <a:p>
          <a:r>
            <a:rPr lang="en-US" sz="1100"/>
            <a:t>+</a:t>
          </a:r>
        </a:p>
        <a:p>
          <a:r>
            <a:rPr lang="en-US" sz="1100"/>
            <a:t>+	hs_int_sink_desc.wMaxPacketSize = ss-&gt;int_maxpacket;</a:t>
          </a:r>
        </a:p>
        <a:p>
          <a:r>
            <a:rPr lang="en-US" sz="1100"/>
            <a:t>+	hs_int_sink_desc.wMaxPacketSize |= ss-&gt;int_mult &lt;&lt; 11;</a:t>
          </a:r>
        </a:p>
        <a:p>
          <a:r>
            <a:rPr lang="en-US" sz="1100"/>
            <a:t>+	hs_int_sink_desc.bInterval = USB_MS_TO_HS_INTERVAL(ss-&gt;int_interval);</a:t>
          </a:r>
        </a:p>
        <a:p>
          <a:r>
            <a:rPr lang="en-US" sz="1100"/>
            <a:t>+	hs_int_sink_desc.bEndpointAddress = fs_int_sink_desc.bEndpointAddress;</a:t>
          </a:r>
        </a:p>
        <a:p>
          <a:r>
            <a:rPr lang="en-US" sz="1100"/>
            <a:t>+</a:t>
          </a:r>
        </a:p>
        <a:p>
          <a:r>
            <a:rPr lang="en-US" sz="1100"/>
            <a:t> 	/* support super speed hardware */</a:t>
          </a:r>
        </a:p>
        <a:p>
          <a:r>
            <a:rPr lang="en-US" sz="1100"/>
            <a:t> 	ss_source_desc.bEndpointAddress =</a:t>
          </a:r>
        </a:p>
        <a:p>
          <a:r>
            <a:rPr lang="en-US" sz="1100"/>
            <a:t> 		fs_source_desc.bEndpointAddress;</a:t>
          </a:r>
        </a:p>
        <a:p>
          <a:r>
            <a:rPr lang="en-US" sz="1100"/>
            <a:t>@@ -409,9 +696,9 @@ sourcesink_bind(struct usb_configuration *c, struct usb_function *f)</a:t>
          </a:r>
        </a:p>
        <a:p>
          <a:r>
            <a:rPr lang="en-US" sz="1100"/>
            <a:t> 		fs_sink_desc.bEndpointAddress;</a:t>
          </a:r>
        </a:p>
        <a:p>
          <a:r>
            <a:rPr lang="en-US" sz="1100"/>
            <a:t> </a:t>
          </a:r>
        </a:p>
        <a:p>
          <a:r>
            <a:rPr lang="en-US" sz="1100"/>
            <a:t> 	/*</a:t>
          </a:r>
        </a:p>
        <a:p>
          <a:r>
            <a:rPr lang="en-US" sz="1100"/>
            <a:t>-	 * Fill in the SS isoc descriptors from the module parameters.</a:t>
          </a:r>
        </a:p>
        <a:p>
          <a:r>
            <a:rPr lang="en-US" sz="1100"/>
            <a:t>-	 * We assume that the user knows what they are doing and won't</a:t>
          </a:r>
        </a:p>
        <a:p>
          <a:r>
            <a:rPr lang="en-US" sz="1100"/>
            <a:t>-	 * give parameters that their UDC doesn't support.</a:t>
          </a:r>
        </a:p>
        <a:p>
          <a:r>
            <a:rPr lang="en-US" sz="1100"/>
            <a:t>+	 * Fill in the SS isoc and interrupt descriptors from the module</a:t>
          </a:r>
        </a:p>
        <a:p>
          <a:r>
            <a:rPr lang="en-US" sz="1100"/>
            <a:t>+	 * parameters. We assume that the user knows what they are doing and</a:t>
          </a:r>
        </a:p>
        <a:p>
          <a:r>
            <a:rPr lang="en-US" sz="1100"/>
            <a:t>+	 * won't give parameters that their UDC doesn't support.</a:t>
          </a:r>
        </a:p>
        <a:p>
          <a:r>
            <a:rPr lang="en-US" sz="1100"/>
            <a:t> 	 */</a:t>
          </a:r>
        </a:p>
        <a:p>
          <a:r>
            <a:rPr lang="en-US" sz="1100"/>
            <a:t> 	ss_iso_source_desc.wMaxPacketSize = ss-&gt;isoc_maxpacket;</a:t>
          </a:r>
        </a:p>
        <a:p>
          <a:r>
            <a:rPr lang="en-US" sz="1100"/>
            <a:t> 	ss_iso_source_desc.bInterval = ss-&gt;isoc_interval;</a:t>
          </a:r>
        </a:p>
        <a:p>
          <a:r>
            <a:rPr lang="en-US" sz="1100"/>
            <a:t>@@ -429,18 +716,37 @@ sourcesink_bind(struct usb_configuration *c, struct usb_function *f)</a:t>
          </a:r>
        </a:p>
        <a:p>
          <a:r>
            <a:rPr lang="en-US" sz="1100"/>
            <a:t> 	ss_iso_sink_comp_desc.wBytesPerInterval = ss-&gt;isoc_maxpacket *</a:t>
          </a:r>
        </a:p>
        <a:p>
          <a:r>
            <a:rPr lang="en-US" sz="1100"/>
            <a:t> 		(ss-&gt;isoc_mult + 1) * (ss-&gt;isoc_maxburst + 1);</a:t>
          </a:r>
        </a:p>
        <a:p>
          <a:r>
            <a:rPr lang="en-US" sz="1100"/>
            <a:t> 	ss_iso_sink_desc.bEndpointAddress = fs_iso_sink_desc.bEndpointAddress;</a:t>
          </a:r>
        </a:p>
        <a:p>
          <a:r>
            <a:rPr lang="en-US" sz="1100"/>
            <a:t>+	ss_int_source_desc.wMaxPacketSize = ss-&gt;int_maxpacket;</a:t>
          </a:r>
        </a:p>
        <a:p>
          <a:r>
            <a:rPr lang="en-US" sz="1100"/>
            <a:t>+	ss_int_source_desc.bInterval = USB_MS_TO_SS_INTERVAL(ss-&gt;int_interval);</a:t>
          </a:r>
        </a:p>
        <a:p>
          <a:r>
            <a:rPr lang="en-US" sz="1100"/>
            <a:t>+	ss_int_source_comp_desc.bmAttributes = ss-&gt;int_mult;</a:t>
          </a:r>
        </a:p>
        <a:p>
          <a:r>
            <a:rPr lang="en-US" sz="1100"/>
            <a:t>+	ss_int_source_comp_desc.bMaxBurst = ss-&gt;int_maxburst;</a:t>
          </a:r>
        </a:p>
        <a:p>
          <a:r>
            <a:rPr lang="en-US" sz="1100"/>
            <a:t>+	ss_int_source_comp_desc.wBytesPerInterval =</a:t>
          </a:r>
        </a:p>
        <a:p>
          <a:r>
            <a:rPr lang="en-US" sz="1100"/>
            <a:t>+		ss-&gt;int_maxpacket * (ss-&gt;int_mult + 1) * (ss-&gt;int_maxburst + 1);</a:t>
          </a:r>
        </a:p>
        <a:p>
          <a:r>
            <a:rPr lang="en-US" sz="1100"/>
            <a:t>+	ss_int_source_desc.bEndpointAddress =</a:t>
          </a:r>
        </a:p>
        <a:p>
          <a:r>
            <a:rPr lang="en-US" sz="1100"/>
            <a:t>+		fs_int_source_desc.bEndpointAddress;</a:t>
          </a:r>
        </a:p>
        <a:p>
          <a:r>
            <a:rPr lang="en-US" sz="1100"/>
            <a:t>+</a:t>
          </a:r>
        </a:p>
        <a:p>
          <a:r>
            <a:rPr lang="en-US" sz="1100"/>
            <a:t>+	ss_int_sink_desc.wMaxPacketSize = ss-&gt;int_maxpacket;</a:t>
          </a:r>
        </a:p>
        <a:p>
          <a:r>
            <a:rPr lang="en-US" sz="1100"/>
            <a:t>+	ss_int_sink_desc.bInterval = USB_MS_TO_SS_INTERVAL(ss-&gt;int_interval);</a:t>
          </a:r>
        </a:p>
        <a:p>
          <a:r>
            <a:rPr lang="en-US" sz="1100"/>
            <a:t>+	ss_int_sink_comp_desc.bmAttributes = ss-&gt;int_mult;</a:t>
          </a:r>
        </a:p>
        <a:p>
          <a:r>
            <a:rPr lang="en-US" sz="1100"/>
            <a:t>+	ss_int_sink_comp_desc.bMaxBurst = ss-&gt;int_maxburst;</a:t>
          </a:r>
        </a:p>
        <a:p>
          <a:r>
            <a:rPr lang="en-US" sz="1100"/>
            <a:t>+	ss_int_sink_comp_desc.wBytesPerInterval =</a:t>
          </a:r>
        </a:p>
        <a:p>
          <a:r>
            <a:rPr lang="en-US" sz="1100"/>
            <a:t>+		ss-&gt;int_maxpacket * (ss-&gt;int_mult + 1) * (ss-&gt;int_maxburst + 1);</a:t>
          </a:r>
        </a:p>
        <a:p>
          <a:r>
            <a:rPr lang="en-US" sz="1100"/>
            <a:t>+	ss_int_sink_desc.bEndpointAddress = fs_int_sink_desc.bEndpointAddress;</a:t>
          </a:r>
        </a:p>
        <a:p>
          <a:r>
            <a:rPr lang="en-US" sz="1100"/>
            <a:t> </a:t>
          </a:r>
        </a:p>
        <a:p>
          <a:r>
            <a:rPr lang="en-US" sz="1100"/>
            <a:t> 	ret = usb_assign_descriptors(f, fs_source_sink_descs,</a:t>
          </a:r>
        </a:p>
        <a:p>
          <a:r>
            <a:rPr lang="en-US" sz="1100"/>
            <a:t> 			hs_source_sink_descs, ss_source_sink_descs, NULL);</a:t>
          </a:r>
        </a:p>
        <a:p>
          <a:r>
            <a:rPr lang="en-US" sz="1100"/>
            <a:t> 	if (ret)</a:t>
          </a:r>
        </a:p>
        <a:p>
          <a:r>
            <a:rPr lang="en-US" sz="1100"/>
            <a:t> 		return ret;</a:t>
          </a:r>
        </a:p>
        <a:p>
          <a:r>
            <a:rPr lang="en-US" sz="1100"/>
            <a:t> </a:t>
          </a:r>
        </a:p>
        <a:p>
          <a:r>
            <a:rPr lang="en-US" sz="1100"/>
            <a:t>-	DBG(cdev, "%s speed %s: IN/%s, OUT/%s, ISO-IN/%s, ISO-OUT/%s\n",</a:t>
          </a:r>
        </a:p>
        <a:p>
          <a:r>
            <a:rPr lang="en-US" sz="1100"/>
            <a:t>+	DBG(cdev, "%s speed %s: IN/%s, OUT/%s, ISO-IN/%s, ISO-OUT/%s, "</a:t>
          </a:r>
        </a:p>
        <a:p>
          <a:r>
            <a:rPr lang="en-US" sz="1100"/>
            <a:t>+			"INT-IN/%s, INT-OUT/%s\n",</a:t>
          </a:r>
        </a:p>
        <a:p>
          <a:r>
            <a:rPr lang="en-US" sz="1100"/>
            <a:t> 	    (gadget_is_superspeed(c-&gt;cdev-&gt;gadget) ? "super" :</a:t>
          </a:r>
        </a:p>
        <a:p>
          <a:r>
            <a:rPr lang="en-US" sz="1100"/>
            <a:t> 	     (gadget_is_dualspeed(c-&gt;cdev-&gt;gadget) ? "dual" : "full")),</a:t>
          </a:r>
        </a:p>
        <a:p>
          <a:r>
            <a:rPr lang="en-US" sz="1100"/>
            <a:t> 			f-&gt;name, ss-&gt;in_ep-&gt;name, ss-&gt;out_ep-&gt;name,</a:t>
          </a:r>
        </a:p>
        <a:p>
          <a:r>
            <a:rPr lang="en-US" sz="1100"/>
            <a:t> 			ss-&gt;iso_in_ep ? ss-&gt;iso_in_ep-&gt;name : "&lt;none&gt;",</a:t>
          </a:r>
        </a:p>
        <a:p>
          <a:r>
            <a:rPr lang="en-US" sz="1100"/>
            <a:t>-			ss-&gt;iso_out_ep ? ss-&gt;iso_out_ep-&gt;name : "&lt;none&gt;");</a:t>
          </a:r>
        </a:p>
        <a:p>
          <a:r>
            <a:rPr lang="en-US" sz="1100"/>
            <a:t>+			ss-&gt;iso_out_ep ? ss-&gt;iso_out_ep-&gt;name : "&lt;none&gt;",</a:t>
          </a:r>
        </a:p>
        <a:p>
          <a:r>
            <a:rPr lang="en-US" sz="1100"/>
            <a:t>+			ss-&gt;int_in_ep ? ss-&gt;int_in_ep-&gt;name : "&lt;none&gt;",</a:t>
          </a:r>
        </a:p>
        <a:p>
          <a:r>
            <a:rPr lang="en-US" sz="1100"/>
            <a:t>+			ss-&gt;int_out_ep ? ss-&gt;int_out_ep-&gt;name : "&lt;none&gt;");</a:t>
          </a:r>
        </a:p>
        <a:p>
          <a:r>
            <a:rPr lang="en-US" sz="1100"/>
            <a:t> 	return 0;</a:t>
          </a:r>
        </a:p>
        <a:p>
          <a:r>
            <a:rPr lang="en-US" sz="1100"/>
            <a:t> }</a:t>
          </a:r>
        </a:p>
        <a:p>
          <a:r>
            <a:rPr lang="en-US" sz="1100"/>
            <a:t> </a:t>
          </a:r>
        </a:p>
        <a:p>
          <a:r>
            <a:rPr lang="en-US" sz="1100"/>
            <a:t>@@ -574,13 +880,13 @@ static void source_sink_complete(struct usb_ep *ep, struct usb_request *req)</a:t>
          </a:r>
        </a:p>
        <a:p>
          <a:r>
            <a:rPr lang="en-US" sz="1100"/>
            <a:t> }</a:t>
          </a:r>
        </a:p>
        <a:p>
          <a:r>
            <a:rPr lang="en-US" sz="1100"/>
            <a:t> </a:t>
          </a:r>
        </a:p>
        <a:p>
          <a:r>
            <a:rPr lang="en-US" sz="1100"/>
            <a:t> static int source_sink_start_ep(struct f_sourcesink *ss, bool is_in,</a:t>
          </a:r>
        </a:p>
        <a:p>
          <a:r>
            <a:rPr lang="en-US" sz="1100"/>
            <a:t>-		bool is_iso, int speed)</a:t>
          </a:r>
        </a:p>
        <a:p>
          <a:r>
            <a:rPr lang="en-US" sz="1100"/>
            <a:t>+		enum eptype ep_type, int speed)</a:t>
          </a:r>
        </a:p>
        <a:p>
          <a:r>
            <a:rPr lang="en-US" sz="1100"/>
            <a:t> {</a:t>
          </a:r>
        </a:p>
        <a:p>
          <a:r>
            <a:rPr lang="en-US" sz="1100"/>
            <a:t> 	struct usb_ep		*ep;</a:t>
          </a:r>
        </a:p>
        <a:p>
          <a:r>
            <a:rPr lang="en-US" sz="1100"/>
            <a:t> 	struct usb_request	*req;</a:t>
          </a:r>
        </a:p>
        <a:p>
          <a:r>
            <a:rPr lang="en-US" sz="1100"/>
            <a:t> 	int			i, size, qlen, status = 0;</a:t>
          </a:r>
        </a:p>
        <a:p>
          <a:r>
            <a:rPr lang="en-US" sz="1100"/>
            <a:t> </a:t>
          </a:r>
        </a:p>
        <a:p>
          <a:r>
            <a:rPr lang="en-US" sz="1100"/>
            <a:t>-	if (is_iso) {</a:t>
          </a:r>
        </a:p>
        <a:p>
          <a:r>
            <a:rPr lang="en-US" sz="1100"/>
            <a:t>+	if (ep_type == EP_ISOC) {</a:t>
          </a:r>
        </a:p>
        <a:p>
          <a:r>
            <a:rPr lang="en-US" sz="1100"/>
            <a:t> 		switch (speed) {</a:t>
          </a:r>
        </a:p>
        <a:p>
          <a:r>
            <a:rPr lang="en-US" sz="1100"/>
            <a:t> 		case USB_SPEED_SUPER:</a:t>
          </a:r>
        </a:p>
        <a:p>
          <a:r>
            <a:rPr lang="en-US" sz="1100"/>
            <a:t> 			size = ss-&gt;isoc_maxpacket *</a:t>
          </a:r>
        </a:p>
        <a:p>
          <a:r>
            <a:rPr lang="en-US" sz="1100"/>
            <a:t>@@ -597,6 +903,22 @@ static int source_sink_start_ep(struct f_sourcesink *ss, bool is_in,</a:t>
          </a:r>
        </a:p>
        <a:p>
          <a:r>
            <a:rPr lang="en-US" sz="1100"/>
            <a:t> 		}</a:t>
          </a:r>
        </a:p>
        <a:p>
          <a:r>
            <a:rPr lang="en-US" sz="1100"/>
            <a:t> 		ep = is_in ? ss-&gt;iso_in_ep : ss-&gt;iso_out_ep;</a:t>
          </a:r>
        </a:p>
        <a:p>
          <a:r>
            <a:rPr lang="en-US" sz="1100"/>
            <a:t> 		qlen = ss-&gt;iso_qlen;</a:t>
          </a:r>
        </a:p>
        <a:p>
          <a:r>
            <a:rPr lang="en-US" sz="1100"/>
            <a:t>+	} else if (ep_type == EP_INTERRUPT) {</a:t>
          </a:r>
        </a:p>
        <a:p>
          <a:r>
            <a:rPr lang="en-US" sz="1100"/>
            <a:t>+		switch (speed) {</a:t>
          </a:r>
        </a:p>
        <a:p>
          <a:r>
            <a:rPr lang="en-US" sz="1100"/>
            <a:t>+		case USB_SPEED_SUPER:</a:t>
          </a:r>
        </a:p>
        <a:p>
          <a:r>
            <a:rPr lang="en-US" sz="1100"/>
            <a:t>+			size = ss-&gt;int_maxpacket * (ss-&gt;int_mult + 1) *</a:t>
          </a:r>
        </a:p>
        <a:p>
          <a:r>
            <a:rPr lang="en-US" sz="1100"/>
            <a:t>+					(ss-&gt;int_maxburst + 1);</a:t>
          </a:r>
        </a:p>
        <a:p>
          <a:r>
            <a:rPr lang="en-US" sz="1100"/>
            <a:t>+			break;</a:t>
          </a:r>
        </a:p>
        <a:p>
          <a:r>
            <a:rPr lang="en-US" sz="1100"/>
            <a:t>+		case USB_SPEED_HIGH:</a:t>
          </a:r>
        </a:p>
        <a:p>
          <a:r>
            <a:rPr lang="en-US" sz="1100"/>
            <a:t>+			size = ss-&gt;int_maxpacket * (ss-&gt;int_mult + 1);</a:t>
          </a:r>
        </a:p>
        <a:p>
          <a:r>
            <a:rPr lang="en-US" sz="1100"/>
            <a:t>+			break;</a:t>
          </a:r>
        </a:p>
        <a:p>
          <a:r>
            <a:rPr lang="en-US" sz="1100"/>
            <a:t>+		default:</a:t>
          </a:r>
        </a:p>
        <a:p>
          <a:r>
            <a:rPr lang="en-US" sz="1100"/>
            <a:t>+			size = ss-&gt;int_maxpacket &gt; 1023 ?</a:t>
          </a:r>
        </a:p>
        <a:p>
          <a:r>
            <a:rPr lang="en-US" sz="1100"/>
            <a:t>+					1023 : ss-&gt;int_maxpacket;</a:t>
          </a:r>
        </a:p>
        <a:p>
          <a:r>
            <a:rPr lang="en-US" sz="1100"/>
            <a:t>+			break;</a:t>
          </a:r>
        </a:p>
        <a:p>
          <a:r>
            <a:rPr lang="en-US" sz="1100"/>
            <a:t>+		}</a:t>
          </a:r>
        </a:p>
        <a:p>
          <a:r>
            <a:rPr lang="en-US" sz="1100"/>
            <a:t>+		ep = is_in ? ss-&gt;int_in_ep : ss-&gt;int_out_ep;</a:t>
          </a:r>
        </a:p>
        <a:p>
          <a:r>
            <a:rPr lang="en-US" sz="1100"/>
            <a:t>+		qlen = 1;</a:t>
          </a:r>
        </a:p>
        <a:p>
          <a:r>
            <a:rPr lang="en-US" sz="1100"/>
            <a:t> 	} else {</a:t>
          </a:r>
        </a:p>
        <a:p>
          <a:r>
            <a:rPr lang="en-US" sz="1100"/>
            <a:t> 		ep = is_in ? ss-&gt;in_ep : ss-&gt;out_ep;</a:t>
          </a:r>
        </a:p>
        <a:p>
          <a:r>
            <a:rPr lang="en-US" sz="1100"/>
            <a:t> 		qlen = ss-&gt;bulk_qlen;</a:t>
          </a:r>
        </a:p>
        <a:p>
          <a:r>
            <a:rPr lang="en-US" sz="1100"/>
            <a:t>@@ -620,8 +942,8 @@ static int source_sink_start_ep(struct f_sourcesink *ss, bool is_in,</a:t>
          </a:r>
        </a:p>
        <a:p>
          <a:r>
            <a:rPr lang="en-US" sz="1100"/>
            <a:t> </a:t>
          </a:r>
        </a:p>
        <a:p>
          <a:r>
            <a:rPr lang="en-US" sz="1100"/>
            <a:t> 			cdev = ss-&gt;function.config-&gt;cdev;</a:t>
          </a:r>
        </a:p>
        <a:p>
          <a:r>
            <a:rPr lang="en-US" sz="1100"/>
            <a:t> 			ERROR(cdev, "start %s%s %s --&gt; %d\n",</a:t>
          </a:r>
        </a:p>
        <a:p>
          <a:r>
            <a:rPr lang="en-US" sz="1100"/>
            <a:t>-			      is_iso ? "ISO-" : "", is_in ? "IN" : "OUT",</a:t>
          </a:r>
        </a:p>
        <a:p>
          <a:r>
            <a:rPr lang="en-US" sz="1100"/>
            <a:t>-			      ep-&gt;name, status);</a:t>
          </a:r>
        </a:p>
        <a:p>
          <a:r>
            <a:rPr lang="en-US" sz="1100"/>
            <a:t>+				get_ep_string(ep_type), is_in ? "IN" : "OUT",</a:t>
          </a:r>
        </a:p>
        <a:p>
          <a:r>
            <a:rPr lang="en-US" sz="1100"/>
            <a:t>+				ep-&gt;name, status);</a:t>
          </a:r>
        </a:p>
        <a:p>
          <a:r>
            <a:rPr lang="en-US" sz="1100"/>
            <a:t> 			free_ep_req(ep, req);</a:t>
          </a:r>
        </a:p>
        <a:p>
          <a:r>
            <a:rPr lang="en-US" sz="1100"/>
            <a:t> 			return status;</a:t>
          </a:r>
        </a:p>
        <a:p>
          <a:r>
            <a:rPr lang="en-US" sz="1100"/>
            <a:t> 		}</a:t>
          </a:r>
        </a:p>
        <a:p>
          <a:r>
            <a:rPr lang="en-US" sz="1100"/>
            <a:t>@@ -636,7 +958,7 @@ static void disable_source_sink(struct f_sourcesink *ss)</a:t>
          </a:r>
        </a:p>
        <a:p>
          <a:r>
            <a:rPr lang="en-US" sz="1100"/>
            <a:t> </a:t>
          </a:r>
        </a:p>
        <a:p>
          <a:r>
            <a:rPr lang="en-US" sz="1100"/>
            <a:t> 	cdev = ss-&gt;function.config-&gt;cdev;</a:t>
          </a:r>
        </a:p>
        <a:p>
          <a:r>
            <a:rPr lang="en-US" sz="1100"/>
            <a:t> 	disable_endpoints(cdev, ss-&gt;in_ep, ss-&gt;out_ep, ss-&gt;iso_in_ep,</a:t>
          </a:r>
        </a:p>
        <a:p>
          <a:r>
            <a:rPr lang="en-US" sz="1100"/>
            <a:t>-			ss-&gt;iso_out_ep);</a:t>
          </a:r>
        </a:p>
        <a:p>
          <a:r>
            <a:rPr lang="en-US" sz="1100"/>
            <a:t>+			ss-&gt;iso_out_ep, ss-&gt;int_in_ep, ss-&gt;int_out_ep);</a:t>
          </a:r>
        </a:p>
        <a:p>
          <a:r>
            <a:rPr lang="en-US" sz="1100"/>
            <a:t> 	VDBG(cdev, "%s disabled\n", ss-&gt;function.name);</a:t>
          </a:r>
        </a:p>
        <a:p>
          <a:r>
            <a:rPr lang="en-US" sz="1100"/>
            <a:t> }</a:t>
          </a:r>
        </a:p>
        <a:p>
          <a:r>
            <a:rPr lang="en-US" sz="1100"/>
            <a:t> </a:t>
          </a:r>
        </a:p>
        <a:p>
          <a:r>
            <a:rPr lang="en-US" sz="1100"/>
            <a:t>@@ -648,6 +970,62 @@ enable_source_sink(struct usb_composite_dev *cdev, struct f_sourcesink *ss,</a:t>
          </a:r>
        </a:p>
        <a:p>
          <a:r>
            <a:rPr lang="en-US" sz="1100"/>
            <a:t> 	int					speed = cdev-&gt;gadget-&gt;speed;</a:t>
          </a:r>
        </a:p>
        <a:p>
          <a:r>
            <a:rPr lang="en-US" sz="1100"/>
            <a:t> 	struct usb_ep				*ep;</a:t>
          </a:r>
        </a:p>
        <a:p>
          <a:r>
            <a:rPr lang="en-US" sz="1100"/>
            <a:t> </a:t>
          </a:r>
        </a:p>
        <a:p>
          <a:r>
            <a:rPr lang="en-US" sz="1100"/>
            <a:t>+	if (alt == 2) {</a:t>
          </a:r>
        </a:p>
        <a:p>
          <a:r>
            <a:rPr lang="en-US" sz="1100"/>
            <a:t>+		/* Configure for periodic interrupt endpoint */</a:t>
          </a:r>
        </a:p>
        <a:p>
          <a:r>
            <a:rPr lang="en-US" sz="1100"/>
            <a:t>+		ep = ss-&gt;int_in_ep;</a:t>
          </a:r>
        </a:p>
        <a:p>
          <a:r>
            <a:rPr lang="en-US" sz="1100"/>
            <a:t>+		if (ep) {</a:t>
          </a:r>
        </a:p>
        <a:p>
          <a:r>
            <a:rPr lang="en-US" sz="1100"/>
            <a:t>+			result = config_ep_by_speed(cdev-&gt;gadget,</a:t>
          </a:r>
        </a:p>
        <a:p>
          <a:r>
            <a:rPr lang="en-US" sz="1100"/>
            <a:t>+					&amp;(ss-&gt;function), ep);</a:t>
          </a:r>
        </a:p>
        <a:p>
          <a:r>
            <a:rPr lang="en-US" sz="1100"/>
            <a:t>+			if (result)</a:t>
          </a:r>
        </a:p>
        <a:p>
          <a:r>
            <a:rPr lang="en-US" sz="1100"/>
            <a:t>+				return result;</a:t>
          </a:r>
        </a:p>
        <a:p>
          <a:r>
            <a:rPr lang="en-US" sz="1100"/>
            <a:t>+</a:t>
          </a:r>
        </a:p>
        <a:p>
          <a:r>
            <a:rPr lang="en-US" sz="1100"/>
            <a:t>+			result = usb_ep_enable(ep);</a:t>
          </a:r>
        </a:p>
        <a:p>
          <a:r>
            <a:rPr lang="en-US" sz="1100"/>
            <a:t>+			if (result &lt; 0)</a:t>
          </a:r>
        </a:p>
        <a:p>
          <a:r>
            <a:rPr lang="en-US" sz="1100"/>
            <a:t>+				return result;</a:t>
          </a:r>
        </a:p>
        <a:p>
          <a:r>
            <a:rPr lang="en-US" sz="1100"/>
            <a:t>+</a:t>
          </a:r>
        </a:p>
        <a:p>
          <a:r>
            <a:rPr lang="en-US" sz="1100"/>
            <a:t>+			ep-&gt;driver_data = ss;</a:t>
          </a:r>
        </a:p>
        <a:p>
          <a:r>
            <a:rPr lang="en-US" sz="1100"/>
            <a:t>+			result = source_sink_start_ep(ss, true, EP_INTERRUPT,</a:t>
          </a:r>
        </a:p>
        <a:p>
          <a:r>
            <a:rPr lang="en-US" sz="1100"/>
            <a:t>+					speed);</a:t>
          </a:r>
        </a:p>
        <a:p>
          <a:r>
            <a:rPr lang="en-US" sz="1100"/>
            <a:t>+			if (result &lt; 0) {</a:t>
          </a:r>
        </a:p>
        <a:p>
          <a:r>
            <a:rPr lang="en-US" sz="1100"/>
            <a:t>+fail1:</a:t>
          </a:r>
        </a:p>
        <a:p>
          <a:r>
            <a:rPr lang="en-US" sz="1100"/>
            <a:t>+				ep = ss-&gt;int_in_ep;</a:t>
          </a:r>
        </a:p>
        <a:p>
          <a:r>
            <a:rPr lang="en-US" sz="1100"/>
            <a:t>+				if (ep) {</a:t>
          </a:r>
        </a:p>
        <a:p>
          <a:r>
            <a:rPr lang="en-US" sz="1100"/>
            <a:t>+					usb_ep_disable(ep);</a:t>
          </a:r>
        </a:p>
        <a:p>
          <a:r>
            <a:rPr lang="en-US" sz="1100"/>
            <a:t>+					ep-&gt;driver_data = NULL;</a:t>
          </a:r>
        </a:p>
        <a:p>
          <a:r>
            <a:rPr lang="en-US" sz="1100"/>
            <a:t>+				}</a:t>
          </a:r>
        </a:p>
        <a:p>
          <a:r>
            <a:rPr lang="en-US" sz="1100"/>
            <a:t>+				return result;</a:t>
          </a:r>
        </a:p>
        <a:p>
          <a:r>
            <a:rPr lang="en-US" sz="1100"/>
            <a:t>+			}</a:t>
          </a:r>
        </a:p>
        <a:p>
          <a:r>
            <a:rPr lang="en-US" sz="1100"/>
            <a:t>+		}</a:t>
          </a:r>
        </a:p>
        <a:p>
          <a:r>
            <a:rPr lang="en-US" sz="1100"/>
            <a:t>+</a:t>
          </a:r>
        </a:p>
        <a:p>
          <a:r>
            <a:rPr lang="en-US" sz="1100"/>
            <a:t>+		/*</a:t>
          </a:r>
        </a:p>
        <a:p>
          <a:r>
            <a:rPr lang="en-US" sz="1100"/>
            <a:t>+		 * one interrupt endpoint reads (sinks) anything OUT (from the</a:t>
          </a:r>
        </a:p>
        <a:p>
          <a:r>
            <a:rPr lang="en-US" sz="1100"/>
            <a:t>+		 * host)</a:t>
          </a:r>
        </a:p>
        <a:p>
          <a:r>
            <a:rPr lang="en-US" sz="1100"/>
            <a:t>+		 */</a:t>
          </a:r>
        </a:p>
        <a:p>
          <a:r>
            <a:rPr lang="en-US" sz="1100"/>
            <a:t>+		ep = ss-&gt;int_out_ep;</a:t>
          </a:r>
        </a:p>
        <a:p>
          <a:r>
            <a:rPr lang="en-US" sz="1100"/>
            <a:t>+		if (ep) {</a:t>
          </a:r>
        </a:p>
        <a:p>
          <a:r>
            <a:rPr lang="en-US" sz="1100"/>
            <a:t>+			result = config_ep_by_speed(cdev-&gt;gadget,</a:t>
          </a:r>
        </a:p>
        <a:p>
          <a:r>
            <a:rPr lang="en-US" sz="1100"/>
            <a:t>+					&amp;(ss-&gt;function), ep);</a:t>
          </a:r>
        </a:p>
        <a:p>
          <a:r>
            <a:rPr lang="en-US" sz="1100"/>
            <a:t>+			if (result)</a:t>
          </a:r>
        </a:p>
        <a:p>
          <a:r>
            <a:rPr lang="en-US" sz="1100"/>
            <a:t>+				goto fail1;</a:t>
          </a:r>
        </a:p>
        <a:p>
          <a:r>
            <a:rPr lang="en-US" sz="1100"/>
            <a:t>+</a:t>
          </a:r>
        </a:p>
        <a:p>
          <a:r>
            <a:rPr lang="en-US" sz="1100"/>
            <a:t>+			result = usb_ep_enable(ep);</a:t>
          </a:r>
        </a:p>
        <a:p>
          <a:r>
            <a:rPr lang="en-US" sz="1100"/>
            <a:t>+			if (result &lt; 0)</a:t>
          </a:r>
        </a:p>
        <a:p>
          <a:r>
            <a:rPr lang="en-US" sz="1100"/>
            <a:t>+				goto fail1;</a:t>
          </a:r>
        </a:p>
        <a:p>
          <a:r>
            <a:rPr lang="en-US" sz="1100"/>
            <a:t>+</a:t>
          </a:r>
        </a:p>
        <a:p>
          <a:r>
            <a:rPr lang="en-US" sz="1100"/>
            <a:t>+			ep-&gt;driver_data = ss;</a:t>
          </a:r>
        </a:p>
        <a:p>
          <a:r>
            <a:rPr lang="en-US" sz="1100"/>
            <a:t>+			result = source_sink_start_ep(ss, false, EP_INTERRUPT,</a:t>
          </a:r>
        </a:p>
        <a:p>
          <a:r>
            <a:rPr lang="en-US" sz="1100"/>
            <a:t>+					speed);</a:t>
          </a:r>
        </a:p>
        <a:p>
          <a:r>
            <a:rPr lang="en-US" sz="1100"/>
            <a:t>+			if (result &lt; 0) {</a:t>
          </a:r>
        </a:p>
        <a:p>
          <a:r>
            <a:rPr lang="en-US" sz="1100"/>
            <a:t>+				ep = ss-&gt;int_out_ep;</a:t>
          </a:r>
        </a:p>
        <a:p>
          <a:r>
            <a:rPr lang="en-US" sz="1100"/>
            <a:t>+				usb_ep_disable(ep);</a:t>
          </a:r>
        </a:p>
        <a:p>
          <a:r>
            <a:rPr lang="en-US" sz="1100"/>
            <a:t>+				ep-&gt;driver_data = NULL;</a:t>
          </a:r>
        </a:p>
        <a:p>
          <a:r>
            <a:rPr lang="en-US" sz="1100"/>
            <a:t>+				goto fail1;</a:t>
          </a:r>
        </a:p>
        <a:p>
          <a:r>
            <a:rPr lang="en-US" sz="1100"/>
            <a:t>+			}</a:t>
          </a:r>
        </a:p>
        <a:p>
          <a:r>
            <a:rPr lang="en-US" sz="1100"/>
            <a:t>+		}</a:t>
          </a:r>
        </a:p>
        <a:p>
          <a:r>
            <a:rPr lang="en-US" sz="1100"/>
            <a:t>+</a:t>
          </a:r>
        </a:p>
        <a:p>
          <a:r>
            <a:rPr lang="en-US" sz="1100"/>
            <a:t>+		goto out;</a:t>
          </a:r>
        </a:p>
        <a:p>
          <a:r>
            <a:rPr lang="en-US" sz="1100"/>
            <a:t>+	}</a:t>
          </a:r>
        </a:p>
        <a:p>
          <a:r>
            <a:rPr lang="en-US" sz="1100"/>
            <a:t>+</a:t>
          </a:r>
        </a:p>
        <a:p>
          <a:r>
            <a:rPr lang="en-US" sz="1100"/>
            <a:t> 	/* one bulk endpoint writes (sources) zeroes IN (to the host) */</a:t>
          </a:r>
        </a:p>
        <a:p>
          <a:r>
            <a:rPr lang="en-US" sz="1100"/>
            <a:t> 	ep = ss-&gt;in_ep;</a:t>
          </a:r>
        </a:p>
        <a:p>
          <a:r>
            <a:rPr lang="en-US" sz="1100"/>
            <a:t> 	result = config_ep_by_speed(cdev-&gt;gadget, &amp;(ss-&gt;function), ep);</a:t>
          </a:r>
        </a:p>
        <a:p>
          <a:r>
            <a:rPr lang="en-US" sz="1100"/>
            <a:t>@@ -658,7 +1036,7 @@ enable_source_sink(struct usb_composite_dev *cdev, struct f_sourcesink *ss,</a:t>
          </a:r>
        </a:p>
        <a:p>
          <a:r>
            <a:rPr lang="en-US" sz="1100"/>
            <a:t> 		return result;</a:t>
          </a:r>
        </a:p>
        <a:p>
          <a:r>
            <a:rPr lang="en-US" sz="1100"/>
            <a:t> 	ep-&gt;driver_data = ss;</a:t>
          </a:r>
        </a:p>
        <a:p>
          <a:r>
            <a:rPr lang="en-US" sz="1100"/>
            <a:t> </a:t>
          </a:r>
        </a:p>
        <a:p>
          <a:r>
            <a:rPr lang="en-US" sz="1100"/>
            <a:t>-	result = source_sink_start_ep(ss, true, false, speed);</a:t>
          </a:r>
        </a:p>
        <a:p>
          <a:r>
            <a:rPr lang="en-US" sz="1100"/>
            <a:t>+	result = source_sink_start_ep(ss, true, EP_BULK, speed);</a:t>
          </a:r>
        </a:p>
        <a:p>
          <a:r>
            <a:rPr lang="en-US" sz="1100"/>
            <a:t> 	if (result &lt; 0) {</a:t>
          </a:r>
        </a:p>
        <a:p>
          <a:r>
            <a:rPr lang="en-US" sz="1100"/>
            <a:t> fail:</a:t>
          </a:r>
        </a:p>
        <a:p>
          <a:r>
            <a:rPr lang="en-US" sz="1100"/>
            <a:t> 		ep = ss-&gt;in_ep;</a:t>
          </a:r>
        </a:p>
        <a:p>
          <a:r>
            <a:rPr lang="en-US" sz="1100"/>
            <a:t>@@ -676,7 +1054,7 @@ enable_source_sink(struct usb_composite_dev *cdev, struct f_sourcesink *ss,</a:t>
          </a:r>
        </a:p>
        <a:p>
          <a:r>
            <a:rPr lang="en-US" sz="1100"/>
            <a:t> 		goto fail;</a:t>
          </a:r>
        </a:p>
        <a:p>
          <a:r>
            <a:rPr lang="en-US" sz="1100"/>
            <a:t> 	ep-&gt;driver_data = ss;</a:t>
          </a:r>
        </a:p>
        <a:p>
          <a:r>
            <a:rPr lang="en-US" sz="1100"/>
            <a:t> </a:t>
          </a:r>
        </a:p>
        <a:p>
          <a:r>
            <a:rPr lang="en-US" sz="1100"/>
            <a:t>-	result = source_sink_start_ep(ss, false, false, speed);</a:t>
          </a:r>
        </a:p>
        <a:p>
          <a:r>
            <a:rPr lang="en-US" sz="1100"/>
            <a:t>+	result = source_sink_start_ep(ss, false, EP_BULK, speed);</a:t>
          </a:r>
        </a:p>
        <a:p>
          <a:r>
            <a:rPr lang="en-US" sz="1100"/>
            <a:t> 	if (result &lt; 0) {</a:t>
          </a:r>
        </a:p>
        <a:p>
          <a:r>
            <a:rPr lang="en-US" sz="1100"/>
            <a:t> fail2:</a:t>
          </a:r>
        </a:p>
        <a:p>
          <a:r>
            <a:rPr lang="en-US" sz="1100"/>
            <a:t> 		ep = ss-&gt;out_ep;</a:t>
          </a:r>
        </a:p>
        <a:p>
          <a:r>
            <a:rPr lang="en-US" sz="1100"/>
            <a:t>@@ -698,7 +1076,7 @@ enable_source_sink(struct usb_composite_dev *cdev, struct f_sourcesink *ss,</a:t>
          </a:r>
        </a:p>
        <a:p>
          <a:r>
            <a:rPr lang="en-US" sz="1100"/>
            <a:t> 			goto fail2;</a:t>
          </a:r>
        </a:p>
        <a:p>
          <a:r>
            <a:rPr lang="en-US" sz="1100"/>
            <a:t> 		ep-&gt;driver_data = ss;</a:t>
          </a:r>
        </a:p>
        <a:p>
          <a:r>
            <a:rPr lang="en-US" sz="1100"/>
            <a:t> </a:t>
          </a:r>
        </a:p>
        <a:p>
          <a:r>
            <a:rPr lang="en-US" sz="1100"/>
            <a:t>-		result = source_sink_start_ep(ss, true, true, speed);</a:t>
          </a:r>
        </a:p>
        <a:p>
          <a:r>
            <a:rPr lang="en-US" sz="1100"/>
            <a:t>+		result = source_sink_start_ep(ss, true, EP_ISOC, speed);</a:t>
          </a:r>
        </a:p>
        <a:p>
          <a:r>
            <a:rPr lang="en-US" sz="1100"/>
            <a:t> 		if (result &lt; 0) {</a:t>
          </a:r>
        </a:p>
        <a:p>
          <a:r>
            <a:rPr lang="en-US" sz="1100"/>
            <a:t> fail3:</a:t>
          </a:r>
        </a:p>
        <a:p>
          <a:r>
            <a:rPr lang="en-US" sz="1100"/>
            <a:t> 			ep = ss-&gt;iso_in_ep;</a:t>
          </a:r>
        </a:p>
        <a:p>
          <a:r>
            <a:rPr lang="en-US" sz="1100"/>
            <a:t>@@ -719,7 +1097,7 @@ enable_source_sink(struct usb_composite_dev *cdev, struct f_sourcesink *ss,</a:t>
          </a:r>
        </a:p>
        <a:p>
          <a:r>
            <a:rPr lang="en-US" sz="1100"/>
            <a:t> 			goto fail3;</a:t>
          </a:r>
        </a:p>
        <a:p>
          <a:r>
            <a:rPr lang="en-US" sz="1100"/>
            <a:t> 		ep-&gt;driver_data = ss;</a:t>
          </a:r>
        </a:p>
        <a:p>
          <a:r>
            <a:rPr lang="en-US" sz="1100"/>
            <a:t> </a:t>
          </a:r>
        </a:p>
        <a:p>
          <a:r>
            <a:rPr lang="en-US" sz="1100"/>
            <a:t>-		result = source_sink_start_ep(ss, false, true, speed);</a:t>
          </a:r>
        </a:p>
        <a:p>
          <a:r>
            <a:rPr lang="en-US" sz="1100"/>
            <a:t>+		result = source_sink_start_ep(ss, false, EP_ISOC, speed);</a:t>
          </a:r>
        </a:p>
        <a:p>
          <a:r>
            <a:rPr lang="en-US" sz="1100"/>
            <a:t> 		if (result &lt; 0) {</a:t>
          </a:r>
        </a:p>
        <a:p>
          <a:r>
            <a:rPr lang="en-US" sz="1100"/>
            <a:t> 			usb_ep_disable(ep);</a:t>
          </a:r>
        </a:p>
        <a:p>
          <a:r>
            <a:rPr lang="en-US" sz="1100"/>
            <a:t> 			goto fail3;</a:t>
          </a:r>
        </a:p>
        <a:p>
          <a:r>
            <a:rPr lang="en-US" sz="1100"/>
            <a:t>@@ -854,6 +1232,21 @@ static struct usb_function *source_sink_alloc_func(</a:t>
          </a:r>
        </a:p>
        <a:p>
          <a:r>
            <a:rPr lang="en-US" sz="1100"/>
            <a:t> 	ss-&gt;buflen = ss_opts-&gt;bulk_buflen;</a:t>
          </a:r>
        </a:p>
        <a:p>
          <a:r>
            <a:rPr lang="en-US" sz="1100"/>
            <a:t> 	ss-&gt;bulk_qlen = ss_opts-&gt;bulk_qlen;</a:t>
          </a:r>
        </a:p>
        <a:p>
          <a:r>
            <a:rPr lang="en-US" sz="1100"/>
            <a:t> 	ss-&gt;iso_qlen = ss_opts-&gt;iso_qlen;</a:t>
          </a:r>
        </a:p>
        <a:p>
          <a:r>
            <a:rPr lang="en-US" sz="1100"/>
            <a:t>+	ss-&gt;isoc_sync = ss_opts-&gt;isoc_sync;</a:t>
          </a:r>
        </a:p>
        <a:p>
          <a:r>
            <a:rPr lang="en-US" sz="1100"/>
            <a:t>+	ss-&gt;isoc_in = ss_opts-&gt;isoc_in;</a:t>
          </a:r>
        </a:p>
        <a:p>
          <a:r>
            <a:rPr lang="en-US" sz="1100"/>
            <a:t>+	ss-&gt;isoc_out = ss_opts-&gt;isoc_out;</a:t>
          </a:r>
        </a:p>
        <a:p>
          <a:r>
            <a:rPr lang="en-US" sz="1100"/>
            <a:t>+	ss-&gt;bulk_in = ss_opts-&gt;bulk_in;</a:t>
          </a:r>
        </a:p>
        <a:p>
          <a:r>
            <a:rPr lang="en-US" sz="1100"/>
            <a:t>+	ss-&gt;bulk_out = ss_opts-&gt;bulk_out;</a:t>
          </a:r>
        </a:p>
        <a:p>
          <a:r>
            <a:rPr lang="en-US" sz="1100"/>
            <a:t>+	ss-&gt;bulk_maxpacket = ss_opts-&gt;bulk_maxpacket;</a:t>
          </a:r>
        </a:p>
        <a:p>
          <a:r>
            <a:rPr lang="en-US" sz="1100"/>
            <a:t>+	ss-&gt;int_in = ss_opts-&gt;int_in;</a:t>
          </a:r>
        </a:p>
        <a:p>
          <a:r>
            <a:rPr lang="en-US" sz="1100"/>
            <a:t>+	ss-&gt;int_out = ss_opts-&gt;int_out;</a:t>
          </a:r>
        </a:p>
        <a:p>
          <a:r>
            <a:rPr lang="en-US" sz="1100"/>
            <a:t>+	ss-&gt;int_maxpacket = ss_opts-&gt;int_maxpacket;</a:t>
          </a:r>
        </a:p>
        <a:p>
          <a:r>
            <a:rPr lang="en-US" sz="1100"/>
            <a:t>+	ss-&gt;int_interval = ss_opts-&gt;int_interval;</a:t>
          </a:r>
        </a:p>
        <a:p>
          <a:r>
            <a:rPr lang="en-US" sz="1100"/>
            <a:t>+	ss-&gt;int_mult = ss_opts-&gt;int_mult;</a:t>
          </a:r>
        </a:p>
        <a:p>
          <a:r>
            <a:rPr lang="en-US" sz="1100"/>
            <a:t>+	ss-&gt;int_maxburst = ss_opts-&gt;int_maxburst;</a:t>
          </a:r>
        </a:p>
        <a:p>
          <a:r>
            <a:rPr lang="en-US" sz="1100"/>
            <a:t>+	ss-&gt;autoconfig = ss_opts-&gt;autoconfig;</a:t>
          </a:r>
        </a:p>
        <a:p>
          <a:r>
            <a:rPr lang="en-US" sz="1100"/>
            <a:t>+	ss-&gt;gadget_speed = ss_opts-&gt;gadget_speed;</a:t>
          </a:r>
        </a:p>
        <a:p>
          <a:r>
            <a:rPr lang="en-US" sz="1100"/>
            <a:t>+	ss-&gt;ctrl_maxpacket = ss_opts-&gt;ctrl_maxpacket;</a:t>
          </a:r>
        </a:p>
        <a:p>
          <a:r>
            <a:rPr lang="en-US" sz="1100"/>
            <a:t> </a:t>
          </a:r>
        </a:p>
        <a:p>
          <a:r>
            <a:rPr lang="en-US" sz="1100"/>
            <a:t> 	ss-&gt;function.name = "source/sink";</a:t>
          </a:r>
        </a:p>
        <a:p>
          <a:r>
            <a:rPr lang="en-US" sz="1100"/>
            <a:t> 	ss-&gt;function.bind = sourcesink_bind;</a:t>
          </a:r>
        </a:p>
        <a:p>
          <a:r>
            <a:rPr lang="en-US" sz="1100"/>
            <a:t>@@ -1214,6 +1607,602 @@ static ssize_t f_ss_opts_iso_qlen_store(struct config_item *item,</a:t>
          </a:r>
        </a:p>
        <a:p>
          <a:r>
            <a:rPr lang="en-US" sz="1100"/>
            <a:t> </a:t>
          </a:r>
        </a:p>
        <a:p>
          <a:r>
            <a:rPr lang="en-US" sz="1100"/>
            <a:t> CONFIGFS_ATTR(f_ss_opts_, iso_qlen);</a:t>
          </a:r>
        </a:p>
        <a:p>
          <a:r>
            <a:rPr lang="en-US" sz="1100"/>
            <a:t> </a:t>
          </a:r>
        </a:p>
        <a:p>
          <a:r>
            <a:rPr lang="en-US" sz="1100"/>
            <a:t>+/*-------------------------------------------------------------------------*/</a:t>
          </a:r>
        </a:p>
        <a:p>
          <a:r>
            <a:rPr lang="en-US" sz="1100"/>
            <a:t>+static ssize_t f_ss_opts_isoc_sync_show(struct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opts-&gt;isoc_sync);</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f_ss_opts_isoc_sync_store(struct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opts-&gt;isoc_sync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isoc_sync);</a:t>
          </a:r>
        </a:p>
        <a:p>
          <a:r>
            <a:rPr lang="en-US" sz="1100"/>
            <a:t>+</a:t>
          </a:r>
        </a:p>
        <a:p>
          <a:r>
            <a:rPr lang="en-US" sz="1100"/>
            <a:t>+/*-------------------------------------------------------------------------*/</a:t>
          </a:r>
        </a:p>
        <a:p>
          <a:r>
            <a:rPr lang="en-US" sz="1100"/>
            <a:t>+static ssize_t f_ss_opts_isoc_in_show(struct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opts-&gt;isoc_in);</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f_ss_opts_isoc_in_store(struct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opts-&gt;isoc_in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isoc_in);</a:t>
          </a:r>
        </a:p>
        <a:p>
          <a:r>
            <a:rPr lang="en-US" sz="1100"/>
            <a:t>+/*-------------------------------------------------------------------------*/</a:t>
          </a:r>
        </a:p>
        <a:p>
          <a:r>
            <a:rPr lang="en-US" sz="1100"/>
            <a:t>+static ssize_t f_ss_opts_isoc_out_show(struct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opts-&gt;isoc_out);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f_ss_opts_isoc_out_store(struct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opts-&gt;isoc_out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isoc_out);</a:t>
          </a:r>
        </a:p>
        <a:p>
          <a:r>
            <a:rPr lang="en-US" sz="1100"/>
            <a:t>+/*-------------------------------------------------------------------------*/</a:t>
          </a:r>
        </a:p>
        <a:p>
          <a:r>
            <a:rPr lang="en-US" sz="1100"/>
            <a:t>+static ssize_t f_ss_opts_bulk_in_show(struct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opts-&gt;bulk_in);</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f_ss_opts_bulk_in_store(struct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opts-&gt;bulk_in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bulk_in);</a:t>
          </a:r>
        </a:p>
        <a:p>
          <a:r>
            <a:rPr lang="en-US" sz="1100"/>
            <a:t>+/*-------------------------------------------------------------------------*/</a:t>
          </a:r>
        </a:p>
        <a:p>
          <a:r>
            <a:rPr lang="en-US" sz="1100"/>
            <a:t>+static ssize_t f_ss_opts_bulk_out_show(struct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opts-&gt;bulk_out);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f_ss_opts_bulk_out_store(struct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opts-&gt;bulk_out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bulk_out);</a:t>
          </a:r>
        </a:p>
        <a:p>
          <a:r>
            <a:rPr lang="en-US" sz="1100"/>
            <a:t>+/*-------------------------------------------------------------------------*/</a:t>
          </a:r>
        </a:p>
        <a:p>
          <a:r>
            <a:rPr lang="en-US" sz="1100"/>
            <a:t>+static ssize_t f_ss_opts_bulk_maxpacket_show(struct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opts-&gt;bulk_maxpacket);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f_ss_opts_bulk_maxpacket_store(struct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u32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kstrtou32(page, 0, &amp;num);</a:t>
          </a:r>
        </a:p>
        <a:p>
          <a:r>
            <a:rPr lang="en-US" sz="1100"/>
            <a:t>+	if (ret)</a:t>
          </a:r>
        </a:p>
        <a:p>
          <a:r>
            <a:rPr lang="en-US" sz="1100"/>
            <a:t>+		goto end;</a:t>
          </a:r>
        </a:p>
        <a:p>
          <a:r>
            <a:rPr lang="en-US" sz="1100"/>
            <a:t>+</a:t>
          </a:r>
        </a:p>
        <a:p>
          <a:r>
            <a:rPr lang="en-US" sz="1100"/>
            <a:t>+	opts-&gt;bulk_maxpacket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bulk_maxpacket);</a:t>
          </a:r>
        </a:p>
        <a:p>
          <a:r>
            <a:rPr lang="en-US" sz="1100"/>
            <a:t>+/*-------------------------------------------------------------------------*/</a:t>
          </a:r>
        </a:p>
        <a:p>
          <a:r>
            <a:rPr lang="en-US" sz="1100"/>
            <a:t>+static ssize_t f_ss_opts_int_in_show(struct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opts-&gt;int_in);</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f_ss_opts_int_in_store(struct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opts-&gt;int_in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int_in);</a:t>
          </a:r>
        </a:p>
        <a:p>
          <a:r>
            <a:rPr lang="en-US" sz="1100"/>
            <a:t>+/*-------------------------------------------------------------------------*/</a:t>
          </a:r>
        </a:p>
        <a:p>
          <a:r>
            <a:rPr lang="en-US" sz="1100"/>
            <a:t>+static ssize_t f_ss_opts_int_out_show(struct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opts-&gt;int_out);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f_ss_opts_int_out_store(struct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opts-&gt;int_out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int_out);</a:t>
          </a:r>
        </a:p>
        <a:p>
          <a:r>
            <a:rPr lang="en-US" sz="1100"/>
            <a:t>+/*-------------------------------------------------------------------------*/</a:t>
          </a:r>
        </a:p>
        <a:p>
          <a:r>
            <a:rPr lang="en-US" sz="1100"/>
            <a:t>+static ssize_t f_ss_opts_int_maxpacket_show(struct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opts-&gt;int_maxpacket);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f_ss_opts_int_maxpacket_store(struct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u32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kstrtou32(page, 0, &amp;num);</a:t>
          </a:r>
        </a:p>
        <a:p>
          <a:r>
            <a:rPr lang="en-US" sz="1100"/>
            <a:t>+	if (ret)</a:t>
          </a:r>
        </a:p>
        <a:p>
          <a:r>
            <a:rPr lang="en-US" sz="1100"/>
            <a:t>+		goto end;</a:t>
          </a:r>
        </a:p>
        <a:p>
          <a:r>
            <a:rPr lang="en-US" sz="1100"/>
            <a:t>+</a:t>
          </a:r>
        </a:p>
        <a:p>
          <a:r>
            <a:rPr lang="en-US" sz="1100"/>
            <a:t>+	opts-&gt;int_maxpacket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int_maxpacket);</a:t>
          </a:r>
        </a:p>
        <a:p>
          <a:r>
            <a:rPr lang="en-US" sz="1100"/>
            <a:t>+/*-------------------------------------------------------------------------*/</a:t>
          </a:r>
        </a:p>
        <a:p>
          <a:r>
            <a:rPr lang="en-US" sz="1100"/>
            <a:t>+static ssize_t f_ss_opts_int_interval_show(struct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opts-&gt;int_interval);</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f_ss_opts_int_interval_store(struct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if (num &gt; 4096) {</a:t>
          </a:r>
        </a:p>
        <a:p>
          <a:r>
            <a:rPr lang="en-US" sz="1100"/>
            <a:t>+		ret = -EINVAL;</a:t>
          </a:r>
        </a:p>
        <a:p>
          <a:r>
            <a:rPr lang="en-US" sz="1100"/>
            <a:t>+		goto end;</a:t>
          </a:r>
        </a:p>
        <a:p>
          <a:r>
            <a:rPr lang="en-US" sz="1100"/>
            <a:t>+	}</a:t>
          </a:r>
        </a:p>
        <a:p>
          <a:r>
            <a:rPr lang="en-US" sz="1100"/>
            <a:t>+</a:t>
          </a:r>
        </a:p>
        <a:p>
          <a:r>
            <a:rPr lang="en-US" sz="1100"/>
            <a:t>+	opts-&gt;int_interval = num;</a:t>
          </a:r>
        </a:p>
        <a:p>
          <a:r>
            <a:rPr lang="en-US" sz="1100"/>
            <a:t>+	ret = len;</a:t>
          </a:r>
        </a:p>
        <a:p>
          <a:r>
            <a:rPr lang="en-US" sz="1100"/>
            <a:t>+end:</a:t>
          </a:r>
        </a:p>
        <a:p>
          <a:r>
            <a:rPr lang="en-US" sz="1100"/>
            <a:t>+	mutex_unlock(&amp;opts-&gt;lock);</a:t>
          </a:r>
        </a:p>
        <a:p>
          <a:r>
            <a:rPr lang="en-US" sz="1100"/>
            <a:t>+</a:t>
          </a:r>
        </a:p>
        <a:p>
          <a:r>
            <a:rPr lang="en-US" sz="1100"/>
            <a:t>+	return ret;</a:t>
          </a:r>
        </a:p>
        <a:p>
          <a:r>
            <a:rPr lang="en-US" sz="1100"/>
            <a:t>+}</a:t>
          </a:r>
        </a:p>
        <a:p>
          <a:r>
            <a:rPr lang="en-US" sz="1100"/>
            <a:t>+</a:t>
          </a:r>
        </a:p>
        <a:p>
          <a:r>
            <a:rPr lang="en-US" sz="1100"/>
            <a:t>+CONFIGFS_ATTR(f_ss_opts_, int_interval);</a:t>
          </a:r>
        </a:p>
        <a:p>
          <a:r>
            <a:rPr lang="en-US" sz="1100"/>
            <a:t>+</a:t>
          </a:r>
        </a:p>
        <a:p>
          <a:r>
            <a:rPr lang="en-US" sz="1100"/>
            <a:t>+/*-------------------------------------------------------------------------*/</a:t>
          </a:r>
        </a:p>
        <a:p>
          <a:r>
            <a:rPr lang="en-US" sz="1100"/>
            <a:t>+static ssize_t f_ss_opts_int_mult_show(struct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opts-&gt;int_mult);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f_ss_opts_int_mult_store(struct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if (num &gt; 2) {</a:t>
          </a:r>
        </a:p>
        <a:p>
          <a:r>
            <a:rPr lang="en-US" sz="1100"/>
            <a:t>+		ret = -EINVAL;</a:t>
          </a:r>
        </a:p>
        <a:p>
          <a:r>
            <a:rPr lang="en-US" sz="1100"/>
            <a:t>+		goto end;</a:t>
          </a:r>
        </a:p>
        <a:p>
          <a:r>
            <a:rPr lang="en-US" sz="1100"/>
            <a:t>+	}</a:t>
          </a:r>
        </a:p>
        <a:p>
          <a:r>
            <a:rPr lang="en-US" sz="1100"/>
            <a:t>+</a:t>
          </a:r>
        </a:p>
        <a:p>
          <a:r>
            <a:rPr lang="en-US" sz="1100"/>
            <a:t>+	opts-&gt;int_mult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int_mult);</a:t>
          </a:r>
        </a:p>
        <a:p>
          <a:r>
            <a:rPr lang="en-US" sz="1100"/>
            <a:t>+</a:t>
          </a:r>
        </a:p>
        <a:p>
          <a:r>
            <a:rPr lang="en-US" sz="1100"/>
            <a:t>+/*-------------------------------------------------------------------------*/</a:t>
          </a:r>
        </a:p>
        <a:p>
          <a:r>
            <a:rPr lang="en-US" sz="1100"/>
            <a:t>+static ssize_t f_ss_opts_int_maxburst_show(struct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opts-&gt;int_maxburst);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f_ss_opts_int_maxburst_store(struct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if (num &gt; 15) {</a:t>
          </a:r>
        </a:p>
        <a:p>
          <a:r>
            <a:rPr lang="en-US" sz="1100"/>
            <a:t>+		ret = -EINVAL;</a:t>
          </a:r>
        </a:p>
        <a:p>
          <a:r>
            <a:rPr lang="en-US" sz="1100"/>
            <a:t>+		goto end;</a:t>
          </a:r>
        </a:p>
        <a:p>
          <a:r>
            <a:rPr lang="en-US" sz="1100"/>
            <a:t>+	}</a:t>
          </a:r>
        </a:p>
        <a:p>
          <a:r>
            <a:rPr lang="en-US" sz="1100"/>
            <a:t>+</a:t>
          </a:r>
        </a:p>
        <a:p>
          <a:r>
            <a:rPr lang="en-US" sz="1100"/>
            <a:t>+	opts-&gt;int_maxburst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int_maxburst);</a:t>
          </a:r>
        </a:p>
        <a:p>
          <a:r>
            <a:rPr lang="en-US" sz="1100"/>
            <a:t>+</a:t>
          </a:r>
        </a:p>
        <a:p>
          <a:r>
            <a:rPr lang="en-US" sz="1100"/>
            <a:t>+/*-------------------------------------------------------------------------*/</a:t>
          </a:r>
        </a:p>
        <a:p>
          <a:r>
            <a:rPr lang="en-US" sz="1100"/>
            <a:t>+static ssize_t f_ss_opts_autoconfig_show(struct config_item *item,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opts-&gt;autoconfig);</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f_ss_opts_autoconfig_store(struct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opts-&gt;autoconfig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autoconfig);</a:t>
          </a:r>
        </a:p>
        <a:p>
          <a:r>
            <a:rPr lang="en-US" sz="1100"/>
            <a:t>+/*-------------------------------------------------------------------------*/</a:t>
          </a:r>
        </a:p>
        <a:p>
          <a:r>
            <a:rPr lang="en-US" sz="1100"/>
            <a:t>+static ssize_t f_ss_opts_gadget_speed_show(struct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opts-&gt;gadget_speed);</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f_ss_opts_gadget_speed_store(struct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opts-&gt;gadget_speed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+CONFIGFS_ATTR(f_ss_opts_, gadget_speed);</a:t>
          </a:r>
        </a:p>
        <a:p>
          <a:r>
            <a:rPr lang="en-US" sz="1100"/>
            <a:t>+/*-------------------------------------------------------------------------*/</a:t>
          </a:r>
        </a:p>
        <a:p>
          <a:r>
            <a:rPr lang="en-US" sz="1100"/>
            <a:t>+static ssize_t f_ss_opts_ctrl_maxpacket_show(struct config_item *item,</a:t>
          </a:r>
        </a:p>
        <a:p>
          <a:r>
            <a:rPr lang="en-US" sz="1100"/>
            <a:t>+				       char *page)</a:t>
          </a:r>
        </a:p>
        <a:p>
          <a:r>
            <a:rPr lang="en-US" sz="1100"/>
            <a:t>+{</a:t>
          </a:r>
        </a:p>
        <a:p>
          <a:r>
            <a:rPr lang="en-US" sz="1100"/>
            <a:t>+	struct f_ss_opts *opts = to_f_ss_opts(item);</a:t>
          </a:r>
        </a:p>
        <a:p>
          <a:r>
            <a:rPr lang="en-US" sz="1100"/>
            <a:t>+	int result;</a:t>
          </a:r>
        </a:p>
        <a:p>
          <a:r>
            <a:rPr lang="en-US" sz="1100"/>
            <a:t>+</a:t>
          </a:r>
        </a:p>
        <a:p>
          <a:r>
            <a:rPr lang="en-US" sz="1100"/>
            <a:t>+	mutex_lock(&amp;opts-&gt;lock);</a:t>
          </a:r>
        </a:p>
        <a:p>
          <a:r>
            <a:rPr lang="en-US" sz="1100"/>
            <a:t>+	result = sprintf(page, "%d", opts-&gt;ctrl_maxpacket);</a:t>
          </a:r>
        </a:p>
        <a:p>
          <a:r>
            <a:rPr lang="en-US" sz="1100"/>
            <a:t>+	mutex_unlock(&amp;opts-&gt;lock);</a:t>
          </a:r>
        </a:p>
        <a:p>
          <a:r>
            <a:rPr lang="en-US" sz="1100"/>
            <a:t>+</a:t>
          </a:r>
        </a:p>
        <a:p>
          <a:r>
            <a:rPr lang="en-US" sz="1100"/>
            <a:t>+	return result;</a:t>
          </a:r>
        </a:p>
        <a:p>
          <a:r>
            <a:rPr lang="en-US" sz="1100"/>
            <a:t>+}</a:t>
          </a:r>
        </a:p>
        <a:p>
          <a:r>
            <a:rPr lang="en-US" sz="1100"/>
            <a:t>+</a:t>
          </a:r>
        </a:p>
        <a:p>
          <a:r>
            <a:rPr lang="en-US" sz="1100"/>
            <a:t>+static ssize_t f_ss_opts_ctrl_maxpacket_store(struct config_item *item,</a:t>
          </a:r>
        </a:p>
        <a:p>
          <a:r>
            <a:rPr lang="en-US" sz="1100"/>
            <a:t>+				       const char *page, size_t len)</a:t>
          </a:r>
        </a:p>
        <a:p>
          <a:r>
            <a:rPr lang="en-US" sz="1100"/>
            <a:t>+{</a:t>
          </a:r>
        </a:p>
        <a:p>
          <a:r>
            <a:rPr lang="en-US" sz="1100"/>
            <a:t>+	struct f_ss_opts *opts = to_f_ss_opts(item);</a:t>
          </a:r>
        </a:p>
        <a:p>
          <a:r>
            <a:rPr lang="en-US" sz="1100"/>
            <a:t>+	int ret;</a:t>
          </a:r>
        </a:p>
        <a:p>
          <a:r>
            <a:rPr lang="en-US" sz="1100"/>
            <a:t>+	u8 num;</a:t>
          </a:r>
        </a:p>
        <a:p>
          <a:r>
            <a:rPr lang="en-US" sz="1100"/>
            <a:t>+</a:t>
          </a:r>
        </a:p>
        <a:p>
          <a:r>
            <a:rPr lang="en-US" sz="1100"/>
            <a:t>+	mutex_lock(&amp;opts-&gt;lock);</a:t>
          </a:r>
        </a:p>
        <a:p>
          <a:r>
            <a:rPr lang="en-US" sz="1100"/>
            <a:t>+	if (opts-&gt;refcnt) {</a:t>
          </a:r>
        </a:p>
        <a:p>
          <a:r>
            <a:rPr lang="en-US" sz="1100"/>
            <a:t>+		ret = -EBUSY;</a:t>
          </a:r>
        </a:p>
        <a:p>
          <a:r>
            <a:rPr lang="en-US" sz="1100"/>
            <a:t>+		goto end;</a:t>
          </a:r>
        </a:p>
        <a:p>
          <a:r>
            <a:rPr lang="en-US" sz="1100"/>
            <a:t>+	}</a:t>
          </a:r>
        </a:p>
        <a:p>
          <a:r>
            <a:rPr lang="en-US" sz="1100"/>
            <a:t>+</a:t>
          </a:r>
        </a:p>
        <a:p>
          <a:r>
            <a:rPr lang="en-US" sz="1100"/>
            <a:t>+	ret = kstrtou8(page, 0, &amp;num);</a:t>
          </a:r>
        </a:p>
        <a:p>
          <a:r>
            <a:rPr lang="en-US" sz="1100"/>
            <a:t>+	if (ret)</a:t>
          </a:r>
        </a:p>
        <a:p>
          <a:r>
            <a:rPr lang="en-US" sz="1100"/>
            <a:t>+		goto end;</a:t>
          </a:r>
        </a:p>
        <a:p>
          <a:r>
            <a:rPr lang="en-US" sz="1100"/>
            <a:t>+</a:t>
          </a:r>
        </a:p>
        <a:p>
          <a:r>
            <a:rPr lang="en-US" sz="1100"/>
            <a:t>+	opts-&gt;ctrl_maxpacket = num;</a:t>
          </a:r>
        </a:p>
        <a:p>
          <a:r>
            <a:rPr lang="en-US" sz="1100"/>
            <a:t>+	ret = len;</a:t>
          </a:r>
        </a:p>
        <a:p>
          <a:r>
            <a:rPr lang="en-US" sz="1100"/>
            <a:t>+end:</a:t>
          </a:r>
        </a:p>
        <a:p>
          <a:r>
            <a:rPr lang="en-US" sz="1100"/>
            <a:t>+	mutex_unlock(&amp;opts-&gt;lock);</a:t>
          </a:r>
        </a:p>
        <a:p>
          <a:r>
            <a:rPr lang="en-US" sz="1100"/>
            <a:t>+	return ret;</a:t>
          </a:r>
        </a:p>
        <a:p>
          <a:r>
            <a:rPr lang="en-US" sz="1100"/>
            <a:t>+}</a:t>
          </a:r>
        </a:p>
        <a:p>
          <a:r>
            <a:rPr lang="en-US" sz="1100"/>
            <a:t>+</a:t>
          </a:r>
        </a:p>
        <a:p>
          <a:r>
            <a:rPr lang="en-US" sz="1100"/>
            <a:t>+</a:t>
          </a:r>
        </a:p>
        <a:p>
          <a:r>
            <a:rPr lang="en-US" sz="1100"/>
            <a:t> static struct configfs_attribute *ss_attrs[] = {</a:t>
          </a:r>
        </a:p>
        <a:p>
          <a:r>
            <a:rPr lang="en-US" sz="1100"/>
            <a:t> 	&amp;f_ss_opts_attr_pattern,</a:t>
          </a:r>
        </a:p>
        <a:p>
          <a:r>
            <a:rPr lang="en-US" sz="1100"/>
            <a:t> 	&amp;f_ss_opts_attr_isoc_interval,</a:t>
          </a:r>
        </a:p>
        <a:p>
          <a:r>
            <a:rPr lang="en-US" sz="1100"/>
            <a:t>@@ -1223,6 +2212,21 @@ static struct configfs_attribute *ss_attrs[] = {</a:t>
          </a:r>
        </a:p>
        <a:p>
          <a:r>
            <a:rPr lang="en-US" sz="1100"/>
            <a:t> 	&amp;f_ss_opts_attr_bulk_buflen,</a:t>
          </a:r>
        </a:p>
        <a:p>
          <a:r>
            <a:rPr lang="en-US" sz="1100"/>
            <a:t> 	&amp;f_ss_opts_attr_bulk_qlen,</a:t>
          </a:r>
        </a:p>
        <a:p>
          <a:r>
            <a:rPr lang="en-US" sz="1100"/>
            <a:t> 	&amp;f_ss_opts_attr_iso_qlen,</a:t>
          </a:r>
        </a:p>
        <a:p>
          <a:r>
            <a:rPr lang="en-US" sz="1100"/>
            <a:t>+	&amp;f_ss_opts_attr_isoc_sync,</a:t>
          </a:r>
        </a:p>
        <a:p>
          <a:r>
            <a:rPr lang="en-US" sz="1100"/>
            <a:t>+	&amp;f_ss_opts_attr_isoc_in,</a:t>
          </a:r>
        </a:p>
        <a:p>
          <a:r>
            <a:rPr lang="en-US" sz="1100"/>
            <a:t>+	&amp;f_ss_opts_attr_isoc_out,</a:t>
          </a:r>
        </a:p>
        <a:p>
          <a:r>
            <a:rPr lang="en-US" sz="1100"/>
            <a:t>+	&amp;f_ss_opts_attr_bulk_in,</a:t>
          </a:r>
        </a:p>
        <a:p>
          <a:r>
            <a:rPr lang="en-US" sz="1100"/>
            <a:t>+	&amp;f_ss_opts_attr_bulk_out,</a:t>
          </a:r>
        </a:p>
        <a:p>
          <a:r>
            <a:rPr lang="en-US" sz="1100"/>
            <a:t>+	&amp;f_ss_opts_attr_bulk_maxpacket,</a:t>
          </a:r>
        </a:p>
        <a:p>
          <a:r>
            <a:rPr lang="en-US" sz="1100"/>
            <a:t>+	&amp;f_ss_opts_attr_int_in,</a:t>
          </a:r>
        </a:p>
        <a:p>
          <a:r>
            <a:rPr lang="en-US" sz="1100"/>
            <a:t>+	&amp;f_ss_opts_attr_int_out,</a:t>
          </a:r>
        </a:p>
        <a:p>
          <a:r>
            <a:rPr lang="en-US" sz="1100"/>
            <a:t>+	&amp;f_ss_opts_attr_int_maxpacket,</a:t>
          </a:r>
        </a:p>
        <a:p>
          <a:r>
            <a:rPr lang="en-US" sz="1100"/>
            <a:t>+	&amp;f_ss_opts_attr_int_interval,</a:t>
          </a:r>
        </a:p>
        <a:p>
          <a:r>
            <a:rPr lang="en-US" sz="1100"/>
            <a:t>+	&amp;f_ss_opts_attr_int_mult,</a:t>
          </a:r>
        </a:p>
        <a:p>
          <a:r>
            <a:rPr lang="en-US" sz="1100"/>
            <a:t>+	&amp;f_ss_opts_attr_int_maxburst,</a:t>
          </a:r>
        </a:p>
        <a:p>
          <a:r>
            <a:rPr lang="en-US" sz="1100"/>
            <a:t>+	&amp;f_ss_opts_attr_autoconfig,</a:t>
          </a:r>
        </a:p>
        <a:p>
          <a:r>
            <a:rPr lang="en-US" sz="1100"/>
            <a:t>+	&amp;f_ss_opts_attr_gadget_speed,</a:t>
          </a:r>
        </a:p>
        <a:p>
          <a:r>
            <a:rPr lang="en-US" sz="1100"/>
            <a:t>+/*	&amp;f_ss_opts_attr_ctrl_maxpacket, */</a:t>
          </a:r>
        </a:p>
        <a:p>
          <a:r>
            <a:rPr lang="en-US" sz="1100"/>
            <a:t> 	NULL,</a:t>
          </a:r>
        </a:p>
        <a:p>
          <a:r>
            <a:rPr lang="en-US" sz="1100"/>
            <a:t> };</a:t>
          </a:r>
        </a:p>
        <a:p>
          <a:r>
            <a:rPr lang="en-US" sz="1100"/>
            <a:t> </a:t>
          </a:r>
        </a:p>
        <a:p>
          <a:r>
            <a:rPr lang="en-US" sz="1100"/>
            <a:t>@@ -1254,6 +2258,21 @@ static struct usb_function_instance *source_sink_alloc_inst(void)</a:t>
          </a:r>
        </a:p>
        <a:p>
          <a:r>
            <a:rPr lang="en-US" sz="1100"/>
            <a:t> 	ss_opts-&gt;bulk_buflen = GZERO_BULK_BUFLEN;</a:t>
          </a:r>
        </a:p>
        <a:p>
          <a:r>
            <a:rPr lang="en-US" sz="1100"/>
            <a:t> 	ss_opts-&gt;bulk_qlen = GZERO_SS_BULK_QLEN;</a:t>
          </a:r>
        </a:p>
        <a:p>
          <a:r>
            <a:rPr lang="en-US" sz="1100"/>
            <a:t> 	ss_opts-&gt;iso_qlen = GZERO_SS_ISO_QLEN;</a:t>
          </a:r>
        </a:p>
        <a:p>
          <a:r>
            <a:rPr lang="en-US" sz="1100"/>
            <a:t>+	ss_opts-&gt;isoc_sync = GZERO_ISOC_SYNC;</a:t>
          </a:r>
        </a:p>
        <a:p>
          <a:r>
            <a:rPr lang="en-US" sz="1100"/>
            <a:t>+	ss_opts-&gt;isoc_in = GZERO_ISOC_INT;</a:t>
          </a:r>
        </a:p>
        <a:p>
          <a:r>
            <a:rPr lang="en-US" sz="1100"/>
            <a:t>+	ss_opts-&gt;isoc_out = GZERO_ISOC_OUT;</a:t>
          </a:r>
        </a:p>
        <a:p>
          <a:r>
            <a:rPr lang="en-US" sz="1100"/>
            <a:t>+	ss_opts-&gt;bulk_in = GZERO_BULK_IN;</a:t>
          </a:r>
        </a:p>
        <a:p>
          <a:r>
            <a:rPr lang="en-US" sz="1100"/>
            <a:t>+	ss_opts-&gt;bulk_out = GZERO_BULK_OUT;</a:t>
          </a:r>
        </a:p>
        <a:p>
          <a:r>
            <a:rPr lang="en-US" sz="1100"/>
            <a:t>+	ss_opts-&gt;bulk_maxpacket = GZERO_BULK_MAXPACKET;</a:t>
          </a:r>
        </a:p>
        <a:p>
          <a:r>
            <a:rPr lang="en-US" sz="1100"/>
            <a:t>+	ss_opts-&gt;int_in = GZERO_INT_IN;</a:t>
          </a:r>
        </a:p>
        <a:p>
          <a:r>
            <a:rPr lang="en-US" sz="1100"/>
            <a:t>+	ss_opts-&gt;int_out = GZERO_INT_OUT;</a:t>
          </a:r>
        </a:p>
        <a:p>
          <a:r>
            <a:rPr lang="en-US" sz="1100"/>
            <a:t>+	ss_opts-&gt;int_maxpacket = GZERO_INT_MAXPACKET;</a:t>
          </a:r>
        </a:p>
        <a:p>
          <a:r>
            <a:rPr lang="en-US" sz="1100"/>
            <a:t>+	ss_opts-&gt;int_interval = GZERO_INT_INTERVAL;</a:t>
          </a:r>
        </a:p>
        <a:p>
          <a:r>
            <a:rPr lang="en-US" sz="1100"/>
            <a:t>+	ss_opts-&gt;int_mult = GZERO_INT_MULT;</a:t>
          </a:r>
        </a:p>
        <a:p>
          <a:r>
            <a:rPr lang="en-US" sz="1100"/>
            <a:t>+	ss_opts-&gt;int_maxburst = GZERO_INT_MAXBURST;</a:t>
          </a:r>
        </a:p>
        <a:p>
          <a:r>
            <a:rPr lang="en-US" sz="1100"/>
            <a:t>+	ss_opts-&gt;autoconfig  = GZERO_AUTOCONFIG;</a:t>
          </a:r>
        </a:p>
        <a:p>
          <a:r>
            <a:rPr lang="en-US" sz="1100"/>
            <a:t>+	ss_opts-&gt;gadget_speed = GZERO_GADGET_SPEED;</a:t>
          </a:r>
        </a:p>
        <a:p>
          <a:r>
            <a:rPr lang="en-US" sz="1100"/>
            <a:t>+/*	ss_opts-&gt;ctrl_maxpacket = GZERO_CTRL_MAXPACKET; */</a:t>
          </a:r>
        </a:p>
        <a:p>
          <a:r>
            <a:rPr lang="en-US" sz="1100"/>
            <a:t> </a:t>
          </a:r>
        </a:p>
        <a:p>
          <a:r>
            <a:rPr lang="en-US" sz="1100"/>
            <a:t> 	config_group_init_type_name(&amp;ss_opts-&gt;func_inst.group, "",</a:t>
          </a:r>
        </a:p>
        <a:p>
          <a:r>
            <a:rPr lang="en-US" sz="1100"/>
            <a:t> 				    &amp;ss_func_type);</a:t>
          </a:r>
        </a:p>
        <a:p>
          <a:r>
            <a:rPr lang="en-US" sz="1100"/>
            <a:t>diff --git a/drivers/usb/gadget/function/g_zero.h b/drivers/usb/gadget/function/g_zero.h</a:t>
          </a:r>
        </a:p>
        <a:p>
          <a:r>
            <a:rPr lang="en-US" sz="1100"/>
            <a:t>index 98b8462..c62f933 100644</a:t>
          </a:r>
        </a:p>
        <a:p>
          <a:r>
            <a:rPr lang="en-US" sz="1100"/>
            <a:t>--- a/drivers/usb/gadget/function/g_zero.h</a:t>
          </a:r>
        </a:p>
        <a:p>
          <a:r>
            <a:rPr lang="en-US" sz="1100"/>
            <a:t>+++ b/drivers/usb/gadget/function/g_zero.h</a:t>
          </a:r>
        </a:p>
        <a:p>
          <a:r>
            <a:rPr lang="en-US" sz="1100"/>
            <a:t>@@ -13,6 +13,21 @@</a:t>
          </a:r>
        </a:p>
        <a:p>
          <a:r>
            <a:rPr lang="en-US" sz="1100"/>
            <a:t> #define GZERO_ISOC_MAXPACKET	1024</a:t>
          </a:r>
        </a:p>
        <a:p>
          <a:r>
            <a:rPr lang="en-US" sz="1100"/>
            <a:t> #define GZERO_SS_BULK_QLEN	1</a:t>
          </a:r>
        </a:p>
        <a:p>
          <a:r>
            <a:rPr lang="en-US" sz="1100"/>
            <a:t> #define GZERO_SS_ISO_QLEN	8</a:t>
          </a:r>
        </a:p>
        <a:p>
          <a:r>
            <a:rPr lang="en-US" sz="1100"/>
            <a:t>+#define GZERO_INT_INTERVAL	1 /* Default interrupt interval = 1 ms */</a:t>
          </a:r>
        </a:p>
        <a:p>
          <a:r>
            <a:rPr lang="en-US" sz="1100"/>
            <a:t>+#define GZERO_INT_MAXPACKET	64</a:t>
          </a:r>
        </a:p>
        <a:p>
          <a:r>
            <a:rPr lang="en-US" sz="1100"/>
            <a:t>+#define GZERO_ISOC_SYNC		0</a:t>
          </a:r>
        </a:p>
        <a:p>
          <a:r>
            <a:rPr lang="en-US" sz="1100"/>
            <a:t>+#define GZERO_ISOC_INT		1</a:t>
          </a:r>
        </a:p>
        <a:p>
          <a:r>
            <a:rPr lang="en-US" sz="1100"/>
            <a:t>+#define GZERO_ISOC_OUT		2</a:t>
          </a:r>
        </a:p>
        <a:p>
          <a:r>
            <a:rPr lang="en-US" sz="1100"/>
            <a:t>+#define GZERO_BULK_IN		3</a:t>
          </a:r>
        </a:p>
        <a:p>
          <a:r>
            <a:rPr lang="en-US" sz="1100"/>
            <a:t>+#define GZERO_BULK_OUT		4</a:t>
          </a:r>
        </a:p>
        <a:p>
          <a:r>
            <a:rPr lang="en-US" sz="1100"/>
            <a:t>+#define GZERO_BULK_MAXPACKET	512</a:t>
          </a:r>
        </a:p>
        <a:p>
          <a:r>
            <a:rPr lang="en-US" sz="1100"/>
            <a:t>+#define GZERO_INT_IN		1</a:t>
          </a:r>
        </a:p>
        <a:p>
          <a:r>
            <a:rPr lang="en-US" sz="1100"/>
            <a:t>+#define GZERO_INT_OUT		2</a:t>
          </a:r>
        </a:p>
        <a:p>
          <a:r>
            <a:rPr lang="en-US" sz="1100"/>
            <a:t>+#define GZERO_INT_MULT		0</a:t>
          </a:r>
        </a:p>
        <a:p>
          <a:r>
            <a:rPr lang="en-US" sz="1100"/>
            <a:t>+#define GZERO_INT_MAXBURST	0</a:t>
          </a:r>
        </a:p>
        <a:p>
          <a:r>
            <a:rPr lang="en-US" sz="1100"/>
            <a:t>+#define GZERO_AUTOCONFIG	1</a:t>
          </a:r>
        </a:p>
        <a:p>
          <a:r>
            <a:rPr lang="en-US" sz="1100"/>
            <a:t>+#define GZERO_GADGET_SPEED	2</a:t>
          </a:r>
        </a:p>
        <a:p>
          <a:r>
            <a:rPr lang="en-US" sz="1100"/>
            <a:t>+#define GZERO_CTRL_MAXPACKET	64</a:t>
          </a:r>
        </a:p>
        <a:p>
          <a:r>
            <a:rPr lang="en-US" sz="1100"/>
            <a:t> </a:t>
          </a:r>
        </a:p>
        <a:p>
          <a:r>
            <a:rPr lang="en-US" sz="1100"/>
            <a:t> struct usb_zero_options {</a:t>
          </a:r>
        </a:p>
        <a:p>
          <a:r>
            <a:rPr lang="en-US" sz="1100"/>
            <a:t> 	unsigned pattern;</a:t>
          </a:r>
        </a:p>
        <a:p>
          <a:r>
            <a:rPr lang="en-US" sz="1100"/>
            <a:t>@@ -24,6 +39,23 @@ struct usb_zero_options {</a:t>
          </a:r>
        </a:p>
        <a:p>
          <a:r>
            <a:rPr lang="en-US" sz="1100"/>
            <a:t> 	unsigned qlen;</a:t>
          </a:r>
        </a:p>
        <a:p>
          <a:r>
            <a:rPr lang="en-US" sz="1100"/>
            <a:t> 	unsigned ss_bulk_qlen;</a:t>
          </a:r>
        </a:p>
        <a:p>
          <a:r>
            <a:rPr lang="en-US" sz="1100"/>
            <a:t> 	unsigned ss_iso_qlen;</a:t>
          </a:r>
        </a:p>
        <a:p>
          <a:r>
            <a:rPr lang="en-US" sz="1100"/>
            <a:t>+</a:t>
          </a:r>
        </a:p>
        <a:p>
          <a:r>
            <a:rPr lang="en-US" sz="1100"/>
            <a:t>+	unsigned isoc_sync;</a:t>
          </a:r>
        </a:p>
        <a:p>
          <a:r>
            <a:rPr lang="en-US" sz="1100"/>
            <a:t>+	unsigned isoc_in;</a:t>
          </a:r>
        </a:p>
        <a:p>
          <a:r>
            <a:rPr lang="en-US" sz="1100"/>
            <a:t>+	unsigned isoc_out;</a:t>
          </a:r>
        </a:p>
        <a:p>
          <a:r>
            <a:rPr lang="en-US" sz="1100"/>
            <a:t>+	unsigned bulk_in;</a:t>
          </a:r>
        </a:p>
        <a:p>
          <a:r>
            <a:rPr lang="en-US" sz="1100"/>
            <a:t>+	unsigned bulk_out;</a:t>
          </a:r>
        </a:p>
        <a:p>
          <a:r>
            <a:rPr lang="en-US" sz="1100"/>
            <a:t>+	unsigned bulk_maxpacket;</a:t>
          </a:r>
        </a:p>
        <a:p>
          <a:r>
            <a:rPr lang="en-US" sz="1100"/>
            <a:t>+	unsigned int_in;</a:t>
          </a:r>
        </a:p>
        <a:p>
          <a:r>
            <a:rPr lang="en-US" sz="1100"/>
            <a:t>+	unsigned int_out;</a:t>
          </a:r>
        </a:p>
        <a:p>
          <a:r>
            <a:rPr lang="en-US" sz="1100"/>
            <a:t>+	unsigned int_maxpacket;</a:t>
          </a:r>
        </a:p>
        <a:p>
          <a:r>
            <a:rPr lang="en-US" sz="1100"/>
            <a:t>+	unsigned int_interval; /* In ms */</a:t>
          </a:r>
        </a:p>
        <a:p>
          <a:r>
            <a:rPr lang="en-US" sz="1100"/>
            <a:t>+	unsigned int_mult;</a:t>
          </a:r>
        </a:p>
        <a:p>
          <a:r>
            <a:rPr lang="en-US" sz="1100"/>
            <a:t>+	unsigned int_maxburst;</a:t>
          </a:r>
        </a:p>
        <a:p>
          <a:r>
            <a:rPr lang="en-US" sz="1100"/>
            <a:t>+	unsigned autoconfig;</a:t>
          </a:r>
        </a:p>
        <a:p>
          <a:r>
            <a:rPr lang="en-US" sz="1100"/>
            <a:t>+	unsigned gadget_speed;</a:t>
          </a:r>
        </a:p>
        <a:p>
          <a:r>
            <a:rPr lang="en-US" sz="1100"/>
            <a:t>+	unsigned ctrl_maxpacket;</a:t>
          </a:r>
        </a:p>
        <a:p>
          <a:r>
            <a:rPr lang="en-US" sz="1100"/>
            <a:t>+</a:t>
          </a:r>
        </a:p>
        <a:p>
          <a:r>
            <a:rPr lang="en-US" sz="1100"/>
            <a:t> };</a:t>
          </a:r>
        </a:p>
        <a:p>
          <a:r>
            <a:rPr lang="en-US" sz="1100"/>
            <a:t> </a:t>
          </a:r>
        </a:p>
        <a:p>
          <a:r>
            <a:rPr lang="en-US" sz="1100"/>
            <a:t> struct f_ss_opts {</a:t>
          </a:r>
        </a:p>
        <a:p>
          <a:r>
            <a:rPr lang="en-US" sz="1100"/>
            <a:t>@@ -37,6 +69,22 @@ struct f_ss_opts {</a:t>
          </a:r>
        </a:p>
        <a:p>
          <a:r>
            <a:rPr lang="en-US" sz="1100"/>
            <a:t> 	unsigned bulk_qlen;</a:t>
          </a:r>
        </a:p>
        <a:p>
          <a:r>
            <a:rPr lang="en-US" sz="1100"/>
            <a:t> 	unsigned iso_qlen;</a:t>
          </a:r>
        </a:p>
        <a:p>
          <a:r>
            <a:rPr lang="en-US" sz="1100"/>
            <a:t> </a:t>
          </a:r>
        </a:p>
        <a:p>
          <a:r>
            <a:rPr lang="en-US" sz="1100"/>
            <a:t>+	unsigned isoc_sync;</a:t>
          </a:r>
        </a:p>
        <a:p>
          <a:r>
            <a:rPr lang="en-US" sz="1100"/>
            <a:t>+	unsigned isoc_in;</a:t>
          </a:r>
        </a:p>
        <a:p>
          <a:r>
            <a:rPr lang="en-US" sz="1100"/>
            <a:t>+	unsigned isoc_out;</a:t>
          </a:r>
        </a:p>
        <a:p>
          <a:r>
            <a:rPr lang="en-US" sz="1100"/>
            <a:t>+	unsigned bulk_in;</a:t>
          </a:r>
        </a:p>
        <a:p>
          <a:r>
            <a:rPr lang="en-US" sz="1100"/>
            <a:t>+	unsigned bulk_out;</a:t>
          </a:r>
        </a:p>
        <a:p>
          <a:r>
            <a:rPr lang="en-US" sz="1100"/>
            <a:t>+	unsigned bulk_maxpacket;</a:t>
          </a:r>
        </a:p>
        <a:p>
          <a:r>
            <a:rPr lang="en-US" sz="1100"/>
            <a:t>+	unsigned int_in;</a:t>
          </a:r>
        </a:p>
        <a:p>
          <a:r>
            <a:rPr lang="en-US" sz="1100"/>
            <a:t>+	unsigned int_out;</a:t>
          </a:r>
        </a:p>
        <a:p>
          <a:r>
            <a:rPr lang="en-US" sz="1100"/>
            <a:t>+	unsigned int_maxpacket;</a:t>
          </a:r>
        </a:p>
        <a:p>
          <a:r>
            <a:rPr lang="en-US" sz="1100"/>
            <a:t>+	unsigned int_interval; /* In ms */</a:t>
          </a:r>
        </a:p>
        <a:p>
          <a:r>
            <a:rPr lang="en-US" sz="1100"/>
            <a:t>+	unsigned int_mult;</a:t>
          </a:r>
        </a:p>
        <a:p>
          <a:r>
            <a:rPr lang="en-US" sz="1100"/>
            <a:t>+	unsigned int_maxburst;</a:t>
          </a:r>
        </a:p>
        <a:p>
          <a:r>
            <a:rPr lang="en-US" sz="1100"/>
            <a:t>+	unsigned autoconfig;</a:t>
          </a:r>
        </a:p>
        <a:p>
          <a:r>
            <a:rPr lang="en-US" sz="1100"/>
            <a:t>+	unsigned gadget_speed;</a:t>
          </a:r>
        </a:p>
        <a:p>
          <a:r>
            <a:rPr lang="en-US" sz="1100"/>
            <a:t>+	unsigned ctrl_maxpacket;</a:t>
          </a:r>
        </a:p>
        <a:p>
          <a:r>
            <a:rPr lang="en-US" sz="1100"/>
            <a:t>+</a:t>
          </a:r>
        </a:p>
        <a:p>
          <a:r>
            <a:rPr lang="en-US" sz="1100"/>
            <a:t> 	/*</a:t>
          </a:r>
        </a:p>
        <a:p>
          <a:r>
            <a:rPr lang="en-US" sz="1100"/>
            <a:t> 	 * Read/write access to configfs attributes is handled by configfs.</a:t>
          </a:r>
        </a:p>
        <a:p>
          <a:r>
            <a:rPr lang="en-US" sz="1100"/>
            <a:t> 	 *</a:t>
          </a:r>
        </a:p>
        <a:p>
          <a:r>
            <a:rPr lang="en-US" sz="1100"/>
            <a:t>@@ -68,6 +116,6 @@ int lb_modinit(void);</a:t>
          </a:r>
        </a:p>
        <a:p>
          <a:r>
            <a:rPr lang="en-US" sz="1100"/>
            <a:t> /* common utilities */</a:t>
          </a:r>
        </a:p>
        <a:p>
          <a:r>
            <a:rPr lang="en-US" sz="1100"/>
            <a:t> void disable_endpoints(struct usb_composite_dev *cdev,</a:t>
          </a:r>
        </a:p>
        <a:p>
          <a:r>
            <a:rPr lang="en-US" sz="1100"/>
            <a:t> 		struct usb_ep *in, struct usb_ep *out,</a:t>
          </a:r>
        </a:p>
        <a:p>
          <a:r>
            <a:rPr lang="en-US" sz="1100"/>
            <a:t>-		struct usb_ep *iso_in, struct usb_ep *iso_out);</a:t>
          </a:r>
        </a:p>
        <a:p>
          <a:r>
            <a:rPr lang="en-US" sz="1100"/>
            <a:t>-</a:t>
          </a:r>
        </a:p>
        <a:p>
          <a:r>
            <a:rPr lang="en-US" sz="1100"/>
            <a:t>+		struct usb_ep *iso_in, struct usb_ep *iso_out,</a:t>
          </a:r>
        </a:p>
        <a:p>
          <a:r>
            <a:rPr lang="en-US" sz="1100"/>
            <a:t>+		struct usb_ep *int_in, struct usb_ep *int_out);</a:t>
          </a:r>
        </a:p>
        <a:p>
          <a:r>
            <a:rPr lang="en-US" sz="1100"/>
            <a:t> #endif /* __G_ZERO_H */</a:t>
          </a:r>
        </a:p>
        <a:p>
          <a:r>
            <a:rPr lang="en-US" sz="1100"/>
            <a:t>diff --git a/drivers/usb/gadget/legacy/zero.c b/drivers/usb/gadget/legacy/zero.c</a:t>
          </a:r>
        </a:p>
        <a:p>
          <a:r>
            <a:rPr lang="en-US" sz="1100"/>
            <a:t>index 23312a0..3d1b8ef 100644</a:t>
          </a:r>
        </a:p>
        <a:p>
          <a:r>
            <a:rPr lang="en-US" sz="1100"/>
            <a:t>--- a/drivers/usb/gadget/legacy/zero.c</a:t>
          </a:r>
        </a:p>
        <a:p>
          <a:r>
            <a:rPr lang="en-US" sz="1100"/>
            <a:t>+++ b/drivers/usb/gadget/legacy/zero.c</a:t>
          </a:r>
        </a:p>
        <a:p>
          <a:r>
            <a:rPr lang="en-US" sz="1100"/>
            <a:t>@@ -66,6 +66,21 @@ static struct usb_zero_options gzero_options = {</a:t>
          </a:r>
        </a:p>
        <a:p>
          <a:r>
            <a:rPr lang="en-US" sz="1100"/>
            <a:t> 	.qlen = GZERO_QLEN,</a:t>
          </a:r>
        </a:p>
        <a:p>
          <a:r>
            <a:rPr lang="en-US" sz="1100"/>
            <a:t> 	.ss_bulk_qlen = GZERO_SS_BULK_QLEN,</a:t>
          </a:r>
        </a:p>
        <a:p>
          <a:r>
            <a:rPr lang="en-US" sz="1100"/>
            <a:t> 	.ss_iso_qlen = GZERO_SS_ISO_QLEN,</a:t>
          </a:r>
        </a:p>
        <a:p>
          <a:r>
            <a:rPr lang="en-US" sz="1100"/>
            <a:t>+	.isoc_sync = GZERO_ISOC_SYNC,</a:t>
          </a:r>
        </a:p>
        <a:p>
          <a:r>
            <a:rPr lang="en-US" sz="1100"/>
            <a:t>+	.isoc_in = GZERO_ISOC_INT,</a:t>
          </a:r>
        </a:p>
        <a:p>
          <a:r>
            <a:rPr lang="en-US" sz="1100"/>
            <a:t>+	.isoc_out = GZERO_ISOC_OUT,</a:t>
          </a:r>
        </a:p>
        <a:p>
          <a:r>
            <a:rPr lang="en-US" sz="1100"/>
            <a:t>+	.bulk_in = GZERO_BULK_IN,</a:t>
          </a:r>
        </a:p>
        <a:p>
          <a:r>
            <a:rPr lang="en-US" sz="1100"/>
            <a:t>+	.bulk_out = GZERO_BULK_OUT,</a:t>
          </a:r>
        </a:p>
        <a:p>
          <a:r>
            <a:rPr lang="en-US" sz="1100"/>
            <a:t>+	.bulk_maxpacket = GZERO_BULK_MAXPACKET,</a:t>
          </a:r>
        </a:p>
        <a:p>
          <a:r>
            <a:rPr lang="en-US" sz="1100"/>
            <a:t>+	.int_in = GZERO_INT_IN,</a:t>
          </a:r>
        </a:p>
        <a:p>
          <a:r>
            <a:rPr lang="en-US" sz="1100"/>
            <a:t>+	.int_out = GZERO_INT_OUT,</a:t>
          </a:r>
        </a:p>
        <a:p>
          <a:r>
            <a:rPr lang="en-US" sz="1100"/>
            <a:t>+	.int_maxpacket = GZERO_INT_MAXPACKET,</a:t>
          </a:r>
        </a:p>
        <a:p>
          <a:r>
            <a:rPr lang="en-US" sz="1100"/>
            <a:t>+	.int_interval = GZERO_INT_INTERVAL,</a:t>
          </a:r>
        </a:p>
        <a:p>
          <a:r>
            <a:rPr lang="en-US" sz="1100"/>
            <a:t>+	.int_mult = GZERO_INT_MULT,</a:t>
          </a:r>
        </a:p>
        <a:p>
          <a:r>
            <a:rPr lang="en-US" sz="1100"/>
            <a:t>+	.int_maxburst = GZERO_INT_MAXBURST,</a:t>
          </a:r>
        </a:p>
        <a:p>
          <a:r>
            <a:rPr lang="en-US" sz="1100"/>
            <a:t>+	.autoconfig = GZERO_AUTOCONFIG,</a:t>
          </a:r>
        </a:p>
        <a:p>
          <a:r>
            <a:rPr lang="en-US" sz="1100"/>
            <a:t>+	.gadget_speed = GZERO_GADGET_SPEED,</a:t>
          </a:r>
        </a:p>
        <a:p>
          <a:r>
            <a:rPr lang="en-US" sz="1100"/>
            <a:t>+	.ctrl_maxpacket = GZERO_CTRL_MAXPACKET,</a:t>
          </a:r>
        </a:p>
        <a:p>
          <a:r>
            <a:rPr lang="en-US" sz="1100"/>
            <a:t> };</a:t>
          </a:r>
        </a:p>
        <a:p>
          <a:r>
            <a:rPr lang="en-US" sz="1100"/>
            <a:t> </a:t>
          </a:r>
        </a:p>
        <a:p>
          <a:r>
            <a:rPr lang="en-US" sz="1100"/>
            <a:t> /*-------------------------------------------------------------------------*/</a:t>
          </a:r>
        </a:p>
        <a:p>
          <a:r>
            <a:rPr lang="en-US" sz="1100"/>
            <a:t>@@ -262,6 +277,59 @@ module_param_named(ss_iso_qlen, gzero_options.ss_iso_qlen, uint,</a:t>
          </a:r>
        </a:p>
        <a:p>
          <a:r>
            <a:rPr lang="en-US" sz="1100"/>
            <a:t> 		S_IRUGO|S_IWUSR);</a:t>
          </a:r>
        </a:p>
        <a:p>
          <a:r>
            <a:rPr lang="en-US" sz="1100"/>
            <a:t> MODULE_PARM_DESC(iso_qlen, "depth of sourcesink queue for iso transfer");</a:t>
          </a:r>
        </a:p>
        <a:p>
          <a:r>
            <a:rPr lang="en-US" sz="1100"/>
            <a:t> </a:t>
          </a:r>
        </a:p>
        <a:p>
          <a:r>
            <a:rPr lang="en-US" sz="1100"/>
            <a:t>+module_param_named(isoc_sync, gzero_options.isoc_sync, uint, S_IRUGO|S_IWUSR);</a:t>
          </a:r>
        </a:p>
        <a:p>
          <a:r>
            <a:rPr lang="en-US" sz="1100"/>
            <a:t>+MODULE_PARM_DESC(isoc_sync, "0 = none , 1 = async, 2 = adaptive 3 = sync");</a:t>
          </a:r>
        </a:p>
        <a:p>
          <a:r>
            <a:rPr lang="en-US" sz="1100"/>
            <a:t>+</a:t>
          </a:r>
        </a:p>
        <a:p>
          <a:r>
            <a:rPr lang="en-US" sz="1100"/>
            <a:t>+module_param_named(isoc_in, gzero_options.isoc_in, uint, S_IRUGO|S_IWUSR);</a:t>
          </a:r>
        </a:p>
        <a:p>
          <a:r>
            <a:rPr lang="en-US" sz="1100"/>
            <a:t>+MODULE_PARM_DESC(isoc_in, "1 - 2 (renesas_usbhs)");</a:t>
          </a:r>
        </a:p>
        <a:p>
          <a:r>
            <a:rPr lang="en-US" sz="1100"/>
            <a:t>+</a:t>
          </a:r>
        </a:p>
        <a:p>
          <a:r>
            <a:rPr lang="en-US" sz="1100"/>
            <a:t>+module_param_named(isoc_out, gzero_options.isoc_out, uint, S_IRUGO|S_IWUSR);</a:t>
          </a:r>
        </a:p>
        <a:p>
          <a:r>
            <a:rPr lang="en-US" sz="1100"/>
            <a:t>+MODULE_PARM_DESC(isoc_out, "1 - 2 (renesas_usbhs)");</a:t>
          </a:r>
        </a:p>
        <a:p>
          <a:r>
            <a:rPr lang="en-US" sz="1100"/>
            <a:t>+</a:t>
          </a:r>
        </a:p>
        <a:p>
          <a:r>
            <a:rPr lang="en-US" sz="1100"/>
            <a:t>+module_param_named(bulk_in, gzero_options.bulk_in, uint, S_IRUGO|S_IWUSR);</a:t>
          </a:r>
        </a:p>
        <a:p>
          <a:r>
            <a:rPr lang="en-US" sz="1100"/>
            <a:t>+MODULE_PARM_DESC(bulk_in, "3 - 5, 9 - 15(renesas_usbhs)");</a:t>
          </a:r>
        </a:p>
        <a:p>
          <a:r>
            <a:rPr lang="en-US" sz="1100"/>
            <a:t>+</a:t>
          </a:r>
        </a:p>
        <a:p>
          <a:r>
            <a:rPr lang="en-US" sz="1100"/>
            <a:t>+module_param_named(bulk_out, gzero_options.bulk_out, uint, S_IRUGO|S_IWUSR);</a:t>
          </a:r>
        </a:p>
        <a:p>
          <a:r>
            <a:rPr lang="en-US" sz="1100"/>
            <a:t>+MODULE_PARM_DESC(bulk_out, "3 - 5, 9 - 15(renesas_usbhs)");</a:t>
          </a:r>
        </a:p>
        <a:p>
          <a:r>
            <a:rPr lang="en-US" sz="1100"/>
            <a:t>+</a:t>
          </a:r>
        </a:p>
        <a:p>
          <a:r>
            <a:rPr lang="en-US" sz="1100"/>
            <a:t>+module_param_named(bulk_maxpacket, gzero_options.bulk_maxpacket, uint,</a:t>
          </a:r>
        </a:p>
        <a:p>
          <a:r>
            <a:rPr lang="en-US" sz="1100"/>
            <a:t>+		S_IRUGO|S_IWUSR);</a:t>
          </a:r>
        </a:p>
        <a:p>
          <a:r>
            <a:rPr lang="en-US" sz="1100"/>
            <a:t>+MODULE_PARM_DESC(bulk_maxpacket, "8/16/32/64(fs), 512(hs)") ;</a:t>
          </a:r>
        </a:p>
        <a:p>
          <a:r>
            <a:rPr lang="en-US" sz="1100"/>
            <a:t>+</a:t>
          </a:r>
        </a:p>
        <a:p>
          <a:r>
            <a:rPr lang="en-US" sz="1100"/>
            <a:t>+module_param_named(int_in, gzero_options.int_in, uint, S_IRUGO|S_IWUSR);</a:t>
          </a:r>
        </a:p>
        <a:p>
          <a:r>
            <a:rPr lang="en-US" sz="1100"/>
            <a:t>+MODULE_PARM_DESC(int_in, "6 - 8(renesas_usbhs)");</a:t>
          </a:r>
        </a:p>
        <a:p>
          <a:r>
            <a:rPr lang="en-US" sz="1100"/>
            <a:t>+</a:t>
          </a:r>
        </a:p>
        <a:p>
          <a:r>
            <a:rPr lang="en-US" sz="1100"/>
            <a:t>+module_param_named(int_out, gzero_options.int_out, uint, S_IRUGO|S_IWUSR);</a:t>
          </a:r>
        </a:p>
        <a:p>
          <a:r>
            <a:rPr lang="en-US" sz="1100"/>
            <a:t>+MODULE_PARM_DESC(int_out, "6 - 8(renesas_usbhs)");</a:t>
          </a:r>
        </a:p>
        <a:p>
          <a:r>
            <a:rPr lang="en-US" sz="1100"/>
            <a:t>+</a:t>
          </a:r>
        </a:p>
        <a:p>
          <a:r>
            <a:rPr lang="en-US" sz="1100"/>
            <a:t>+module_param_named(int_maxpacket, gzero_options.int_maxpacket, uint,</a:t>
          </a:r>
        </a:p>
        <a:p>
          <a:r>
            <a:rPr lang="en-US" sz="1100"/>
            <a:t>+		S_IRUGO|S_IWUSR);</a:t>
          </a:r>
        </a:p>
        <a:p>
          <a:r>
            <a:rPr lang="en-US" sz="1100"/>
            <a:t>+MODULE_PARM_DESC(int_maxpacket, "1 - 8 (ls), 1 - 64 (fs), 1-1024(hs)");</a:t>
          </a:r>
        </a:p>
        <a:p>
          <a:r>
            <a:rPr lang="en-US" sz="1100"/>
            <a:t>+</a:t>
          </a:r>
        </a:p>
        <a:p>
          <a:r>
            <a:rPr lang="en-US" sz="1100"/>
            <a:t>+module_param_named(int_interval, gzero_options.int_interval, uint,</a:t>
          </a:r>
        </a:p>
        <a:p>
          <a:r>
            <a:rPr lang="en-US" sz="1100"/>
            <a:t>+		S_IRUGO|S_IWUSR);</a:t>
          </a:r>
        </a:p>
        <a:p>
          <a:r>
            <a:rPr lang="en-US" sz="1100"/>
            <a:t>+MODULE_PARM_DESC(int_interval, "1 - 16");</a:t>
          </a:r>
        </a:p>
        <a:p>
          <a:r>
            <a:rPr lang="en-US" sz="1100"/>
            <a:t>+</a:t>
          </a:r>
        </a:p>
        <a:p>
          <a:r>
            <a:rPr lang="en-US" sz="1100"/>
            <a:t>+module_param_named(int_mult, gzero_options.int_mult, uint, S_IRUGO|S_IWUSR);</a:t>
          </a:r>
        </a:p>
        <a:p>
          <a:r>
            <a:rPr lang="en-US" sz="1100"/>
            <a:t>+MODULE_PARM_DESC(int_mult, "0 - 2 (hs/ss only)");</a:t>
          </a:r>
        </a:p>
        <a:p>
          <a:r>
            <a:rPr lang="en-US" sz="1100"/>
            <a:t>+</a:t>
          </a:r>
        </a:p>
        <a:p>
          <a:r>
            <a:rPr lang="en-US" sz="1100"/>
            <a:t>+module_param_named(int_maxburst, gzero_options.int_maxburst, uint,</a:t>
          </a:r>
        </a:p>
        <a:p>
          <a:r>
            <a:rPr lang="en-US" sz="1100"/>
            <a:t>+		S_IRUGO|S_IWUSR);</a:t>
          </a:r>
        </a:p>
        <a:p>
          <a:r>
            <a:rPr lang="en-US" sz="1100"/>
            <a:t>+MODULE_PARM_DESC(int_maxburst, "0 - 15 (ss only)");</a:t>
          </a:r>
        </a:p>
        <a:p>
          <a:r>
            <a:rPr lang="en-US" sz="1100"/>
            <a:t>+</a:t>
          </a:r>
        </a:p>
        <a:p>
          <a:r>
            <a:rPr lang="en-US" sz="1100"/>
            <a:t>+module_param_named(autoconfig, gzero_options.autoconfig, uint,</a:t>
          </a:r>
        </a:p>
        <a:p>
          <a:r>
            <a:rPr lang="en-US" sz="1100"/>
            <a:t>+		S_IRUGO|S_IWUSR);</a:t>
          </a:r>
        </a:p>
        <a:p>
          <a:r>
            <a:rPr lang="en-US" sz="1100"/>
            <a:t>+MODULE_PARM_DESC(autoconfig, "0 = none, 1 = auto");</a:t>
          </a:r>
        </a:p>
        <a:p>
          <a:r>
            <a:rPr lang="en-US" sz="1100"/>
            <a:t>+</a:t>
          </a:r>
        </a:p>
        <a:p>
          <a:r>
            <a:rPr lang="en-US" sz="1100"/>
            <a:t>+module_param_named(gadget_speed, gzero_options.gadget_speed, uint,</a:t>
          </a:r>
        </a:p>
        <a:p>
          <a:r>
            <a:rPr lang="en-US" sz="1100"/>
            <a:t>+		S_IRUGO|S_IWUSR);</a:t>
          </a:r>
        </a:p>
        <a:p>
          <a:r>
            <a:rPr lang="en-US" sz="1100"/>
            <a:t>+MODULE_PARM_DESC(gadget_speed, "0 = unknow, 1 = ls, 2 = fs, 3 = hs,"</a:t>
          </a:r>
        </a:p>
        <a:p>
          <a:r>
            <a:rPr lang="en-US" sz="1100"/>
            <a:t>+		"4 = wireless, 5 = ss");</a:t>
          </a:r>
        </a:p>
        <a:p>
          <a:r>
            <a:rPr lang="en-US" sz="1100"/>
            <a:t>+</a:t>
          </a:r>
        </a:p>
        <a:p>
          <a:r>
            <a:rPr lang="en-US" sz="1100"/>
            <a:t>+module_param_named(ctrl_maxpacket, gzero_options.ctrl_maxpacket, uint,</a:t>
          </a:r>
        </a:p>
        <a:p>
          <a:r>
            <a:rPr lang="en-US" sz="1100"/>
            <a:t>+		S_IRUGO|S_IWUSR);</a:t>
          </a:r>
        </a:p>
        <a:p>
          <a:r>
            <a:rPr lang="en-US" sz="1100"/>
            <a:t>+MODULE_PARM_DESC(ctrl_maxpacket, "1-8(ls), 1 - 64(fs), 64(hs)");</a:t>
          </a:r>
        </a:p>
        <a:p>
          <a:r>
            <a:rPr lang="en-US" sz="1100"/>
            <a:t>+</a:t>
          </a:r>
        </a:p>
        <a:p>
          <a:r>
            <a:rPr lang="en-US" sz="1100"/>
            <a:t> static int zero_bind(struct usb_composite_dev *cdev)</a:t>
          </a:r>
        </a:p>
        <a:p>
          <a:r>
            <a:rPr lang="en-US" sz="1100"/>
            <a:t> {</a:t>
          </a:r>
        </a:p>
        <a:p>
          <a:r>
            <a:rPr lang="en-US" sz="1100"/>
            <a:t> 	struct f_ss_opts	*ss_opts;</a:t>
          </a:r>
        </a:p>
        <a:p>
          <a:r>
            <a:rPr lang="en-US" sz="1100"/>
            <a:t>@@ -296,6 +364,22 @@ static int zero_bind(struct usb_composite_dev *cdev)</a:t>
          </a:r>
        </a:p>
        <a:p>
          <a:r>
            <a:rPr lang="en-US" sz="1100"/>
            <a:t> 	ss_opts-&gt;bulk_qlen = gzero_options.ss_bulk_qlen;</a:t>
          </a:r>
        </a:p>
        <a:p>
          <a:r>
            <a:rPr lang="en-US" sz="1100"/>
            <a:t> 	ss_opts-&gt;iso_qlen = gzero_options.ss_iso_qlen;</a:t>
          </a:r>
        </a:p>
        <a:p>
          <a:r>
            <a:rPr lang="en-US" sz="1100"/>
            <a:t> </a:t>
          </a:r>
        </a:p>
        <a:p>
          <a:r>
            <a:rPr lang="en-US" sz="1100"/>
            <a:t>+	ss_opts-&gt;isoc_sync = gzero_options.isoc_sync;</a:t>
          </a:r>
        </a:p>
        <a:p>
          <a:r>
            <a:rPr lang="en-US" sz="1100"/>
            <a:t>+	ss_opts-&gt;isoc_in = gzero_options.isoc_in;</a:t>
          </a:r>
        </a:p>
        <a:p>
          <a:r>
            <a:rPr lang="en-US" sz="1100"/>
            <a:t>+	ss_opts-&gt;isoc_out = gzero_options.isoc_out;</a:t>
          </a:r>
        </a:p>
        <a:p>
          <a:r>
            <a:rPr lang="en-US" sz="1100"/>
            <a:t>+	ss_opts-&gt;bulk_in = gzero_options.bulk_in;</a:t>
          </a:r>
        </a:p>
        <a:p>
          <a:r>
            <a:rPr lang="en-US" sz="1100"/>
            <a:t>+	ss_opts-&gt;bulk_out = gzero_options.bulk_out;</a:t>
          </a:r>
        </a:p>
        <a:p>
          <a:r>
            <a:rPr lang="en-US" sz="1100"/>
            <a:t>+	ss_opts-&gt;bulk_maxpacket = gzero_options.bulk_maxpacket;</a:t>
          </a:r>
        </a:p>
        <a:p>
          <a:r>
            <a:rPr lang="en-US" sz="1100"/>
            <a:t>+	ss_opts-&gt;int_in = gzero_options.int_in;</a:t>
          </a:r>
        </a:p>
        <a:p>
          <a:r>
            <a:rPr lang="en-US" sz="1100"/>
            <a:t>+	ss_opts-&gt;int_out = gzero_options.int_out;</a:t>
          </a:r>
        </a:p>
        <a:p>
          <a:r>
            <a:rPr lang="en-US" sz="1100"/>
            <a:t>+	ss_opts-&gt;int_maxpacket = gzero_options.int_maxpacket;</a:t>
          </a:r>
        </a:p>
        <a:p>
          <a:r>
            <a:rPr lang="en-US" sz="1100"/>
            <a:t>+	ss_opts-&gt;int_interval = gzero_options.int_interval;</a:t>
          </a:r>
        </a:p>
        <a:p>
          <a:r>
            <a:rPr lang="en-US" sz="1100"/>
            <a:t>+	ss_opts-&gt;int_mult = gzero_options.int_mult;</a:t>
          </a:r>
        </a:p>
        <a:p>
          <a:r>
            <a:rPr lang="en-US" sz="1100"/>
            <a:t>+	ss_opts-&gt;int_maxburst = gzero_options.int_maxburst;</a:t>
          </a:r>
        </a:p>
        <a:p>
          <a:r>
            <a:rPr lang="en-US" sz="1100"/>
            <a:t>+	ss_opts-&gt;autoconfig = gzero_options.autoconfig;</a:t>
          </a:r>
        </a:p>
        <a:p>
          <a:r>
            <a:rPr lang="en-US" sz="1100"/>
            <a:t>+	ss_opts-&gt;gadget_speed = gzero_options.gadget_speed;</a:t>
          </a:r>
        </a:p>
        <a:p>
          <a:r>
            <a:rPr lang="en-US" sz="1100"/>
            <a:t>+	ss_opts-&gt;ctrl_maxpacket = gzero_options.ctrl_maxpacket;</a:t>
          </a:r>
        </a:p>
        <a:p>
          <a:r>
            <a:rPr lang="en-US" sz="1100"/>
            <a:t>+</a:t>
          </a:r>
        </a:p>
        <a:p>
          <a:r>
            <a:rPr lang="en-US" sz="1100"/>
            <a:t> 	func_ss = usb_get_function(func_inst_ss);</a:t>
          </a:r>
        </a:p>
        <a:p>
          <a:r>
            <a:rPr lang="en-US" sz="1100"/>
            <a:t> 	if (IS_ERR(func_ss)) {</a:t>
          </a:r>
        </a:p>
        <a:p>
          <a:r>
            <a:rPr lang="en-US" sz="1100"/>
            <a:t> 		status = PTR_ERR(func_ss);</a:t>
          </a:r>
        </a:p>
        <a:p>
          <a:r>
            <a:rPr lang="en-US" sz="1100"/>
            <a:t>@@ -360,18 +444,22 @@ static int zero_bind(struct usb_composite_dev *cdev)</a:t>
          </a:r>
        </a:p>
        <a:p>
          <a:r>
            <a:rPr lang="en-US" sz="1100"/>
            <a:t> 		usb_add_config_only(cdev, &amp;sourcesink_driver);</a:t>
          </a:r>
        </a:p>
        <a:p>
          <a:r>
            <a:rPr lang="en-US" sz="1100"/>
            <a:t> 	} else {</a:t>
          </a:r>
        </a:p>
        <a:p>
          <a:r>
            <a:rPr lang="en-US" sz="1100"/>
            <a:t> 		usb_add_config_only(cdev, &amp;sourcesink_driver);</a:t>
          </a:r>
        </a:p>
        <a:p>
          <a:r>
            <a:rPr lang="en-US" sz="1100"/>
            <a:t>+#if 0</a:t>
          </a:r>
        </a:p>
        <a:p>
          <a:r>
            <a:rPr lang="en-US" sz="1100"/>
            <a:t> 		usb_add_config_only(cdev, &amp;loopback_driver);</a:t>
          </a:r>
        </a:p>
        <a:p>
          <a:r>
            <a:rPr lang="en-US" sz="1100"/>
            <a:t>+#endif</a:t>
          </a:r>
        </a:p>
        <a:p>
          <a:r>
            <a:rPr lang="en-US" sz="1100"/>
            <a:t> 	}</a:t>
          </a:r>
        </a:p>
        <a:p>
          <a:r>
            <a:rPr lang="en-US" sz="1100"/>
            <a:t> 	status = usb_add_function(&amp;sourcesink_driver, func_ss);</a:t>
          </a:r>
        </a:p>
        <a:p>
          <a:r>
            <a:rPr lang="en-US" sz="1100"/>
            <a:t> 	if (status)</a:t>
          </a:r>
        </a:p>
        <a:p>
          <a:r>
            <a:rPr lang="en-US" sz="1100"/>
            <a:t> 		goto err_free_otg_desc;</a:t>
          </a:r>
        </a:p>
        <a:p>
          <a:r>
            <a:rPr lang="en-US" sz="1100"/>
            <a:t> </a:t>
          </a:r>
        </a:p>
        <a:p>
          <a:r>
            <a:rPr lang="en-US" sz="1100"/>
            <a:t> 	usb_ep_autoconfig_reset(cdev-&gt;gadget);</a:t>
          </a:r>
        </a:p>
        <a:p>
          <a:r>
            <a:rPr lang="en-US" sz="1100"/>
            <a:t>+#if 0</a:t>
          </a:r>
        </a:p>
        <a:p>
          <a:r>
            <a:rPr lang="en-US" sz="1100"/>
            <a:t> 	status = usb_add_function(&amp;loopback_driver, func_lb);</a:t>
          </a:r>
        </a:p>
        <a:p>
          <a:r>
            <a:rPr lang="en-US" sz="1100"/>
            <a:t> 	if (status)</a:t>
          </a:r>
        </a:p>
        <a:p>
          <a:r>
            <a:rPr lang="en-US" sz="1100"/>
            <a:t> 		goto err_free_otg_desc;</a:t>
          </a:r>
        </a:p>
        <a:p>
          <a:r>
            <a:rPr lang="en-US" sz="1100"/>
            <a:t> </a:t>
          </a:r>
        </a:p>
        <a:p>
          <a:r>
            <a:rPr lang="en-US" sz="1100"/>
            <a:t> 	usb_ep_autoconfig_reset(cdev-&gt;gadget);</a:t>
          </a:r>
        </a:p>
        <a:p>
          <a:r>
            <a:rPr lang="en-US" sz="1100"/>
            <a:t>+#endif</a:t>
          </a:r>
        </a:p>
        <a:p>
          <a:r>
            <a:rPr lang="en-US" sz="1100"/>
            <a:t> 	usb_composite_overwrite_options(cdev, &amp;coverwrite);</a:t>
          </a:r>
        </a:p>
        <a:p>
          <a:r>
            <a:rPr lang="en-US" sz="1100"/>
            <a:t> </a:t>
          </a:r>
        </a:p>
        <a:p>
          <a:r>
            <a:rPr lang="en-US" sz="1100"/>
            <a:t> 	INFO(cdev, "%s, version: " DRIVER_VERSION "\n", longname);</a:t>
          </a:r>
        </a:p>
        <a:p>
          <a:r>
            <a:rPr lang="en-US" sz="1100"/>
            <a:t>-- </a:t>
          </a:r>
        </a:p>
        <a:p>
          <a:r>
            <a:rPr lang="en-US" sz="1100"/>
            <a:t>2.7.4</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7"/>
  <sheetViews>
    <sheetView showGridLines="0" view="pageBreakPreview" topLeftCell="A13" zoomScaleNormal="100" zoomScaleSheetLayoutView="100" workbookViewId="0">
      <selection activeCell="M31" sqref="M31"/>
    </sheetView>
  </sheetViews>
  <sheetFormatPr defaultRowHeight="15"/>
  <cols>
    <col min="1" max="1" width="2.875" style="23"/>
    <col min="2" max="2" width="10.125" style="23" customWidth="1"/>
    <col min="3" max="3" width="7" style="23" customWidth="1"/>
    <col min="4" max="4" width="5.625" style="23" customWidth="1"/>
    <col min="5" max="5" width="4.625" style="23"/>
    <col min="6" max="6" width="6.125" style="23" customWidth="1"/>
    <col min="7" max="7" width="4.625" style="23"/>
    <col min="8" max="8" width="6.375" style="23" customWidth="1"/>
    <col min="9" max="9" width="4.625" style="23"/>
    <col min="10" max="10" width="6.875" style="23" customWidth="1"/>
    <col min="11" max="12" width="4.625" style="23"/>
    <col min="13" max="14" width="10.625" style="23"/>
    <col min="15" max="15" width="3.5" style="23"/>
    <col min="16" max="1025" width="9" style="23"/>
    <col min="1026" max="16384" width="9" style="24"/>
  </cols>
  <sheetData>
    <row r="1" spans="2:14">
      <c r="B1" s="24"/>
      <c r="C1" s="24"/>
      <c r="D1" s="24"/>
      <c r="E1" s="24"/>
      <c r="F1" s="24"/>
      <c r="G1" s="24"/>
      <c r="H1" s="24"/>
      <c r="I1" s="24"/>
      <c r="J1" s="24"/>
      <c r="K1" s="24"/>
      <c r="L1" s="24"/>
      <c r="M1" s="24"/>
      <c r="N1" s="24"/>
    </row>
    <row r="2" spans="2:14">
      <c r="B2" s="25"/>
      <c r="C2" s="26"/>
      <c r="D2" s="26"/>
      <c r="E2" s="26"/>
      <c r="F2" s="26"/>
      <c r="G2" s="26"/>
      <c r="H2" s="26"/>
      <c r="I2" s="26"/>
      <c r="J2" s="26"/>
      <c r="K2" s="26"/>
      <c r="L2" s="26"/>
      <c r="M2" s="26"/>
      <c r="N2" s="27"/>
    </row>
    <row r="3" spans="2:14">
      <c r="B3" s="28"/>
      <c r="N3" s="29"/>
    </row>
    <row r="4" spans="2:14">
      <c r="B4" s="28"/>
      <c r="N4" s="29"/>
    </row>
    <row r="5" spans="2:14">
      <c r="B5" s="28"/>
      <c r="N5" s="29"/>
    </row>
    <row r="6" spans="2:14">
      <c r="B6" s="28"/>
      <c r="N6" s="29"/>
    </row>
    <row r="7" spans="2:14" ht="13.9" customHeight="1">
      <c r="B7" s="28"/>
      <c r="C7" s="208" t="s">
        <v>0</v>
      </c>
      <c r="D7" s="208"/>
      <c r="E7" s="208"/>
      <c r="F7" s="208"/>
      <c r="G7" s="208"/>
      <c r="H7" s="208"/>
      <c r="I7" s="208"/>
      <c r="J7" s="208"/>
      <c r="K7" s="208"/>
      <c r="L7" s="208"/>
      <c r="M7" s="208"/>
      <c r="N7" s="29"/>
    </row>
    <row r="8" spans="2:14">
      <c r="B8" s="28"/>
      <c r="C8" s="208"/>
      <c r="D8" s="208"/>
      <c r="E8" s="208"/>
      <c r="F8" s="208"/>
      <c r="G8" s="208"/>
      <c r="H8" s="208"/>
      <c r="I8" s="208"/>
      <c r="J8" s="208"/>
      <c r="K8" s="208"/>
      <c r="L8" s="208"/>
      <c r="M8" s="208"/>
      <c r="N8" s="29"/>
    </row>
    <row r="9" spans="2:14">
      <c r="B9" s="28"/>
      <c r="C9" s="208"/>
      <c r="D9" s="208"/>
      <c r="E9" s="208"/>
      <c r="F9" s="208"/>
      <c r="G9" s="208"/>
      <c r="H9" s="208"/>
      <c r="I9" s="208"/>
      <c r="J9" s="208"/>
      <c r="K9" s="208"/>
      <c r="L9" s="208"/>
      <c r="M9" s="208"/>
      <c r="N9" s="29"/>
    </row>
    <row r="10" spans="2:14">
      <c r="B10" s="28"/>
      <c r="C10" s="208"/>
      <c r="D10" s="208"/>
      <c r="E10" s="208"/>
      <c r="F10" s="208"/>
      <c r="G10" s="208"/>
      <c r="H10" s="208"/>
      <c r="I10" s="208"/>
      <c r="J10" s="208"/>
      <c r="K10" s="208"/>
      <c r="L10" s="208"/>
      <c r="M10" s="208"/>
      <c r="N10" s="29"/>
    </row>
    <row r="11" spans="2:14">
      <c r="B11" s="28"/>
      <c r="C11" s="208"/>
      <c r="D11" s="208"/>
      <c r="E11" s="208"/>
      <c r="F11" s="208"/>
      <c r="G11" s="208"/>
      <c r="H11" s="208"/>
      <c r="I11" s="208"/>
      <c r="J11" s="208"/>
      <c r="K11" s="208"/>
      <c r="L11" s="208"/>
      <c r="M11" s="208"/>
      <c r="N11" s="29"/>
    </row>
    <row r="12" spans="2:14">
      <c r="B12" s="28"/>
      <c r="C12" s="208"/>
      <c r="D12" s="208"/>
      <c r="E12" s="208"/>
      <c r="F12" s="208"/>
      <c r="G12" s="208"/>
      <c r="H12" s="208"/>
      <c r="I12" s="208"/>
      <c r="J12" s="208"/>
      <c r="K12" s="208"/>
      <c r="L12" s="208"/>
      <c r="M12" s="208"/>
      <c r="N12" s="29"/>
    </row>
    <row r="13" spans="2:14">
      <c r="B13" s="28"/>
      <c r="C13" s="208"/>
      <c r="D13" s="208"/>
      <c r="E13" s="208"/>
      <c r="F13" s="208"/>
      <c r="G13" s="208"/>
      <c r="H13" s="208"/>
      <c r="I13" s="208"/>
      <c r="J13" s="208"/>
      <c r="K13" s="208"/>
      <c r="L13" s="208"/>
      <c r="M13" s="208"/>
      <c r="N13" s="29"/>
    </row>
    <row r="14" spans="2:14">
      <c r="B14" s="28"/>
      <c r="C14" s="208"/>
      <c r="D14" s="208"/>
      <c r="E14" s="208"/>
      <c r="F14" s="208"/>
      <c r="G14" s="208"/>
      <c r="H14" s="208"/>
      <c r="I14" s="208"/>
      <c r="J14" s="208"/>
      <c r="K14" s="208"/>
      <c r="L14" s="208"/>
      <c r="M14" s="208"/>
      <c r="N14" s="29"/>
    </row>
    <row r="15" spans="2:14">
      <c r="B15" s="28"/>
      <c r="C15" s="208"/>
      <c r="D15" s="208"/>
      <c r="E15" s="208"/>
      <c r="F15" s="208"/>
      <c r="G15" s="208"/>
      <c r="H15" s="208"/>
      <c r="I15" s="208"/>
      <c r="J15" s="208"/>
      <c r="K15" s="208"/>
      <c r="L15" s="208"/>
      <c r="M15" s="208"/>
      <c r="N15" s="29"/>
    </row>
    <row r="16" spans="2:14">
      <c r="B16" s="28"/>
      <c r="N16" s="29"/>
    </row>
    <row r="17" spans="2:14">
      <c r="B17" s="28"/>
      <c r="N17" s="29"/>
    </row>
    <row r="18" spans="2:14">
      <c r="B18" s="28"/>
      <c r="K18" s="23" t="s">
        <v>1</v>
      </c>
      <c r="L18" s="23" t="s">
        <v>2</v>
      </c>
      <c r="N18" s="29"/>
    </row>
    <row r="19" spans="2:14">
      <c r="B19" s="28"/>
      <c r="F19" s="209" t="s">
        <v>3</v>
      </c>
      <c r="G19" s="209"/>
      <c r="H19" s="209"/>
      <c r="I19" s="209"/>
      <c r="J19" s="209"/>
      <c r="K19" s="23" t="s">
        <v>1</v>
      </c>
      <c r="L19" s="23" t="s">
        <v>4</v>
      </c>
      <c r="N19" s="29"/>
    </row>
    <row r="20" spans="2:14">
      <c r="B20" s="28"/>
      <c r="F20" s="209"/>
      <c r="G20" s="209"/>
      <c r="H20" s="209"/>
      <c r="I20" s="209"/>
      <c r="J20" s="209"/>
      <c r="K20" s="23" t="s">
        <v>1</v>
      </c>
      <c r="L20" s="23" t="s">
        <v>5</v>
      </c>
      <c r="N20" s="29"/>
    </row>
    <row r="21" spans="2:14">
      <c r="B21" s="28"/>
      <c r="K21" s="23" t="s">
        <v>1</v>
      </c>
      <c r="L21" s="23" t="s">
        <v>6</v>
      </c>
      <c r="N21" s="29"/>
    </row>
    <row r="22" spans="2:14">
      <c r="B22" s="28"/>
      <c r="N22" s="29"/>
    </row>
    <row r="23" spans="2:14">
      <c r="B23" s="28"/>
      <c r="N23" s="29"/>
    </row>
    <row r="24" spans="2:14">
      <c r="B24" s="28"/>
      <c r="N24" s="29"/>
    </row>
    <row r="25" spans="2:14">
      <c r="B25" s="28"/>
      <c r="N25" s="29"/>
    </row>
    <row r="26" spans="2:14">
      <c r="B26" s="28"/>
      <c r="N26" s="29"/>
    </row>
    <row r="27" spans="2:14">
      <c r="B27" s="28"/>
      <c r="N27" s="29"/>
    </row>
    <row r="28" spans="2:14">
      <c r="B28" s="28"/>
      <c r="N28" s="29"/>
    </row>
    <row r="29" spans="2:14">
      <c r="B29" s="28"/>
      <c r="N29" s="29"/>
    </row>
    <row r="30" spans="2:14">
      <c r="B30" s="28"/>
      <c r="N30" s="29"/>
    </row>
    <row r="31" spans="2:14">
      <c r="B31" s="28"/>
      <c r="N31" s="29"/>
    </row>
    <row r="32" spans="2:14">
      <c r="B32" s="28"/>
      <c r="N32" s="29"/>
    </row>
    <row r="33" spans="2:14">
      <c r="B33" s="28"/>
      <c r="N33" s="29"/>
    </row>
    <row r="34" spans="2:14">
      <c r="B34" s="28"/>
      <c r="N34" s="29"/>
    </row>
    <row r="35" spans="2:14">
      <c r="B35" s="28"/>
      <c r="N35" s="29"/>
    </row>
    <row r="36" spans="2:14">
      <c r="B36" s="28"/>
      <c r="N36" s="29"/>
    </row>
    <row r="37" spans="2:14">
      <c r="B37" s="28"/>
      <c r="N37" s="29"/>
    </row>
    <row r="38" spans="2:14">
      <c r="B38" s="28"/>
      <c r="N38" s="29"/>
    </row>
    <row r="39" spans="2:14">
      <c r="B39" s="28"/>
      <c r="N39" s="29"/>
    </row>
    <row r="40" spans="2:14">
      <c r="B40" s="28"/>
      <c r="N40" s="29"/>
    </row>
    <row r="41" spans="2:14">
      <c r="B41" s="28"/>
      <c r="N41" s="29"/>
    </row>
    <row r="42" spans="2:14">
      <c r="B42" s="28"/>
      <c r="N42" s="29"/>
    </row>
    <row r="43" spans="2:14" ht="15" customHeight="1">
      <c r="B43" s="210" t="s">
        <v>7</v>
      </c>
      <c r="C43" s="210"/>
      <c r="D43" s="210"/>
      <c r="E43" s="210"/>
      <c r="F43" s="210"/>
      <c r="G43" s="211" t="s">
        <v>8</v>
      </c>
      <c r="H43" s="211"/>
      <c r="I43" s="211" t="s">
        <v>9</v>
      </c>
      <c r="J43" s="211"/>
      <c r="K43" s="211" t="s">
        <v>10</v>
      </c>
      <c r="L43" s="211"/>
      <c r="M43" s="212" t="s">
        <v>11</v>
      </c>
      <c r="N43" s="212"/>
    </row>
    <row r="44" spans="2:14" ht="33.75" customHeight="1">
      <c r="B44" s="213" t="s">
        <v>12</v>
      </c>
      <c r="C44" s="213"/>
      <c r="D44" s="213"/>
      <c r="E44" s="213"/>
      <c r="F44" s="213"/>
      <c r="G44" s="214" t="s">
        <v>13</v>
      </c>
      <c r="H44" s="214"/>
      <c r="I44" s="214" t="s">
        <v>14</v>
      </c>
      <c r="J44" s="214"/>
      <c r="K44" s="215" t="s">
        <v>15</v>
      </c>
      <c r="L44" s="215"/>
      <c r="M44" s="216" t="s">
        <v>16</v>
      </c>
      <c r="N44" s="276"/>
    </row>
    <row r="45" spans="2:14" ht="33.75" customHeight="1">
      <c r="B45" s="213"/>
      <c r="C45" s="213"/>
      <c r="D45" s="213"/>
      <c r="E45" s="213"/>
      <c r="F45" s="213"/>
      <c r="G45" s="214"/>
      <c r="H45" s="214"/>
      <c r="I45" s="214"/>
      <c r="J45" s="214"/>
      <c r="K45" s="215"/>
      <c r="L45" s="215"/>
      <c r="M45" s="216"/>
      <c r="N45" s="276"/>
    </row>
    <row r="46" spans="2:14" ht="12" customHeight="1">
      <c r="B46" s="277" t="s">
        <v>17</v>
      </c>
      <c r="C46" s="277"/>
      <c r="D46" s="277"/>
      <c r="E46" s="277"/>
      <c r="F46" s="277"/>
      <c r="G46" s="278"/>
      <c r="H46" s="278"/>
      <c r="I46" s="278"/>
      <c r="J46" s="278"/>
      <c r="K46" s="278"/>
      <c r="L46" s="278"/>
      <c r="M46" s="278"/>
      <c r="N46" s="278"/>
    </row>
    <row r="47" spans="2:14" ht="25.5" customHeight="1">
      <c r="B47" s="279" t="s">
        <v>18</v>
      </c>
      <c r="C47" s="279"/>
      <c r="D47" s="279"/>
      <c r="E47" s="279"/>
      <c r="F47" s="279"/>
      <c r="G47" s="278"/>
      <c r="H47" s="278"/>
      <c r="I47" s="278"/>
      <c r="J47" s="278"/>
      <c r="K47" s="278"/>
      <c r="L47" s="278"/>
      <c r="M47" s="278"/>
      <c r="N47" s="278"/>
    </row>
  </sheetData>
  <mergeCells count="15">
    <mergeCell ref="B46:F46"/>
    <mergeCell ref="G46:N47"/>
    <mergeCell ref="B47:F47"/>
    <mergeCell ref="B44:F45"/>
    <mergeCell ref="G44:H45"/>
    <mergeCell ref="I44:J45"/>
    <mergeCell ref="K44:L45"/>
    <mergeCell ref="M44:N45"/>
    <mergeCell ref="C7:M15"/>
    <mergeCell ref="F19:J20"/>
    <mergeCell ref="B43:F43"/>
    <mergeCell ref="G43:H43"/>
    <mergeCell ref="I43:J43"/>
    <mergeCell ref="K43:L43"/>
    <mergeCell ref="M43:N43"/>
  </mergeCells>
  <phoneticPr fontId="19"/>
  <pageMargins left="0.75" right="0.75" top="1" bottom="1" header="0.51180555555555496" footer="0.51180555555555496"/>
  <pageSetup paperSize="9" scale="94"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NA21"/>
  <sheetViews>
    <sheetView showGridLines="0" view="pageBreakPreview" zoomScale="85" zoomScaleNormal="55" zoomScaleSheetLayoutView="85" workbookViewId="0"/>
  </sheetViews>
  <sheetFormatPr defaultRowHeight="15"/>
  <cols>
    <col min="1" max="1" width="2.875" style="1"/>
    <col min="2" max="2" width="6.25" style="10"/>
    <col min="3" max="3" width="18.875" style="1"/>
    <col min="4" max="4" width="18.75" style="1"/>
    <col min="5" max="5" width="18.125" style="1"/>
    <col min="6" max="6" width="12.875" style="10" customWidth="1"/>
    <col min="7" max="7" width="22.75" style="10" customWidth="1"/>
    <col min="8" max="8" width="29.25" style="1" customWidth="1"/>
    <col min="9" max="9" width="85.375" style="1" customWidth="1"/>
    <col min="10" max="10" width="61.125" style="1"/>
    <col min="11" max="11" width="7.5" style="1"/>
    <col min="12" max="12" width="10" style="1" bestFit="1" customWidth="1"/>
    <col min="13" max="13" width="10.5" style="10" bestFit="1" customWidth="1"/>
    <col min="14" max="14" width="11.125" style="10"/>
    <col min="15" max="15" width="9" style="1"/>
    <col min="16" max="16" width="11.375" style="1" bestFit="1" customWidth="1"/>
    <col min="17" max="17" width="10.5" style="10" bestFit="1" customWidth="1"/>
    <col min="18" max="18" width="11.125" style="10" bestFit="1" customWidth="1"/>
    <col min="19" max="26" width="11.125" style="10" customWidth="1"/>
    <col min="27" max="27" width="37.375" style="1"/>
    <col min="28" max="28" width="3.5" style="1"/>
    <col min="29" max="1037" width="9" style="1"/>
  </cols>
  <sheetData>
    <row r="1" spans="1:79 1038:1041" s="15" customFormat="1" ht="18.75">
      <c r="B1" s="12" t="s">
        <v>590</v>
      </c>
      <c r="C1" s="12" t="s">
        <v>591</v>
      </c>
      <c r="F1" s="16"/>
      <c r="G1" s="16"/>
      <c r="H1" s="17"/>
      <c r="I1" s="17"/>
    </row>
    <row r="2" spans="1:79 1038:1041" s="1" customFormat="1" ht="13.5" customHeight="1">
      <c r="F2" s="10"/>
      <c r="G2" s="10"/>
      <c r="AF2" s="314" t="s">
        <v>287</v>
      </c>
      <c r="AG2" s="252"/>
      <c r="AH2" s="252"/>
      <c r="AI2" s="252"/>
      <c r="AJ2" s="252"/>
      <c r="AK2" s="315"/>
      <c r="AL2" s="24"/>
      <c r="AM2" s="206" t="s">
        <v>288</v>
      </c>
      <c r="AN2" s="332" t="s">
        <v>289</v>
      </c>
      <c r="AO2" s="160"/>
      <c r="AP2" s="160"/>
      <c r="AQ2" s="161"/>
      <c r="AR2" s="24"/>
      <c r="AS2" s="24"/>
      <c r="AT2" s="24"/>
      <c r="AU2" s="24"/>
      <c r="AV2" s="24"/>
      <c r="AW2" s="332" t="s">
        <v>290</v>
      </c>
      <c r="AX2" s="160"/>
      <c r="AY2" s="160"/>
      <c r="AZ2" s="161"/>
      <c r="BA2" s="332" t="s">
        <v>291</v>
      </c>
      <c r="BB2" s="160"/>
      <c r="BC2" s="160"/>
      <c r="BD2" s="161"/>
      <c r="BE2" s="332" t="s">
        <v>292</v>
      </c>
      <c r="BF2" s="160"/>
      <c r="BG2" s="160"/>
      <c r="BH2" s="161"/>
      <c r="BI2" s="323" t="s">
        <v>293</v>
      </c>
      <c r="BJ2" s="246"/>
      <c r="BK2" s="246"/>
      <c r="BL2" s="324"/>
      <c r="BM2" s="24"/>
      <c r="BN2" s="162" t="s">
        <v>294</v>
      </c>
    </row>
    <row r="3" spans="1:79 1038:1041" s="1" customFormat="1" ht="13.5" customHeight="1">
      <c r="F3" s="10"/>
      <c r="G3" s="10"/>
      <c r="AF3" s="130"/>
      <c r="AG3" s="130" t="s">
        <v>295</v>
      </c>
      <c r="AH3" s="314" t="s">
        <v>296</v>
      </c>
      <c r="AI3" s="252"/>
      <c r="AJ3" s="252"/>
      <c r="AK3" s="315"/>
      <c r="AL3" s="24"/>
      <c r="AM3" s="206">
        <f>SUM(F5:F11)</f>
        <v>28</v>
      </c>
      <c r="AN3" s="163">
        <f>SUM(AN5:AN86)</f>
        <v>0</v>
      </c>
      <c r="AO3" s="131">
        <f>SUM(AO5:AO86)</f>
        <v>0</v>
      </c>
      <c r="AP3" s="131">
        <f>SUM(AP5:AP86)</f>
        <v>0</v>
      </c>
      <c r="AQ3" s="131">
        <f>SUM(AQ5:AQ86)</f>
        <v>0</v>
      </c>
      <c r="AR3" s="24"/>
      <c r="AS3" s="206">
        <f t="shared" ref="AS3:BL3" si="0">SUM(AS5:AS86)</f>
        <v>7</v>
      </c>
      <c r="AT3" s="206">
        <f t="shared" si="0"/>
        <v>7</v>
      </c>
      <c r="AU3" s="206">
        <f t="shared" si="0"/>
        <v>7</v>
      </c>
      <c r="AV3" s="206">
        <f t="shared" si="0"/>
        <v>7</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M3" s="24"/>
      <c r="BN3" s="131"/>
    </row>
    <row r="4" spans="1:79 1038:1041" s="13" customFormat="1" ht="42.75" customHeight="1">
      <c r="A4" s="7"/>
      <c r="B4" s="354" t="s">
        <v>297</v>
      </c>
      <c r="C4" s="354" t="s">
        <v>452</v>
      </c>
      <c r="D4" s="333" t="s">
        <v>299</v>
      </c>
      <c r="E4" s="333" t="s">
        <v>453</v>
      </c>
      <c r="F4" s="333" t="s">
        <v>509</v>
      </c>
      <c r="G4" s="89" t="s">
        <v>302</v>
      </c>
      <c r="H4" s="89" t="s">
        <v>510</v>
      </c>
      <c r="I4" s="333" t="s">
        <v>455</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7"/>
      <c r="AC4" s="7" t="s">
        <v>245</v>
      </c>
      <c r="AD4" s="7"/>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28</v>
      </c>
      <c r="BO4" s="7"/>
      <c r="BP4" s="7"/>
      <c r="BQ4" s="7"/>
      <c r="BR4" s="7"/>
      <c r="BS4" s="7"/>
      <c r="BT4" s="7"/>
      <c r="BU4" s="7"/>
      <c r="BV4" s="7"/>
      <c r="BW4" s="7"/>
      <c r="BX4" s="7"/>
      <c r="BY4" s="7"/>
      <c r="BZ4" s="7"/>
      <c r="CA4" s="7"/>
    </row>
    <row r="5" spans="1:79 1038:1041" ht="275.25" customHeight="1">
      <c r="B5" s="340">
        <f>ROW()-4</f>
        <v>1</v>
      </c>
      <c r="C5" s="118" t="s">
        <v>592</v>
      </c>
      <c r="D5" s="347" t="s">
        <v>593</v>
      </c>
      <c r="E5" s="22"/>
      <c r="F5" s="350">
        <f>AF5</f>
        <v>4</v>
      </c>
      <c r="G5" s="340" t="s">
        <v>594</v>
      </c>
      <c r="H5" s="346" t="s">
        <v>595</v>
      </c>
      <c r="I5" s="346" t="s">
        <v>596</v>
      </c>
      <c r="J5" s="346" t="s">
        <v>597</v>
      </c>
      <c r="K5" s="341"/>
      <c r="L5" s="342"/>
      <c r="M5" s="342"/>
      <c r="N5" s="341"/>
      <c r="O5" s="341"/>
      <c r="P5" s="342"/>
      <c r="Q5" s="342"/>
      <c r="R5" s="341"/>
      <c r="S5" s="341"/>
      <c r="T5" s="342"/>
      <c r="U5" s="342"/>
      <c r="V5" s="341"/>
      <c r="W5" s="341"/>
      <c r="X5" s="341"/>
      <c r="Y5" s="341"/>
      <c r="Z5" s="341"/>
      <c r="AA5" s="343"/>
      <c r="AC5" s="1" t="s">
        <v>345</v>
      </c>
      <c r="AE5" s="75"/>
      <c r="AF5" s="344">
        <f>SUM(AH5:AK5)</f>
        <v>4</v>
      </c>
      <c r="AG5" s="165">
        <v>1</v>
      </c>
      <c r="AH5" s="165">
        <f t="shared" ref="AH5:AH11" si="1">IF(K5&lt;&gt;"-", AG5,0)</f>
        <v>1</v>
      </c>
      <c r="AI5" s="165">
        <f t="shared" ref="AI5:AI11" si="2">IF(O5&lt;&gt;"-", AG5,0)</f>
        <v>1</v>
      </c>
      <c r="AJ5" s="165">
        <f>IF(S5&lt;&gt;"-", AG5,0)</f>
        <v>1</v>
      </c>
      <c r="AK5" s="165">
        <f>IF(W5&lt;&gt;"-", AG5,0)</f>
        <v>1</v>
      </c>
      <c r="AL5" s="166"/>
      <c r="AM5" s="24"/>
      <c r="AN5" s="344">
        <f>IF($K5=AN$4,$AH5,0)+IF($O5=AN$4,$AI5,0)+IF($S5=AN$4,$AJ5,0)+IF($W5=AN$4,$AK5,0)</f>
        <v>0</v>
      </c>
      <c r="AO5" s="344">
        <f t="shared" ref="AO5:AQ11" si="3">IF($K5=AO$4,$AH5,0)+IF($O5=AO$4,$AI5,0)+IF($S5=AO$4,$AJ5,0)+IF($W5=AO$4,$AK5,0)</f>
        <v>0</v>
      </c>
      <c r="AP5" s="344">
        <f t="shared" si="3"/>
        <v>0</v>
      </c>
      <c r="AQ5" s="344">
        <f t="shared" si="3"/>
        <v>0</v>
      </c>
      <c r="AR5" s="166"/>
      <c r="AS5" s="344">
        <f t="shared" ref="AS5:AS11" si="4">IF(OR(K5="-", K5="NA"),0,AH5)</f>
        <v>1</v>
      </c>
      <c r="AT5" s="344">
        <f t="shared" ref="AT5:AT11" si="5">IF(OR(O5="-", O5="NA"),0,AI5)</f>
        <v>1</v>
      </c>
      <c r="AU5" s="344">
        <f>IF(OR(S5="-", S5="NA"),0,AJ5)</f>
        <v>1</v>
      </c>
      <c r="AV5" s="344">
        <f>IF(OR(W5="-", W5="NA"),0,AK5)</f>
        <v>1</v>
      </c>
      <c r="AW5" s="344">
        <f t="shared" ref="AW5:AZ11" si="6">IF($K5=AW$4,$AS5,0)</f>
        <v>0</v>
      </c>
      <c r="AX5" s="344">
        <f t="shared" si="6"/>
        <v>0</v>
      </c>
      <c r="AY5" s="344">
        <f t="shared" si="6"/>
        <v>0</v>
      </c>
      <c r="AZ5" s="344">
        <f t="shared" si="6"/>
        <v>0</v>
      </c>
      <c r="BA5" s="344">
        <f t="shared" ref="BA5:BD11" si="7">IF($O5=BA$4,$AT5,0)</f>
        <v>0</v>
      </c>
      <c r="BB5" s="344">
        <f t="shared" si="7"/>
        <v>0</v>
      </c>
      <c r="BC5" s="344">
        <f t="shared" si="7"/>
        <v>0</v>
      </c>
      <c r="BD5" s="344">
        <f t="shared" si="7"/>
        <v>0</v>
      </c>
      <c r="BE5" s="344">
        <f t="shared" ref="BE5:BH11" si="8">IF($S5=BE$4,$AU5,0)</f>
        <v>0</v>
      </c>
      <c r="BF5" s="344">
        <f t="shared" si="8"/>
        <v>0</v>
      </c>
      <c r="BG5" s="344">
        <f t="shared" si="8"/>
        <v>0</v>
      </c>
      <c r="BH5" s="344">
        <f t="shared" si="8"/>
        <v>0</v>
      </c>
      <c r="BI5" s="344">
        <f>IF($W5=BI$4,$AV5,0)</f>
        <v>0</v>
      </c>
      <c r="BJ5" s="344">
        <f t="shared" ref="BJ5:BL11" si="9">IF($W5=BJ$4,$AV5,0)</f>
        <v>0</v>
      </c>
      <c r="BK5" s="344">
        <f t="shared" si="9"/>
        <v>0</v>
      </c>
      <c r="BL5" s="344">
        <f t="shared" si="9"/>
        <v>0</v>
      </c>
      <c r="BM5" s="166"/>
      <c r="BN5" s="344">
        <f>IF(AC5&lt;&gt;"Manual",IF(K5&lt;&gt;"NA",AH5,0)+IF(O5&lt;&gt;"NA",AI5,0)+IF(S5&lt;&gt;"NA",AJ5,0)+IF(W5&lt;&gt;"NA",AK5,0),0)</f>
        <v>4</v>
      </c>
      <c r="AMX5" s="1"/>
      <c r="AMY5" s="1"/>
      <c r="AMZ5" s="1"/>
      <c r="ANA5" s="1"/>
    </row>
    <row r="6" spans="1:79 1038:1041" ht="90">
      <c r="B6" s="340">
        <f t="shared" ref="B6:B10" si="10">ROW()-4</f>
        <v>2</v>
      </c>
      <c r="C6" s="78"/>
      <c r="D6" s="347" t="s">
        <v>598</v>
      </c>
      <c r="E6" s="113"/>
      <c r="F6" s="350">
        <f t="shared" ref="F6:F11" si="11">AF6</f>
        <v>4</v>
      </c>
      <c r="G6" s="340" t="s">
        <v>599</v>
      </c>
      <c r="H6" s="346" t="s">
        <v>600</v>
      </c>
      <c r="I6" s="346" t="s">
        <v>601</v>
      </c>
      <c r="J6" s="346" t="s">
        <v>602</v>
      </c>
      <c r="K6" s="341"/>
      <c r="L6" s="342"/>
      <c r="M6" s="342"/>
      <c r="N6" s="341"/>
      <c r="O6" s="341"/>
      <c r="P6" s="342"/>
      <c r="Q6" s="342"/>
      <c r="R6" s="341"/>
      <c r="S6" s="341"/>
      <c r="T6" s="342"/>
      <c r="U6" s="342"/>
      <c r="V6" s="341"/>
      <c r="W6" s="341"/>
      <c r="X6" s="341"/>
      <c r="Y6" s="341"/>
      <c r="Z6" s="341"/>
      <c r="AA6" s="343"/>
      <c r="AC6" s="1" t="s">
        <v>345</v>
      </c>
      <c r="AE6" s="75"/>
      <c r="AF6" s="344">
        <f t="shared" ref="AF6:AF11" si="12">SUM(AH6:AK6)</f>
        <v>4</v>
      </c>
      <c r="AG6" s="344">
        <v>1</v>
      </c>
      <c r="AH6" s="165">
        <f t="shared" si="1"/>
        <v>1</v>
      </c>
      <c r="AI6" s="165">
        <f t="shared" si="2"/>
        <v>1</v>
      </c>
      <c r="AJ6" s="165">
        <f t="shared" ref="AJ6:AJ11" si="13">IF(S6&lt;&gt;"-", AG6,0)</f>
        <v>1</v>
      </c>
      <c r="AK6" s="165">
        <f t="shared" ref="AK6:AK11" si="14">IF(W6&lt;&gt;"-", AG6,0)</f>
        <v>1</v>
      </c>
      <c r="AL6" s="166"/>
      <c r="AM6" s="166"/>
      <c r="AN6" s="344">
        <f t="shared" ref="AN6:AN11" si="15">IF($K6=AN$4,$AH6,0)+IF($O6=AN$4,$AI6,0)+IF($S6=AN$4,$AJ6,0)+IF($W6=AN$4,$AK6,0)</f>
        <v>0</v>
      </c>
      <c r="AO6" s="344">
        <f t="shared" si="3"/>
        <v>0</v>
      </c>
      <c r="AP6" s="344">
        <f t="shared" si="3"/>
        <v>0</v>
      </c>
      <c r="AQ6" s="344">
        <f t="shared" si="3"/>
        <v>0</v>
      </c>
      <c r="AR6" s="166"/>
      <c r="AS6" s="344">
        <f t="shared" si="4"/>
        <v>1</v>
      </c>
      <c r="AT6" s="344">
        <f t="shared" si="5"/>
        <v>1</v>
      </c>
      <c r="AU6" s="344">
        <f t="shared" ref="AU6:AU11" si="16">IF(OR(S6="-", S6="NA"),0,AJ6)</f>
        <v>1</v>
      </c>
      <c r="AV6" s="344">
        <f t="shared" ref="AV6:AV11" si="17">IF(OR(W6="-", W6="NA"),0,AK6)</f>
        <v>1</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BI11" si="18">IF($W6=BI$4,$AV6,0)</f>
        <v>0</v>
      </c>
      <c r="BJ6" s="344">
        <f t="shared" si="9"/>
        <v>0</v>
      </c>
      <c r="BK6" s="344">
        <f t="shared" si="9"/>
        <v>0</v>
      </c>
      <c r="BL6" s="344">
        <f t="shared" si="9"/>
        <v>0</v>
      </c>
      <c r="BM6" s="166"/>
      <c r="BN6" s="344">
        <f t="shared" ref="BN6:BN11" si="19">IF(AC6&lt;&gt;"Manual",IF(K6&lt;&gt;"NA",AH6,0)+IF(O6&lt;&gt;"NA",AI6,0)+IF(S6&lt;&gt;"NA",AJ6,0)+IF(W6&lt;&gt;"NA",AK6,0),0)</f>
        <v>4</v>
      </c>
      <c r="AMX6" s="1"/>
      <c r="AMY6" s="1"/>
      <c r="AMZ6" s="1"/>
      <c r="ANA6" s="1"/>
    </row>
    <row r="7" spans="1:79 1038:1041" ht="240">
      <c r="B7" s="340">
        <f t="shared" si="10"/>
        <v>3</v>
      </c>
      <c r="C7" s="78"/>
      <c r="D7" s="347" t="s">
        <v>603</v>
      </c>
      <c r="E7" s="113"/>
      <c r="F7" s="350">
        <f t="shared" si="11"/>
        <v>4</v>
      </c>
      <c r="G7" s="340" t="s">
        <v>604</v>
      </c>
      <c r="H7" s="346" t="s">
        <v>605</v>
      </c>
      <c r="I7" s="346" t="s">
        <v>606</v>
      </c>
      <c r="J7" s="346" t="s">
        <v>597</v>
      </c>
      <c r="K7" s="341"/>
      <c r="L7" s="342"/>
      <c r="M7" s="342"/>
      <c r="N7" s="341"/>
      <c r="O7" s="341"/>
      <c r="P7" s="342"/>
      <c r="Q7" s="342"/>
      <c r="R7" s="341"/>
      <c r="S7" s="341"/>
      <c r="T7" s="342"/>
      <c r="U7" s="342"/>
      <c r="V7" s="341"/>
      <c r="W7" s="341"/>
      <c r="X7" s="341"/>
      <c r="Y7" s="341"/>
      <c r="Z7" s="341"/>
      <c r="AA7" s="343"/>
      <c r="AC7" s="1" t="s">
        <v>345</v>
      </c>
      <c r="AE7" s="75"/>
      <c r="AF7" s="344">
        <f t="shared" si="12"/>
        <v>4</v>
      </c>
      <c r="AG7" s="344">
        <v>1</v>
      </c>
      <c r="AH7" s="165">
        <f t="shared" si="1"/>
        <v>1</v>
      </c>
      <c r="AI7" s="165">
        <f t="shared" si="2"/>
        <v>1</v>
      </c>
      <c r="AJ7" s="165">
        <f t="shared" si="13"/>
        <v>1</v>
      </c>
      <c r="AK7" s="165">
        <f t="shared" si="14"/>
        <v>1</v>
      </c>
      <c r="AL7" s="166"/>
      <c r="AM7" s="166"/>
      <c r="AN7" s="344">
        <f t="shared" si="15"/>
        <v>0</v>
      </c>
      <c r="AO7" s="344">
        <f t="shared" si="3"/>
        <v>0</v>
      </c>
      <c r="AP7" s="344">
        <f t="shared" si="3"/>
        <v>0</v>
      </c>
      <c r="AQ7" s="344">
        <f t="shared" si="3"/>
        <v>0</v>
      </c>
      <c r="AR7" s="166"/>
      <c r="AS7" s="344">
        <f t="shared" si="4"/>
        <v>1</v>
      </c>
      <c r="AT7" s="344">
        <f t="shared" si="5"/>
        <v>1</v>
      </c>
      <c r="AU7" s="344">
        <f t="shared" si="16"/>
        <v>1</v>
      </c>
      <c r="AV7" s="344">
        <f t="shared" si="17"/>
        <v>1</v>
      </c>
      <c r="AW7" s="344">
        <f t="shared" si="6"/>
        <v>0</v>
      </c>
      <c r="AX7" s="344">
        <f t="shared" si="6"/>
        <v>0</v>
      </c>
      <c r="AY7" s="344">
        <f t="shared" si="6"/>
        <v>0</v>
      </c>
      <c r="AZ7" s="344">
        <f t="shared" si="6"/>
        <v>0</v>
      </c>
      <c r="BA7" s="344">
        <f t="shared" si="7"/>
        <v>0</v>
      </c>
      <c r="BB7" s="344">
        <f t="shared" si="7"/>
        <v>0</v>
      </c>
      <c r="BC7" s="344">
        <f t="shared" si="7"/>
        <v>0</v>
      </c>
      <c r="BD7" s="344">
        <f t="shared" si="7"/>
        <v>0</v>
      </c>
      <c r="BE7" s="344">
        <f t="shared" si="8"/>
        <v>0</v>
      </c>
      <c r="BF7" s="344">
        <f t="shared" si="8"/>
        <v>0</v>
      </c>
      <c r="BG7" s="344">
        <f t="shared" si="8"/>
        <v>0</v>
      </c>
      <c r="BH7" s="344">
        <f t="shared" si="8"/>
        <v>0</v>
      </c>
      <c r="BI7" s="344">
        <f t="shared" si="18"/>
        <v>0</v>
      </c>
      <c r="BJ7" s="344">
        <f t="shared" si="9"/>
        <v>0</v>
      </c>
      <c r="BK7" s="344">
        <f t="shared" si="9"/>
        <v>0</v>
      </c>
      <c r="BL7" s="344">
        <f t="shared" si="9"/>
        <v>0</v>
      </c>
      <c r="BM7" s="166"/>
      <c r="BN7" s="344">
        <f t="shared" si="19"/>
        <v>4</v>
      </c>
      <c r="AMX7" s="1"/>
      <c r="AMY7" s="1"/>
      <c r="AMZ7" s="1"/>
      <c r="ANA7" s="1"/>
    </row>
    <row r="8" spans="1:79 1038:1041" ht="288" customHeight="1">
      <c r="B8" s="340">
        <f t="shared" si="10"/>
        <v>4</v>
      </c>
      <c r="C8" s="118" t="s">
        <v>607</v>
      </c>
      <c r="D8" s="347" t="s">
        <v>608</v>
      </c>
      <c r="E8" s="113"/>
      <c r="F8" s="350">
        <f t="shared" si="11"/>
        <v>4</v>
      </c>
      <c r="G8" s="340" t="s">
        <v>609</v>
      </c>
      <c r="H8" s="346"/>
      <c r="I8" s="346" t="s">
        <v>610</v>
      </c>
      <c r="J8" s="346" t="s">
        <v>597</v>
      </c>
      <c r="K8" s="341"/>
      <c r="L8" s="342"/>
      <c r="M8" s="342"/>
      <c r="N8" s="341"/>
      <c r="O8" s="341"/>
      <c r="P8" s="342"/>
      <c r="Q8" s="342"/>
      <c r="R8" s="341"/>
      <c r="S8" s="341"/>
      <c r="T8" s="342"/>
      <c r="U8" s="342"/>
      <c r="V8" s="341"/>
      <c r="W8" s="341"/>
      <c r="X8" s="341"/>
      <c r="Y8" s="341"/>
      <c r="Z8" s="341"/>
      <c r="AA8" s="343"/>
      <c r="AC8" s="1" t="s">
        <v>345</v>
      </c>
      <c r="AE8" s="75"/>
      <c r="AF8" s="344">
        <f t="shared" si="12"/>
        <v>4</v>
      </c>
      <c r="AG8" s="344">
        <v>1</v>
      </c>
      <c r="AH8" s="165">
        <f t="shared" si="1"/>
        <v>1</v>
      </c>
      <c r="AI8" s="165">
        <f t="shared" si="2"/>
        <v>1</v>
      </c>
      <c r="AJ8" s="165">
        <f t="shared" si="13"/>
        <v>1</v>
      </c>
      <c r="AK8" s="165">
        <f t="shared" si="14"/>
        <v>1</v>
      </c>
      <c r="AL8" s="166"/>
      <c r="AM8" s="166"/>
      <c r="AN8" s="344">
        <f t="shared" si="15"/>
        <v>0</v>
      </c>
      <c r="AO8" s="344">
        <f t="shared" si="3"/>
        <v>0</v>
      </c>
      <c r="AP8" s="344">
        <f t="shared" si="3"/>
        <v>0</v>
      </c>
      <c r="AQ8" s="344">
        <f t="shared" si="3"/>
        <v>0</v>
      </c>
      <c r="AR8" s="166"/>
      <c r="AS8" s="344">
        <f t="shared" si="4"/>
        <v>1</v>
      </c>
      <c r="AT8" s="344">
        <f t="shared" si="5"/>
        <v>1</v>
      </c>
      <c r="AU8" s="344">
        <f t="shared" si="16"/>
        <v>1</v>
      </c>
      <c r="AV8" s="344">
        <f t="shared" si="17"/>
        <v>1</v>
      </c>
      <c r="AW8" s="344">
        <f t="shared" si="6"/>
        <v>0</v>
      </c>
      <c r="AX8" s="344">
        <f t="shared" si="6"/>
        <v>0</v>
      </c>
      <c r="AY8" s="344">
        <f t="shared" si="6"/>
        <v>0</v>
      </c>
      <c r="AZ8" s="344">
        <f t="shared" si="6"/>
        <v>0</v>
      </c>
      <c r="BA8" s="344">
        <f t="shared" si="7"/>
        <v>0</v>
      </c>
      <c r="BB8" s="344">
        <f t="shared" si="7"/>
        <v>0</v>
      </c>
      <c r="BC8" s="344">
        <f t="shared" si="7"/>
        <v>0</v>
      </c>
      <c r="BD8" s="344">
        <f t="shared" si="7"/>
        <v>0</v>
      </c>
      <c r="BE8" s="344">
        <f t="shared" si="8"/>
        <v>0</v>
      </c>
      <c r="BF8" s="344">
        <f t="shared" si="8"/>
        <v>0</v>
      </c>
      <c r="BG8" s="344">
        <f t="shared" si="8"/>
        <v>0</v>
      </c>
      <c r="BH8" s="344">
        <f t="shared" si="8"/>
        <v>0</v>
      </c>
      <c r="BI8" s="344">
        <f t="shared" si="18"/>
        <v>0</v>
      </c>
      <c r="BJ8" s="344">
        <f t="shared" si="9"/>
        <v>0</v>
      </c>
      <c r="BK8" s="344">
        <f t="shared" si="9"/>
        <v>0</v>
      </c>
      <c r="BL8" s="344">
        <f t="shared" si="9"/>
        <v>0</v>
      </c>
      <c r="BM8" s="166"/>
      <c r="BN8" s="344">
        <f t="shared" si="19"/>
        <v>4</v>
      </c>
      <c r="AMX8" s="1"/>
      <c r="AMY8" s="1"/>
      <c r="AMZ8" s="1"/>
      <c r="ANA8" s="1"/>
    </row>
    <row r="9" spans="1:79 1038:1041" ht="90">
      <c r="B9" s="340">
        <f t="shared" si="10"/>
        <v>5</v>
      </c>
      <c r="C9" s="78"/>
      <c r="D9" s="347" t="s">
        <v>598</v>
      </c>
      <c r="E9" s="113"/>
      <c r="F9" s="350">
        <f t="shared" si="11"/>
        <v>4</v>
      </c>
      <c r="G9" s="340" t="s">
        <v>611</v>
      </c>
      <c r="H9" s="346" t="s">
        <v>612</v>
      </c>
      <c r="I9" s="346" t="s">
        <v>613</v>
      </c>
      <c r="J9" s="346" t="s">
        <v>614</v>
      </c>
      <c r="K9" s="341"/>
      <c r="L9" s="342"/>
      <c r="M9" s="342"/>
      <c r="N9" s="341"/>
      <c r="O9" s="341"/>
      <c r="P9" s="342"/>
      <c r="Q9" s="342"/>
      <c r="R9" s="341"/>
      <c r="S9" s="341"/>
      <c r="T9" s="342"/>
      <c r="U9" s="342"/>
      <c r="V9" s="341"/>
      <c r="W9" s="341"/>
      <c r="X9" s="341"/>
      <c r="Y9" s="341"/>
      <c r="Z9" s="341"/>
      <c r="AA9" s="343"/>
      <c r="AC9" s="1" t="s">
        <v>345</v>
      </c>
      <c r="AE9" s="75"/>
      <c r="AF9" s="344">
        <f t="shared" si="12"/>
        <v>4</v>
      </c>
      <c r="AG9" s="344">
        <v>1</v>
      </c>
      <c r="AH9" s="165">
        <f t="shared" si="1"/>
        <v>1</v>
      </c>
      <c r="AI9" s="165">
        <f t="shared" si="2"/>
        <v>1</v>
      </c>
      <c r="AJ9" s="165">
        <f t="shared" si="13"/>
        <v>1</v>
      </c>
      <c r="AK9" s="165">
        <f t="shared" si="14"/>
        <v>1</v>
      </c>
      <c r="AL9" s="166"/>
      <c r="AM9" s="166"/>
      <c r="AN9" s="344">
        <f t="shared" si="15"/>
        <v>0</v>
      </c>
      <c r="AO9" s="344">
        <f t="shared" si="3"/>
        <v>0</v>
      </c>
      <c r="AP9" s="344">
        <f t="shared" si="3"/>
        <v>0</v>
      </c>
      <c r="AQ9" s="344">
        <f t="shared" si="3"/>
        <v>0</v>
      </c>
      <c r="AR9" s="166"/>
      <c r="AS9" s="344">
        <f t="shared" si="4"/>
        <v>1</v>
      </c>
      <c r="AT9" s="344">
        <f t="shared" si="5"/>
        <v>1</v>
      </c>
      <c r="AU9" s="344">
        <f t="shared" si="16"/>
        <v>1</v>
      </c>
      <c r="AV9" s="344">
        <f t="shared" si="17"/>
        <v>1</v>
      </c>
      <c r="AW9" s="344">
        <f t="shared" si="6"/>
        <v>0</v>
      </c>
      <c r="AX9" s="344">
        <f t="shared" si="6"/>
        <v>0</v>
      </c>
      <c r="AY9" s="344">
        <f t="shared" si="6"/>
        <v>0</v>
      </c>
      <c r="AZ9" s="344">
        <f t="shared" si="6"/>
        <v>0</v>
      </c>
      <c r="BA9" s="344">
        <f t="shared" si="7"/>
        <v>0</v>
      </c>
      <c r="BB9" s="344">
        <f t="shared" si="7"/>
        <v>0</v>
      </c>
      <c r="BC9" s="344">
        <f t="shared" si="7"/>
        <v>0</v>
      </c>
      <c r="BD9" s="344">
        <f t="shared" si="7"/>
        <v>0</v>
      </c>
      <c r="BE9" s="344">
        <f t="shared" si="8"/>
        <v>0</v>
      </c>
      <c r="BF9" s="344">
        <f t="shared" si="8"/>
        <v>0</v>
      </c>
      <c r="BG9" s="344">
        <f t="shared" si="8"/>
        <v>0</v>
      </c>
      <c r="BH9" s="344">
        <f t="shared" si="8"/>
        <v>0</v>
      </c>
      <c r="BI9" s="344">
        <f t="shared" si="18"/>
        <v>0</v>
      </c>
      <c r="BJ9" s="344">
        <f t="shared" si="9"/>
        <v>0</v>
      </c>
      <c r="BK9" s="344">
        <f t="shared" si="9"/>
        <v>0</v>
      </c>
      <c r="BL9" s="344">
        <f t="shared" si="9"/>
        <v>0</v>
      </c>
      <c r="BM9" s="166"/>
      <c r="BN9" s="344">
        <f t="shared" si="19"/>
        <v>4</v>
      </c>
      <c r="AMX9" s="1"/>
      <c r="AMY9" s="1"/>
      <c r="AMZ9" s="1"/>
      <c r="ANA9" s="1"/>
    </row>
    <row r="10" spans="1:79 1038:1041" ht="240">
      <c r="B10" s="340">
        <f t="shared" si="10"/>
        <v>6</v>
      </c>
      <c r="C10" s="128"/>
      <c r="D10" s="347" t="s">
        <v>603</v>
      </c>
      <c r="E10" s="192"/>
      <c r="F10" s="350">
        <f t="shared" si="11"/>
        <v>4</v>
      </c>
      <c r="G10" s="340" t="s">
        <v>615</v>
      </c>
      <c r="H10" s="346" t="s">
        <v>616</v>
      </c>
      <c r="I10" s="346" t="s">
        <v>617</v>
      </c>
      <c r="J10" s="346" t="s">
        <v>597</v>
      </c>
      <c r="K10" s="341"/>
      <c r="L10" s="342"/>
      <c r="M10" s="342"/>
      <c r="N10" s="341"/>
      <c r="O10" s="341"/>
      <c r="P10" s="342"/>
      <c r="Q10" s="342"/>
      <c r="R10" s="341"/>
      <c r="S10" s="341"/>
      <c r="T10" s="342"/>
      <c r="U10" s="342"/>
      <c r="V10" s="341"/>
      <c r="W10" s="341"/>
      <c r="X10" s="341"/>
      <c r="Y10" s="341"/>
      <c r="Z10" s="341"/>
      <c r="AA10" s="343"/>
      <c r="AC10" s="1" t="s">
        <v>345</v>
      </c>
      <c r="AE10" s="75"/>
      <c r="AF10" s="344">
        <f t="shared" si="12"/>
        <v>4</v>
      </c>
      <c r="AG10" s="344">
        <v>1</v>
      </c>
      <c r="AH10" s="165">
        <f t="shared" si="1"/>
        <v>1</v>
      </c>
      <c r="AI10" s="165">
        <f t="shared" si="2"/>
        <v>1</v>
      </c>
      <c r="AJ10" s="165">
        <f t="shared" si="13"/>
        <v>1</v>
      </c>
      <c r="AK10" s="165">
        <f t="shared" si="14"/>
        <v>1</v>
      </c>
      <c r="AL10" s="166"/>
      <c r="AM10" s="166"/>
      <c r="AN10" s="344">
        <f t="shared" si="15"/>
        <v>0</v>
      </c>
      <c r="AO10" s="344">
        <f t="shared" si="3"/>
        <v>0</v>
      </c>
      <c r="AP10" s="344">
        <f t="shared" si="3"/>
        <v>0</v>
      </c>
      <c r="AQ10" s="344">
        <f t="shared" si="3"/>
        <v>0</v>
      </c>
      <c r="AR10" s="166"/>
      <c r="AS10" s="344">
        <f t="shared" si="4"/>
        <v>1</v>
      </c>
      <c r="AT10" s="344">
        <f t="shared" si="5"/>
        <v>1</v>
      </c>
      <c r="AU10" s="344">
        <f t="shared" si="16"/>
        <v>1</v>
      </c>
      <c r="AV10" s="344">
        <f t="shared" si="17"/>
        <v>1</v>
      </c>
      <c r="AW10" s="344">
        <f t="shared" si="6"/>
        <v>0</v>
      </c>
      <c r="AX10" s="344">
        <f t="shared" si="6"/>
        <v>0</v>
      </c>
      <c r="AY10" s="344">
        <f t="shared" si="6"/>
        <v>0</v>
      </c>
      <c r="AZ10" s="344">
        <f t="shared" si="6"/>
        <v>0</v>
      </c>
      <c r="BA10" s="344">
        <f t="shared" si="7"/>
        <v>0</v>
      </c>
      <c r="BB10" s="344">
        <f t="shared" si="7"/>
        <v>0</v>
      </c>
      <c r="BC10" s="344">
        <f t="shared" si="7"/>
        <v>0</v>
      </c>
      <c r="BD10" s="344">
        <f t="shared" si="7"/>
        <v>0</v>
      </c>
      <c r="BE10" s="344">
        <f t="shared" si="8"/>
        <v>0</v>
      </c>
      <c r="BF10" s="344">
        <f t="shared" si="8"/>
        <v>0</v>
      </c>
      <c r="BG10" s="344">
        <f t="shared" si="8"/>
        <v>0</v>
      </c>
      <c r="BH10" s="344">
        <f t="shared" si="8"/>
        <v>0</v>
      </c>
      <c r="BI10" s="344">
        <f t="shared" si="18"/>
        <v>0</v>
      </c>
      <c r="BJ10" s="344">
        <f t="shared" si="9"/>
        <v>0</v>
      </c>
      <c r="BK10" s="344">
        <f t="shared" si="9"/>
        <v>0</v>
      </c>
      <c r="BL10" s="344">
        <f t="shared" si="9"/>
        <v>0</v>
      </c>
      <c r="BM10" s="166"/>
      <c r="BN10" s="344">
        <f t="shared" si="19"/>
        <v>4</v>
      </c>
      <c r="AMX10" s="1"/>
      <c r="AMY10" s="1"/>
      <c r="AMZ10" s="1"/>
      <c r="ANA10" s="1"/>
    </row>
    <row r="11" spans="1:79 1038:1041" ht="262.5" customHeight="1">
      <c r="B11" s="247">
        <f>ROW()-4</f>
        <v>7</v>
      </c>
      <c r="C11" s="249" t="s">
        <v>618</v>
      </c>
      <c r="D11" s="249" t="s">
        <v>408</v>
      </c>
      <c r="E11" s="258" t="s">
        <v>408</v>
      </c>
      <c r="F11" s="260">
        <f t="shared" si="11"/>
        <v>4</v>
      </c>
      <c r="G11" s="249" t="s">
        <v>619</v>
      </c>
      <c r="H11" s="249" t="s">
        <v>408</v>
      </c>
      <c r="I11" s="249" t="s">
        <v>620</v>
      </c>
      <c r="J11" s="249" t="s">
        <v>621</v>
      </c>
      <c r="K11" s="256"/>
      <c r="L11" s="254"/>
      <c r="M11" s="254"/>
      <c r="N11" s="256"/>
      <c r="O11" s="256"/>
      <c r="P11" s="254"/>
      <c r="Q11" s="254"/>
      <c r="R11" s="256"/>
      <c r="S11" s="256"/>
      <c r="T11" s="254"/>
      <c r="U11" s="254"/>
      <c r="V11" s="256"/>
      <c r="W11" s="256"/>
      <c r="X11" s="256"/>
      <c r="Y11" s="256"/>
      <c r="Z11" s="256"/>
      <c r="AA11" s="256"/>
      <c r="AC11" s="262" t="s">
        <v>345</v>
      </c>
      <c r="AE11" s="75"/>
      <c r="AF11" s="344">
        <f t="shared" si="12"/>
        <v>4</v>
      </c>
      <c r="AG11" s="344">
        <v>1</v>
      </c>
      <c r="AH11" s="344">
        <f t="shared" si="1"/>
        <v>1</v>
      </c>
      <c r="AI11" s="344">
        <f t="shared" si="2"/>
        <v>1</v>
      </c>
      <c r="AJ11" s="344">
        <f t="shared" si="13"/>
        <v>1</v>
      </c>
      <c r="AK11" s="344">
        <f t="shared" si="14"/>
        <v>1</v>
      </c>
      <c r="AL11" s="166"/>
      <c r="AM11" s="166"/>
      <c r="AN11" s="344">
        <f t="shared" si="15"/>
        <v>0</v>
      </c>
      <c r="AO11" s="344">
        <f t="shared" si="3"/>
        <v>0</v>
      </c>
      <c r="AP11" s="344">
        <f t="shared" si="3"/>
        <v>0</v>
      </c>
      <c r="AQ11" s="344">
        <f t="shared" si="3"/>
        <v>0</v>
      </c>
      <c r="AR11" s="166"/>
      <c r="AS11" s="344">
        <f t="shared" si="4"/>
        <v>1</v>
      </c>
      <c r="AT11" s="344">
        <f t="shared" si="5"/>
        <v>1</v>
      </c>
      <c r="AU11" s="344">
        <f t="shared" si="16"/>
        <v>1</v>
      </c>
      <c r="AV11" s="344">
        <f t="shared" si="17"/>
        <v>1</v>
      </c>
      <c r="AW11" s="344">
        <f t="shared" si="6"/>
        <v>0</v>
      </c>
      <c r="AX11" s="344">
        <f t="shared" si="6"/>
        <v>0</v>
      </c>
      <c r="AY11" s="344">
        <f t="shared" si="6"/>
        <v>0</v>
      </c>
      <c r="AZ11" s="344">
        <f t="shared" si="6"/>
        <v>0</v>
      </c>
      <c r="BA11" s="344">
        <f t="shared" si="7"/>
        <v>0</v>
      </c>
      <c r="BB11" s="344">
        <f t="shared" si="7"/>
        <v>0</v>
      </c>
      <c r="BC11" s="344">
        <f t="shared" si="7"/>
        <v>0</v>
      </c>
      <c r="BD11" s="344">
        <f t="shared" si="7"/>
        <v>0</v>
      </c>
      <c r="BE11" s="344">
        <f t="shared" si="8"/>
        <v>0</v>
      </c>
      <c r="BF11" s="344">
        <f t="shared" si="8"/>
        <v>0</v>
      </c>
      <c r="BG11" s="344">
        <f t="shared" si="8"/>
        <v>0</v>
      </c>
      <c r="BH11" s="344">
        <f t="shared" si="8"/>
        <v>0</v>
      </c>
      <c r="BI11" s="344">
        <f t="shared" si="18"/>
        <v>0</v>
      </c>
      <c r="BJ11" s="344">
        <f t="shared" si="9"/>
        <v>0</v>
      </c>
      <c r="BK11" s="344">
        <f t="shared" si="9"/>
        <v>0</v>
      </c>
      <c r="BL11" s="344">
        <f t="shared" si="9"/>
        <v>0</v>
      </c>
      <c r="BM11" s="166"/>
      <c r="BN11" s="344">
        <f t="shared" si="19"/>
        <v>4</v>
      </c>
      <c r="AMX11" s="1"/>
      <c r="AMY11" s="1"/>
      <c r="AMZ11" s="1"/>
      <c r="ANA11" s="1"/>
    </row>
    <row r="12" spans="1:79 1038:1041" ht="262.5" customHeight="1">
      <c r="B12" s="248"/>
      <c r="C12" s="250"/>
      <c r="D12" s="250"/>
      <c r="E12" s="259"/>
      <c r="F12" s="261"/>
      <c r="G12" s="250"/>
      <c r="H12" s="250"/>
      <c r="I12" s="250"/>
      <c r="J12" s="250"/>
      <c r="K12" s="257"/>
      <c r="L12" s="255"/>
      <c r="M12" s="255"/>
      <c r="N12" s="257"/>
      <c r="O12" s="257"/>
      <c r="P12" s="255"/>
      <c r="Q12" s="255"/>
      <c r="R12" s="257"/>
      <c r="S12" s="257"/>
      <c r="T12" s="255"/>
      <c r="U12" s="255"/>
      <c r="V12" s="257"/>
      <c r="W12" s="257"/>
      <c r="X12" s="257"/>
      <c r="Y12" s="257"/>
      <c r="Z12" s="257"/>
      <c r="AA12" s="257"/>
      <c r="AC12" s="262"/>
      <c r="AE12" s="75"/>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row>
    <row r="13" spans="1:79 1038:1041">
      <c r="AF13" s="166"/>
      <c r="AG13" s="166"/>
      <c r="AH13" s="166"/>
      <c r="AI13" s="166"/>
      <c r="AJ13" s="166"/>
      <c r="AK13" s="166"/>
      <c r="AL13" s="166"/>
      <c r="AM13" s="166"/>
      <c r="AN13" s="166"/>
      <c r="AO13" s="166"/>
      <c r="AP13" s="166"/>
      <c r="AQ13" s="166"/>
      <c r="AR13" s="166"/>
      <c r="AS13" s="166"/>
      <c r="AT13" s="166"/>
      <c r="AU13" s="166"/>
      <c r="AV13" s="166"/>
      <c r="AW13" s="166"/>
      <c r="AX13" s="166"/>
      <c r="AY13" s="166"/>
      <c r="AZ13" s="166"/>
      <c r="BA13" s="166"/>
      <c r="BB13" s="166"/>
      <c r="BC13" s="166"/>
      <c r="BD13" s="166"/>
      <c r="BE13" s="166"/>
      <c r="BF13" s="166"/>
      <c r="BG13" s="166"/>
      <c r="BH13" s="166"/>
      <c r="BI13" s="166"/>
      <c r="BJ13" s="166"/>
      <c r="BK13" s="166"/>
      <c r="BL13" s="166"/>
      <c r="BM13" s="166"/>
      <c r="BN13" s="166"/>
    </row>
    <row r="14" spans="1:79 1038:1041">
      <c r="AF14" s="166"/>
      <c r="AG14" s="166"/>
      <c r="AH14" s="166"/>
      <c r="AI14" s="166"/>
      <c r="AJ14" s="166"/>
      <c r="AK14" s="166"/>
      <c r="AL14" s="166"/>
      <c r="AM14" s="166"/>
      <c r="AN14" s="166"/>
      <c r="AO14" s="166"/>
      <c r="AP14" s="166"/>
      <c r="AQ14" s="166"/>
      <c r="AR14" s="166"/>
      <c r="AS14" s="166"/>
      <c r="AT14" s="166"/>
      <c r="AU14" s="166"/>
      <c r="AV14" s="166"/>
      <c r="AW14" s="166"/>
      <c r="AX14" s="166"/>
      <c r="AY14" s="166"/>
      <c r="AZ14" s="166"/>
      <c r="BA14" s="166"/>
      <c r="BB14" s="166"/>
      <c r="BC14" s="166"/>
      <c r="BD14" s="166"/>
      <c r="BE14" s="166"/>
      <c r="BF14" s="166"/>
      <c r="BG14" s="166"/>
      <c r="BH14" s="166"/>
      <c r="BI14" s="166"/>
      <c r="BJ14" s="166"/>
      <c r="BK14" s="166"/>
      <c r="BL14" s="166"/>
      <c r="BM14" s="166"/>
      <c r="BN14" s="166"/>
    </row>
    <row r="15" spans="1:79 1038:1041">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row>
    <row r="16" spans="1:79 1038:1041">
      <c r="AF16" s="166"/>
      <c r="AG16" s="166"/>
      <c r="AH16" s="166"/>
      <c r="AI16" s="166"/>
      <c r="AJ16" s="166"/>
      <c r="AK16" s="166"/>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c r="BK16" s="166"/>
      <c r="BL16" s="166"/>
      <c r="BM16" s="166"/>
      <c r="BN16" s="166"/>
    </row>
    <row r="17" spans="32:66">
      <c r="AF17" s="166"/>
      <c r="AG17" s="24"/>
      <c r="AH17" s="166"/>
      <c r="AI17" s="166"/>
      <c r="AJ17" s="166"/>
      <c r="AK17" s="166"/>
      <c r="AL17" s="166"/>
      <c r="AM17" s="166"/>
      <c r="AN17" s="166"/>
      <c r="AO17" s="166"/>
      <c r="AP17" s="166"/>
      <c r="AQ17" s="166"/>
      <c r="AR17" s="24"/>
      <c r="AS17" s="166"/>
      <c r="AT17" s="166"/>
      <c r="AU17" s="166"/>
      <c r="AV17" s="166"/>
      <c r="AW17" s="166"/>
      <c r="AX17" s="166"/>
      <c r="AY17" s="166"/>
      <c r="AZ17" s="166"/>
      <c r="BA17" s="166"/>
      <c r="BB17" s="166"/>
      <c r="BC17" s="166"/>
      <c r="BD17" s="166"/>
      <c r="BE17" s="166"/>
      <c r="BF17" s="166"/>
      <c r="BG17" s="166"/>
      <c r="BH17" s="166"/>
      <c r="BI17" s="166"/>
      <c r="BJ17" s="166"/>
      <c r="BK17" s="166"/>
      <c r="BL17" s="166"/>
      <c r="BM17" s="24"/>
      <c r="BN17" s="166"/>
    </row>
    <row r="18" spans="32:66">
      <c r="AF18" s="166"/>
      <c r="AG18" s="24"/>
      <c r="AH18" s="166"/>
      <c r="AI18" s="166"/>
      <c r="AJ18" s="166"/>
      <c r="AK18" s="166"/>
      <c r="AL18" s="166"/>
      <c r="AM18" s="166"/>
      <c r="AN18" s="166"/>
      <c r="AO18" s="166"/>
      <c r="AP18" s="166"/>
      <c r="AQ18" s="166"/>
      <c r="AR18" s="24"/>
      <c r="AS18" s="166"/>
      <c r="AT18" s="166"/>
      <c r="AU18" s="166"/>
      <c r="AV18" s="166"/>
      <c r="AW18" s="166"/>
      <c r="AX18" s="166"/>
      <c r="AY18" s="166"/>
      <c r="AZ18" s="166"/>
      <c r="BA18" s="166"/>
      <c r="BB18" s="166"/>
      <c r="BC18" s="166"/>
      <c r="BD18" s="166"/>
      <c r="BE18" s="166"/>
      <c r="BF18" s="166"/>
      <c r="BG18" s="166"/>
      <c r="BH18" s="166"/>
      <c r="BI18" s="166"/>
      <c r="BJ18" s="166"/>
      <c r="BK18" s="166"/>
      <c r="BL18" s="166"/>
      <c r="BM18" s="24"/>
      <c r="BN18" s="166"/>
    </row>
    <row r="19" spans="32:66">
      <c r="AF19" s="166"/>
      <c r="AG19" s="24"/>
      <c r="AH19" s="166"/>
      <c r="AI19" s="166"/>
      <c r="AJ19" s="166"/>
      <c r="AK19" s="166"/>
      <c r="AL19" s="166"/>
      <c r="AM19" s="166"/>
      <c r="AN19" s="166"/>
      <c r="AO19" s="166"/>
      <c r="AP19" s="166"/>
      <c r="AQ19" s="166"/>
      <c r="AR19" s="24"/>
      <c r="AS19" s="166"/>
      <c r="AT19" s="166"/>
      <c r="AU19" s="166"/>
      <c r="AV19" s="166"/>
      <c r="AW19" s="166"/>
      <c r="AX19" s="166"/>
      <c r="AY19" s="166"/>
      <c r="AZ19" s="166"/>
      <c r="BA19" s="166"/>
      <c r="BB19" s="166"/>
      <c r="BC19" s="166"/>
      <c r="BD19" s="166"/>
      <c r="BE19" s="166"/>
      <c r="BF19" s="166"/>
      <c r="BG19" s="166"/>
      <c r="BH19" s="166"/>
      <c r="BI19" s="166"/>
      <c r="BJ19" s="166"/>
      <c r="BK19" s="166"/>
      <c r="BL19" s="166"/>
      <c r="BM19" s="24"/>
      <c r="BN19" s="166"/>
    </row>
    <row r="20" spans="32:66">
      <c r="AF20" s="166"/>
      <c r="AG20" s="24"/>
      <c r="AH20" s="166"/>
      <c r="AI20" s="166"/>
      <c r="AJ20" s="166"/>
      <c r="AK20" s="166"/>
      <c r="AL20" s="166"/>
      <c r="AM20" s="166"/>
      <c r="AN20" s="166"/>
      <c r="AO20" s="166"/>
      <c r="AP20" s="166"/>
      <c r="AQ20" s="166"/>
      <c r="AR20" s="24"/>
      <c r="AS20" s="166"/>
      <c r="AT20" s="166"/>
      <c r="AU20" s="166"/>
      <c r="AV20" s="166"/>
      <c r="AW20" s="166"/>
      <c r="AX20" s="166"/>
      <c r="AY20" s="166"/>
      <c r="AZ20" s="166"/>
      <c r="BA20" s="166"/>
      <c r="BB20" s="166"/>
      <c r="BC20" s="166"/>
      <c r="BD20" s="166"/>
      <c r="BE20" s="166"/>
      <c r="BF20" s="166"/>
      <c r="BG20" s="166"/>
      <c r="BH20" s="166"/>
      <c r="BI20" s="166"/>
      <c r="BJ20" s="166"/>
      <c r="BK20" s="166"/>
      <c r="BL20" s="166"/>
      <c r="BM20" s="24"/>
      <c r="BN20" s="166"/>
    </row>
    <row r="21" spans="32:66">
      <c r="AF21" s="166"/>
      <c r="AG21" s="24"/>
      <c r="AH21" s="166"/>
      <c r="AI21" s="166"/>
      <c r="AJ21" s="166"/>
      <c r="AK21" s="166"/>
      <c r="AL21" s="166"/>
      <c r="AM21" s="166"/>
      <c r="AN21" s="166"/>
      <c r="AO21" s="166"/>
      <c r="AP21" s="166"/>
      <c r="AQ21" s="166"/>
      <c r="AR21" s="24"/>
      <c r="AS21" s="166"/>
      <c r="AT21" s="166"/>
      <c r="AU21" s="166"/>
      <c r="AV21" s="166"/>
      <c r="AW21" s="166"/>
      <c r="AX21" s="166"/>
      <c r="AY21" s="166"/>
      <c r="AZ21" s="166"/>
      <c r="BA21" s="166"/>
      <c r="BB21" s="166"/>
      <c r="BC21" s="166"/>
      <c r="BD21" s="166"/>
      <c r="BE21" s="166"/>
      <c r="BF21" s="166"/>
      <c r="BG21" s="166"/>
      <c r="BH21" s="166"/>
      <c r="BI21" s="166"/>
      <c r="BJ21" s="166"/>
      <c r="BK21" s="166"/>
      <c r="BL21" s="166"/>
      <c r="BM21" s="24"/>
      <c r="BN21" s="166"/>
    </row>
  </sheetData>
  <mergeCells count="30">
    <mergeCell ref="AC11:AC12"/>
    <mergeCell ref="AF2:AK2"/>
    <mergeCell ref="BI2:BL2"/>
    <mergeCell ref="AH3:AK3"/>
    <mergeCell ref="I11:I12"/>
    <mergeCell ref="M11:M12"/>
    <mergeCell ref="N11:N12"/>
    <mergeCell ref="O11:O12"/>
    <mergeCell ref="P11:P12"/>
    <mergeCell ref="Q11:Q12"/>
    <mergeCell ref="R11:R12"/>
    <mergeCell ref="S11:S12"/>
    <mergeCell ref="Y11:Y12"/>
    <mergeCell ref="Z11:Z12"/>
    <mergeCell ref="AA11:AA12"/>
    <mergeCell ref="T11:T12"/>
    <mergeCell ref="B11:B12"/>
    <mergeCell ref="C11:C12"/>
    <mergeCell ref="D11:D12"/>
    <mergeCell ref="E11:E12"/>
    <mergeCell ref="F11:F12"/>
    <mergeCell ref="U11:U12"/>
    <mergeCell ref="V11:V12"/>
    <mergeCell ref="W11:W12"/>
    <mergeCell ref="X11:X12"/>
    <mergeCell ref="G11:G12"/>
    <mergeCell ref="H11:H12"/>
    <mergeCell ref="J11:J12"/>
    <mergeCell ref="K11:K12"/>
    <mergeCell ref="L11:L12"/>
  </mergeCells>
  <phoneticPr fontId="19"/>
  <conditionalFormatting sqref="L13:L26">
    <cfRule type="expression" dxfId="172" priority="35">
      <formula>$L13="NT"</formula>
    </cfRule>
  </conditionalFormatting>
  <conditionalFormatting sqref="F5:G5 G6:G7 F6:F11">
    <cfRule type="expression" dxfId="171" priority="36">
      <formula>$L5="NT"</formula>
    </cfRule>
  </conditionalFormatting>
  <conditionalFormatting sqref="D5">
    <cfRule type="expression" dxfId="170" priority="39">
      <formula>$L5="NT"</formula>
    </cfRule>
  </conditionalFormatting>
  <conditionalFormatting sqref="E5">
    <cfRule type="expression" dxfId="169" priority="45">
      <formula>$L5="NT"</formula>
    </cfRule>
  </conditionalFormatting>
  <conditionalFormatting sqref="J10">
    <cfRule type="expression" dxfId="168" priority="57">
      <formula>$L10="NT"</formula>
    </cfRule>
  </conditionalFormatting>
  <conditionalFormatting sqref="D9:D10">
    <cfRule type="expression" dxfId="167" priority="59">
      <formula>$L9="NT"</formula>
    </cfRule>
  </conditionalFormatting>
  <conditionalFormatting sqref="D8">
    <cfRule type="expression" dxfId="166" priority="60">
      <formula>$L8="NT"</formula>
    </cfRule>
  </conditionalFormatting>
  <conditionalFormatting sqref="I5:J7">
    <cfRule type="expression" dxfId="165" priority="64">
      <formula>$L5="NT"</formula>
    </cfRule>
  </conditionalFormatting>
  <conditionalFormatting sqref="P13:P26">
    <cfRule type="expression" dxfId="164" priority="23">
      <formula>$L13="NT"</formula>
    </cfRule>
  </conditionalFormatting>
  <conditionalFormatting sqref="G8:G10">
    <cfRule type="expression" dxfId="163" priority="22">
      <formula>$L8="NT"</formula>
    </cfRule>
  </conditionalFormatting>
  <conditionalFormatting sqref="J8">
    <cfRule type="expression" dxfId="162" priority="20">
      <formula>$L8="NT"</formula>
    </cfRule>
  </conditionalFormatting>
  <conditionalFormatting sqref="I8:I10">
    <cfRule type="expression" dxfId="161" priority="18">
      <formula>$L8="NT"</formula>
    </cfRule>
  </conditionalFormatting>
  <conditionalFormatting sqref="J11">
    <cfRule type="expression" dxfId="160" priority="16">
      <formula>$L11="NT"</formula>
    </cfRule>
  </conditionalFormatting>
  <conditionalFormatting sqref="D11">
    <cfRule type="expression" dxfId="159" priority="17">
      <formula>$L11="NT"</formula>
    </cfRule>
  </conditionalFormatting>
  <conditionalFormatting sqref="G11">
    <cfRule type="expression" dxfId="158" priority="14">
      <formula>$L11="NT"</formula>
    </cfRule>
  </conditionalFormatting>
  <conditionalFormatting sqref="I11">
    <cfRule type="expression" dxfId="157" priority="13">
      <formula>$L11="NT"</formula>
    </cfRule>
  </conditionalFormatting>
  <conditionalFormatting sqref="K5:N11">
    <cfRule type="expression" dxfId="156" priority="11">
      <formula>OR($K5="NA")</formula>
    </cfRule>
    <cfRule type="expression" dxfId="155" priority="12">
      <formula>OR($K5="NT")</formula>
    </cfRule>
  </conditionalFormatting>
  <conditionalFormatting sqref="K5:K11">
    <cfRule type="cellIs" dxfId="154" priority="10" operator="equal">
      <formula>"NG"</formula>
    </cfRule>
  </conditionalFormatting>
  <conditionalFormatting sqref="O5:R11">
    <cfRule type="expression" dxfId="153" priority="8">
      <formula>OR($O5="NA")</formula>
    </cfRule>
    <cfRule type="expression" dxfId="152" priority="9">
      <formula>OR($O5="NT")</formula>
    </cfRule>
  </conditionalFormatting>
  <conditionalFormatting sqref="O5:O11">
    <cfRule type="cellIs" dxfId="151" priority="7" operator="equal">
      <formula>"NG"</formula>
    </cfRule>
  </conditionalFormatting>
  <conditionalFormatting sqref="S5:V11">
    <cfRule type="expression" dxfId="150" priority="5">
      <formula>OR($S5="NA")</formula>
    </cfRule>
    <cfRule type="expression" dxfId="149" priority="6">
      <formula>OR($S5="NT")</formula>
    </cfRule>
  </conditionalFormatting>
  <conditionalFormatting sqref="S5:S11">
    <cfRule type="cellIs" dxfId="148" priority="4" operator="equal">
      <formula>"NG"</formula>
    </cfRule>
  </conditionalFormatting>
  <conditionalFormatting sqref="W5:Z11">
    <cfRule type="expression" dxfId="147" priority="2">
      <formula>OR($W5="NA")</formula>
    </cfRule>
    <cfRule type="expression" dxfId="146" priority="3">
      <formula>OR($W5="NT")</formula>
    </cfRule>
  </conditionalFormatting>
  <conditionalFormatting sqref="W5:W11">
    <cfRule type="cellIs" dxfId="145" priority="1" operator="equal">
      <formula>"NG"</formula>
    </cfRule>
  </conditionalFormatting>
  <dataValidations count="2">
    <dataValidation type="list" showInputMessage="1" sqref="K5:K11 S5:S11 O5:O11 W5:W11" xr:uid="{00000000-0002-0000-0900-000000000000}">
      <formula1>"-,OK,NG,NT,NA"</formula1>
      <formula2>0</formula2>
    </dataValidation>
    <dataValidation type="list" allowBlank="1" showInputMessage="1" showErrorMessage="1" sqref="AC5:AC11" xr:uid="{00000000-0002-0000-0900-000001000000}">
      <formula1>"Macro,Script,Manual"</formula1>
    </dataValidation>
  </dataValidations>
  <pageMargins left="0.75" right="0.75" top="1" bottom="1" header="0.51180555555555496" footer="0.51180555555555496"/>
  <pageSetup paperSize="9" scale="18" firstPageNumber="0"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A5"/>
  <sheetViews>
    <sheetView showGridLines="0" view="pageBreakPreview" zoomScaleNormal="55" zoomScaleSheetLayoutView="100" workbookViewId="0"/>
  </sheetViews>
  <sheetFormatPr defaultRowHeight="15"/>
  <cols>
    <col min="1" max="1" width="2.875" style="24"/>
    <col min="2" max="2" width="6.25" style="58"/>
    <col min="3" max="3" width="8.75" style="24"/>
    <col min="4" max="4" width="17.375" style="24"/>
    <col min="5" max="5" width="15.125" style="24"/>
    <col min="6" max="6" width="10" style="58" customWidth="1"/>
    <col min="7" max="7" width="15.375" style="58" customWidth="1"/>
    <col min="8" max="8" width="10.5" style="24"/>
    <col min="9" max="9" width="31.375" style="24"/>
    <col min="10" max="10" width="62.5" style="24"/>
    <col min="11" max="11" width="7.5" style="24"/>
    <col min="12" max="12" width="10.125" style="24" customWidth="1"/>
    <col min="13" max="13" width="8.625" style="58"/>
    <col min="14" max="14" width="11.125" style="58"/>
    <col min="15" max="16" width="9" style="24"/>
    <col min="17" max="26" width="9" style="58"/>
    <col min="27" max="27" width="37.375" style="24"/>
    <col min="28" max="28" width="3.5" style="24"/>
    <col min="29" max="16384" width="9" style="24"/>
  </cols>
  <sheetData>
    <row r="1" spans="1:79" ht="18.75">
      <c r="B1" s="57" t="s">
        <v>622</v>
      </c>
      <c r="C1" s="57" t="s">
        <v>623</v>
      </c>
      <c r="H1" s="59"/>
      <c r="I1" s="59"/>
      <c r="M1" s="24"/>
      <c r="N1" s="24"/>
      <c r="Q1" s="24"/>
      <c r="R1" s="24"/>
      <c r="S1" s="24"/>
      <c r="T1" s="24"/>
      <c r="U1" s="24"/>
      <c r="V1" s="24"/>
      <c r="W1" s="24"/>
      <c r="X1" s="24"/>
      <c r="Y1" s="24"/>
      <c r="Z1" s="24"/>
    </row>
    <row r="2" spans="1:79" ht="17.45" customHeight="1">
      <c r="B2" s="60"/>
      <c r="C2" s="263" t="s">
        <v>624</v>
      </c>
      <c r="D2" s="263"/>
      <c r="E2" s="263"/>
      <c r="F2" s="263"/>
      <c r="G2" s="263"/>
      <c r="H2" s="263"/>
      <c r="I2" s="263"/>
      <c r="J2" s="263"/>
      <c r="K2" s="263"/>
      <c r="L2" s="263"/>
      <c r="M2" s="24"/>
      <c r="N2" s="24"/>
      <c r="Q2" s="24"/>
      <c r="R2" s="24"/>
      <c r="S2" s="24"/>
      <c r="T2" s="24"/>
      <c r="U2" s="24"/>
      <c r="V2" s="24"/>
      <c r="W2" s="24"/>
      <c r="X2" s="24"/>
      <c r="Y2" s="24"/>
      <c r="Z2" s="24"/>
      <c r="AF2" s="314" t="s">
        <v>287</v>
      </c>
      <c r="AG2" s="252"/>
      <c r="AH2" s="252"/>
      <c r="AI2" s="252"/>
      <c r="AJ2" s="252"/>
      <c r="AK2" s="315"/>
      <c r="AM2" s="206" t="s">
        <v>288</v>
      </c>
      <c r="AN2" s="332" t="s">
        <v>289</v>
      </c>
      <c r="AO2" s="160"/>
      <c r="AP2" s="160"/>
      <c r="AQ2" s="161"/>
      <c r="AW2" s="332" t="s">
        <v>290</v>
      </c>
      <c r="AX2" s="160"/>
      <c r="AY2" s="160"/>
      <c r="AZ2" s="161"/>
      <c r="BA2" s="332" t="s">
        <v>291</v>
      </c>
      <c r="BB2" s="160"/>
      <c r="BC2" s="160"/>
      <c r="BD2" s="161"/>
      <c r="BE2" s="332" t="s">
        <v>292</v>
      </c>
      <c r="BF2" s="160"/>
      <c r="BG2" s="160"/>
      <c r="BH2" s="161"/>
      <c r="BI2" s="323" t="s">
        <v>293</v>
      </c>
      <c r="BJ2" s="246"/>
      <c r="BK2" s="246"/>
      <c r="BL2" s="324"/>
      <c r="BN2" s="162" t="s">
        <v>294</v>
      </c>
    </row>
    <row r="3" spans="1:79" ht="13.5" customHeight="1">
      <c r="B3" s="24"/>
      <c r="M3" s="24"/>
      <c r="N3" s="24"/>
      <c r="Q3" s="24"/>
      <c r="R3" s="24"/>
      <c r="S3" s="24"/>
      <c r="T3" s="24"/>
      <c r="U3" s="24"/>
      <c r="V3" s="24"/>
      <c r="W3" s="24"/>
      <c r="X3" s="24"/>
      <c r="Y3" s="24"/>
      <c r="Z3" s="24"/>
      <c r="AF3" s="130"/>
      <c r="AG3" s="130" t="s">
        <v>295</v>
      </c>
      <c r="AH3" s="314" t="s">
        <v>296</v>
      </c>
      <c r="AI3" s="252"/>
      <c r="AJ3" s="252"/>
      <c r="AK3" s="315"/>
      <c r="AM3" s="206">
        <f>F5</f>
        <v>4</v>
      </c>
      <c r="AN3" s="163">
        <f>SUM(AN5:AN86)</f>
        <v>0</v>
      </c>
      <c r="AO3" s="131">
        <f>SUM(AO5:AO86)</f>
        <v>0</v>
      </c>
      <c r="AP3" s="131">
        <f>SUM(AP5:AP86)</f>
        <v>0</v>
      </c>
      <c r="AQ3" s="131">
        <f>SUM(AQ5:AQ86)</f>
        <v>0</v>
      </c>
      <c r="AS3" s="206">
        <f>SUM(AS5:AS86)</f>
        <v>1</v>
      </c>
      <c r="AT3" s="206">
        <f t="shared" ref="AT3:BL3" si="0">SUM(AT5:AT86)</f>
        <v>1</v>
      </c>
      <c r="AU3" s="206">
        <f>SUM(AU5:AU86)</f>
        <v>1</v>
      </c>
      <c r="AV3" s="206">
        <f>SUM(AV5:AV86)</f>
        <v>1</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N3" s="131"/>
    </row>
    <row r="4" spans="1:79" s="61" customFormat="1" ht="36" customHeight="1">
      <c r="A4" s="43"/>
      <c r="B4" s="354" t="s">
        <v>297</v>
      </c>
      <c r="C4" s="354" t="s">
        <v>452</v>
      </c>
      <c r="D4" s="86" t="s">
        <v>299</v>
      </c>
      <c r="E4" s="354" t="s">
        <v>453</v>
      </c>
      <c r="F4" s="355" t="s">
        <v>509</v>
      </c>
      <c r="G4" s="88" t="s">
        <v>302</v>
      </c>
      <c r="H4" s="89" t="s">
        <v>510</v>
      </c>
      <c r="I4" s="333" t="s">
        <v>455</v>
      </c>
      <c r="J4" s="333" t="s">
        <v>625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43"/>
      <c r="AC4" s="43" t="s">
        <v>245</v>
      </c>
      <c r="AD4" s="43"/>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0</v>
      </c>
      <c r="BO4" s="43"/>
      <c r="BP4" s="43"/>
      <c r="BQ4" s="43"/>
      <c r="BR4" s="43"/>
      <c r="BS4" s="43"/>
      <c r="BT4" s="43"/>
      <c r="BU4" s="43"/>
      <c r="BV4" s="43"/>
      <c r="BW4" s="43"/>
      <c r="BX4" s="43"/>
      <c r="BY4" s="43"/>
      <c r="BZ4" s="43"/>
      <c r="CA4" s="43"/>
    </row>
    <row r="5" spans="1:79" ht="120">
      <c r="B5" s="340">
        <f>ROW()-4</f>
        <v>1</v>
      </c>
      <c r="C5" s="346" t="s">
        <v>623</v>
      </c>
      <c r="D5" s="341" t="s">
        <v>18</v>
      </c>
      <c r="E5" s="347" t="s">
        <v>626</v>
      </c>
      <c r="F5" s="350">
        <f>AF5</f>
        <v>4</v>
      </c>
      <c r="G5" s="340" t="s">
        <v>627</v>
      </c>
      <c r="H5" s="340" t="s">
        <v>18</v>
      </c>
      <c r="I5" s="347" t="s">
        <v>628</v>
      </c>
      <c r="J5" s="347" t="s">
        <v>629</v>
      </c>
      <c r="K5" s="341"/>
      <c r="L5" s="342"/>
      <c r="M5" s="342"/>
      <c r="N5" s="341"/>
      <c r="O5" s="341"/>
      <c r="P5" s="342"/>
      <c r="Q5" s="342"/>
      <c r="R5" s="341"/>
      <c r="S5" s="341"/>
      <c r="T5" s="342"/>
      <c r="U5" s="342"/>
      <c r="V5" s="341"/>
      <c r="W5" s="341"/>
      <c r="X5" s="341"/>
      <c r="Y5" s="341"/>
      <c r="Z5" s="341"/>
      <c r="AA5" s="343"/>
      <c r="AC5" s="24" t="s">
        <v>253</v>
      </c>
      <c r="AE5" s="75"/>
      <c r="AF5" s="344">
        <f>SUM(AH5:AK5)</f>
        <v>4</v>
      </c>
      <c r="AG5" s="165">
        <v>1</v>
      </c>
      <c r="AH5" s="165">
        <f t="shared" ref="AH5" si="1">IF(K5&lt;&gt;"-", AG5,0)</f>
        <v>1</v>
      </c>
      <c r="AI5" s="165">
        <f t="shared" ref="AI5" si="2">IF(O5&lt;&gt;"-", AG5,0)</f>
        <v>1</v>
      </c>
      <c r="AJ5" s="165">
        <f>IF(S5&lt;&gt;"-", AG5,0)</f>
        <v>1</v>
      </c>
      <c r="AK5" s="165">
        <f>IF(W5&lt;&gt;"-", AG5,0)</f>
        <v>1</v>
      </c>
      <c r="AL5" s="166"/>
      <c r="AN5" s="344">
        <f>IF($K5=AN$4,$AH5,0)+IF($O5=AN$4,$AI5,0)+IF($S5=AN$4,$AJ5,0)+IF($W5=AN$4,$AK5,0)</f>
        <v>0</v>
      </c>
      <c r="AO5" s="344">
        <f t="shared" ref="AO5:AQ5" si="3">IF($K5=AO$4,$AH5,0)+IF($O5=AO$4,$AI5,0)+IF($S5=AO$4,$AJ5,0)+IF($W5=AO$4,$AK5,0)</f>
        <v>0</v>
      </c>
      <c r="AP5" s="344">
        <f t="shared" si="3"/>
        <v>0</v>
      </c>
      <c r="AQ5" s="344">
        <f t="shared" si="3"/>
        <v>0</v>
      </c>
      <c r="AR5" s="166"/>
      <c r="AS5" s="344">
        <f t="shared" ref="AS5" si="4">IF(OR(K5="-", K5="NA"),0,AH5)</f>
        <v>1</v>
      </c>
      <c r="AT5" s="344">
        <f t="shared" ref="AT5" si="5">IF(OR(O5="-", O5="NA"),0,AI5)</f>
        <v>1</v>
      </c>
      <c r="AU5" s="344">
        <f>IF(OR(S5="-", S5="NA"),0,AJ5)</f>
        <v>1</v>
      </c>
      <c r="AV5" s="344">
        <f>IF(OR(W5="-", W5="NA"),0,AK5)</f>
        <v>1</v>
      </c>
      <c r="AW5" s="344">
        <f t="shared" ref="AW5:AZ5" si="6">IF($K5=AW$4,$AS5,0)</f>
        <v>0</v>
      </c>
      <c r="AX5" s="344">
        <f t="shared" si="6"/>
        <v>0</v>
      </c>
      <c r="AY5" s="344">
        <f t="shared" si="6"/>
        <v>0</v>
      </c>
      <c r="AZ5" s="344">
        <f t="shared" si="6"/>
        <v>0</v>
      </c>
      <c r="BA5" s="344">
        <f t="shared" ref="BA5:BD5" si="7">IF($O5=BA$4,$AT5,0)</f>
        <v>0</v>
      </c>
      <c r="BB5" s="344">
        <f t="shared" si="7"/>
        <v>0</v>
      </c>
      <c r="BC5" s="344">
        <f t="shared" si="7"/>
        <v>0</v>
      </c>
      <c r="BD5" s="344">
        <f t="shared" si="7"/>
        <v>0</v>
      </c>
      <c r="BE5" s="344">
        <f t="shared" ref="BE5:BH5" si="8">IF($S5=BE$4,$AU5,0)</f>
        <v>0</v>
      </c>
      <c r="BF5" s="344">
        <f t="shared" si="8"/>
        <v>0</v>
      </c>
      <c r="BG5" s="344">
        <f t="shared" si="8"/>
        <v>0</v>
      </c>
      <c r="BH5" s="344">
        <f t="shared" si="8"/>
        <v>0</v>
      </c>
      <c r="BI5" s="344">
        <f>IF($W5=BI$4,$AV5,0)</f>
        <v>0</v>
      </c>
      <c r="BJ5" s="344">
        <f t="shared" ref="BJ5:BL5" si="9">IF($W5=BJ$4,$AV5,0)</f>
        <v>0</v>
      </c>
      <c r="BK5" s="344">
        <f t="shared" si="9"/>
        <v>0</v>
      </c>
      <c r="BL5" s="344">
        <f t="shared" si="9"/>
        <v>0</v>
      </c>
      <c r="BM5" s="166"/>
      <c r="BN5" s="344">
        <f>IF(AC5&lt;&gt;"Manual",IF(K5&lt;&gt;"NA",AH5,0)+IF(O5&lt;&gt;"NA",AI5,0)+IF(S5&lt;&gt;"NA",AJ5,0)+IF(W5&lt;&gt;"NA",AK5,0),0)</f>
        <v>0</v>
      </c>
    </row>
  </sheetData>
  <mergeCells count="4">
    <mergeCell ref="C2:L2"/>
    <mergeCell ref="AF2:AK2"/>
    <mergeCell ref="BI2:BL2"/>
    <mergeCell ref="AH3:AK3"/>
  </mergeCells>
  <phoneticPr fontId="19"/>
  <conditionalFormatting sqref="L6:L24">
    <cfRule type="expression" dxfId="144" priority="19">
      <formula>$L6="NT"</formula>
    </cfRule>
  </conditionalFormatting>
  <conditionalFormatting sqref="I5:J5">
    <cfRule type="expression" dxfId="143" priority="22">
      <formula>$L5="NT"</formula>
    </cfRule>
  </conditionalFormatting>
  <conditionalFormatting sqref="E5">
    <cfRule type="expression" dxfId="142" priority="25">
      <formula>$M5="NT"</formula>
    </cfRule>
  </conditionalFormatting>
  <conditionalFormatting sqref="P6:P24">
    <cfRule type="expression" dxfId="141" priority="13">
      <formula>$L6="NT"</formula>
    </cfRule>
  </conditionalFormatting>
  <conditionalFormatting sqref="K5:N5">
    <cfRule type="expression" dxfId="140" priority="11">
      <formula>OR($K5="NA")</formula>
    </cfRule>
    <cfRule type="expression" dxfId="139" priority="12">
      <formula>OR($K5="NT")</formula>
    </cfRule>
  </conditionalFormatting>
  <conditionalFormatting sqref="K5">
    <cfRule type="cellIs" dxfId="138" priority="10" operator="equal">
      <formula>"NG"</formula>
    </cfRule>
  </conditionalFormatting>
  <conditionalFormatting sqref="O5:R5">
    <cfRule type="expression" dxfId="137" priority="8">
      <formula>OR($O5="NA")</formula>
    </cfRule>
    <cfRule type="expression" dxfId="136" priority="9">
      <formula>OR($O5="NT")</formula>
    </cfRule>
  </conditionalFormatting>
  <conditionalFormatting sqref="O5">
    <cfRule type="cellIs" dxfId="135" priority="7" operator="equal">
      <formula>"NG"</formula>
    </cfRule>
  </conditionalFormatting>
  <conditionalFormatting sqref="S5:V5">
    <cfRule type="expression" dxfId="134" priority="5">
      <formula>OR($S5="NA")</formula>
    </cfRule>
    <cfRule type="expression" dxfId="133" priority="6">
      <formula>OR($S5="NT")</formula>
    </cfRule>
  </conditionalFormatting>
  <conditionalFormatting sqref="S5">
    <cfRule type="cellIs" dxfId="132" priority="4" operator="equal">
      <formula>"NG"</formula>
    </cfRule>
  </conditionalFormatting>
  <conditionalFormatting sqref="W5:Z5">
    <cfRule type="expression" dxfId="131" priority="2">
      <formula>OR($W5="NA")</formula>
    </cfRule>
    <cfRule type="expression" dxfId="130" priority="3">
      <formula>OR($W5="NT")</formula>
    </cfRule>
  </conditionalFormatting>
  <conditionalFormatting sqref="W5">
    <cfRule type="cellIs" dxfId="129" priority="1" operator="equal">
      <formula>"NG"</formula>
    </cfRule>
  </conditionalFormatting>
  <dataValidations count="1">
    <dataValidation type="list" showInputMessage="1" sqref="O5 K5 S5 W5" xr:uid="{00000000-0002-0000-0A00-000000000000}">
      <formula1>"-,OK,NG,NT,NA"</formula1>
      <formula2>0</formula2>
    </dataValidation>
  </dataValidations>
  <pageMargins left="0.75" right="0.75" top="1" bottom="1" header="0.51180555555555496" footer="0.51180555555555496"/>
  <pageSetup paperSize="9" scale="24" firstPageNumber="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5"/>
  <sheetViews>
    <sheetView view="pageBreakPreview" zoomScale="85" zoomScaleNormal="100" zoomScaleSheetLayoutView="85" workbookViewId="0"/>
  </sheetViews>
  <sheetFormatPr defaultRowHeight="15"/>
  <cols>
    <col min="1" max="1" width="2.875" style="24"/>
    <col min="2" max="2" width="62.75" style="58"/>
    <col min="3" max="3" width="24.625" style="24"/>
    <col min="4" max="4" width="31" style="24"/>
    <col min="5" max="5" width="17.875" style="24" bestFit="1" customWidth="1"/>
    <col min="6" max="6" width="21.625" style="24" bestFit="1" customWidth="1"/>
    <col min="7" max="7" width="18" style="24" customWidth="1"/>
    <col min="8" max="9" width="17.875" style="24" customWidth="1"/>
    <col min="10" max="10" width="17.75" style="24" customWidth="1"/>
    <col min="11" max="11" width="8.625" style="58"/>
    <col min="12" max="12" width="11.125" style="58"/>
    <col min="13" max="13" width="8.625" style="58"/>
    <col min="14" max="14" width="37.375" style="24"/>
    <col min="15" max="15" width="3.5" style="24"/>
    <col min="16" max="16384" width="9" style="24"/>
  </cols>
  <sheetData>
    <row r="1" spans="2:13" s="44" customFormat="1" ht="18.75">
      <c r="B1" s="62" t="s">
        <v>630</v>
      </c>
      <c r="C1" s="63"/>
      <c r="E1" s="63"/>
    </row>
    <row r="2" spans="2:13" s="44" customFormat="1" ht="13.5" customHeight="1">
      <c r="B2" s="63"/>
      <c r="C2" s="63"/>
      <c r="E2" s="63"/>
    </row>
    <row r="3" spans="2:13">
      <c r="B3" s="63"/>
      <c r="C3" s="356" t="s">
        <v>631</v>
      </c>
      <c r="D3" s="357"/>
      <c r="E3" s="358" t="s">
        <v>320</v>
      </c>
      <c r="F3" s="359"/>
      <c r="G3" s="358" t="s">
        <v>321</v>
      </c>
      <c r="H3" s="359"/>
      <c r="I3" s="358" t="s">
        <v>632</v>
      </c>
      <c r="J3" s="359"/>
      <c r="K3" s="24"/>
      <c r="L3" s="24"/>
      <c r="M3" s="24"/>
    </row>
    <row r="4" spans="2:13" ht="13.5" customHeight="1">
      <c r="B4" s="360" t="s">
        <v>633</v>
      </c>
      <c r="C4" s="361" t="s">
        <v>634</v>
      </c>
      <c r="D4" s="360" t="s">
        <v>635</v>
      </c>
      <c r="E4" s="362" t="s">
        <v>634</v>
      </c>
      <c r="F4" s="363" t="s">
        <v>635</v>
      </c>
      <c r="G4" s="362" t="s">
        <v>634</v>
      </c>
      <c r="H4" s="363" t="s">
        <v>635</v>
      </c>
      <c r="I4" s="362" t="s">
        <v>634</v>
      </c>
      <c r="J4" s="363" t="s">
        <v>635</v>
      </c>
    </row>
    <row r="5" spans="2:13">
      <c r="B5" s="364" t="s">
        <v>636</v>
      </c>
      <c r="C5" s="365"/>
      <c r="D5" s="365"/>
      <c r="E5" s="206"/>
      <c r="F5" s="206"/>
      <c r="G5" s="206"/>
      <c r="H5" s="206"/>
      <c r="I5" s="206"/>
      <c r="J5" s="206"/>
    </row>
  </sheetData>
  <phoneticPr fontId="19"/>
  <conditionalFormatting sqref="B7:F1048576">
    <cfRule type="expression" dxfId="128" priority="4">
      <formula>$J6="NT"</formula>
    </cfRule>
  </conditionalFormatting>
  <conditionalFormatting sqref="B6:F6">
    <cfRule type="expression" dxfId="127" priority="495">
      <formula>#REF!="NT"</formula>
    </cfRule>
  </conditionalFormatting>
  <pageMargins left="0.7" right="0.7" top="0.75" bottom="0.75" header="0.51180555555555496" footer="0.51180555555555496"/>
  <pageSetup paperSize="9" scale="51"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5"/>
  <sheetViews>
    <sheetView view="pageBreakPreview" zoomScale="85" zoomScaleNormal="100" zoomScaleSheetLayoutView="85" workbookViewId="0"/>
  </sheetViews>
  <sheetFormatPr defaultRowHeight="15"/>
  <cols>
    <col min="1" max="1" width="2.875" style="1"/>
    <col min="2" max="2" width="62.75" style="10"/>
    <col min="3" max="3" width="36.125" style="1" customWidth="1"/>
    <col min="4" max="4" width="112.625" style="24"/>
    <col min="5" max="5" width="2.875" style="1"/>
    <col min="6" max="6" width="7.5" style="1"/>
    <col min="7" max="9" width="9" style="1"/>
    <col min="10" max="10" width="8.625" style="1"/>
    <col min="11" max="11" width="8.625" style="10"/>
    <col min="12" max="12" width="11.125" style="10"/>
    <col min="13" max="13" width="8.625" style="10"/>
    <col min="14" max="14" width="37.375" style="1"/>
    <col min="15" max="15" width="3.5" style="1"/>
    <col min="16" max="1025" width="9" style="1"/>
  </cols>
  <sheetData>
    <row r="1" spans="2:4" s="8" customFormat="1" ht="18.75">
      <c r="B1" s="18" t="s">
        <v>637</v>
      </c>
      <c r="C1" s="19"/>
      <c r="D1" s="44"/>
    </row>
    <row r="2" spans="2:4" s="8" customFormat="1" ht="12.6" customHeight="1">
      <c r="B2" s="19"/>
      <c r="C2" s="19"/>
      <c r="D2" s="44"/>
    </row>
    <row r="3" spans="2:4">
      <c r="B3" s="366" t="s">
        <v>633</v>
      </c>
      <c r="C3" s="366" t="s">
        <v>638</v>
      </c>
      <c r="D3" s="360" t="s">
        <v>639</v>
      </c>
    </row>
    <row r="4" spans="2:4">
      <c r="B4" s="132" t="s">
        <v>636</v>
      </c>
      <c r="C4" s="367"/>
      <c r="D4" s="206"/>
    </row>
    <row r="5" spans="2:4">
      <c r="B5" s="368"/>
      <c r="C5" s="367"/>
      <c r="D5" s="206"/>
    </row>
  </sheetData>
  <phoneticPr fontId="19"/>
  <conditionalFormatting sqref="B4:D5">
    <cfRule type="expression" dxfId="126" priority="2">
      <formula>$J4="NT"</formula>
    </cfRule>
  </conditionalFormatting>
  <pageMargins left="0.7" right="0.7" top="0.75" bottom="0.75" header="0.51180555555555496" footer="0.51180555555555496"/>
  <pageSetup paperSize="9" scale="41"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N34"/>
  <sheetViews>
    <sheetView showGridLines="0" view="pageBreakPreview" topLeftCell="D1" zoomScale="85" zoomScaleNormal="50" zoomScaleSheetLayoutView="85" workbookViewId="0">
      <selection activeCell="H5" sqref="H5"/>
    </sheetView>
  </sheetViews>
  <sheetFormatPr defaultRowHeight="15"/>
  <cols>
    <col min="1" max="1" width="9" style="24"/>
    <col min="2" max="2" width="9" style="58"/>
    <col min="3" max="3" width="21.125" style="24" customWidth="1"/>
    <col min="4" max="4" width="28.75" style="24" customWidth="1"/>
    <col min="5" max="5" width="17.375" style="24" bestFit="1" customWidth="1"/>
    <col min="6" max="6" width="19.5" style="58" customWidth="1"/>
    <col min="7" max="7" width="18.25" style="58" customWidth="1"/>
    <col min="8" max="8" width="38.875" style="24" bestFit="1" customWidth="1"/>
    <col min="9" max="9" width="66.25" style="24" bestFit="1" customWidth="1"/>
    <col min="10" max="10" width="52" style="24" customWidth="1"/>
    <col min="11" max="11" width="9" style="24"/>
    <col min="12" max="12" width="10.5" style="24" bestFit="1" customWidth="1"/>
    <col min="13" max="14" width="9" style="58"/>
    <col min="15" max="15" width="9" style="24"/>
    <col min="16" max="16" width="11.375" style="24" bestFit="1" customWidth="1"/>
    <col min="17" max="17" width="10.5" style="58" bestFit="1" customWidth="1"/>
    <col min="18" max="18" width="11.125" style="58" bestFit="1" customWidth="1"/>
    <col min="19" max="26" width="11.125" style="58" customWidth="1"/>
    <col min="27" max="27" width="23.375" style="24" customWidth="1"/>
    <col min="28" max="16384" width="9" style="24"/>
  </cols>
  <sheetData>
    <row r="1" spans="1:66" s="64" customFormat="1" ht="18.75">
      <c r="B1" s="57" t="s">
        <v>640</v>
      </c>
      <c r="C1" s="57" t="s">
        <v>260</v>
      </c>
      <c r="F1" s="70"/>
      <c r="G1" s="70"/>
      <c r="H1" s="71"/>
      <c r="I1" s="71"/>
    </row>
    <row r="2" spans="1:66">
      <c r="B2" s="60"/>
      <c r="C2" s="90"/>
      <c r="H2" s="59"/>
      <c r="I2" s="59"/>
      <c r="M2" s="24"/>
      <c r="N2" s="24"/>
      <c r="Q2" s="24"/>
      <c r="R2" s="24"/>
      <c r="S2" s="24"/>
      <c r="T2" s="24"/>
      <c r="U2" s="24"/>
      <c r="V2" s="24"/>
      <c r="W2" s="24"/>
      <c r="X2" s="24"/>
      <c r="Y2" s="24"/>
      <c r="Z2" s="24"/>
      <c r="AF2" s="314" t="s">
        <v>287</v>
      </c>
      <c r="AG2" s="252"/>
      <c r="AH2" s="252"/>
      <c r="AI2" s="252"/>
      <c r="AJ2" s="252"/>
      <c r="AK2" s="315"/>
      <c r="AM2" s="206" t="s">
        <v>288</v>
      </c>
      <c r="AN2" s="332" t="s">
        <v>289</v>
      </c>
      <c r="AO2" s="160"/>
      <c r="AP2" s="160"/>
      <c r="AQ2" s="161"/>
      <c r="AW2" s="332" t="s">
        <v>290</v>
      </c>
      <c r="AX2" s="160"/>
      <c r="AY2" s="160"/>
      <c r="AZ2" s="161"/>
      <c r="BA2" s="332" t="s">
        <v>291</v>
      </c>
      <c r="BB2" s="160"/>
      <c r="BC2" s="160"/>
      <c r="BD2" s="161"/>
      <c r="BE2" s="332" t="s">
        <v>292</v>
      </c>
      <c r="BF2" s="160"/>
      <c r="BG2" s="160"/>
      <c r="BH2" s="161"/>
      <c r="BI2" s="323" t="s">
        <v>293</v>
      </c>
      <c r="BJ2" s="246"/>
      <c r="BK2" s="246"/>
      <c r="BL2" s="324"/>
      <c r="BN2" s="162" t="s">
        <v>294</v>
      </c>
    </row>
    <row r="3" spans="1:66" ht="13.5" customHeight="1">
      <c r="B3" s="24"/>
      <c r="M3" s="24"/>
      <c r="N3" s="24"/>
      <c r="Q3" s="24"/>
      <c r="R3" s="24"/>
      <c r="S3" s="24"/>
      <c r="T3" s="24"/>
      <c r="U3" s="24"/>
      <c r="V3" s="24"/>
      <c r="W3" s="24"/>
      <c r="X3" s="24"/>
      <c r="Y3" s="24"/>
      <c r="Z3" s="24"/>
      <c r="AF3" s="130"/>
      <c r="AG3" s="130" t="s">
        <v>295</v>
      </c>
      <c r="AH3" s="314" t="s">
        <v>296</v>
      </c>
      <c r="AI3" s="252"/>
      <c r="AJ3" s="252"/>
      <c r="AK3" s="315"/>
      <c r="AM3" s="206">
        <f>SUM(F5:F16)</f>
        <v>48</v>
      </c>
      <c r="AN3" s="163">
        <f>SUM(AN5:AN86)</f>
        <v>0</v>
      </c>
      <c r="AO3" s="131">
        <f>SUM(AO5:AO86)</f>
        <v>0</v>
      </c>
      <c r="AP3" s="131">
        <f>SUM(AP5:AP86)</f>
        <v>0</v>
      </c>
      <c r="AQ3" s="131">
        <f>SUM(AQ5:AQ86)</f>
        <v>0</v>
      </c>
      <c r="AS3" s="206">
        <f>SUM(AS5:AS86)</f>
        <v>12</v>
      </c>
      <c r="AT3" s="206">
        <f t="shared" ref="AT3:BL3" si="0">SUM(AT5:AT86)</f>
        <v>12</v>
      </c>
      <c r="AU3" s="206">
        <f>SUM(AU5:AU86)</f>
        <v>12</v>
      </c>
      <c r="AV3" s="206">
        <f>SUM(AV5:AV86)</f>
        <v>12</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N3" s="131"/>
    </row>
    <row r="4" spans="1:66" s="61" customFormat="1" ht="39.75" customHeight="1">
      <c r="A4" s="43"/>
      <c r="B4" s="86" t="s">
        <v>297</v>
      </c>
      <c r="C4" s="86" t="s">
        <v>452</v>
      </c>
      <c r="D4" s="86" t="s">
        <v>299</v>
      </c>
      <c r="E4" s="86" t="s">
        <v>453</v>
      </c>
      <c r="F4" s="87" t="s">
        <v>509</v>
      </c>
      <c r="G4" s="88" t="s">
        <v>302</v>
      </c>
      <c r="H4" s="89" t="s">
        <v>510</v>
      </c>
      <c r="I4" s="333" t="s">
        <v>455</v>
      </c>
      <c r="J4" s="333" t="s">
        <v>641</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43"/>
      <c r="AC4" s="43" t="s">
        <v>245</v>
      </c>
      <c r="AD4" s="43"/>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0</v>
      </c>
    </row>
    <row r="5" spans="1:66" ht="333" customHeight="1">
      <c r="B5" s="340">
        <f t="shared" ref="B5:B16" si="1">ROW()-4</f>
        <v>1</v>
      </c>
      <c r="C5" s="92" t="s">
        <v>642</v>
      </c>
      <c r="D5" s="347" t="s">
        <v>643</v>
      </c>
      <c r="E5" s="94" t="s">
        <v>626</v>
      </c>
      <c r="F5" s="340">
        <f>AF5</f>
        <v>4</v>
      </c>
      <c r="G5" s="95" t="s">
        <v>644</v>
      </c>
      <c r="H5" s="203" t="s">
        <v>645</v>
      </c>
      <c r="I5" s="91" t="s">
        <v>646</v>
      </c>
      <c r="J5" s="98" t="s">
        <v>450</v>
      </c>
      <c r="K5" s="341"/>
      <c r="L5" s="342"/>
      <c r="M5" s="342"/>
      <c r="N5" s="341"/>
      <c r="O5" s="341"/>
      <c r="P5" s="342"/>
      <c r="Q5" s="342"/>
      <c r="R5" s="341"/>
      <c r="S5" s="341"/>
      <c r="T5" s="342"/>
      <c r="U5" s="342"/>
      <c r="V5" s="341"/>
      <c r="W5" s="341"/>
      <c r="X5" s="341"/>
      <c r="Y5" s="341"/>
      <c r="Z5" s="341"/>
      <c r="AA5" s="343"/>
      <c r="AC5" s="24" t="s">
        <v>333</v>
      </c>
      <c r="AE5" s="75"/>
      <c r="AF5" s="344">
        <f>SUM(AH5:AK5)</f>
        <v>4</v>
      </c>
      <c r="AG5" s="165">
        <v>1</v>
      </c>
      <c r="AH5" s="165">
        <f t="shared" ref="AH5:AH16" si="2">IF(K5&lt;&gt;"-", AG5,0)</f>
        <v>1</v>
      </c>
      <c r="AI5" s="165">
        <f t="shared" ref="AI5:AI16" si="3">IF(O5&lt;&gt;"-", AG5,0)</f>
        <v>1</v>
      </c>
      <c r="AJ5" s="165">
        <f>IF(S5&lt;&gt;"-", AG5,0)</f>
        <v>1</v>
      </c>
      <c r="AK5" s="165">
        <f>IF(W5&lt;&gt;"-", AG5,0)</f>
        <v>1</v>
      </c>
      <c r="AL5" s="166"/>
      <c r="AN5" s="344">
        <f>IF($K5=AN$4,$AH5,0)+IF($O5=AN$4,$AI5,0)+IF($S5=AN$4,$AJ5,0)+IF($W5=AN$4,$AK5,0)</f>
        <v>0</v>
      </c>
      <c r="AO5" s="344">
        <f t="shared" ref="AO5:AQ16" si="4">IF($K5=AO$4,$AH5,0)+IF($O5=AO$4,$AI5,0)+IF($S5=AO$4,$AJ5,0)+IF($W5=AO$4,$AK5,0)</f>
        <v>0</v>
      </c>
      <c r="AP5" s="344">
        <f t="shared" si="4"/>
        <v>0</v>
      </c>
      <c r="AQ5" s="344">
        <f t="shared" si="4"/>
        <v>0</v>
      </c>
      <c r="AR5" s="166"/>
      <c r="AS5" s="344">
        <f t="shared" ref="AS5:AS16" si="5">IF(OR(K5="-", K5="NA"),0,AH5)</f>
        <v>1</v>
      </c>
      <c r="AT5" s="344">
        <f t="shared" ref="AT5:AT16" si="6">IF(OR(O5="-", O5="NA"),0,AI5)</f>
        <v>1</v>
      </c>
      <c r="AU5" s="344">
        <f>IF(OR(S5="-", S5="NA"),0,AJ5)</f>
        <v>1</v>
      </c>
      <c r="AV5" s="344">
        <f>IF(OR(W5="-", W5="NA"),0,AK5)</f>
        <v>1</v>
      </c>
      <c r="AW5" s="344">
        <f t="shared" ref="AW5:AZ16" si="7">IF($K5=AW$4,$AS5,0)</f>
        <v>0</v>
      </c>
      <c r="AX5" s="344">
        <f t="shared" si="7"/>
        <v>0</v>
      </c>
      <c r="AY5" s="344">
        <f t="shared" si="7"/>
        <v>0</v>
      </c>
      <c r="AZ5" s="344">
        <f t="shared" si="7"/>
        <v>0</v>
      </c>
      <c r="BA5" s="344">
        <f t="shared" ref="BA5:BD16" si="8">IF($O5=BA$4,$AT5,0)</f>
        <v>0</v>
      </c>
      <c r="BB5" s="344">
        <f t="shared" si="8"/>
        <v>0</v>
      </c>
      <c r="BC5" s="344">
        <f t="shared" si="8"/>
        <v>0</v>
      </c>
      <c r="BD5" s="344">
        <f t="shared" si="8"/>
        <v>0</v>
      </c>
      <c r="BE5" s="344">
        <f t="shared" ref="BE5:BH16" si="9">IF($S5=BE$4,$AU5,0)</f>
        <v>0</v>
      </c>
      <c r="BF5" s="344">
        <f t="shared" si="9"/>
        <v>0</v>
      </c>
      <c r="BG5" s="344">
        <f t="shared" si="9"/>
        <v>0</v>
      </c>
      <c r="BH5" s="344">
        <f t="shared" si="9"/>
        <v>0</v>
      </c>
      <c r="BI5" s="344">
        <f>IF($W5=BI$4,$AV5,0)</f>
        <v>0</v>
      </c>
      <c r="BJ5" s="344">
        <f t="shared" ref="BJ5:BL16" si="10">IF($W5=BJ$4,$AV5,0)</f>
        <v>0</v>
      </c>
      <c r="BK5" s="344">
        <f t="shared" si="10"/>
        <v>0</v>
      </c>
      <c r="BL5" s="344">
        <f t="shared" si="10"/>
        <v>0</v>
      </c>
      <c r="BM5" s="166"/>
      <c r="BN5" s="344">
        <f>IF(AC5&lt;&gt;"Manual",IF(K5&lt;&gt;"NA",AH5,0)+IF(O5&lt;&gt;"NA",AI5,0)+IF(S5&lt;&gt;"NA",AJ5,0)+IF(W5&lt;&gt;"NA",AK5,0),0)</f>
        <v>0</v>
      </c>
    </row>
    <row r="6" spans="1:66" ht="300">
      <c r="B6" s="340">
        <f t="shared" si="1"/>
        <v>2</v>
      </c>
      <c r="C6" s="93"/>
      <c r="D6" s="94" t="s">
        <v>647</v>
      </c>
      <c r="E6" s="99"/>
      <c r="F6" s="340">
        <f t="shared" ref="F6:F16" si="11">AF6</f>
        <v>4</v>
      </c>
      <c r="G6" s="96"/>
      <c r="H6" s="97" t="s">
        <v>648</v>
      </c>
      <c r="I6" s="91" t="s">
        <v>649</v>
      </c>
      <c r="J6" s="94" t="s">
        <v>650</v>
      </c>
      <c r="K6" s="341"/>
      <c r="L6" s="342"/>
      <c r="M6" s="342"/>
      <c r="N6" s="341"/>
      <c r="O6" s="341"/>
      <c r="P6" s="342"/>
      <c r="Q6" s="342"/>
      <c r="R6" s="341"/>
      <c r="S6" s="341"/>
      <c r="T6" s="342"/>
      <c r="U6" s="342"/>
      <c r="V6" s="341"/>
      <c r="W6" s="341"/>
      <c r="X6" s="341"/>
      <c r="Y6" s="341"/>
      <c r="Z6" s="341"/>
      <c r="AA6" s="343"/>
      <c r="AC6" s="24" t="s">
        <v>333</v>
      </c>
      <c r="AE6" s="75"/>
      <c r="AF6" s="344">
        <f t="shared" ref="AF6:AF16" si="12">SUM(AH6:AK6)</f>
        <v>4</v>
      </c>
      <c r="AG6" s="344">
        <v>1</v>
      </c>
      <c r="AH6" s="165">
        <f t="shared" si="2"/>
        <v>1</v>
      </c>
      <c r="AI6" s="165">
        <f t="shared" si="3"/>
        <v>1</v>
      </c>
      <c r="AJ6" s="165">
        <f t="shared" ref="AJ6:AJ16" si="13">IF(S6&lt;&gt;"-", AG6,0)</f>
        <v>1</v>
      </c>
      <c r="AK6" s="165">
        <f t="shared" ref="AK6:AK16" si="14">IF(W6&lt;&gt;"-", AG6,0)</f>
        <v>1</v>
      </c>
      <c r="AL6" s="166"/>
      <c r="AM6" s="166"/>
      <c r="AN6" s="344">
        <f t="shared" ref="AN6:AN16" si="15">IF($K6=AN$4,$AH6,0)+IF($O6=AN$4,$AI6,0)+IF($S6=AN$4,$AJ6,0)+IF($W6=AN$4,$AK6,0)</f>
        <v>0</v>
      </c>
      <c r="AO6" s="344">
        <f t="shared" si="4"/>
        <v>0</v>
      </c>
      <c r="AP6" s="344">
        <f t="shared" si="4"/>
        <v>0</v>
      </c>
      <c r="AQ6" s="344">
        <f t="shared" si="4"/>
        <v>0</v>
      </c>
      <c r="AR6" s="166"/>
      <c r="AS6" s="344">
        <f t="shared" si="5"/>
        <v>1</v>
      </c>
      <c r="AT6" s="344">
        <f t="shared" si="6"/>
        <v>1</v>
      </c>
      <c r="AU6" s="344">
        <f t="shared" ref="AU6:AU16" si="16">IF(OR(S6="-", S6="NA"),0,AJ6)</f>
        <v>1</v>
      </c>
      <c r="AV6" s="344">
        <f t="shared" ref="AV6:AV16" si="17">IF(OR(W6="-", W6="NA"),0,AK6)</f>
        <v>1</v>
      </c>
      <c r="AW6" s="344">
        <f t="shared" si="7"/>
        <v>0</v>
      </c>
      <c r="AX6" s="344">
        <f t="shared" si="7"/>
        <v>0</v>
      </c>
      <c r="AY6" s="344">
        <f t="shared" si="7"/>
        <v>0</v>
      </c>
      <c r="AZ6" s="344">
        <f t="shared" si="7"/>
        <v>0</v>
      </c>
      <c r="BA6" s="344">
        <f t="shared" si="8"/>
        <v>0</v>
      </c>
      <c r="BB6" s="344">
        <f t="shared" si="8"/>
        <v>0</v>
      </c>
      <c r="BC6" s="344">
        <f t="shared" si="8"/>
        <v>0</v>
      </c>
      <c r="BD6" s="344">
        <f t="shared" si="8"/>
        <v>0</v>
      </c>
      <c r="BE6" s="344">
        <f t="shared" si="9"/>
        <v>0</v>
      </c>
      <c r="BF6" s="344">
        <f t="shared" si="9"/>
        <v>0</v>
      </c>
      <c r="BG6" s="344">
        <f t="shared" si="9"/>
        <v>0</v>
      </c>
      <c r="BH6" s="344">
        <f t="shared" si="9"/>
        <v>0</v>
      </c>
      <c r="BI6" s="344">
        <f t="shared" ref="BI6:BI16" si="18">IF($W6=BI$4,$AV6,0)</f>
        <v>0</v>
      </c>
      <c r="BJ6" s="344">
        <f t="shared" si="10"/>
        <v>0</v>
      </c>
      <c r="BK6" s="344">
        <f t="shared" si="10"/>
        <v>0</v>
      </c>
      <c r="BL6" s="344">
        <f t="shared" si="10"/>
        <v>0</v>
      </c>
      <c r="BM6" s="166"/>
      <c r="BN6" s="344">
        <f t="shared" ref="BN6:BN16" si="19">IF(AC6&lt;&gt;"Manual",IF(K6&lt;&gt;"NA",AH6,0)+IF(O6&lt;&gt;"NA",AI6,0)+IF(S6&lt;&gt;"NA",AJ6,0)+IF(W6&lt;&gt;"NA",AK6,0),0)</f>
        <v>0</v>
      </c>
    </row>
    <row r="7" spans="1:66" ht="315">
      <c r="B7" s="340">
        <f t="shared" si="1"/>
        <v>3</v>
      </c>
      <c r="C7" s="93"/>
      <c r="D7" s="193"/>
      <c r="E7" s="99"/>
      <c r="F7" s="340">
        <f t="shared" si="11"/>
        <v>4</v>
      </c>
      <c r="G7" s="96"/>
      <c r="H7" s="97"/>
      <c r="I7" s="91" t="s">
        <v>651</v>
      </c>
      <c r="J7" s="100"/>
      <c r="K7" s="341"/>
      <c r="L7" s="342"/>
      <c r="M7" s="342"/>
      <c r="N7" s="341"/>
      <c r="O7" s="341"/>
      <c r="P7" s="342"/>
      <c r="Q7" s="342"/>
      <c r="R7" s="341"/>
      <c r="S7" s="341"/>
      <c r="T7" s="342"/>
      <c r="U7" s="342"/>
      <c r="V7" s="341"/>
      <c r="W7" s="341"/>
      <c r="X7" s="341"/>
      <c r="Y7" s="341"/>
      <c r="Z7" s="341"/>
      <c r="AA7" s="343"/>
      <c r="AC7" s="24" t="s">
        <v>333</v>
      </c>
      <c r="AE7" s="75"/>
      <c r="AF7" s="344">
        <f t="shared" si="12"/>
        <v>4</v>
      </c>
      <c r="AG7" s="344">
        <v>1</v>
      </c>
      <c r="AH7" s="165">
        <f t="shared" si="2"/>
        <v>1</v>
      </c>
      <c r="AI7" s="165">
        <f t="shared" si="3"/>
        <v>1</v>
      </c>
      <c r="AJ7" s="165">
        <f t="shared" si="13"/>
        <v>1</v>
      </c>
      <c r="AK7" s="165">
        <f t="shared" si="14"/>
        <v>1</v>
      </c>
      <c r="AL7" s="166"/>
      <c r="AM7" s="166"/>
      <c r="AN7" s="344">
        <f t="shared" si="15"/>
        <v>0</v>
      </c>
      <c r="AO7" s="344">
        <f t="shared" si="4"/>
        <v>0</v>
      </c>
      <c r="AP7" s="344">
        <f t="shared" si="4"/>
        <v>0</v>
      </c>
      <c r="AQ7" s="344">
        <f t="shared" si="4"/>
        <v>0</v>
      </c>
      <c r="AR7" s="166"/>
      <c r="AS7" s="344">
        <f t="shared" si="5"/>
        <v>1</v>
      </c>
      <c r="AT7" s="344">
        <f t="shared" si="6"/>
        <v>1</v>
      </c>
      <c r="AU7" s="344">
        <f t="shared" si="16"/>
        <v>1</v>
      </c>
      <c r="AV7" s="344">
        <f t="shared" si="17"/>
        <v>1</v>
      </c>
      <c r="AW7" s="344">
        <f t="shared" si="7"/>
        <v>0</v>
      </c>
      <c r="AX7" s="344">
        <f t="shared" si="7"/>
        <v>0</v>
      </c>
      <c r="AY7" s="344">
        <f t="shared" si="7"/>
        <v>0</v>
      </c>
      <c r="AZ7" s="344">
        <f t="shared" si="7"/>
        <v>0</v>
      </c>
      <c r="BA7" s="344">
        <f t="shared" si="8"/>
        <v>0</v>
      </c>
      <c r="BB7" s="344">
        <f t="shared" si="8"/>
        <v>0</v>
      </c>
      <c r="BC7" s="344">
        <f t="shared" si="8"/>
        <v>0</v>
      </c>
      <c r="BD7" s="344">
        <f t="shared" si="8"/>
        <v>0</v>
      </c>
      <c r="BE7" s="344">
        <f t="shared" si="9"/>
        <v>0</v>
      </c>
      <c r="BF7" s="344">
        <f t="shared" si="9"/>
        <v>0</v>
      </c>
      <c r="BG7" s="344">
        <f t="shared" si="9"/>
        <v>0</v>
      </c>
      <c r="BH7" s="344">
        <f t="shared" si="9"/>
        <v>0</v>
      </c>
      <c r="BI7" s="344">
        <f t="shared" si="18"/>
        <v>0</v>
      </c>
      <c r="BJ7" s="344">
        <f t="shared" si="10"/>
        <v>0</v>
      </c>
      <c r="BK7" s="344">
        <f t="shared" si="10"/>
        <v>0</v>
      </c>
      <c r="BL7" s="344">
        <f t="shared" si="10"/>
        <v>0</v>
      </c>
      <c r="BM7" s="166"/>
      <c r="BN7" s="344">
        <f t="shared" si="19"/>
        <v>0</v>
      </c>
    </row>
    <row r="8" spans="1:66" ht="225">
      <c r="B8" s="340">
        <f t="shared" si="1"/>
        <v>4</v>
      </c>
      <c r="C8" s="93"/>
      <c r="D8" s="347" t="s">
        <v>652</v>
      </c>
      <c r="E8" s="99"/>
      <c r="F8" s="340">
        <f t="shared" si="11"/>
        <v>4</v>
      </c>
      <c r="G8" s="96"/>
      <c r="H8" s="97"/>
      <c r="I8" s="91" t="s">
        <v>653</v>
      </c>
      <c r="J8" s="193"/>
      <c r="K8" s="341"/>
      <c r="L8" s="342"/>
      <c r="M8" s="342"/>
      <c r="N8" s="341"/>
      <c r="O8" s="341"/>
      <c r="P8" s="342"/>
      <c r="Q8" s="342"/>
      <c r="R8" s="341"/>
      <c r="S8" s="341"/>
      <c r="T8" s="342"/>
      <c r="U8" s="342"/>
      <c r="V8" s="341"/>
      <c r="W8" s="341"/>
      <c r="X8" s="341"/>
      <c r="Y8" s="341"/>
      <c r="Z8" s="341"/>
      <c r="AA8" s="343"/>
      <c r="AC8" s="24" t="s">
        <v>333</v>
      </c>
      <c r="AE8" s="75"/>
      <c r="AF8" s="344">
        <f t="shared" si="12"/>
        <v>4</v>
      </c>
      <c r="AG8" s="344">
        <v>1</v>
      </c>
      <c r="AH8" s="165">
        <f t="shared" si="2"/>
        <v>1</v>
      </c>
      <c r="AI8" s="165">
        <f t="shared" si="3"/>
        <v>1</v>
      </c>
      <c r="AJ8" s="165">
        <f t="shared" si="13"/>
        <v>1</v>
      </c>
      <c r="AK8" s="165">
        <f t="shared" si="14"/>
        <v>1</v>
      </c>
      <c r="AL8" s="166"/>
      <c r="AM8" s="166"/>
      <c r="AN8" s="344">
        <f t="shared" si="15"/>
        <v>0</v>
      </c>
      <c r="AO8" s="344">
        <f t="shared" si="4"/>
        <v>0</v>
      </c>
      <c r="AP8" s="344">
        <f t="shared" si="4"/>
        <v>0</v>
      </c>
      <c r="AQ8" s="344">
        <f t="shared" si="4"/>
        <v>0</v>
      </c>
      <c r="AR8" s="166"/>
      <c r="AS8" s="344">
        <f t="shared" si="5"/>
        <v>1</v>
      </c>
      <c r="AT8" s="344">
        <f t="shared" si="6"/>
        <v>1</v>
      </c>
      <c r="AU8" s="344">
        <f t="shared" si="16"/>
        <v>1</v>
      </c>
      <c r="AV8" s="344">
        <f t="shared" si="17"/>
        <v>1</v>
      </c>
      <c r="AW8" s="344">
        <f t="shared" si="7"/>
        <v>0</v>
      </c>
      <c r="AX8" s="344">
        <f t="shared" si="7"/>
        <v>0</v>
      </c>
      <c r="AY8" s="344">
        <f t="shared" si="7"/>
        <v>0</v>
      </c>
      <c r="AZ8" s="344">
        <f t="shared" si="7"/>
        <v>0</v>
      </c>
      <c r="BA8" s="344">
        <f t="shared" si="8"/>
        <v>0</v>
      </c>
      <c r="BB8" s="344">
        <f t="shared" si="8"/>
        <v>0</v>
      </c>
      <c r="BC8" s="344">
        <f t="shared" si="8"/>
        <v>0</v>
      </c>
      <c r="BD8" s="344">
        <f t="shared" si="8"/>
        <v>0</v>
      </c>
      <c r="BE8" s="344">
        <f t="shared" si="9"/>
        <v>0</v>
      </c>
      <c r="BF8" s="344">
        <f t="shared" si="9"/>
        <v>0</v>
      </c>
      <c r="BG8" s="344">
        <f t="shared" si="9"/>
        <v>0</v>
      </c>
      <c r="BH8" s="344">
        <f t="shared" si="9"/>
        <v>0</v>
      </c>
      <c r="BI8" s="344">
        <f t="shared" si="18"/>
        <v>0</v>
      </c>
      <c r="BJ8" s="344">
        <f t="shared" si="10"/>
        <v>0</v>
      </c>
      <c r="BK8" s="344">
        <f t="shared" si="10"/>
        <v>0</v>
      </c>
      <c r="BL8" s="344">
        <f t="shared" si="10"/>
        <v>0</v>
      </c>
      <c r="BM8" s="166"/>
      <c r="BN8" s="344">
        <f t="shared" si="19"/>
        <v>0</v>
      </c>
    </row>
    <row r="9" spans="1:66" ht="255">
      <c r="B9" s="340">
        <f t="shared" si="1"/>
        <v>5</v>
      </c>
      <c r="C9" s="93"/>
      <c r="D9" s="347" t="s">
        <v>654</v>
      </c>
      <c r="E9" s="99"/>
      <c r="F9" s="340">
        <f t="shared" si="11"/>
        <v>4</v>
      </c>
      <c r="G9" s="96"/>
      <c r="H9" s="97"/>
      <c r="I9" s="91" t="s">
        <v>655</v>
      </c>
      <c r="J9" s="99"/>
      <c r="K9" s="341"/>
      <c r="L9" s="342"/>
      <c r="M9" s="342"/>
      <c r="N9" s="341"/>
      <c r="O9" s="341"/>
      <c r="P9" s="342"/>
      <c r="Q9" s="342"/>
      <c r="R9" s="341"/>
      <c r="S9" s="341"/>
      <c r="T9" s="342"/>
      <c r="U9" s="342"/>
      <c r="V9" s="341"/>
      <c r="W9" s="341"/>
      <c r="X9" s="341"/>
      <c r="Y9" s="341"/>
      <c r="Z9" s="341"/>
      <c r="AA9" s="343"/>
      <c r="AC9" s="24" t="s">
        <v>333</v>
      </c>
      <c r="AE9" s="75"/>
      <c r="AF9" s="344">
        <f t="shared" si="12"/>
        <v>4</v>
      </c>
      <c r="AG9" s="344">
        <v>1</v>
      </c>
      <c r="AH9" s="165">
        <f t="shared" si="2"/>
        <v>1</v>
      </c>
      <c r="AI9" s="165">
        <f t="shared" si="3"/>
        <v>1</v>
      </c>
      <c r="AJ9" s="165">
        <f t="shared" si="13"/>
        <v>1</v>
      </c>
      <c r="AK9" s="165">
        <f t="shared" si="14"/>
        <v>1</v>
      </c>
      <c r="AL9" s="166"/>
      <c r="AM9" s="166"/>
      <c r="AN9" s="344">
        <f t="shared" si="15"/>
        <v>0</v>
      </c>
      <c r="AO9" s="344">
        <f t="shared" si="4"/>
        <v>0</v>
      </c>
      <c r="AP9" s="344">
        <f t="shared" si="4"/>
        <v>0</v>
      </c>
      <c r="AQ9" s="344">
        <f t="shared" si="4"/>
        <v>0</v>
      </c>
      <c r="AR9" s="166"/>
      <c r="AS9" s="344">
        <f t="shared" si="5"/>
        <v>1</v>
      </c>
      <c r="AT9" s="344">
        <f t="shared" si="6"/>
        <v>1</v>
      </c>
      <c r="AU9" s="344">
        <f t="shared" si="16"/>
        <v>1</v>
      </c>
      <c r="AV9" s="344">
        <f t="shared" si="17"/>
        <v>1</v>
      </c>
      <c r="AW9" s="344">
        <f t="shared" si="7"/>
        <v>0</v>
      </c>
      <c r="AX9" s="344">
        <f t="shared" si="7"/>
        <v>0</v>
      </c>
      <c r="AY9" s="344">
        <f t="shared" si="7"/>
        <v>0</v>
      </c>
      <c r="AZ9" s="344">
        <f t="shared" si="7"/>
        <v>0</v>
      </c>
      <c r="BA9" s="344">
        <f t="shared" si="8"/>
        <v>0</v>
      </c>
      <c r="BB9" s="344">
        <f t="shared" si="8"/>
        <v>0</v>
      </c>
      <c r="BC9" s="344">
        <f t="shared" si="8"/>
        <v>0</v>
      </c>
      <c r="BD9" s="344">
        <f t="shared" si="8"/>
        <v>0</v>
      </c>
      <c r="BE9" s="344">
        <f t="shared" si="9"/>
        <v>0</v>
      </c>
      <c r="BF9" s="344">
        <f t="shared" si="9"/>
        <v>0</v>
      </c>
      <c r="BG9" s="344">
        <f t="shared" si="9"/>
        <v>0</v>
      </c>
      <c r="BH9" s="344">
        <f t="shared" si="9"/>
        <v>0</v>
      </c>
      <c r="BI9" s="344">
        <f t="shared" si="18"/>
        <v>0</v>
      </c>
      <c r="BJ9" s="344">
        <f t="shared" si="10"/>
        <v>0</v>
      </c>
      <c r="BK9" s="344">
        <f t="shared" si="10"/>
        <v>0</v>
      </c>
      <c r="BL9" s="344">
        <f t="shared" si="10"/>
        <v>0</v>
      </c>
      <c r="BM9" s="166"/>
      <c r="BN9" s="344">
        <f t="shared" si="19"/>
        <v>0</v>
      </c>
    </row>
    <row r="10" spans="1:66" ht="360">
      <c r="B10" s="340">
        <f t="shared" si="1"/>
        <v>6</v>
      </c>
      <c r="C10" s="93"/>
      <c r="D10" s="91" t="s">
        <v>656</v>
      </c>
      <c r="E10" s="99"/>
      <c r="F10" s="340">
        <f t="shared" si="11"/>
        <v>4</v>
      </c>
      <c r="G10" s="96"/>
      <c r="H10" s="97" t="s">
        <v>648</v>
      </c>
      <c r="I10" s="91" t="s">
        <v>657</v>
      </c>
      <c r="J10" s="100"/>
      <c r="K10" s="341"/>
      <c r="L10" s="342"/>
      <c r="M10" s="342"/>
      <c r="N10" s="341"/>
      <c r="O10" s="341"/>
      <c r="P10" s="342"/>
      <c r="Q10" s="342"/>
      <c r="R10" s="341"/>
      <c r="S10" s="341"/>
      <c r="T10" s="342"/>
      <c r="U10" s="342"/>
      <c r="V10" s="341"/>
      <c r="W10" s="341"/>
      <c r="X10" s="341"/>
      <c r="Y10" s="341"/>
      <c r="Z10" s="341"/>
      <c r="AA10" s="343"/>
      <c r="AC10" s="24" t="s">
        <v>333</v>
      </c>
      <c r="AE10" s="75"/>
      <c r="AF10" s="344">
        <f t="shared" si="12"/>
        <v>4</v>
      </c>
      <c r="AG10" s="344">
        <v>1</v>
      </c>
      <c r="AH10" s="165">
        <f t="shared" si="2"/>
        <v>1</v>
      </c>
      <c r="AI10" s="165">
        <f t="shared" si="3"/>
        <v>1</v>
      </c>
      <c r="AJ10" s="165">
        <f t="shared" si="13"/>
        <v>1</v>
      </c>
      <c r="AK10" s="165">
        <f t="shared" si="14"/>
        <v>1</v>
      </c>
      <c r="AL10" s="166"/>
      <c r="AM10" s="166"/>
      <c r="AN10" s="344">
        <f t="shared" si="15"/>
        <v>0</v>
      </c>
      <c r="AO10" s="344">
        <f t="shared" si="4"/>
        <v>0</v>
      </c>
      <c r="AP10" s="344">
        <f t="shared" si="4"/>
        <v>0</v>
      </c>
      <c r="AQ10" s="344">
        <f t="shared" si="4"/>
        <v>0</v>
      </c>
      <c r="AR10" s="166"/>
      <c r="AS10" s="344">
        <f t="shared" si="5"/>
        <v>1</v>
      </c>
      <c r="AT10" s="344">
        <f t="shared" si="6"/>
        <v>1</v>
      </c>
      <c r="AU10" s="344">
        <f t="shared" si="16"/>
        <v>1</v>
      </c>
      <c r="AV10" s="344">
        <f t="shared" si="17"/>
        <v>1</v>
      </c>
      <c r="AW10" s="344">
        <f t="shared" si="7"/>
        <v>0</v>
      </c>
      <c r="AX10" s="344">
        <f t="shared" si="7"/>
        <v>0</v>
      </c>
      <c r="AY10" s="344">
        <f t="shared" si="7"/>
        <v>0</v>
      </c>
      <c r="AZ10" s="344">
        <f t="shared" si="7"/>
        <v>0</v>
      </c>
      <c r="BA10" s="344">
        <f t="shared" si="8"/>
        <v>0</v>
      </c>
      <c r="BB10" s="344">
        <f t="shared" si="8"/>
        <v>0</v>
      </c>
      <c r="BC10" s="344">
        <f t="shared" si="8"/>
        <v>0</v>
      </c>
      <c r="BD10" s="344">
        <f t="shared" si="8"/>
        <v>0</v>
      </c>
      <c r="BE10" s="344">
        <f t="shared" si="9"/>
        <v>0</v>
      </c>
      <c r="BF10" s="344">
        <f t="shared" si="9"/>
        <v>0</v>
      </c>
      <c r="BG10" s="344">
        <f t="shared" si="9"/>
        <v>0</v>
      </c>
      <c r="BH10" s="344">
        <f t="shared" si="9"/>
        <v>0</v>
      </c>
      <c r="BI10" s="344">
        <f t="shared" si="18"/>
        <v>0</v>
      </c>
      <c r="BJ10" s="344">
        <f t="shared" si="10"/>
        <v>0</v>
      </c>
      <c r="BK10" s="344">
        <f t="shared" si="10"/>
        <v>0</v>
      </c>
      <c r="BL10" s="344">
        <f t="shared" si="10"/>
        <v>0</v>
      </c>
      <c r="BM10" s="166"/>
      <c r="BN10" s="344">
        <f t="shared" si="19"/>
        <v>0</v>
      </c>
    </row>
    <row r="11" spans="1:66" ht="360">
      <c r="B11" s="340">
        <f t="shared" si="1"/>
        <v>7</v>
      </c>
      <c r="C11" s="93"/>
      <c r="D11" s="194"/>
      <c r="E11" s="99"/>
      <c r="F11" s="340">
        <f t="shared" si="11"/>
        <v>4</v>
      </c>
      <c r="G11" s="96"/>
      <c r="H11" s="97"/>
      <c r="I11" s="91" t="s">
        <v>658</v>
      </c>
      <c r="J11" s="100"/>
      <c r="K11" s="341"/>
      <c r="L11" s="342"/>
      <c r="M11" s="342"/>
      <c r="N11" s="341"/>
      <c r="O11" s="341"/>
      <c r="P11" s="342"/>
      <c r="Q11" s="342"/>
      <c r="R11" s="341"/>
      <c r="S11" s="341"/>
      <c r="T11" s="342"/>
      <c r="U11" s="342"/>
      <c r="V11" s="341"/>
      <c r="W11" s="341"/>
      <c r="X11" s="158"/>
      <c r="Y11" s="158"/>
      <c r="Z11" s="158"/>
      <c r="AA11" s="85"/>
      <c r="AC11" s="24" t="s">
        <v>333</v>
      </c>
      <c r="AE11" s="75"/>
      <c r="AF11" s="344">
        <f t="shared" si="12"/>
        <v>4</v>
      </c>
      <c r="AG11" s="344">
        <v>1</v>
      </c>
      <c r="AH11" s="165">
        <f t="shared" si="2"/>
        <v>1</v>
      </c>
      <c r="AI11" s="165">
        <f t="shared" si="3"/>
        <v>1</v>
      </c>
      <c r="AJ11" s="165">
        <f t="shared" si="13"/>
        <v>1</v>
      </c>
      <c r="AK11" s="165">
        <f t="shared" si="14"/>
        <v>1</v>
      </c>
      <c r="AL11" s="166"/>
      <c r="AM11" s="166"/>
      <c r="AN11" s="344">
        <f t="shared" si="15"/>
        <v>0</v>
      </c>
      <c r="AO11" s="344">
        <f t="shared" si="4"/>
        <v>0</v>
      </c>
      <c r="AP11" s="344">
        <f t="shared" si="4"/>
        <v>0</v>
      </c>
      <c r="AQ11" s="344">
        <f t="shared" si="4"/>
        <v>0</v>
      </c>
      <c r="AR11" s="166"/>
      <c r="AS11" s="344">
        <f t="shared" si="5"/>
        <v>1</v>
      </c>
      <c r="AT11" s="344">
        <f t="shared" si="6"/>
        <v>1</v>
      </c>
      <c r="AU11" s="344">
        <f t="shared" si="16"/>
        <v>1</v>
      </c>
      <c r="AV11" s="344">
        <f t="shared" si="17"/>
        <v>1</v>
      </c>
      <c r="AW11" s="344">
        <f t="shared" si="7"/>
        <v>0</v>
      </c>
      <c r="AX11" s="344">
        <f t="shared" si="7"/>
        <v>0</v>
      </c>
      <c r="AY11" s="344">
        <f t="shared" si="7"/>
        <v>0</v>
      </c>
      <c r="AZ11" s="344">
        <f t="shared" si="7"/>
        <v>0</v>
      </c>
      <c r="BA11" s="344">
        <f t="shared" si="8"/>
        <v>0</v>
      </c>
      <c r="BB11" s="344">
        <f t="shared" si="8"/>
        <v>0</v>
      </c>
      <c r="BC11" s="344">
        <f t="shared" si="8"/>
        <v>0</v>
      </c>
      <c r="BD11" s="344">
        <f t="shared" si="8"/>
        <v>0</v>
      </c>
      <c r="BE11" s="344">
        <f t="shared" si="9"/>
        <v>0</v>
      </c>
      <c r="BF11" s="344">
        <f t="shared" si="9"/>
        <v>0</v>
      </c>
      <c r="BG11" s="344">
        <f t="shared" si="9"/>
        <v>0</v>
      </c>
      <c r="BH11" s="344">
        <f t="shared" si="9"/>
        <v>0</v>
      </c>
      <c r="BI11" s="344">
        <f t="shared" si="18"/>
        <v>0</v>
      </c>
      <c r="BJ11" s="344">
        <f t="shared" si="10"/>
        <v>0</v>
      </c>
      <c r="BK11" s="344">
        <f t="shared" si="10"/>
        <v>0</v>
      </c>
      <c r="BL11" s="344">
        <f t="shared" si="10"/>
        <v>0</v>
      </c>
      <c r="BM11" s="166"/>
      <c r="BN11" s="344">
        <f t="shared" si="19"/>
        <v>0</v>
      </c>
    </row>
    <row r="12" spans="1:66" ht="315">
      <c r="B12" s="340">
        <f t="shared" si="1"/>
        <v>8</v>
      </c>
      <c r="C12" s="93"/>
      <c r="D12" s="91" t="s">
        <v>659</v>
      </c>
      <c r="E12" s="99"/>
      <c r="F12" s="340">
        <f t="shared" si="11"/>
        <v>4</v>
      </c>
      <c r="G12" s="96"/>
      <c r="H12" s="97" t="s">
        <v>648</v>
      </c>
      <c r="I12" s="91" t="s">
        <v>660</v>
      </c>
      <c r="J12" s="100"/>
      <c r="K12" s="341"/>
      <c r="L12" s="342"/>
      <c r="M12" s="342"/>
      <c r="N12" s="341"/>
      <c r="O12" s="341"/>
      <c r="P12" s="342"/>
      <c r="Q12" s="342"/>
      <c r="R12" s="341"/>
      <c r="S12" s="341"/>
      <c r="T12" s="342"/>
      <c r="U12" s="342"/>
      <c r="V12" s="341"/>
      <c r="W12" s="341"/>
      <c r="X12" s="341"/>
      <c r="Y12" s="341"/>
      <c r="Z12" s="341"/>
      <c r="AA12" s="343"/>
      <c r="AC12" s="24" t="s">
        <v>333</v>
      </c>
      <c r="AE12" s="75"/>
      <c r="AF12" s="344">
        <f t="shared" si="12"/>
        <v>4</v>
      </c>
      <c r="AG12" s="344">
        <v>1</v>
      </c>
      <c r="AH12" s="165">
        <f t="shared" si="2"/>
        <v>1</v>
      </c>
      <c r="AI12" s="165">
        <f t="shared" si="3"/>
        <v>1</v>
      </c>
      <c r="AJ12" s="165">
        <f t="shared" si="13"/>
        <v>1</v>
      </c>
      <c r="AK12" s="165">
        <f t="shared" si="14"/>
        <v>1</v>
      </c>
      <c r="AL12" s="166"/>
      <c r="AM12" s="166"/>
      <c r="AN12" s="344">
        <f t="shared" si="15"/>
        <v>0</v>
      </c>
      <c r="AO12" s="344">
        <f t="shared" si="4"/>
        <v>0</v>
      </c>
      <c r="AP12" s="344">
        <f t="shared" si="4"/>
        <v>0</v>
      </c>
      <c r="AQ12" s="344">
        <f t="shared" si="4"/>
        <v>0</v>
      </c>
      <c r="AR12" s="166"/>
      <c r="AS12" s="344">
        <f t="shared" si="5"/>
        <v>1</v>
      </c>
      <c r="AT12" s="344">
        <f t="shared" si="6"/>
        <v>1</v>
      </c>
      <c r="AU12" s="344">
        <f t="shared" si="16"/>
        <v>1</v>
      </c>
      <c r="AV12" s="344">
        <f t="shared" si="17"/>
        <v>1</v>
      </c>
      <c r="AW12" s="344">
        <f t="shared" si="7"/>
        <v>0</v>
      </c>
      <c r="AX12" s="344">
        <f t="shared" si="7"/>
        <v>0</v>
      </c>
      <c r="AY12" s="344">
        <f t="shared" si="7"/>
        <v>0</v>
      </c>
      <c r="AZ12" s="344">
        <f t="shared" si="7"/>
        <v>0</v>
      </c>
      <c r="BA12" s="344">
        <f t="shared" si="8"/>
        <v>0</v>
      </c>
      <c r="BB12" s="344">
        <f t="shared" si="8"/>
        <v>0</v>
      </c>
      <c r="BC12" s="344">
        <f t="shared" si="8"/>
        <v>0</v>
      </c>
      <c r="BD12" s="344">
        <f t="shared" si="8"/>
        <v>0</v>
      </c>
      <c r="BE12" s="344">
        <f t="shared" si="9"/>
        <v>0</v>
      </c>
      <c r="BF12" s="344">
        <f t="shared" si="9"/>
        <v>0</v>
      </c>
      <c r="BG12" s="344">
        <f t="shared" si="9"/>
        <v>0</v>
      </c>
      <c r="BH12" s="344">
        <f t="shared" si="9"/>
        <v>0</v>
      </c>
      <c r="BI12" s="344">
        <f t="shared" si="18"/>
        <v>0</v>
      </c>
      <c r="BJ12" s="344">
        <f t="shared" si="10"/>
        <v>0</v>
      </c>
      <c r="BK12" s="344">
        <f t="shared" si="10"/>
        <v>0</v>
      </c>
      <c r="BL12" s="344">
        <f t="shared" si="10"/>
        <v>0</v>
      </c>
      <c r="BM12" s="166"/>
      <c r="BN12" s="344">
        <f t="shared" si="19"/>
        <v>0</v>
      </c>
    </row>
    <row r="13" spans="1:66" ht="345">
      <c r="B13" s="340">
        <f t="shared" si="1"/>
        <v>9</v>
      </c>
      <c r="C13" s="194"/>
      <c r="D13" s="194"/>
      <c r="E13" s="193"/>
      <c r="F13" s="340">
        <f t="shared" si="11"/>
        <v>4</v>
      </c>
      <c r="G13" s="195"/>
      <c r="H13" s="97"/>
      <c r="I13" s="91" t="s">
        <v>661</v>
      </c>
      <c r="J13" s="196"/>
      <c r="K13" s="341"/>
      <c r="L13" s="342"/>
      <c r="M13" s="342"/>
      <c r="N13" s="341"/>
      <c r="O13" s="341"/>
      <c r="P13" s="342"/>
      <c r="Q13" s="342"/>
      <c r="R13" s="341"/>
      <c r="S13" s="341"/>
      <c r="T13" s="342"/>
      <c r="U13" s="342"/>
      <c r="V13" s="341"/>
      <c r="W13" s="341"/>
      <c r="X13" s="341"/>
      <c r="Y13" s="341"/>
      <c r="Z13" s="341"/>
      <c r="AA13" s="343"/>
      <c r="AC13" s="24" t="s">
        <v>333</v>
      </c>
      <c r="AE13" s="75"/>
      <c r="AF13" s="344">
        <f t="shared" si="12"/>
        <v>4</v>
      </c>
      <c r="AG13" s="344">
        <v>1</v>
      </c>
      <c r="AH13" s="165">
        <f t="shared" si="2"/>
        <v>1</v>
      </c>
      <c r="AI13" s="165">
        <f t="shared" si="3"/>
        <v>1</v>
      </c>
      <c r="AJ13" s="165">
        <f t="shared" si="13"/>
        <v>1</v>
      </c>
      <c r="AK13" s="165">
        <f t="shared" si="14"/>
        <v>1</v>
      </c>
      <c r="AL13" s="166"/>
      <c r="AM13" s="166"/>
      <c r="AN13" s="344">
        <f t="shared" si="15"/>
        <v>0</v>
      </c>
      <c r="AO13" s="344">
        <f t="shared" si="4"/>
        <v>0</v>
      </c>
      <c r="AP13" s="344">
        <f t="shared" si="4"/>
        <v>0</v>
      </c>
      <c r="AQ13" s="344">
        <f t="shared" si="4"/>
        <v>0</v>
      </c>
      <c r="AR13" s="166"/>
      <c r="AS13" s="344">
        <f t="shared" si="5"/>
        <v>1</v>
      </c>
      <c r="AT13" s="344">
        <f t="shared" si="6"/>
        <v>1</v>
      </c>
      <c r="AU13" s="344">
        <f t="shared" si="16"/>
        <v>1</v>
      </c>
      <c r="AV13" s="344">
        <f t="shared" si="17"/>
        <v>1</v>
      </c>
      <c r="AW13" s="344">
        <f t="shared" si="7"/>
        <v>0</v>
      </c>
      <c r="AX13" s="344">
        <f t="shared" si="7"/>
        <v>0</v>
      </c>
      <c r="AY13" s="344">
        <f t="shared" si="7"/>
        <v>0</v>
      </c>
      <c r="AZ13" s="344">
        <f t="shared" si="7"/>
        <v>0</v>
      </c>
      <c r="BA13" s="344">
        <f t="shared" si="8"/>
        <v>0</v>
      </c>
      <c r="BB13" s="344">
        <f t="shared" si="8"/>
        <v>0</v>
      </c>
      <c r="BC13" s="344">
        <f t="shared" si="8"/>
        <v>0</v>
      </c>
      <c r="BD13" s="344">
        <f t="shared" si="8"/>
        <v>0</v>
      </c>
      <c r="BE13" s="344">
        <f t="shared" si="9"/>
        <v>0</v>
      </c>
      <c r="BF13" s="344">
        <f t="shared" si="9"/>
        <v>0</v>
      </c>
      <c r="BG13" s="344">
        <f t="shared" si="9"/>
        <v>0</v>
      </c>
      <c r="BH13" s="344">
        <f t="shared" si="9"/>
        <v>0</v>
      </c>
      <c r="BI13" s="344">
        <f t="shared" si="18"/>
        <v>0</v>
      </c>
      <c r="BJ13" s="344">
        <f t="shared" si="10"/>
        <v>0</v>
      </c>
      <c r="BK13" s="344">
        <f t="shared" si="10"/>
        <v>0</v>
      </c>
      <c r="BL13" s="344">
        <f t="shared" si="10"/>
        <v>0</v>
      </c>
      <c r="BM13" s="166"/>
      <c r="BN13" s="344">
        <f t="shared" si="19"/>
        <v>0</v>
      </c>
    </row>
    <row r="14" spans="1:66" ht="240">
      <c r="B14" s="340">
        <f t="shared" si="1"/>
        <v>10</v>
      </c>
      <c r="C14" s="101" t="s">
        <v>662</v>
      </c>
      <c r="D14" s="206" t="s">
        <v>663</v>
      </c>
      <c r="E14" s="347" t="s">
        <v>626</v>
      </c>
      <c r="F14" s="340">
        <f t="shared" si="11"/>
        <v>4</v>
      </c>
      <c r="G14" s="369"/>
      <c r="H14" s="93"/>
      <c r="I14" s="91" t="s">
        <v>664</v>
      </c>
      <c r="J14" s="347" t="s">
        <v>665</v>
      </c>
      <c r="K14" s="341"/>
      <c r="L14" s="342"/>
      <c r="M14" s="342"/>
      <c r="N14" s="341"/>
      <c r="O14" s="341"/>
      <c r="P14" s="342"/>
      <c r="Q14" s="342"/>
      <c r="R14" s="341"/>
      <c r="S14" s="341"/>
      <c r="T14" s="342"/>
      <c r="U14" s="342"/>
      <c r="V14" s="341"/>
      <c r="W14" s="341"/>
      <c r="X14" s="341"/>
      <c r="Y14" s="341"/>
      <c r="Z14" s="341"/>
      <c r="AA14" s="343"/>
      <c r="AC14" s="24" t="s">
        <v>333</v>
      </c>
      <c r="AE14" s="75"/>
      <c r="AF14" s="344">
        <f t="shared" si="12"/>
        <v>4</v>
      </c>
      <c r="AG14" s="344">
        <v>1</v>
      </c>
      <c r="AH14" s="165">
        <f t="shared" si="2"/>
        <v>1</v>
      </c>
      <c r="AI14" s="165">
        <f t="shared" si="3"/>
        <v>1</v>
      </c>
      <c r="AJ14" s="165">
        <f t="shared" si="13"/>
        <v>1</v>
      </c>
      <c r="AK14" s="165">
        <f t="shared" si="14"/>
        <v>1</v>
      </c>
      <c r="AL14" s="166"/>
      <c r="AM14" s="166"/>
      <c r="AN14" s="344">
        <f t="shared" si="15"/>
        <v>0</v>
      </c>
      <c r="AO14" s="344">
        <f t="shared" si="4"/>
        <v>0</v>
      </c>
      <c r="AP14" s="344">
        <f t="shared" si="4"/>
        <v>0</v>
      </c>
      <c r="AQ14" s="344">
        <f t="shared" si="4"/>
        <v>0</v>
      </c>
      <c r="AR14" s="166"/>
      <c r="AS14" s="344">
        <f t="shared" si="5"/>
        <v>1</v>
      </c>
      <c r="AT14" s="344">
        <f t="shared" si="6"/>
        <v>1</v>
      </c>
      <c r="AU14" s="344">
        <f t="shared" si="16"/>
        <v>1</v>
      </c>
      <c r="AV14" s="344">
        <f t="shared" si="17"/>
        <v>1</v>
      </c>
      <c r="AW14" s="344">
        <f t="shared" si="7"/>
        <v>0</v>
      </c>
      <c r="AX14" s="344">
        <f t="shared" si="7"/>
        <v>0</v>
      </c>
      <c r="AY14" s="344">
        <f t="shared" si="7"/>
        <v>0</v>
      </c>
      <c r="AZ14" s="344">
        <f t="shared" si="7"/>
        <v>0</v>
      </c>
      <c r="BA14" s="344">
        <f t="shared" si="8"/>
        <v>0</v>
      </c>
      <c r="BB14" s="344">
        <f t="shared" si="8"/>
        <v>0</v>
      </c>
      <c r="BC14" s="344">
        <f t="shared" si="8"/>
        <v>0</v>
      </c>
      <c r="BD14" s="344">
        <f t="shared" si="8"/>
        <v>0</v>
      </c>
      <c r="BE14" s="344">
        <f t="shared" si="9"/>
        <v>0</v>
      </c>
      <c r="BF14" s="344">
        <f t="shared" si="9"/>
        <v>0</v>
      </c>
      <c r="BG14" s="344">
        <f t="shared" si="9"/>
        <v>0</v>
      </c>
      <c r="BH14" s="344">
        <f t="shared" si="9"/>
        <v>0</v>
      </c>
      <c r="BI14" s="344">
        <f t="shared" si="18"/>
        <v>0</v>
      </c>
      <c r="BJ14" s="344">
        <f t="shared" si="10"/>
        <v>0</v>
      </c>
      <c r="BK14" s="344">
        <f t="shared" si="10"/>
        <v>0</v>
      </c>
      <c r="BL14" s="344">
        <f t="shared" si="10"/>
        <v>0</v>
      </c>
      <c r="BM14" s="166"/>
      <c r="BN14" s="344">
        <f t="shared" si="19"/>
        <v>0</v>
      </c>
    </row>
    <row r="15" spans="1:66" ht="359.25" customHeight="1">
      <c r="B15" s="340">
        <f t="shared" si="1"/>
        <v>11</v>
      </c>
      <c r="C15" s="102"/>
      <c r="D15" s="94" t="s">
        <v>666</v>
      </c>
      <c r="E15" s="347" t="s">
        <v>667</v>
      </c>
      <c r="F15" s="340">
        <f t="shared" si="11"/>
        <v>4</v>
      </c>
      <c r="G15" s="369"/>
      <c r="H15" s="99" t="s">
        <v>648</v>
      </c>
      <c r="I15" s="197" t="s">
        <v>668</v>
      </c>
      <c r="J15" s="347" t="s">
        <v>665</v>
      </c>
      <c r="K15" s="341"/>
      <c r="L15" s="342"/>
      <c r="M15" s="342"/>
      <c r="N15" s="341"/>
      <c r="O15" s="341"/>
      <c r="P15" s="342"/>
      <c r="Q15" s="342"/>
      <c r="R15" s="341"/>
      <c r="S15" s="341"/>
      <c r="T15" s="342"/>
      <c r="U15" s="342"/>
      <c r="V15" s="341"/>
      <c r="W15" s="341"/>
      <c r="X15" s="341"/>
      <c r="Y15" s="341"/>
      <c r="Z15" s="341"/>
      <c r="AA15" s="343"/>
      <c r="AC15" s="24" t="s">
        <v>333</v>
      </c>
      <c r="AE15" s="75"/>
      <c r="AF15" s="344">
        <f t="shared" si="12"/>
        <v>4</v>
      </c>
      <c r="AG15" s="344">
        <v>1</v>
      </c>
      <c r="AH15" s="165">
        <f t="shared" si="2"/>
        <v>1</v>
      </c>
      <c r="AI15" s="165">
        <f t="shared" si="3"/>
        <v>1</v>
      </c>
      <c r="AJ15" s="165">
        <f t="shared" si="13"/>
        <v>1</v>
      </c>
      <c r="AK15" s="165">
        <f t="shared" si="14"/>
        <v>1</v>
      </c>
      <c r="AL15" s="166"/>
      <c r="AM15" s="166"/>
      <c r="AN15" s="344">
        <f t="shared" si="15"/>
        <v>0</v>
      </c>
      <c r="AO15" s="344">
        <f t="shared" si="4"/>
        <v>0</v>
      </c>
      <c r="AP15" s="344">
        <f t="shared" si="4"/>
        <v>0</v>
      </c>
      <c r="AQ15" s="344">
        <f t="shared" si="4"/>
        <v>0</v>
      </c>
      <c r="AR15" s="166"/>
      <c r="AS15" s="344">
        <f t="shared" si="5"/>
        <v>1</v>
      </c>
      <c r="AT15" s="344">
        <f t="shared" si="6"/>
        <v>1</v>
      </c>
      <c r="AU15" s="344">
        <f t="shared" si="16"/>
        <v>1</v>
      </c>
      <c r="AV15" s="344">
        <f t="shared" si="17"/>
        <v>1</v>
      </c>
      <c r="AW15" s="344">
        <f t="shared" si="7"/>
        <v>0</v>
      </c>
      <c r="AX15" s="344">
        <f t="shared" si="7"/>
        <v>0</v>
      </c>
      <c r="AY15" s="344">
        <f t="shared" si="7"/>
        <v>0</v>
      </c>
      <c r="AZ15" s="344">
        <f t="shared" si="7"/>
        <v>0</v>
      </c>
      <c r="BA15" s="344">
        <f t="shared" si="8"/>
        <v>0</v>
      </c>
      <c r="BB15" s="344">
        <f t="shared" si="8"/>
        <v>0</v>
      </c>
      <c r="BC15" s="344">
        <f t="shared" si="8"/>
        <v>0</v>
      </c>
      <c r="BD15" s="344">
        <f t="shared" si="8"/>
        <v>0</v>
      </c>
      <c r="BE15" s="344">
        <f t="shared" si="9"/>
        <v>0</v>
      </c>
      <c r="BF15" s="344">
        <f t="shared" si="9"/>
        <v>0</v>
      </c>
      <c r="BG15" s="344">
        <f t="shared" si="9"/>
        <v>0</v>
      </c>
      <c r="BH15" s="344">
        <f t="shared" si="9"/>
        <v>0</v>
      </c>
      <c r="BI15" s="344">
        <f t="shared" si="18"/>
        <v>0</v>
      </c>
      <c r="BJ15" s="344">
        <f t="shared" si="10"/>
        <v>0</v>
      </c>
      <c r="BK15" s="344">
        <f t="shared" si="10"/>
        <v>0</v>
      </c>
      <c r="BL15" s="344">
        <f t="shared" si="10"/>
        <v>0</v>
      </c>
      <c r="BM15" s="166"/>
      <c r="BN15" s="344">
        <f t="shared" si="19"/>
        <v>0</v>
      </c>
    </row>
    <row r="16" spans="1:66" ht="372.75" customHeight="1">
      <c r="B16" s="340">
        <f t="shared" si="1"/>
        <v>12</v>
      </c>
      <c r="C16" s="198"/>
      <c r="D16" s="194"/>
      <c r="E16" s="347" t="s">
        <v>669</v>
      </c>
      <c r="F16" s="340">
        <f t="shared" si="11"/>
        <v>4</v>
      </c>
      <c r="G16" s="369"/>
      <c r="H16" s="194"/>
      <c r="I16" s="370" t="s">
        <v>670</v>
      </c>
      <c r="J16" s="347" t="s">
        <v>665</v>
      </c>
      <c r="K16" s="341"/>
      <c r="L16" s="342"/>
      <c r="M16" s="342"/>
      <c r="N16" s="341"/>
      <c r="O16" s="341"/>
      <c r="P16" s="342"/>
      <c r="Q16" s="342"/>
      <c r="R16" s="341"/>
      <c r="S16" s="341"/>
      <c r="T16" s="342"/>
      <c r="U16" s="342"/>
      <c r="V16" s="341"/>
      <c r="W16" s="341"/>
      <c r="X16" s="341"/>
      <c r="Y16" s="341"/>
      <c r="Z16" s="341"/>
      <c r="AA16" s="343"/>
      <c r="AC16" s="24" t="s">
        <v>333</v>
      </c>
      <c r="AE16" s="75"/>
      <c r="AF16" s="344">
        <f t="shared" si="12"/>
        <v>4</v>
      </c>
      <c r="AG16" s="344">
        <v>1</v>
      </c>
      <c r="AH16" s="344">
        <f t="shared" si="2"/>
        <v>1</v>
      </c>
      <c r="AI16" s="344">
        <f t="shared" si="3"/>
        <v>1</v>
      </c>
      <c r="AJ16" s="344">
        <f t="shared" si="13"/>
        <v>1</v>
      </c>
      <c r="AK16" s="344">
        <f t="shared" si="14"/>
        <v>1</v>
      </c>
      <c r="AL16" s="166"/>
      <c r="AM16" s="166"/>
      <c r="AN16" s="344">
        <f t="shared" si="15"/>
        <v>0</v>
      </c>
      <c r="AO16" s="344">
        <f t="shared" si="4"/>
        <v>0</v>
      </c>
      <c r="AP16" s="344">
        <f t="shared" si="4"/>
        <v>0</v>
      </c>
      <c r="AQ16" s="344">
        <f t="shared" si="4"/>
        <v>0</v>
      </c>
      <c r="AR16" s="166"/>
      <c r="AS16" s="344">
        <f t="shared" si="5"/>
        <v>1</v>
      </c>
      <c r="AT16" s="344">
        <f t="shared" si="6"/>
        <v>1</v>
      </c>
      <c r="AU16" s="344">
        <f t="shared" si="16"/>
        <v>1</v>
      </c>
      <c r="AV16" s="344">
        <f t="shared" si="17"/>
        <v>1</v>
      </c>
      <c r="AW16" s="344">
        <f t="shared" si="7"/>
        <v>0</v>
      </c>
      <c r="AX16" s="344">
        <f t="shared" si="7"/>
        <v>0</v>
      </c>
      <c r="AY16" s="344">
        <f t="shared" si="7"/>
        <v>0</v>
      </c>
      <c r="AZ16" s="344">
        <f t="shared" si="7"/>
        <v>0</v>
      </c>
      <c r="BA16" s="344">
        <f t="shared" si="8"/>
        <v>0</v>
      </c>
      <c r="BB16" s="344">
        <f t="shared" si="8"/>
        <v>0</v>
      </c>
      <c r="BC16" s="344">
        <f t="shared" si="8"/>
        <v>0</v>
      </c>
      <c r="BD16" s="344">
        <f t="shared" si="8"/>
        <v>0</v>
      </c>
      <c r="BE16" s="344">
        <f t="shared" si="9"/>
        <v>0</v>
      </c>
      <c r="BF16" s="344">
        <f t="shared" si="9"/>
        <v>0</v>
      </c>
      <c r="BG16" s="344">
        <f t="shared" si="9"/>
        <v>0</v>
      </c>
      <c r="BH16" s="344">
        <f t="shared" si="9"/>
        <v>0</v>
      </c>
      <c r="BI16" s="344">
        <f t="shared" si="18"/>
        <v>0</v>
      </c>
      <c r="BJ16" s="344">
        <f t="shared" si="10"/>
        <v>0</v>
      </c>
      <c r="BK16" s="344">
        <f t="shared" si="10"/>
        <v>0</v>
      </c>
      <c r="BL16" s="344">
        <f t="shared" si="10"/>
        <v>0</v>
      </c>
      <c r="BM16" s="166"/>
      <c r="BN16" s="344">
        <f t="shared" si="19"/>
        <v>0</v>
      </c>
    </row>
    <row r="17" spans="32:66">
      <c r="AF17" s="166"/>
      <c r="AH17" s="166"/>
      <c r="AI17" s="166"/>
      <c r="AJ17" s="166"/>
      <c r="AK17" s="166"/>
      <c r="AL17" s="166"/>
      <c r="AM17" s="166"/>
      <c r="AN17" s="166"/>
      <c r="AO17" s="166"/>
      <c r="AP17" s="166"/>
      <c r="AQ17" s="166"/>
      <c r="AS17" s="166"/>
      <c r="AT17" s="166"/>
      <c r="AU17" s="166"/>
      <c r="AV17" s="166"/>
      <c r="AW17" s="166"/>
      <c r="AX17" s="166"/>
      <c r="AY17" s="166"/>
      <c r="AZ17" s="166"/>
      <c r="BA17" s="166"/>
      <c r="BB17" s="166"/>
      <c r="BC17" s="166"/>
      <c r="BD17" s="166"/>
      <c r="BE17" s="166"/>
      <c r="BF17" s="166"/>
      <c r="BG17" s="166"/>
      <c r="BH17" s="166"/>
      <c r="BI17" s="166"/>
      <c r="BJ17" s="166"/>
      <c r="BK17" s="166"/>
      <c r="BL17" s="166"/>
      <c r="BN17" s="166"/>
    </row>
    <row r="18" spans="32:66">
      <c r="AF18" s="166"/>
      <c r="AH18" s="166"/>
      <c r="AI18" s="166"/>
      <c r="AJ18" s="166"/>
      <c r="AK18" s="166"/>
      <c r="AL18" s="166"/>
      <c r="AM18" s="166"/>
      <c r="AN18" s="166"/>
      <c r="AO18" s="166"/>
      <c r="AP18" s="166"/>
      <c r="AQ18" s="166"/>
      <c r="AS18" s="166"/>
      <c r="AT18" s="166"/>
      <c r="AU18" s="166"/>
      <c r="AV18" s="166"/>
      <c r="AW18" s="166"/>
      <c r="AX18" s="166"/>
      <c r="AY18" s="166"/>
      <c r="AZ18" s="166"/>
      <c r="BA18" s="166"/>
      <c r="BB18" s="166"/>
      <c r="BC18" s="166"/>
      <c r="BD18" s="166"/>
      <c r="BE18" s="166"/>
      <c r="BF18" s="166"/>
      <c r="BG18" s="166"/>
      <c r="BH18" s="166"/>
      <c r="BI18" s="166"/>
      <c r="BJ18" s="166"/>
      <c r="BK18" s="166"/>
      <c r="BL18" s="166"/>
      <c r="BN18" s="166"/>
    </row>
    <row r="19" spans="32:66">
      <c r="AF19" s="166"/>
      <c r="AH19" s="166"/>
      <c r="AI19" s="166"/>
      <c r="AJ19" s="166"/>
      <c r="AK19" s="166"/>
      <c r="AL19" s="166"/>
      <c r="AM19" s="166"/>
      <c r="AN19" s="166"/>
      <c r="AO19" s="166"/>
      <c r="AP19" s="166"/>
      <c r="AQ19" s="166"/>
      <c r="AS19" s="166"/>
      <c r="AT19" s="166"/>
      <c r="AU19" s="166"/>
      <c r="AV19" s="166"/>
      <c r="AW19" s="166"/>
      <c r="AX19" s="166"/>
      <c r="AY19" s="166"/>
      <c r="AZ19" s="166"/>
      <c r="BA19" s="166"/>
      <c r="BB19" s="166"/>
      <c r="BC19" s="166"/>
      <c r="BD19" s="166"/>
      <c r="BE19" s="166"/>
      <c r="BF19" s="166"/>
      <c r="BG19" s="166"/>
      <c r="BH19" s="166"/>
      <c r="BI19" s="166"/>
      <c r="BJ19" s="166"/>
      <c r="BK19" s="166"/>
      <c r="BL19" s="166"/>
      <c r="BN19" s="166"/>
    </row>
    <row r="20" spans="32:66">
      <c r="AF20" s="166"/>
      <c r="AH20" s="166"/>
      <c r="AI20" s="166"/>
      <c r="AJ20" s="166"/>
      <c r="AK20" s="166"/>
      <c r="AL20" s="166"/>
      <c r="AM20" s="166"/>
      <c r="AN20" s="166"/>
      <c r="AO20" s="166"/>
      <c r="AP20" s="166"/>
      <c r="AQ20" s="166"/>
      <c r="AS20" s="166"/>
      <c r="AT20" s="166"/>
      <c r="AU20" s="166"/>
      <c r="AV20" s="166"/>
      <c r="AW20" s="166"/>
      <c r="AX20" s="166"/>
      <c r="AY20" s="166"/>
      <c r="AZ20" s="166"/>
      <c r="BA20" s="166"/>
      <c r="BB20" s="166"/>
      <c r="BC20" s="166"/>
      <c r="BD20" s="166"/>
      <c r="BE20" s="166"/>
      <c r="BF20" s="166"/>
      <c r="BG20" s="166"/>
      <c r="BH20" s="166"/>
      <c r="BI20" s="166"/>
      <c r="BJ20" s="166"/>
      <c r="BK20" s="166"/>
      <c r="BL20" s="166"/>
      <c r="BN20" s="166"/>
    </row>
    <row r="21" spans="32:66">
      <c r="AF21" s="166"/>
      <c r="AH21" s="166"/>
      <c r="AI21" s="166"/>
      <c r="AJ21" s="166"/>
      <c r="AK21" s="166"/>
      <c r="AL21" s="166"/>
      <c r="AM21" s="166"/>
      <c r="AN21" s="166"/>
      <c r="AO21" s="166"/>
      <c r="AP21" s="166"/>
      <c r="AQ21" s="166"/>
      <c r="AS21" s="166"/>
      <c r="AT21" s="166"/>
      <c r="AU21" s="166"/>
      <c r="AV21" s="166"/>
      <c r="AW21" s="166"/>
      <c r="AX21" s="166"/>
      <c r="AY21" s="166"/>
      <c r="AZ21" s="166"/>
      <c r="BA21" s="166"/>
      <c r="BB21" s="166"/>
      <c r="BC21" s="166"/>
      <c r="BD21" s="166"/>
      <c r="BE21" s="166"/>
      <c r="BF21" s="166"/>
      <c r="BG21" s="166"/>
      <c r="BH21" s="166"/>
      <c r="BI21" s="166"/>
      <c r="BJ21" s="166"/>
      <c r="BK21" s="166"/>
      <c r="BL21" s="166"/>
      <c r="BN21" s="166"/>
    </row>
    <row r="22" spans="32:66">
      <c r="AF22" s="166"/>
      <c r="AH22" s="166"/>
      <c r="AI22" s="166"/>
      <c r="AJ22" s="166"/>
      <c r="AK22" s="166"/>
      <c r="AL22" s="166"/>
      <c r="AM22" s="166"/>
      <c r="AN22" s="166"/>
      <c r="AO22" s="166"/>
      <c r="AP22" s="166"/>
      <c r="AQ22" s="166"/>
      <c r="AS22" s="166"/>
      <c r="AT22" s="166"/>
      <c r="AU22" s="166"/>
      <c r="AV22" s="166"/>
      <c r="AW22" s="166"/>
      <c r="AX22" s="166"/>
      <c r="AY22" s="166"/>
      <c r="AZ22" s="166"/>
      <c r="BA22" s="166"/>
      <c r="BB22" s="166"/>
      <c r="BC22" s="166"/>
      <c r="BD22" s="166"/>
      <c r="BE22" s="166"/>
      <c r="BF22" s="166"/>
      <c r="BG22" s="166"/>
      <c r="BH22" s="166"/>
      <c r="BI22" s="166"/>
      <c r="BJ22" s="166"/>
      <c r="BK22" s="166"/>
      <c r="BL22" s="166"/>
      <c r="BN22" s="166"/>
    </row>
    <row r="23" spans="32: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row>
    <row r="24" spans="32: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row>
    <row r="25" spans="32: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row>
    <row r="26" spans="32:66">
      <c r="AF26" s="166"/>
      <c r="AH26" s="166"/>
      <c r="AI26" s="166"/>
      <c r="AJ26" s="166"/>
      <c r="AK26" s="166"/>
      <c r="AL26" s="166"/>
      <c r="AM26" s="166"/>
      <c r="AN26" s="166"/>
      <c r="AO26" s="166"/>
      <c r="AP26" s="166"/>
      <c r="AQ26" s="166"/>
      <c r="AS26" s="166"/>
      <c r="AT26" s="166"/>
      <c r="AU26" s="166"/>
      <c r="AV26" s="166"/>
      <c r="AW26" s="166"/>
      <c r="AX26" s="166"/>
      <c r="AY26" s="166"/>
      <c r="AZ26" s="166"/>
      <c r="BA26" s="166"/>
      <c r="BB26" s="166"/>
      <c r="BC26" s="166"/>
      <c r="BD26" s="166"/>
      <c r="BE26" s="166"/>
      <c r="BF26" s="166"/>
      <c r="BG26" s="166"/>
      <c r="BH26" s="166"/>
      <c r="BI26" s="166"/>
      <c r="BJ26" s="166"/>
      <c r="BK26" s="166"/>
      <c r="BL26" s="166"/>
      <c r="BN26" s="166"/>
    </row>
    <row r="27" spans="32:66">
      <c r="AF27" s="166"/>
      <c r="AH27" s="166"/>
      <c r="AI27" s="166"/>
      <c r="AJ27" s="166"/>
      <c r="AK27" s="166"/>
      <c r="AL27" s="166"/>
      <c r="AM27" s="166"/>
      <c r="AN27" s="166"/>
      <c r="AO27" s="166"/>
      <c r="AP27" s="166"/>
      <c r="AQ27" s="166"/>
      <c r="AS27" s="166"/>
      <c r="AT27" s="166"/>
      <c r="AU27" s="166"/>
      <c r="AV27" s="166"/>
      <c r="AW27" s="166"/>
      <c r="AX27" s="166"/>
      <c r="AY27" s="166"/>
      <c r="AZ27" s="166"/>
      <c r="BA27" s="166"/>
      <c r="BB27" s="166"/>
      <c r="BC27" s="166"/>
      <c r="BD27" s="166"/>
      <c r="BE27" s="166"/>
      <c r="BF27" s="166"/>
      <c r="BG27" s="166"/>
      <c r="BH27" s="166"/>
      <c r="BI27" s="166"/>
      <c r="BJ27" s="166"/>
      <c r="BK27" s="166"/>
      <c r="BL27" s="166"/>
      <c r="BN27" s="166"/>
    </row>
    <row r="28" spans="32:66">
      <c r="AF28" s="166"/>
      <c r="AH28" s="166"/>
      <c r="AI28" s="166"/>
      <c r="AJ28" s="166"/>
      <c r="AK28" s="166"/>
      <c r="AL28" s="166"/>
      <c r="AM28" s="166"/>
      <c r="AN28" s="166"/>
      <c r="AO28" s="166"/>
      <c r="AP28" s="166"/>
      <c r="AQ28" s="166"/>
      <c r="AS28" s="166"/>
      <c r="AT28" s="166"/>
      <c r="AU28" s="166"/>
      <c r="AV28" s="166"/>
      <c r="AW28" s="166"/>
      <c r="AX28" s="166"/>
      <c r="AY28" s="166"/>
      <c r="AZ28" s="166"/>
      <c r="BA28" s="166"/>
      <c r="BB28" s="166"/>
      <c r="BC28" s="166"/>
      <c r="BD28" s="166"/>
      <c r="BE28" s="166"/>
      <c r="BF28" s="166"/>
      <c r="BG28" s="166"/>
      <c r="BH28" s="166"/>
      <c r="BI28" s="166"/>
      <c r="BJ28" s="166"/>
      <c r="BK28" s="166"/>
      <c r="BL28" s="166"/>
      <c r="BN28" s="166"/>
    </row>
    <row r="29" spans="32:66">
      <c r="AF29" s="166"/>
      <c r="AH29" s="166"/>
      <c r="AI29" s="166"/>
      <c r="AJ29" s="166"/>
      <c r="AK29" s="166"/>
      <c r="AL29" s="166"/>
      <c r="AM29" s="166"/>
      <c r="AN29" s="166"/>
      <c r="AO29" s="166"/>
      <c r="AP29" s="166"/>
      <c r="AQ29" s="166"/>
      <c r="AS29" s="166"/>
      <c r="AT29" s="166"/>
      <c r="AU29" s="166"/>
      <c r="AV29" s="166"/>
      <c r="AW29" s="166"/>
      <c r="AX29" s="166"/>
      <c r="AY29" s="166"/>
      <c r="AZ29" s="166"/>
      <c r="BA29" s="166"/>
      <c r="BB29" s="166"/>
      <c r="BC29" s="166"/>
      <c r="BD29" s="166"/>
      <c r="BE29" s="166"/>
      <c r="BF29" s="166"/>
      <c r="BG29" s="166"/>
      <c r="BH29" s="166"/>
      <c r="BI29" s="166"/>
      <c r="BJ29" s="166"/>
      <c r="BK29" s="166"/>
      <c r="BL29" s="166"/>
      <c r="BN29" s="166"/>
    </row>
    <row r="30" spans="32:66">
      <c r="AF30" s="166"/>
      <c r="AH30" s="166"/>
      <c r="AI30" s="166"/>
      <c r="AJ30" s="166"/>
      <c r="AK30" s="166"/>
      <c r="AL30" s="166"/>
      <c r="AM30" s="166"/>
      <c r="AN30" s="166"/>
      <c r="AO30" s="166"/>
      <c r="AP30" s="166"/>
      <c r="AQ30" s="166"/>
      <c r="AS30" s="166"/>
      <c r="AT30" s="166"/>
      <c r="AU30" s="166"/>
      <c r="AV30" s="166"/>
      <c r="AW30" s="166"/>
      <c r="AX30" s="166"/>
      <c r="AY30" s="166"/>
      <c r="AZ30" s="166"/>
      <c r="BA30" s="166"/>
      <c r="BB30" s="166"/>
      <c r="BC30" s="166"/>
      <c r="BD30" s="166"/>
      <c r="BE30" s="166"/>
      <c r="BF30" s="166"/>
      <c r="BG30" s="166"/>
      <c r="BH30" s="166"/>
      <c r="BI30" s="166"/>
      <c r="BJ30" s="166"/>
      <c r="BK30" s="166"/>
      <c r="BL30" s="166"/>
      <c r="BN30" s="166"/>
    </row>
    <row r="31" spans="32:66">
      <c r="AF31" s="166"/>
      <c r="AH31" s="166"/>
      <c r="AI31" s="166"/>
      <c r="AJ31" s="166"/>
      <c r="AK31" s="166"/>
      <c r="AL31" s="166"/>
      <c r="AN31" s="166"/>
      <c r="AO31" s="166"/>
      <c r="AP31" s="166"/>
      <c r="AQ31" s="166"/>
      <c r="AS31" s="166"/>
      <c r="AT31" s="166"/>
      <c r="AU31" s="166"/>
      <c r="AV31" s="166"/>
      <c r="AW31" s="166"/>
      <c r="AX31" s="166"/>
      <c r="AY31" s="166"/>
      <c r="AZ31" s="166"/>
      <c r="BA31" s="166"/>
      <c r="BB31" s="166"/>
      <c r="BC31" s="166"/>
      <c r="BD31" s="166"/>
      <c r="BE31" s="166"/>
      <c r="BF31" s="166"/>
      <c r="BG31" s="166"/>
      <c r="BH31" s="166"/>
      <c r="BI31" s="166"/>
      <c r="BJ31" s="166"/>
      <c r="BK31" s="166"/>
      <c r="BL31" s="166"/>
      <c r="BN31" s="166"/>
    </row>
    <row r="32" spans="32:66">
      <c r="AF32" s="166"/>
      <c r="AH32" s="166"/>
      <c r="AI32" s="166"/>
      <c r="AJ32" s="166"/>
      <c r="AK32" s="166"/>
      <c r="AL32" s="166"/>
      <c r="AN32" s="166"/>
      <c r="AO32" s="166"/>
      <c r="AP32" s="166"/>
      <c r="AQ32" s="166"/>
      <c r="AS32" s="166"/>
      <c r="AT32" s="166"/>
      <c r="AU32" s="166"/>
      <c r="AV32" s="166"/>
      <c r="AW32" s="166"/>
      <c r="AX32" s="166"/>
      <c r="AY32" s="166"/>
      <c r="AZ32" s="166"/>
      <c r="BA32" s="166"/>
      <c r="BB32" s="166"/>
      <c r="BC32" s="166"/>
      <c r="BD32" s="166"/>
      <c r="BE32" s="166"/>
      <c r="BF32" s="166"/>
      <c r="BG32" s="166"/>
      <c r="BH32" s="166"/>
      <c r="BI32" s="166"/>
      <c r="BJ32" s="166"/>
      <c r="BK32" s="166"/>
      <c r="BL32" s="166"/>
      <c r="BN32" s="166"/>
    </row>
    <row r="33" spans="32:66">
      <c r="AF33" s="166"/>
      <c r="AH33" s="166"/>
      <c r="AI33" s="166"/>
      <c r="AJ33" s="166"/>
      <c r="AK33" s="166"/>
      <c r="AL33" s="166"/>
      <c r="AN33" s="166"/>
      <c r="AO33" s="166"/>
      <c r="AP33" s="166"/>
      <c r="AQ33" s="166"/>
      <c r="AS33" s="166"/>
      <c r="AT33" s="166"/>
      <c r="AU33" s="166"/>
      <c r="AV33" s="166"/>
      <c r="AW33" s="166"/>
      <c r="AX33" s="166"/>
      <c r="AY33" s="166"/>
      <c r="AZ33" s="166"/>
      <c r="BA33" s="166"/>
      <c r="BB33" s="166"/>
      <c r="BC33" s="166"/>
      <c r="BD33" s="166"/>
      <c r="BE33" s="166"/>
      <c r="BF33" s="166"/>
      <c r="BG33" s="166"/>
      <c r="BH33" s="166"/>
      <c r="BI33" s="166"/>
      <c r="BJ33" s="166"/>
      <c r="BK33" s="166"/>
      <c r="BL33" s="166"/>
      <c r="BN33" s="166"/>
    </row>
    <row r="34" spans="32:66">
      <c r="AF34" s="166"/>
      <c r="AH34" s="166"/>
      <c r="AI34" s="166"/>
      <c r="AJ34" s="166"/>
      <c r="AK34" s="166"/>
      <c r="AL34" s="166"/>
      <c r="AN34" s="166"/>
      <c r="AO34" s="166"/>
      <c r="AP34" s="166"/>
      <c r="AQ34" s="166"/>
      <c r="AS34" s="166"/>
      <c r="AT34" s="166"/>
      <c r="AU34" s="166"/>
      <c r="AV34" s="166"/>
      <c r="AW34" s="166"/>
      <c r="AX34" s="166"/>
      <c r="AY34" s="166"/>
      <c r="AZ34" s="166"/>
      <c r="BA34" s="166"/>
      <c r="BB34" s="166"/>
      <c r="BC34" s="166"/>
      <c r="BD34" s="166"/>
      <c r="BE34" s="166"/>
      <c r="BF34" s="166"/>
      <c r="BG34" s="166"/>
      <c r="BH34" s="166"/>
      <c r="BI34" s="166"/>
      <c r="BJ34" s="166"/>
      <c r="BK34" s="166"/>
      <c r="BL34" s="166"/>
      <c r="BN34" s="166"/>
    </row>
  </sheetData>
  <mergeCells count="3">
    <mergeCell ref="AF2:AK2"/>
    <mergeCell ref="BI2:BL2"/>
    <mergeCell ref="AH3:AK3"/>
  </mergeCells>
  <phoneticPr fontId="19"/>
  <conditionalFormatting sqref="D7:E7 E11 E6 E8:E9">
    <cfRule type="cellIs" dxfId="125" priority="295" operator="equal">
      <formula>"NG"</formula>
    </cfRule>
    <cfRule type="expression" dxfId="124" priority="296">
      <formula>OR($J6="NT")</formula>
    </cfRule>
  </conditionalFormatting>
  <conditionalFormatting sqref="D7:E7 E11 E8:E9 E5:E6">
    <cfRule type="expression" dxfId="123" priority="291" stopIfTrue="1">
      <formula>AND($J5="-",$N5="-",$R5="-",$AD5="-")</formula>
    </cfRule>
    <cfRule type="expression" dxfId="122" priority="292" stopIfTrue="1">
      <formula>OR($K5="NT")</formula>
    </cfRule>
    <cfRule type="cellIs" dxfId="121" priority="293" stopIfTrue="1" operator="equal">
      <formula>"NG"</formula>
    </cfRule>
    <cfRule type="expression" dxfId="120" priority="294" stopIfTrue="1">
      <formula>OR($K5="NA")</formula>
    </cfRule>
  </conditionalFormatting>
  <conditionalFormatting sqref="C5 E5">
    <cfRule type="cellIs" dxfId="119" priority="307" operator="equal">
      <formula>"NG"</formula>
    </cfRule>
    <cfRule type="expression" dxfId="118" priority="308">
      <formula>OR($J5="NT")</formula>
    </cfRule>
  </conditionalFormatting>
  <conditionalFormatting sqref="C5">
    <cfRule type="expression" dxfId="117" priority="303" stopIfTrue="1">
      <formula>AND($J5="-",$N5="-",$R5="-",$AD5="-")</formula>
    </cfRule>
    <cfRule type="expression" dxfId="116" priority="304" stopIfTrue="1">
      <formula>OR($K5="NT")</formula>
    </cfRule>
    <cfRule type="cellIs" dxfId="115" priority="305" stopIfTrue="1" operator="equal">
      <formula>"NG"</formula>
    </cfRule>
    <cfRule type="expression" dxfId="114" priority="306" stopIfTrue="1">
      <formula>OR($K5="NA")</formula>
    </cfRule>
  </conditionalFormatting>
  <conditionalFormatting sqref="E13">
    <cfRule type="cellIs" dxfId="113" priority="235" operator="equal">
      <formula>"NG"</formula>
    </cfRule>
    <cfRule type="expression" dxfId="112" priority="236">
      <formula>OR($J13="NT")</formula>
    </cfRule>
  </conditionalFormatting>
  <conditionalFormatting sqref="E13">
    <cfRule type="expression" dxfId="111" priority="231" stopIfTrue="1">
      <formula>AND($J13="-",$N13="-",$R13="-",$AD13="-")</formula>
    </cfRule>
    <cfRule type="expression" dxfId="110" priority="232" stopIfTrue="1">
      <formula>OR($K13="NT")</formula>
    </cfRule>
    <cfRule type="cellIs" dxfId="109" priority="233" stopIfTrue="1" operator="equal">
      <formula>"NG"</formula>
    </cfRule>
    <cfRule type="expression" dxfId="108" priority="234" stopIfTrue="1">
      <formula>OR($K13="NA")</formula>
    </cfRule>
  </conditionalFormatting>
  <conditionalFormatting sqref="E12">
    <cfRule type="cellIs" dxfId="107" priority="259" operator="equal">
      <formula>"NG"</formula>
    </cfRule>
    <cfRule type="expression" dxfId="106" priority="260">
      <formula>OR($J12="NT")</formula>
    </cfRule>
  </conditionalFormatting>
  <conditionalFormatting sqref="E12">
    <cfRule type="expression" dxfId="105" priority="255" stopIfTrue="1">
      <formula>AND($J12="-",$N12="-",$R12="-",$AD12="-")</formula>
    </cfRule>
    <cfRule type="expression" dxfId="104" priority="256" stopIfTrue="1">
      <formula>OR($K12="NT")</formula>
    </cfRule>
    <cfRule type="cellIs" dxfId="103" priority="257" stopIfTrue="1" operator="equal">
      <formula>"NG"</formula>
    </cfRule>
    <cfRule type="expression" dxfId="102" priority="258" stopIfTrue="1">
      <formula>OR($K12="NA")</formula>
    </cfRule>
  </conditionalFormatting>
  <conditionalFormatting sqref="E10">
    <cfRule type="cellIs" dxfId="101" priority="265" operator="equal">
      <formula>"NG"</formula>
    </cfRule>
    <cfRule type="expression" dxfId="100" priority="266">
      <formula>OR($J10="NT")</formula>
    </cfRule>
  </conditionalFormatting>
  <conditionalFormatting sqref="E10">
    <cfRule type="expression" dxfId="99" priority="261" stopIfTrue="1">
      <formula>AND($J10="-",$N10="-",$R10="-",$AD10="-")</formula>
    </cfRule>
    <cfRule type="expression" dxfId="98" priority="262" stopIfTrue="1">
      <formula>OR($K10="NT")</formula>
    </cfRule>
    <cfRule type="cellIs" dxfId="97" priority="263" stopIfTrue="1" operator="equal">
      <formula>"NG"</formula>
    </cfRule>
    <cfRule type="expression" dxfId="96" priority="264" stopIfTrue="1">
      <formula>OR($K10="NA")</formula>
    </cfRule>
  </conditionalFormatting>
  <conditionalFormatting sqref="E14">
    <cfRule type="cellIs" dxfId="95" priority="63" operator="equal">
      <formula>"NG"</formula>
    </cfRule>
    <cfRule type="expression" dxfId="94" priority="64">
      <formula>OR($J14="NT")</formula>
    </cfRule>
  </conditionalFormatting>
  <conditionalFormatting sqref="E14">
    <cfRule type="expression" dxfId="93" priority="59" stopIfTrue="1">
      <formula>AND($J14="-",$N14="-",$R14="-",$AD14="-")</formula>
    </cfRule>
    <cfRule type="expression" dxfId="92" priority="60" stopIfTrue="1">
      <formula>OR($K14="NT")</formula>
    </cfRule>
    <cfRule type="cellIs" dxfId="91" priority="61" stopIfTrue="1" operator="equal">
      <formula>"NG"</formula>
    </cfRule>
    <cfRule type="expression" dxfId="90" priority="62" stopIfTrue="1">
      <formula>OR($K14="NA")</formula>
    </cfRule>
  </conditionalFormatting>
  <conditionalFormatting sqref="D5:D6">
    <cfRule type="expression" dxfId="89" priority="28">
      <formula>OR($K5="NA")</formula>
    </cfRule>
    <cfRule type="cellIs" dxfId="88" priority="29" stopIfTrue="1" operator="equal">
      <formula>"NG"</formula>
    </cfRule>
    <cfRule type="expression" dxfId="87" priority="30" stopIfTrue="1">
      <formula>OR($K5="NT")</formula>
    </cfRule>
  </conditionalFormatting>
  <conditionalFormatting sqref="D12">
    <cfRule type="expression" dxfId="86" priority="16">
      <formula>OR($K12="NA")</formula>
    </cfRule>
    <cfRule type="cellIs" dxfId="85" priority="17" stopIfTrue="1" operator="equal">
      <formula>"NG"</formula>
    </cfRule>
    <cfRule type="expression" dxfId="84" priority="18" stopIfTrue="1">
      <formula>OR($K12="NT")</formula>
    </cfRule>
  </conditionalFormatting>
  <conditionalFormatting sqref="D8">
    <cfRule type="expression" dxfId="83" priority="25">
      <formula>OR($K8="NA")</formula>
    </cfRule>
    <cfRule type="cellIs" dxfId="82" priority="26" stopIfTrue="1" operator="equal">
      <formula>"NG"</formula>
    </cfRule>
    <cfRule type="expression" dxfId="81" priority="27" stopIfTrue="1">
      <formula>OR($K8="NT")</formula>
    </cfRule>
  </conditionalFormatting>
  <conditionalFormatting sqref="D9">
    <cfRule type="expression" dxfId="80" priority="22">
      <formula>OR($K9="NA")</formula>
    </cfRule>
    <cfRule type="cellIs" dxfId="79" priority="23" stopIfTrue="1" operator="equal">
      <formula>"NG"</formula>
    </cfRule>
    <cfRule type="expression" dxfId="78" priority="24" stopIfTrue="1">
      <formula>OR($K9="NT")</formula>
    </cfRule>
  </conditionalFormatting>
  <conditionalFormatting sqref="D10">
    <cfRule type="expression" dxfId="77" priority="19">
      <formula>OR($K10="NA")</formula>
    </cfRule>
    <cfRule type="cellIs" dxfId="76" priority="20" stopIfTrue="1" operator="equal">
      <formula>"NG"</formula>
    </cfRule>
    <cfRule type="expression" dxfId="75" priority="21" stopIfTrue="1">
      <formula>OR($K10="NT")</formula>
    </cfRule>
  </conditionalFormatting>
  <conditionalFormatting sqref="K5:N16">
    <cfRule type="expression" dxfId="74" priority="14">
      <formula>OR($K5="NA")</formula>
    </cfRule>
    <cfRule type="expression" dxfId="73" priority="15">
      <formula>OR($K5="NT")</formula>
    </cfRule>
  </conditionalFormatting>
  <conditionalFormatting sqref="K5:K16">
    <cfRule type="cellIs" dxfId="72" priority="13" operator="equal">
      <formula>"NG"</formula>
    </cfRule>
  </conditionalFormatting>
  <conditionalFormatting sqref="O5:R16">
    <cfRule type="expression" dxfId="71" priority="11">
      <formula>OR($O5="NA")</formula>
    </cfRule>
    <cfRule type="expression" dxfId="70" priority="12">
      <formula>OR($O5="NT")</formula>
    </cfRule>
  </conditionalFormatting>
  <conditionalFormatting sqref="O5:O16">
    <cfRule type="cellIs" dxfId="69" priority="10" operator="equal">
      <formula>"NG"</formula>
    </cfRule>
  </conditionalFormatting>
  <conditionalFormatting sqref="S5:V16">
    <cfRule type="expression" dxfId="68" priority="8">
      <formula>OR($S5="NA")</formula>
    </cfRule>
    <cfRule type="expression" dxfId="67" priority="9">
      <formula>OR($S5="NT")</formula>
    </cfRule>
  </conditionalFormatting>
  <conditionalFormatting sqref="S5:S16">
    <cfRule type="cellIs" dxfId="66" priority="7" operator="equal">
      <formula>"NG"</formula>
    </cfRule>
  </conditionalFormatting>
  <conditionalFormatting sqref="W5:W16">
    <cfRule type="cellIs" dxfId="65" priority="1" operator="equal">
      <formula>"NG"</formula>
    </cfRule>
  </conditionalFormatting>
  <conditionalFormatting sqref="W5:Z16">
    <cfRule type="expression" dxfId="64" priority="5">
      <formula>OR($W5="NA")</formula>
    </cfRule>
    <cfRule type="expression" dxfId="63" priority="6">
      <formula>OR($W5="NT")</formula>
    </cfRule>
  </conditionalFormatting>
  <dataValidations count="2">
    <dataValidation type="list" showInputMessage="1" sqref="S5:S16 O5:O16 W5:W16 K5:K16" xr:uid="{00000000-0002-0000-0D00-000000000000}">
      <formula1>"-,OK,NG,NT,NA"</formula1>
      <formula2>0</formula2>
    </dataValidation>
    <dataValidation type="list" allowBlank="1" showInputMessage="1" showErrorMessage="1" sqref="AC5:AC16" xr:uid="{00000000-0002-0000-0D00-000001000000}">
      <formula1>"Macro,Script,Manual"</formula1>
    </dataValidation>
  </dataValidations>
  <pageMargins left="0.7" right="0.7" top="0.75" bottom="0.75" header="0.3" footer="0.3"/>
  <pageSetup paperSize="9" scale="1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NA21"/>
  <sheetViews>
    <sheetView showGridLines="0" view="pageBreakPreview" zoomScale="60" zoomScaleNormal="55" workbookViewId="0"/>
  </sheetViews>
  <sheetFormatPr defaultRowHeight="15"/>
  <cols>
    <col min="1" max="1" width="2.875" style="1"/>
    <col min="2" max="2" width="6.25" style="10"/>
    <col min="3" max="3" width="16.25" style="1" customWidth="1"/>
    <col min="4" max="4" width="17.375" style="1"/>
    <col min="5" max="5" width="15.125" style="1"/>
    <col min="6" max="7" width="14.625" style="10" customWidth="1"/>
    <col min="8" max="8" width="53.625" style="1" customWidth="1"/>
    <col min="9" max="9" width="83.5" style="1" customWidth="1"/>
    <col min="10" max="10" width="61.125" style="1"/>
    <col min="11" max="11" width="7.5" style="1"/>
    <col min="12" max="12" width="11" style="1" bestFit="1" customWidth="1"/>
    <col min="13" max="13" width="10.5" style="10" bestFit="1" customWidth="1"/>
    <col min="14" max="14" width="11.125" style="10"/>
    <col min="15" max="15" width="9" style="1"/>
    <col min="16" max="16" width="11.375" style="1" bestFit="1" customWidth="1"/>
    <col min="17" max="17" width="10.5" style="10" bestFit="1" customWidth="1"/>
    <col min="18" max="18" width="11.125" style="10" bestFit="1" customWidth="1"/>
    <col min="19" max="26" width="11.125" style="10" customWidth="1"/>
    <col min="27" max="27" width="37.375" style="1"/>
    <col min="28" max="28" width="3.5" style="1"/>
    <col min="29" max="29" width="13.125" style="1" customWidth="1"/>
    <col min="30" max="1037" width="9" style="1"/>
  </cols>
  <sheetData>
    <row r="1" spans="1:79 1038:1041" s="15" customFormat="1" ht="18.75">
      <c r="B1" s="5" t="s">
        <v>671</v>
      </c>
      <c r="D1" s="64"/>
      <c r="E1" s="64"/>
      <c r="F1" s="70"/>
      <c r="G1" s="70"/>
      <c r="H1" s="71"/>
      <c r="I1" s="71"/>
    </row>
    <row r="2" spans="1:79 1038:1041" s="15" customFormat="1" ht="18.75">
      <c r="B2" s="57" t="s">
        <v>672</v>
      </c>
      <c r="C2" s="57" t="s">
        <v>673</v>
      </c>
      <c r="D2" s="64"/>
      <c r="E2" s="64"/>
      <c r="F2" s="70"/>
      <c r="G2" s="70"/>
      <c r="H2" s="71"/>
      <c r="I2" s="71"/>
      <c r="AF2" s="314" t="s">
        <v>287</v>
      </c>
      <c r="AG2" s="252"/>
      <c r="AH2" s="252"/>
      <c r="AI2" s="252"/>
      <c r="AJ2" s="252"/>
      <c r="AK2" s="315"/>
      <c r="AL2" s="24"/>
      <c r="AM2" s="206" t="s">
        <v>288</v>
      </c>
      <c r="AN2" s="332" t="s">
        <v>289</v>
      </c>
      <c r="AO2" s="160"/>
      <c r="AP2" s="160"/>
      <c r="AQ2" s="161"/>
      <c r="AR2" s="24"/>
      <c r="AS2" s="24"/>
      <c r="AT2" s="24"/>
      <c r="AU2" s="24"/>
      <c r="AV2" s="24"/>
      <c r="AW2" s="332" t="s">
        <v>290</v>
      </c>
      <c r="AX2" s="160"/>
      <c r="AY2" s="160"/>
      <c r="AZ2" s="161"/>
      <c r="BA2" s="332" t="s">
        <v>291</v>
      </c>
      <c r="BB2" s="160"/>
      <c r="BC2" s="160"/>
      <c r="BD2" s="161"/>
      <c r="BE2" s="332" t="s">
        <v>292</v>
      </c>
      <c r="BF2" s="160"/>
      <c r="BG2" s="160"/>
      <c r="BH2" s="161"/>
      <c r="BI2" s="323" t="s">
        <v>293</v>
      </c>
      <c r="BJ2" s="246"/>
      <c r="BK2" s="246"/>
      <c r="BL2" s="324"/>
      <c r="BM2" s="24"/>
      <c r="BN2" s="162" t="s">
        <v>294</v>
      </c>
    </row>
    <row r="3" spans="1:79 1038:1041" s="1" customFormat="1" ht="13.5" customHeight="1">
      <c r="A3" s="24"/>
      <c r="B3" s="24"/>
      <c r="C3" s="24"/>
      <c r="D3" s="24"/>
      <c r="E3" s="24"/>
      <c r="F3" s="58"/>
      <c r="G3" s="58"/>
      <c r="H3" s="24"/>
      <c r="I3" s="24"/>
      <c r="J3" s="24"/>
      <c r="K3" s="24"/>
      <c r="L3" s="24"/>
      <c r="M3" s="24"/>
      <c r="N3" s="24"/>
      <c r="O3" s="24"/>
      <c r="P3" s="24"/>
      <c r="Q3" s="24"/>
      <c r="R3" s="24"/>
      <c r="S3" s="24"/>
      <c r="T3" s="24"/>
      <c r="U3" s="24"/>
      <c r="V3" s="24"/>
      <c r="W3" s="24"/>
      <c r="X3" s="24"/>
      <c r="Y3" s="24"/>
      <c r="Z3" s="24"/>
      <c r="AA3" s="184" t="s">
        <v>674</v>
      </c>
      <c r="AB3" s="24"/>
      <c r="AF3" s="130"/>
      <c r="AG3" s="130" t="s">
        <v>295</v>
      </c>
      <c r="AH3" s="314" t="s">
        <v>296</v>
      </c>
      <c r="AI3" s="252"/>
      <c r="AJ3" s="252"/>
      <c r="AK3" s="315"/>
      <c r="AL3" s="24"/>
      <c r="AM3" s="206">
        <f>SUM(F5:F17)</f>
        <v>52</v>
      </c>
      <c r="AN3" s="163">
        <f>SUM(AN5:AN86)</f>
        <v>0</v>
      </c>
      <c r="AO3" s="131">
        <f>SUM(AO5:AO86)</f>
        <v>0</v>
      </c>
      <c r="AP3" s="131">
        <f>SUM(AP5:AP86)</f>
        <v>0</v>
      </c>
      <c r="AQ3" s="131">
        <f>SUM(AQ5:AQ86)</f>
        <v>0</v>
      </c>
      <c r="AR3" s="24"/>
      <c r="AS3" s="206">
        <f>SUM(AS5:AS17)</f>
        <v>13</v>
      </c>
      <c r="AT3" s="206">
        <f t="shared" ref="AT3:AV3" si="0">SUM(AT5:AT17)</f>
        <v>13</v>
      </c>
      <c r="AU3" s="206">
        <f t="shared" si="0"/>
        <v>13</v>
      </c>
      <c r="AV3" s="206">
        <f t="shared" si="0"/>
        <v>13</v>
      </c>
      <c r="AW3" s="206">
        <f t="shared" ref="AW3:BL3" si="1">SUM(AW5:AW86)</f>
        <v>0</v>
      </c>
      <c r="AX3" s="206">
        <f t="shared" si="1"/>
        <v>0</v>
      </c>
      <c r="AY3" s="206">
        <f t="shared" si="1"/>
        <v>0</v>
      </c>
      <c r="AZ3" s="206">
        <f t="shared" si="1"/>
        <v>0</v>
      </c>
      <c r="BA3" s="206">
        <f t="shared" si="1"/>
        <v>0</v>
      </c>
      <c r="BB3" s="206">
        <f t="shared" si="1"/>
        <v>0</v>
      </c>
      <c r="BC3" s="206">
        <f t="shared" si="1"/>
        <v>0</v>
      </c>
      <c r="BD3" s="206">
        <f t="shared" si="1"/>
        <v>0</v>
      </c>
      <c r="BE3" s="206">
        <f t="shared" si="1"/>
        <v>0</v>
      </c>
      <c r="BF3" s="206">
        <f t="shared" si="1"/>
        <v>0</v>
      </c>
      <c r="BG3" s="206">
        <f t="shared" si="1"/>
        <v>0</v>
      </c>
      <c r="BH3" s="206">
        <f t="shared" si="1"/>
        <v>0</v>
      </c>
      <c r="BI3" s="206">
        <f t="shared" si="1"/>
        <v>0</v>
      </c>
      <c r="BJ3" s="206">
        <f t="shared" si="1"/>
        <v>0</v>
      </c>
      <c r="BK3" s="206">
        <f t="shared" si="1"/>
        <v>0</v>
      </c>
      <c r="BL3" s="206">
        <f t="shared" si="1"/>
        <v>0</v>
      </c>
      <c r="BM3" s="24"/>
      <c r="BN3" s="131"/>
    </row>
    <row r="4" spans="1:79 1038:1041" s="13" customFormat="1" ht="54.75" customHeight="1">
      <c r="A4" s="43"/>
      <c r="B4" s="354" t="s">
        <v>297</v>
      </c>
      <c r="C4" s="354" t="s">
        <v>452</v>
      </c>
      <c r="D4" s="86" t="s">
        <v>299</v>
      </c>
      <c r="E4" s="354" t="s">
        <v>453</v>
      </c>
      <c r="F4" s="354" t="s">
        <v>301</v>
      </c>
      <c r="G4" s="89" t="s">
        <v>302</v>
      </c>
      <c r="H4" s="89" t="s">
        <v>510</v>
      </c>
      <c r="I4" s="333" t="s">
        <v>455</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43"/>
      <c r="AC4" s="7" t="s">
        <v>245</v>
      </c>
      <c r="AD4" s="7"/>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68</v>
      </c>
      <c r="BO4" s="7"/>
      <c r="BP4" s="7"/>
      <c r="BQ4" s="7"/>
      <c r="BR4" s="7"/>
      <c r="BS4" s="7"/>
      <c r="BT4" s="7"/>
      <c r="BU4" s="7"/>
      <c r="BV4" s="7"/>
      <c r="BW4" s="7"/>
      <c r="BX4" s="7"/>
      <c r="BY4" s="7"/>
      <c r="BZ4" s="7"/>
      <c r="CA4" s="7"/>
    </row>
    <row r="5" spans="1:79 1038:1041" ht="187.5" customHeight="1">
      <c r="A5" s="24"/>
      <c r="B5" s="350">
        <f t="shared" ref="B5:B17" si="2">ROW()-4</f>
        <v>1</v>
      </c>
      <c r="C5" s="91" t="s">
        <v>675</v>
      </c>
      <c r="D5" s="207" t="s">
        <v>570</v>
      </c>
      <c r="E5" s="91" t="s">
        <v>676</v>
      </c>
      <c r="F5" s="350">
        <f>AF5</f>
        <v>4</v>
      </c>
      <c r="G5" s="116" t="s">
        <v>677</v>
      </c>
      <c r="H5" s="91" t="s">
        <v>678</v>
      </c>
      <c r="I5" s="118" t="s">
        <v>679</v>
      </c>
      <c r="J5" s="207" t="s">
        <v>680</v>
      </c>
      <c r="K5" s="341"/>
      <c r="L5" s="342"/>
      <c r="M5" s="342"/>
      <c r="N5" s="341"/>
      <c r="O5" s="341"/>
      <c r="P5" s="342"/>
      <c r="Q5" s="342"/>
      <c r="R5" s="341"/>
      <c r="S5" s="341"/>
      <c r="T5" s="342"/>
      <c r="U5" s="342"/>
      <c r="V5" s="341"/>
      <c r="W5" s="341"/>
      <c r="X5" s="341"/>
      <c r="Y5" s="341"/>
      <c r="Z5" s="341"/>
      <c r="AA5" s="343" t="s">
        <v>681</v>
      </c>
      <c r="AB5" s="24"/>
      <c r="AC5" s="1" t="s">
        <v>345</v>
      </c>
      <c r="AE5" s="75"/>
      <c r="AF5" s="344">
        <f>SUM(AH5:AK5)</f>
        <v>4</v>
      </c>
      <c r="AG5" s="165">
        <v>1</v>
      </c>
      <c r="AH5" s="165">
        <f t="shared" ref="AH5:AH21" si="3">IF(K5&lt;&gt;"-", AG5,0)</f>
        <v>1</v>
      </c>
      <c r="AI5" s="165">
        <f t="shared" ref="AI5:AI21" si="4">IF(O5&lt;&gt;"-", AG5,0)</f>
        <v>1</v>
      </c>
      <c r="AJ5" s="165">
        <f>IF(S5&lt;&gt;"-", AG5,0)</f>
        <v>1</v>
      </c>
      <c r="AK5" s="165">
        <f>IF(W5&lt;&gt;"-", AG5,0)</f>
        <v>1</v>
      </c>
      <c r="AL5" s="166"/>
      <c r="AM5" s="24"/>
      <c r="AN5" s="344">
        <f>IF($K5=AN$4,$AH5,0)+IF($O5=AN$4,$AI5,0)+IF($S5=AN$4,$AJ5,0)+IF($W5=AN$4,$AK5,0)</f>
        <v>0</v>
      </c>
      <c r="AO5" s="344">
        <f t="shared" ref="AO5:AQ20" si="5">IF($K5=AO$4,$AH5,0)+IF($O5=AO$4,$AI5,0)+IF($S5=AO$4,$AJ5,0)+IF($W5=AO$4,$AK5,0)</f>
        <v>0</v>
      </c>
      <c r="AP5" s="344">
        <f t="shared" si="5"/>
        <v>0</v>
      </c>
      <c r="AQ5" s="344">
        <f t="shared" si="5"/>
        <v>0</v>
      </c>
      <c r="AR5" s="166"/>
      <c r="AS5" s="344">
        <f t="shared" ref="AS5:AS21" si="6">IF(OR(K5="-", K5="NA"),0,AH5)</f>
        <v>1</v>
      </c>
      <c r="AT5" s="344">
        <f t="shared" ref="AT5:AT21" si="7">IF(OR(O5="-", O5="NA"),0,AI5)</f>
        <v>1</v>
      </c>
      <c r="AU5" s="344">
        <f>IF(OR(S5="-", S5="NA"),0,AJ5)</f>
        <v>1</v>
      </c>
      <c r="AV5" s="344">
        <f>IF(OR(W5="-", W5="NA"),0,AK5)</f>
        <v>1</v>
      </c>
      <c r="AW5" s="344">
        <f t="shared" ref="AW5:AZ21" si="8">IF($K5=AW$4,$AS5,0)</f>
        <v>0</v>
      </c>
      <c r="AX5" s="344">
        <f t="shared" si="8"/>
        <v>0</v>
      </c>
      <c r="AY5" s="344">
        <f t="shared" si="8"/>
        <v>0</v>
      </c>
      <c r="AZ5" s="344">
        <f t="shared" si="8"/>
        <v>0</v>
      </c>
      <c r="BA5" s="344">
        <f t="shared" ref="BA5:BD21" si="9">IF($O5=BA$4,$AT5,0)</f>
        <v>0</v>
      </c>
      <c r="BB5" s="344">
        <f t="shared" si="9"/>
        <v>0</v>
      </c>
      <c r="BC5" s="344">
        <f t="shared" si="9"/>
        <v>0</v>
      </c>
      <c r="BD5" s="344">
        <f t="shared" si="9"/>
        <v>0</v>
      </c>
      <c r="BE5" s="344">
        <f t="shared" ref="BE5:BH21" si="10">IF($S5=BE$4,$AU5,0)</f>
        <v>0</v>
      </c>
      <c r="BF5" s="344">
        <f t="shared" si="10"/>
        <v>0</v>
      </c>
      <c r="BG5" s="344">
        <f t="shared" si="10"/>
        <v>0</v>
      </c>
      <c r="BH5" s="344">
        <f t="shared" si="10"/>
        <v>0</v>
      </c>
      <c r="BI5" s="344">
        <f>IF($W5=BI$4,$AV5,0)</f>
        <v>0</v>
      </c>
      <c r="BJ5" s="344">
        <f t="shared" ref="BJ5:BL20" si="11">IF($W5=BJ$4,$AV5,0)</f>
        <v>0</v>
      </c>
      <c r="BK5" s="344">
        <f t="shared" si="11"/>
        <v>0</v>
      </c>
      <c r="BL5" s="344">
        <f t="shared" si="11"/>
        <v>0</v>
      </c>
      <c r="BM5" s="166"/>
      <c r="BN5" s="344">
        <f>IF(AC5&lt;&gt;"Manual",IF(K5&lt;&gt;"NA",AH5,0)+IF(O5&lt;&gt;"NA",AI5,0)+IF(S5&lt;&gt;"NA",AJ5,0)+IF(W5&lt;&gt;"NA",AK5,0),0)</f>
        <v>4</v>
      </c>
      <c r="AMX5" s="1"/>
      <c r="AMY5" s="1"/>
      <c r="AMZ5" s="1"/>
      <c r="ANA5" s="1"/>
    </row>
    <row r="6" spans="1:79 1038:1041" ht="110.25" customHeight="1">
      <c r="A6" s="24"/>
      <c r="B6" s="350">
        <f t="shared" si="2"/>
        <v>2</v>
      </c>
      <c r="C6" s="112"/>
      <c r="D6" s="207" t="s">
        <v>682</v>
      </c>
      <c r="E6" s="113"/>
      <c r="F6" s="350">
        <f t="shared" ref="F6:F17" si="12">AF6</f>
        <v>4</v>
      </c>
      <c r="G6" s="115"/>
      <c r="H6" s="199" t="s">
        <v>347</v>
      </c>
      <c r="I6" s="346" t="s">
        <v>683</v>
      </c>
      <c r="J6" s="207" t="s">
        <v>684</v>
      </c>
      <c r="K6" s="341"/>
      <c r="L6" s="342"/>
      <c r="M6" s="342"/>
      <c r="N6" s="341"/>
      <c r="O6" s="341"/>
      <c r="P6" s="342"/>
      <c r="Q6" s="342"/>
      <c r="R6" s="341"/>
      <c r="S6" s="341"/>
      <c r="T6" s="342"/>
      <c r="U6" s="342"/>
      <c r="V6" s="341"/>
      <c r="W6" s="341"/>
      <c r="X6" s="341"/>
      <c r="Y6" s="341"/>
      <c r="Z6" s="341"/>
      <c r="AA6" s="343" t="s">
        <v>681</v>
      </c>
      <c r="AB6" s="24"/>
      <c r="AC6" s="1" t="s">
        <v>345</v>
      </c>
      <c r="AE6" s="75"/>
      <c r="AF6" s="344">
        <f t="shared" ref="AF6:AF21" si="13">SUM(AH6:AK6)</f>
        <v>4</v>
      </c>
      <c r="AG6" s="344">
        <v>1</v>
      </c>
      <c r="AH6" s="165">
        <f t="shared" si="3"/>
        <v>1</v>
      </c>
      <c r="AI6" s="165">
        <f t="shared" si="4"/>
        <v>1</v>
      </c>
      <c r="AJ6" s="165">
        <f t="shared" ref="AJ6:AJ21" si="14">IF(S6&lt;&gt;"-", AG6,0)</f>
        <v>1</v>
      </c>
      <c r="AK6" s="165">
        <f t="shared" ref="AK6:AK21" si="15">IF(W6&lt;&gt;"-", AG6,0)</f>
        <v>1</v>
      </c>
      <c r="AL6" s="166"/>
      <c r="AM6" s="166"/>
      <c r="AN6" s="344">
        <f t="shared" ref="AN6:AQ21" si="16">IF($K6=AN$4,$AH6,0)+IF($O6=AN$4,$AI6,0)+IF($S6=AN$4,$AJ6,0)+IF($W6=AN$4,$AK6,0)</f>
        <v>0</v>
      </c>
      <c r="AO6" s="344">
        <f t="shared" si="5"/>
        <v>0</v>
      </c>
      <c r="AP6" s="344">
        <f t="shared" si="5"/>
        <v>0</v>
      </c>
      <c r="AQ6" s="344">
        <f t="shared" si="5"/>
        <v>0</v>
      </c>
      <c r="AR6" s="166"/>
      <c r="AS6" s="344">
        <f t="shared" si="6"/>
        <v>1</v>
      </c>
      <c r="AT6" s="344">
        <f t="shared" si="7"/>
        <v>1</v>
      </c>
      <c r="AU6" s="344">
        <f t="shared" ref="AU6:AU21" si="17">IF(OR(S6="-", S6="NA"),0,AJ6)</f>
        <v>1</v>
      </c>
      <c r="AV6" s="344">
        <f t="shared" ref="AV6:AV21" si="18">IF(OR(W6="-", W6="NA"),0,AK6)</f>
        <v>1</v>
      </c>
      <c r="AW6" s="344">
        <f t="shared" si="8"/>
        <v>0</v>
      </c>
      <c r="AX6" s="344">
        <f t="shared" si="8"/>
        <v>0</v>
      </c>
      <c r="AY6" s="344">
        <f t="shared" si="8"/>
        <v>0</v>
      </c>
      <c r="AZ6" s="344">
        <f t="shared" si="8"/>
        <v>0</v>
      </c>
      <c r="BA6" s="344">
        <f t="shared" si="9"/>
        <v>0</v>
      </c>
      <c r="BB6" s="344">
        <f t="shared" si="9"/>
        <v>0</v>
      </c>
      <c r="BC6" s="344">
        <f t="shared" si="9"/>
        <v>0</v>
      </c>
      <c r="BD6" s="344">
        <f t="shared" si="9"/>
        <v>0</v>
      </c>
      <c r="BE6" s="344">
        <f t="shared" si="10"/>
        <v>0</v>
      </c>
      <c r="BF6" s="344">
        <f t="shared" si="10"/>
        <v>0</v>
      </c>
      <c r="BG6" s="344">
        <f t="shared" si="10"/>
        <v>0</v>
      </c>
      <c r="BH6" s="344">
        <f t="shared" si="10"/>
        <v>0</v>
      </c>
      <c r="BI6" s="344">
        <f t="shared" ref="BI6:BL21" si="19">IF($W6=BI$4,$AV6,0)</f>
        <v>0</v>
      </c>
      <c r="BJ6" s="344">
        <f t="shared" si="11"/>
        <v>0</v>
      </c>
      <c r="BK6" s="344">
        <f t="shared" si="11"/>
        <v>0</v>
      </c>
      <c r="BL6" s="344">
        <f t="shared" si="11"/>
        <v>0</v>
      </c>
      <c r="BM6" s="166"/>
      <c r="BN6" s="344">
        <f t="shared" ref="BN6:BN21" si="20">IF(AC6&lt;&gt;"Manual",IF(K6&lt;&gt;"NA",AH6,0)+IF(O6&lt;&gt;"NA",AI6,0)+IF(S6&lt;&gt;"NA",AJ6,0)+IF(W6&lt;&gt;"NA",AK6,0),0)</f>
        <v>4</v>
      </c>
      <c r="AMX6" s="1"/>
      <c r="AMY6" s="1"/>
      <c r="AMZ6" s="1"/>
      <c r="ANA6" s="1"/>
    </row>
    <row r="7" spans="1:79 1038:1041" ht="246" customHeight="1">
      <c r="A7" s="24"/>
      <c r="B7" s="350">
        <f t="shared" si="2"/>
        <v>3</v>
      </c>
      <c r="C7" s="91" t="s">
        <v>685</v>
      </c>
      <c r="D7" s="207" t="s">
        <v>686</v>
      </c>
      <c r="E7" s="113"/>
      <c r="F7" s="350">
        <f t="shared" si="12"/>
        <v>4</v>
      </c>
      <c r="G7" s="115"/>
      <c r="H7" s="91" t="s">
        <v>370</v>
      </c>
      <c r="I7" s="346" t="s">
        <v>687</v>
      </c>
      <c r="J7" s="347" t="s">
        <v>688</v>
      </c>
      <c r="K7" s="341"/>
      <c r="L7" s="342"/>
      <c r="M7" s="342"/>
      <c r="N7" s="341"/>
      <c r="O7" s="341"/>
      <c r="P7" s="342"/>
      <c r="Q7" s="342"/>
      <c r="R7" s="341"/>
      <c r="S7" s="341"/>
      <c r="T7" s="342"/>
      <c r="U7" s="342"/>
      <c r="V7" s="341"/>
      <c r="W7" s="341"/>
      <c r="X7" s="341"/>
      <c r="Y7" s="341"/>
      <c r="Z7" s="341"/>
      <c r="AA7" s="343" t="s">
        <v>681</v>
      </c>
      <c r="AB7" s="24"/>
      <c r="AC7" s="1" t="s">
        <v>345</v>
      </c>
      <c r="AE7" s="75"/>
      <c r="AF7" s="344">
        <f t="shared" si="13"/>
        <v>4</v>
      </c>
      <c r="AG7" s="344">
        <v>1</v>
      </c>
      <c r="AH7" s="165">
        <f t="shared" si="3"/>
        <v>1</v>
      </c>
      <c r="AI7" s="165">
        <f t="shared" si="4"/>
        <v>1</v>
      </c>
      <c r="AJ7" s="165">
        <f t="shared" si="14"/>
        <v>1</v>
      </c>
      <c r="AK7" s="165">
        <f t="shared" si="15"/>
        <v>1</v>
      </c>
      <c r="AL7" s="166"/>
      <c r="AM7" s="166"/>
      <c r="AN7" s="344">
        <f t="shared" si="16"/>
        <v>0</v>
      </c>
      <c r="AO7" s="344">
        <f t="shared" si="5"/>
        <v>0</v>
      </c>
      <c r="AP7" s="344">
        <f t="shared" si="5"/>
        <v>0</v>
      </c>
      <c r="AQ7" s="344">
        <f t="shared" si="5"/>
        <v>0</v>
      </c>
      <c r="AR7" s="166"/>
      <c r="AS7" s="344">
        <f t="shared" si="6"/>
        <v>1</v>
      </c>
      <c r="AT7" s="344">
        <f t="shared" si="7"/>
        <v>1</v>
      </c>
      <c r="AU7" s="344">
        <f t="shared" si="17"/>
        <v>1</v>
      </c>
      <c r="AV7" s="344">
        <f t="shared" si="18"/>
        <v>1</v>
      </c>
      <c r="AW7" s="344">
        <f t="shared" si="8"/>
        <v>0</v>
      </c>
      <c r="AX7" s="344">
        <f t="shared" si="8"/>
        <v>0</v>
      </c>
      <c r="AY7" s="344">
        <f t="shared" si="8"/>
        <v>0</v>
      </c>
      <c r="AZ7" s="344">
        <f t="shared" si="8"/>
        <v>0</v>
      </c>
      <c r="BA7" s="344">
        <f t="shared" si="9"/>
        <v>0</v>
      </c>
      <c r="BB7" s="344">
        <f t="shared" si="9"/>
        <v>0</v>
      </c>
      <c r="BC7" s="344">
        <f t="shared" si="9"/>
        <v>0</v>
      </c>
      <c r="BD7" s="344">
        <f t="shared" si="9"/>
        <v>0</v>
      </c>
      <c r="BE7" s="344">
        <f t="shared" si="10"/>
        <v>0</v>
      </c>
      <c r="BF7" s="344">
        <f t="shared" si="10"/>
        <v>0</v>
      </c>
      <c r="BG7" s="344">
        <f t="shared" si="10"/>
        <v>0</v>
      </c>
      <c r="BH7" s="344">
        <f t="shared" si="10"/>
        <v>0</v>
      </c>
      <c r="BI7" s="344">
        <f t="shared" si="19"/>
        <v>0</v>
      </c>
      <c r="BJ7" s="344">
        <f t="shared" si="11"/>
        <v>0</v>
      </c>
      <c r="BK7" s="344">
        <f t="shared" si="11"/>
        <v>0</v>
      </c>
      <c r="BL7" s="344">
        <f t="shared" si="11"/>
        <v>0</v>
      </c>
      <c r="BM7" s="166"/>
      <c r="BN7" s="344">
        <f t="shared" si="20"/>
        <v>4</v>
      </c>
      <c r="AMX7" s="1"/>
      <c r="AMY7" s="1"/>
      <c r="AMZ7" s="1"/>
      <c r="ANA7" s="1"/>
    </row>
    <row r="8" spans="1:79 1038:1041" ht="138" customHeight="1">
      <c r="A8" s="24"/>
      <c r="B8" s="350">
        <f t="shared" si="2"/>
        <v>4</v>
      </c>
      <c r="C8" s="199"/>
      <c r="D8" s="207" t="s">
        <v>682</v>
      </c>
      <c r="E8" s="113"/>
      <c r="F8" s="350">
        <f t="shared" si="12"/>
        <v>4</v>
      </c>
      <c r="G8" s="200"/>
      <c r="H8" s="199"/>
      <c r="I8" s="346" t="s">
        <v>689</v>
      </c>
      <c r="J8" s="347" t="s">
        <v>690</v>
      </c>
      <c r="K8" s="341"/>
      <c r="L8" s="342"/>
      <c r="M8" s="342"/>
      <c r="N8" s="341"/>
      <c r="O8" s="341"/>
      <c r="P8" s="342"/>
      <c r="Q8" s="342"/>
      <c r="R8" s="341"/>
      <c r="S8" s="341"/>
      <c r="T8" s="342"/>
      <c r="U8" s="342"/>
      <c r="V8" s="341"/>
      <c r="W8" s="341"/>
      <c r="X8" s="341"/>
      <c r="Y8" s="341"/>
      <c r="Z8" s="341"/>
      <c r="AA8" s="343" t="s">
        <v>681</v>
      </c>
      <c r="AB8" s="24"/>
      <c r="AC8" s="1" t="s">
        <v>345</v>
      </c>
      <c r="AE8" s="75"/>
      <c r="AF8" s="344">
        <f t="shared" si="13"/>
        <v>4</v>
      </c>
      <c r="AG8" s="344">
        <v>1</v>
      </c>
      <c r="AH8" s="165">
        <f t="shared" si="3"/>
        <v>1</v>
      </c>
      <c r="AI8" s="165">
        <f t="shared" si="4"/>
        <v>1</v>
      </c>
      <c r="AJ8" s="165">
        <f t="shared" si="14"/>
        <v>1</v>
      </c>
      <c r="AK8" s="165">
        <f t="shared" si="15"/>
        <v>1</v>
      </c>
      <c r="AL8" s="166"/>
      <c r="AM8" s="166"/>
      <c r="AN8" s="344">
        <f t="shared" si="16"/>
        <v>0</v>
      </c>
      <c r="AO8" s="344">
        <f t="shared" si="5"/>
        <v>0</v>
      </c>
      <c r="AP8" s="344">
        <f t="shared" si="5"/>
        <v>0</v>
      </c>
      <c r="AQ8" s="344">
        <f t="shared" si="5"/>
        <v>0</v>
      </c>
      <c r="AR8" s="166"/>
      <c r="AS8" s="344">
        <f t="shared" si="6"/>
        <v>1</v>
      </c>
      <c r="AT8" s="344">
        <f t="shared" si="7"/>
        <v>1</v>
      </c>
      <c r="AU8" s="344">
        <f t="shared" si="17"/>
        <v>1</v>
      </c>
      <c r="AV8" s="344">
        <f t="shared" si="18"/>
        <v>1</v>
      </c>
      <c r="AW8" s="344">
        <f t="shared" si="8"/>
        <v>0</v>
      </c>
      <c r="AX8" s="344">
        <f t="shared" si="8"/>
        <v>0</v>
      </c>
      <c r="AY8" s="344">
        <f t="shared" si="8"/>
        <v>0</v>
      </c>
      <c r="AZ8" s="344">
        <f t="shared" si="8"/>
        <v>0</v>
      </c>
      <c r="BA8" s="344">
        <f t="shared" si="9"/>
        <v>0</v>
      </c>
      <c r="BB8" s="344">
        <f t="shared" si="9"/>
        <v>0</v>
      </c>
      <c r="BC8" s="344">
        <f t="shared" si="9"/>
        <v>0</v>
      </c>
      <c r="BD8" s="344">
        <f t="shared" si="9"/>
        <v>0</v>
      </c>
      <c r="BE8" s="344">
        <f t="shared" si="10"/>
        <v>0</v>
      </c>
      <c r="BF8" s="344">
        <f t="shared" si="10"/>
        <v>0</v>
      </c>
      <c r="BG8" s="344">
        <f t="shared" si="10"/>
        <v>0</v>
      </c>
      <c r="BH8" s="344">
        <f t="shared" si="10"/>
        <v>0</v>
      </c>
      <c r="BI8" s="344">
        <f t="shared" si="19"/>
        <v>0</v>
      </c>
      <c r="BJ8" s="344">
        <f t="shared" si="11"/>
        <v>0</v>
      </c>
      <c r="BK8" s="344">
        <f t="shared" si="11"/>
        <v>0</v>
      </c>
      <c r="BL8" s="344">
        <f t="shared" si="11"/>
        <v>0</v>
      </c>
      <c r="BM8" s="166"/>
      <c r="BN8" s="344">
        <f t="shared" si="20"/>
        <v>4</v>
      </c>
      <c r="AMX8" s="1"/>
      <c r="AMY8" s="1"/>
      <c r="AMZ8" s="1"/>
      <c r="ANA8" s="1"/>
    </row>
    <row r="9" spans="1:79 1038:1041" ht="264" customHeight="1">
      <c r="A9" s="24"/>
      <c r="B9" s="350">
        <f t="shared" si="2"/>
        <v>5</v>
      </c>
      <c r="C9" s="264" t="s">
        <v>691</v>
      </c>
      <c r="D9" s="207" t="s">
        <v>570</v>
      </c>
      <c r="E9" s="113"/>
      <c r="F9" s="350">
        <f t="shared" si="12"/>
        <v>4</v>
      </c>
      <c r="G9" s="158" t="s">
        <v>692</v>
      </c>
      <c r="H9" s="91"/>
      <c r="I9" s="118" t="s">
        <v>693</v>
      </c>
      <c r="J9" s="207" t="s">
        <v>694</v>
      </c>
      <c r="K9" s="341"/>
      <c r="L9" s="342"/>
      <c r="M9" s="342"/>
      <c r="N9" s="341"/>
      <c r="O9" s="341"/>
      <c r="P9" s="342"/>
      <c r="Q9" s="342"/>
      <c r="R9" s="341"/>
      <c r="S9" s="341"/>
      <c r="T9" s="342"/>
      <c r="U9" s="342"/>
      <c r="V9" s="341"/>
      <c r="W9" s="341"/>
      <c r="X9" s="341"/>
      <c r="Y9" s="341"/>
      <c r="Z9" s="341"/>
      <c r="AA9" s="371" t="s">
        <v>695</v>
      </c>
      <c r="AB9" s="24"/>
      <c r="AC9" s="1" t="s">
        <v>345</v>
      </c>
      <c r="AE9" s="75"/>
      <c r="AF9" s="344">
        <f t="shared" si="13"/>
        <v>4</v>
      </c>
      <c r="AG9" s="344">
        <v>1</v>
      </c>
      <c r="AH9" s="165">
        <f t="shared" si="3"/>
        <v>1</v>
      </c>
      <c r="AI9" s="165">
        <f t="shared" si="4"/>
        <v>1</v>
      </c>
      <c r="AJ9" s="165">
        <f t="shared" si="14"/>
        <v>1</v>
      </c>
      <c r="AK9" s="165">
        <f t="shared" si="15"/>
        <v>1</v>
      </c>
      <c r="AL9" s="166"/>
      <c r="AM9" s="166"/>
      <c r="AN9" s="344">
        <f t="shared" si="16"/>
        <v>0</v>
      </c>
      <c r="AO9" s="344">
        <f t="shared" si="5"/>
        <v>0</v>
      </c>
      <c r="AP9" s="344">
        <f t="shared" si="5"/>
        <v>0</v>
      </c>
      <c r="AQ9" s="344">
        <f t="shared" si="5"/>
        <v>0</v>
      </c>
      <c r="AR9" s="166"/>
      <c r="AS9" s="344">
        <f t="shared" si="6"/>
        <v>1</v>
      </c>
      <c r="AT9" s="344">
        <f t="shared" si="7"/>
        <v>1</v>
      </c>
      <c r="AU9" s="344">
        <f t="shared" si="17"/>
        <v>1</v>
      </c>
      <c r="AV9" s="344">
        <f t="shared" si="18"/>
        <v>1</v>
      </c>
      <c r="AW9" s="344">
        <f t="shared" si="8"/>
        <v>0</v>
      </c>
      <c r="AX9" s="344">
        <f t="shared" si="8"/>
        <v>0</v>
      </c>
      <c r="AY9" s="344">
        <f t="shared" si="8"/>
        <v>0</v>
      </c>
      <c r="AZ9" s="344">
        <f t="shared" si="8"/>
        <v>0</v>
      </c>
      <c r="BA9" s="344">
        <f t="shared" si="9"/>
        <v>0</v>
      </c>
      <c r="BB9" s="344">
        <f t="shared" si="9"/>
        <v>0</v>
      </c>
      <c r="BC9" s="344">
        <f t="shared" si="9"/>
        <v>0</v>
      </c>
      <c r="BD9" s="344">
        <f t="shared" si="9"/>
        <v>0</v>
      </c>
      <c r="BE9" s="344">
        <f t="shared" si="10"/>
        <v>0</v>
      </c>
      <c r="BF9" s="344">
        <f t="shared" si="10"/>
        <v>0</v>
      </c>
      <c r="BG9" s="344">
        <f t="shared" si="10"/>
        <v>0</v>
      </c>
      <c r="BH9" s="344">
        <f t="shared" si="10"/>
        <v>0</v>
      </c>
      <c r="BI9" s="344">
        <f t="shared" si="19"/>
        <v>0</v>
      </c>
      <c r="BJ9" s="344">
        <f t="shared" si="11"/>
        <v>0</v>
      </c>
      <c r="BK9" s="344">
        <f t="shared" si="11"/>
        <v>0</v>
      </c>
      <c r="BL9" s="344">
        <f t="shared" si="11"/>
        <v>0</v>
      </c>
      <c r="BM9" s="166"/>
      <c r="BN9" s="344">
        <f t="shared" si="20"/>
        <v>4</v>
      </c>
      <c r="AMX9" s="1"/>
      <c r="AMY9" s="1"/>
      <c r="AMZ9" s="1"/>
      <c r="ANA9" s="1"/>
    </row>
    <row r="10" spans="1:79 1038:1041" ht="152.25" customHeight="1">
      <c r="A10" s="24"/>
      <c r="B10" s="350">
        <f t="shared" si="2"/>
        <v>6</v>
      </c>
      <c r="C10" s="265"/>
      <c r="D10" s="207" t="s">
        <v>682</v>
      </c>
      <c r="E10" s="113"/>
      <c r="F10" s="350">
        <f t="shared" si="12"/>
        <v>4</v>
      </c>
      <c r="G10" s="201"/>
      <c r="H10" s="199"/>
      <c r="I10" s="346" t="s">
        <v>696</v>
      </c>
      <c r="J10" s="207" t="s">
        <v>694</v>
      </c>
      <c r="K10" s="341"/>
      <c r="L10" s="342"/>
      <c r="M10" s="342"/>
      <c r="N10" s="341"/>
      <c r="O10" s="341"/>
      <c r="P10" s="342"/>
      <c r="Q10" s="342"/>
      <c r="R10" s="341"/>
      <c r="S10" s="341"/>
      <c r="T10" s="342"/>
      <c r="U10" s="342"/>
      <c r="V10" s="341"/>
      <c r="W10" s="341"/>
      <c r="X10" s="341"/>
      <c r="Y10" s="341"/>
      <c r="Z10" s="341"/>
      <c r="AA10" s="371" t="s">
        <v>695</v>
      </c>
      <c r="AB10" s="24"/>
      <c r="AC10" s="1" t="s">
        <v>345</v>
      </c>
      <c r="AE10" s="75"/>
      <c r="AF10" s="344">
        <f t="shared" si="13"/>
        <v>4</v>
      </c>
      <c r="AG10" s="344">
        <v>1</v>
      </c>
      <c r="AH10" s="165">
        <f t="shared" si="3"/>
        <v>1</v>
      </c>
      <c r="AI10" s="165">
        <f t="shared" si="4"/>
        <v>1</v>
      </c>
      <c r="AJ10" s="165">
        <f t="shared" si="14"/>
        <v>1</v>
      </c>
      <c r="AK10" s="165">
        <f t="shared" si="15"/>
        <v>1</v>
      </c>
      <c r="AL10" s="166"/>
      <c r="AM10" s="166"/>
      <c r="AN10" s="344">
        <f t="shared" si="16"/>
        <v>0</v>
      </c>
      <c r="AO10" s="344">
        <f t="shared" si="5"/>
        <v>0</v>
      </c>
      <c r="AP10" s="344">
        <f t="shared" si="5"/>
        <v>0</v>
      </c>
      <c r="AQ10" s="344">
        <f t="shared" si="5"/>
        <v>0</v>
      </c>
      <c r="AR10" s="166"/>
      <c r="AS10" s="344">
        <f t="shared" si="6"/>
        <v>1</v>
      </c>
      <c r="AT10" s="344">
        <f t="shared" si="7"/>
        <v>1</v>
      </c>
      <c r="AU10" s="344">
        <f t="shared" si="17"/>
        <v>1</v>
      </c>
      <c r="AV10" s="344">
        <f t="shared" si="18"/>
        <v>1</v>
      </c>
      <c r="AW10" s="344">
        <f t="shared" si="8"/>
        <v>0</v>
      </c>
      <c r="AX10" s="344">
        <f t="shared" si="8"/>
        <v>0</v>
      </c>
      <c r="AY10" s="344">
        <f t="shared" si="8"/>
        <v>0</v>
      </c>
      <c r="AZ10" s="344">
        <f t="shared" si="8"/>
        <v>0</v>
      </c>
      <c r="BA10" s="344">
        <f t="shared" si="9"/>
        <v>0</v>
      </c>
      <c r="BB10" s="344">
        <f t="shared" si="9"/>
        <v>0</v>
      </c>
      <c r="BC10" s="344">
        <f t="shared" si="9"/>
        <v>0</v>
      </c>
      <c r="BD10" s="344">
        <f t="shared" si="9"/>
        <v>0</v>
      </c>
      <c r="BE10" s="344">
        <f t="shared" si="10"/>
        <v>0</v>
      </c>
      <c r="BF10" s="344">
        <f t="shared" si="10"/>
        <v>0</v>
      </c>
      <c r="BG10" s="344">
        <f t="shared" si="10"/>
        <v>0</v>
      </c>
      <c r="BH10" s="344">
        <f t="shared" si="10"/>
        <v>0</v>
      </c>
      <c r="BI10" s="344">
        <f t="shared" si="19"/>
        <v>0</v>
      </c>
      <c r="BJ10" s="344">
        <f t="shared" si="11"/>
        <v>0</v>
      </c>
      <c r="BK10" s="344">
        <f t="shared" si="11"/>
        <v>0</v>
      </c>
      <c r="BL10" s="344">
        <f t="shared" si="11"/>
        <v>0</v>
      </c>
      <c r="BM10" s="166"/>
      <c r="BN10" s="344">
        <f t="shared" si="20"/>
        <v>4</v>
      </c>
      <c r="AMX10" s="1"/>
      <c r="AMY10" s="1"/>
      <c r="AMZ10" s="1"/>
      <c r="ANA10" s="1"/>
    </row>
    <row r="11" spans="1:79 1038:1041" ht="204.75" customHeight="1">
      <c r="A11" s="24"/>
      <c r="B11" s="350">
        <f t="shared" si="2"/>
        <v>7</v>
      </c>
      <c r="C11" s="91" t="s">
        <v>697</v>
      </c>
      <c r="D11" s="207" t="s">
        <v>570</v>
      </c>
      <c r="E11" s="113"/>
      <c r="F11" s="350">
        <f t="shared" si="12"/>
        <v>4</v>
      </c>
      <c r="G11" s="247" t="s">
        <v>698</v>
      </c>
      <c r="H11" s="249" t="s">
        <v>699</v>
      </c>
      <c r="I11" s="118" t="s">
        <v>700</v>
      </c>
      <c r="J11" s="207" t="s">
        <v>701</v>
      </c>
      <c r="K11" s="341"/>
      <c r="L11" s="342"/>
      <c r="M11" s="342"/>
      <c r="N11" s="341"/>
      <c r="O11" s="341"/>
      <c r="P11" s="342"/>
      <c r="Q11" s="342"/>
      <c r="R11" s="341"/>
      <c r="S11" s="341"/>
      <c r="T11" s="342"/>
      <c r="U11" s="342"/>
      <c r="V11" s="341"/>
      <c r="W11" s="341"/>
      <c r="X11" s="341"/>
      <c r="Y11" s="341"/>
      <c r="Z11" s="341"/>
      <c r="AA11" s="343" t="s">
        <v>681</v>
      </c>
      <c r="AB11" s="24"/>
      <c r="AC11" s="1" t="s">
        <v>345</v>
      </c>
      <c r="AE11" s="75"/>
      <c r="AF11" s="344">
        <f t="shared" si="13"/>
        <v>4</v>
      </c>
      <c r="AG11" s="344">
        <v>1</v>
      </c>
      <c r="AH11" s="165">
        <f t="shared" si="3"/>
        <v>1</v>
      </c>
      <c r="AI11" s="165">
        <f t="shared" si="4"/>
        <v>1</v>
      </c>
      <c r="AJ11" s="165">
        <f t="shared" si="14"/>
        <v>1</v>
      </c>
      <c r="AK11" s="165">
        <f t="shared" si="15"/>
        <v>1</v>
      </c>
      <c r="AL11" s="166"/>
      <c r="AM11" s="166"/>
      <c r="AN11" s="344">
        <f t="shared" si="16"/>
        <v>0</v>
      </c>
      <c r="AO11" s="344">
        <f t="shared" si="5"/>
        <v>0</v>
      </c>
      <c r="AP11" s="344">
        <f t="shared" si="5"/>
        <v>0</v>
      </c>
      <c r="AQ11" s="344">
        <f t="shared" si="5"/>
        <v>0</v>
      </c>
      <c r="AR11" s="166"/>
      <c r="AS11" s="344">
        <f t="shared" si="6"/>
        <v>1</v>
      </c>
      <c r="AT11" s="344">
        <f t="shared" si="7"/>
        <v>1</v>
      </c>
      <c r="AU11" s="344">
        <f t="shared" si="17"/>
        <v>1</v>
      </c>
      <c r="AV11" s="344">
        <f t="shared" si="18"/>
        <v>1</v>
      </c>
      <c r="AW11" s="344">
        <f t="shared" si="8"/>
        <v>0</v>
      </c>
      <c r="AX11" s="344">
        <f t="shared" si="8"/>
        <v>0</v>
      </c>
      <c r="AY11" s="344">
        <f t="shared" si="8"/>
        <v>0</v>
      </c>
      <c r="AZ11" s="344">
        <f t="shared" si="8"/>
        <v>0</v>
      </c>
      <c r="BA11" s="344">
        <f t="shared" si="9"/>
        <v>0</v>
      </c>
      <c r="BB11" s="344">
        <f t="shared" si="9"/>
        <v>0</v>
      </c>
      <c r="BC11" s="344">
        <f t="shared" si="9"/>
        <v>0</v>
      </c>
      <c r="BD11" s="344">
        <f t="shared" si="9"/>
        <v>0</v>
      </c>
      <c r="BE11" s="344">
        <f t="shared" si="10"/>
        <v>0</v>
      </c>
      <c r="BF11" s="344">
        <f t="shared" si="10"/>
        <v>0</v>
      </c>
      <c r="BG11" s="344">
        <f t="shared" si="10"/>
        <v>0</v>
      </c>
      <c r="BH11" s="344">
        <f t="shared" si="10"/>
        <v>0</v>
      </c>
      <c r="BI11" s="344">
        <f t="shared" si="19"/>
        <v>0</v>
      </c>
      <c r="BJ11" s="344">
        <f t="shared" si="11"/>
        <v>0</v>
      </c>
      <c r="BK11" s="344">
        <f t="shared" si="11"/>
        <v>0</v>
      </c>
      <c r="BL11" s="344">
        <f t="shared" si="11"/>
        <v>0</v>
      </c>
      <c r="BM11" s="166"/>
      <c r="BN11" s="344">
        <f t="shared" si="20"/>
        <v>4</v>
      </c>
      <c r="AMX11" s="1"/>
      <c r="AMY11" s="1"/>
      <c r="AMZ11" s="1"/>
      <c r="ANA11" s="1"/>
    </row>
    <row r="12" spans="1:79 1038:1041" ht="186.75" customHeight="1">
      <c r="A12" s="24"/>
      <c r="B12" s="350">
        <f t="shared" si="2"/>
        <v>8</v>
      </c>
      <c r="C12" s="112"/>
      <c r="D12" s="207" t="s">
        <v>682</v>
      </c>
      <c r="E12" s="113"/>
      <c r="F12" s="350">
        <f t="shared" si="12"/>
        <v>4</v>
      </c>
      <c r="G12" s="266"/>
      <c r="H12" s="265"/>
      <c r="I12" s="346" t="s">
        <v>702</v>
      </c>
      <c r="J12" s="207" t="s">
        <v>684</v>
      </c>
      <c r="K12" s="341"/>
      <c r="L12" s="342"/>
      <c r="M12" s="342"/>
      <c r="N12" s="341"/>
      <c r="O12" s="341"/>
      <c r="P12" s="342"/>
      <c r="Q12" s="342"/>
      <c r="R12" s="341"/>
      <c r="S12" s="341"/>
      <c r="T12" s="342"/>
      <c r="U12" s="342"/>
      <c r="V12" s="341"/>
      <c r="W12" s="341"/>
      <c r="X12" s="341"/>
      <c r="Y12" s="341"/>
      <c r="Z12" s="341"/>
      <c r="AA12" s="343" t="s">
        <v>681</v>
      </c>
      <c r="AB12" s="24"/>
      <c r="AC12" s="1" t="s">
        <v>345</v>
      </c>
      <c r="AE12" s="75"/>
      <c r="AF12" s="344">
        <f t="shared" si="13"/>
        <v>4</v>
      </c>
      <c r="AG12" s="344">
        <v>1</v>
      </c>
      <c r="AH12" s="165">
        <f t="shared" si="3"/>
        <v>1</v>
      </c>
      <c r="AI12" s="165">
        <f t="shared" si="4"/>
        <v>1</v>
      </c>
      <c r="AJ12" s="165">
        <f t="shared" si="14"/>
        <v>1</v>
      </c>
      <c r="AK12" s="165">
        <f t="shared" si="15"/>
        <v>1</v>
      </c>
      <c r="AL12" s="166"/>
      <c r="AM12" s="166"/>
      <c r="AN12" s="344">
        <f t="shared" si="16"/>
        <v>0</v>
      </c>
      <c r="AO12" s="344">
        <f t="shared" si="5"/>
        <v>0</v>
      </c>
      <c r="AP12" s="344">
        <f t="shared" si="5"/>
        <v>0</v>
      </c>
      <c r="AQ12" s="344">
        <f t="shared" si="5"/>
        <v>0</v>
      </c>
      <c r="AR12" s="166"/>
      <c r="AS12" s="344">
        <f t="shared" si="6"/>
        <v>1</v>
      </c>
      <c r="AT12" s="344">
        <f t="shared" si="7"/>
        <v>1</v>
      </c>
      <c r="AU12" s="344">
        <f t="shared" si="17"/>
        <v>1</v>
      </c>
      <c r="AV12" s="344">
        <f t="shared" si="18"/>
        <v>1</v>
      </c>
      <c r="AW12" s="344">
        <f t="shared" si="8"/>
        <v>0</v>
      </c>
      <c r="AX12" s="344">
        <f t="shared" si="8"/>
        <v>0</v>
      </c>
      <c r="AY12" s="344">
        <f t="shared" si="8"/>
        <v>0</v>
      </c>
      <c r="AZ12" s="344">
        <f t="shared" si="8"/>
        <v>0</v>
      </c>
      <c r="BA12" s="344">
        <f t="shared" si="9"/>
        <v>0</v>
      </c>
      <c r="BB12" s="344">
        <f t="shared" si="9"/>
        <v>0</v>
      </c>
      <c r="BC12" s="344">
        <f t="shared" si="9"/>
        <v>0</v>
      </c>
      <c r="BD12" s="344">
        <f t="shared" si="9"/>
        <v>0</v>
      </c>
      <c r="BE12" s="344">
        <f t="shared" si="10"/>
        <v>0</v>
      </c>
      <c r="BF12" s="344">
        <f t="shared" si="10"/>
        <v>0</v>
      </c>
      <c r="BG12" s="344">
        <f t="shared" si="10"/>
        <v>0</v>
      </c>
      <c r="BH12" s="344">
        <f t="shared" si="10"/>
        <v>0</v>
      </c>
      <c r="BI12" s="344">
        <f t="shared" si="19"/>
        <v>0</v>
      </c>
      <c r="BJ12" s="344">
        <f t="shared" si="11"/>
        <v>0</v>
      </c>
      <c r="BK12" s="344">
        <f t="shared" si="11"/>
        <v>0</v>
      </c>
      <c r="BL12" s="344">
        <f t="shared" si="11"/>
        <v>0</v>
      </c>
      <c r="BM12" s="166"/>
      <c r="BN12" s="344">
        <f t="shared" si="20"/>
        <v>4</v>
      </c>
      <c r="AMX12" s="1"/>
      <c r="AMY12" s="1"/>
      <c r="AMZ12" s="1"/>
      <c r="ANA12" s="1"/>
    </row>
    <row r="13" spans="1:79 1038:1041" ht="261" customHeight="1">
      <c r="A13" s="24"/>
      <c r="B13" s="350">
        <f t="shared" si="2"/>
        <v>9</v>
      </c>
      <c r="C13" s="91" t="s">
        <v>703</v>
      </c>
      <c r="D13" s="207" t="s">
        <v>686</v>
      </c>
      <c r="E13" s="113"/>
      <c r="F13" s="350">
        <f t="shared" si="12"/>
        <v>4</v>
      </c>
      <c r="G13" s="266"/>
      <c r="H13" s="249" t="s">
        <v>704</v>
      </c>
      <c r="I13" s="346" t="s">
        <v>705</v>
      </c>
      <c r="J13" s="347" t="s">
        <v>688</v>
      </c>
      <c r="K13" s="341"/>
      <c r="L13" s="342"/>
      <c r="M13" s="342"/>
      <c r="N13" s="341"/>
      <c r="O13" s="341"/>
      <c r="P13" s="342"/>
      <c r="Q13" s="342"/>
      <c r="R13" s="341"/>
      <c r="S13" s="341"/>
      <c r="T13" s="342"/>
      <c r="U13" s="342"/>
      <c r="V13" s="341"/>
      <c r="W13" s="341"/>
      <c r="X13" s="341"/>
      <c r="Y13" s="341"/>
      <c r="Z13" s="341"/>
      <c r="AA13" s="343" t="s">
        <v>681</v>
      </c>
      <c r="AB13" s="24"/>
      <c r="AC13" s="1" t="s">
        <v>345</v>
      </c>
      <c r="AE13" s="75"/>
      <c r="AF13" s="344">
        <f t="shared" si="13"/>
        <v>4</v>
      </c>
      <c r="AG13" s="344">
        <v>1</v>
      </c>
      <c r="AH13" s="165">
        <f t="shared" si="3"/>
        <v>1</v>
      </c>
      <c r="AI13" s="165">
        <f t="shared" si="4"/>
        <v>1</v>
      </c>
      <c r="AJ13" s="165">
        <f t="shared" si="14"/>
        <v>1</v>
      </c>
      <c r="AK13" s="165">
        <f t="shared" si="15"/>
        <v>1</v>
      </c>
      <c r="AL13" s="166"/>
      <c r="AM13" s="166"/>
      <c r="AN13" s="344">
        <f t="shared" si="16"/>
        <v>0</v>
      </c>
      <c r="AO13" s="344">
        <f t="shared" si="5"/>
        <v>0</v>
      </c>
      <c r="AP13" s="344">
        <f t="shared" si="5"/>
        <v>0</v>
      </c>
      <c r="AQ13" s="344">
        <f t="shared" si="5"/>
        <v>0</v>
      </c>
      <c r="AR13" s="166"/>
      <c r="AS13" s="344">
        <f t="shared" si="6"/>
        <v>1</v>
      </c>
      <c r="AT13" s="344">
        <f t="shared" si="7"/>
        <v>1</v>
      </c>
      <c r="AU13" s="344">
        <f t="shared" si="17"/>
        <v>1</v>
      </c>
      <c r="AV13" s="344">
        <f t="shared" si="18"/>
        <v>1</v>
      </c>
      <c r="AW13" s="344">
        <f t="shared" si="8"/>
        <v>0</v>
      </c>
      <c r="AX13" s="344">
        <f t="shared" si="8"/>
        <v>0</v>
      </c>
      <c r="AY13" s="344">
        <f t="shared" si="8"/>
        <v>0</v>
      </c>
      <c r="AZ13" s="344">
        <f t="shared" si="8"/>
        <v>0</v>
      </c>
      <c r="BA13" s="344">
        <f t="shared" si="9"/>
        <v>0</v>
      </c>
      <c r="BB13" s="344">
        <f t="shared" si="9"/>
        <v>0</v>
      </c>
      <c r="BC13" s="344">
        <f t="shared" si="9"/>
        <v>0</v>
      </c>
      <c r="BD13" s="344">
        <f t="shared" si="9"/>
        <v>0</v>
      </c>
      <c r="BE13" s="344">
        <f t="shared" si="10"/>
        <v>0</v>
      </c>
      <c r="BF13" s="344">
        <f t="shared" si="10"/>
        <v>0</v>
      </c>
      <c r="BG13" s="344">
        <f t="shared" si="10"/>
        <v>0</v>
      </c>
      <c r="BH13" s="344">
        <f t="shared" si="10"/>
        <v>0</v>
      </c>
      <c r="BI13" s="344">
        <f t="shared" si="19"/>
        <v>0</v>
      </c>
      <c r="BJ13" s="344">
        <f t="shared" si="11"/>
        <v>0</v>
      </c>
      <c r="BK13" s="344">
        <f t="shared" si="11"/>
        <v>0</v>
      </c>
      <c r="BL13" s="344">
        <f t="shared" si="11"/>
        <v>0</v>
      </c>
      <c r="BM13" s="166"/>
      <c r="BN13" s="344">
        <f t="shared" si="20"/>
        <v>4</v>
      </c>
      <c r="AMX13" s="1"/>
      <c r="AMY13" s="1"/>
      <c r="AMZ13" s="1"/>
      <c r="ANA13" s="1"/>
    </row>
    <row r="14" spans="1:79 1038:1041" ht="156" customHeight="1">
      <c r="A14" s="24"/>
      <c r="B14" s="350">
        <f t="shared" si="2"/>
        <v>10</v>
      </c>
      <c r="C14" s="199"/>
      <c r="D14" s="207" t="s">
        <v>682</v>
      </c>
      <c r="E14" s="113"/>
      <c r="F14" s="350">
        <f t="shared" si="12"/>
        <v>4</v>
      </c>
      <c r="G14" s="267"/>
      <c r="H14" s="251"/>
      <c r="I14" s="346" t="s">
        <v>706</v>
      </c>
      <c r="J14" s="347" t="s">
        <v>690</v>
      </c>
      <c r="K14" s="341"/>
      <c r="L14" s="342"/>
      <c r="M14" s="342"/>
      <c r="N14" s="341"/>
      <c r="O14" s="341"/>
      <c r="P14" s="342"/>
      <c r="Q14" s="342"/>
      <c r="R14" s="341"/>
      <c r="S14" s="341"/>
      <c r="T14" s="342"/>
      <c r="U14" s="342"/>
      <c r="V14" s="341"/>
      <c r="W14" s="341"/>
      <c r="X14" s="341"/>
      <c r="Y14" s="341"/>
      <c r="Z14" s="341"/>
      <c r="AA14" s="343" t="s">
        <v>681</v>
      </c>
      <c r="AB14" s="24"/>
      <c r="AC14" s="1" t="s">
        <v>345</v>
      </c>
      <c r="AE14" s="75"/>
      <c r="AF14" s="344">
        <f t="shared" si="13"/>
        <v>4</v>
      </c>
      <c r="AG14" s="344">
        <v>1</v>
      </c>
      <c r="AH14" s="165">
        <f t="shared" si="3"/>
        <v>1</v>
      </c>
      <c r="AI14" s="165">
        <f t="shared" si="4"/>
        <v>1</v>
      </c>
      <c r="AJ14" s="165">
        <f t="shared" si="14"/>
        <v>1</v>
      </c>
      <c r="AK14" s="165">
        <f t="shared" si="15"/>
        <v>1</v>
      </c>
      <c r="AL14" s="166"/>
      <c r="AM14" s="166"/>
      <c r="AN14" s="344">
        <f t="shared" si="16"/>
        <v>0</v>
      </c>
      <c r="AO14" s="344">
        <f t="shared" si="5"/>
        <v>0</v>
      </c>
      <c r="AP14" s="344">
        <f t="shared" si="5"/>
        <v>0</v>
      </c>
      <c r="AQ14" s="344">
        <f t="shared" si="5"/>
        <v>0</v>
      </c>
      <c r="AR14" s="166"/>
      <c r="AS14" s="344">
        <f t="shared" si="6"/>
        <v>1</v>
      </c>
      <c r="AT14" s="344">
        <f t="shared" si="7"/>
        <v>1</v>
      </c>
      <c r="AU14" s="344">
        <f t="shared" si="17"/>
        <v>1</v>
      </c>
      <c r="AV14" s="344">
        <f t="shared" si="18"/>
        <v>1</v>
      </c>
      <c r="AW14" s="344">
        <f t="shared" si="8"/>
        <v>0</v>
      </c>
      <c r="AX14" s="344">
        <f t="shared" si="8"/>
        <v>0</v>
      </c>
      <c r="AY14" s="344">
        <f t="shared" si="8"/>
        <v>0</v>
      </c>
      <c r="AZ14" s="344">
        <f t="shared" si="8"/>
        <v>0</v>
      </c>
      <c r="BA14" s="344">
        <f t="shared" si="9"/>
        <v>0</v>
      </c>
      <c r="BB14" s="344">
        <f t="shared" si="9"/>
        <v>0</v>
      </c>
      <c r="BC14" s="344">
        <f t="shared" si="9"/>
        <v>0</v>
      </c>
      <c r="BD14" s="344">
        <f t="shared" si="9"/>
        <v>0</v>
      </c>
      <c r="BE14" s="344">
        <f t="shared" si="10"/>
        <v>0</v>
      </c>
      <c r="BF14" s="344">
        <f t="shared" si="10"/>
        <v>0</v>
      </c>
      <c r="BG14" s="344">
        <f t="shared" si="10"/>
        <v>0</v>
      </c>
      <c r="BH14" s="344">
        <f t="shared" si="10"/>
        <v>0</v>
      </c>
      <c r="BI14" s="344">
        <f t="shared" si="19"/>
        <v>0</v>
      </c>
      <c r="BJ14" s="344">
        <f t="shared" si="11"/>
        <v>0</v>
      </c>
      <c r="BK14" s="344">
        <f t="shared" si="11"/>
        <v>0</v>
      </c>
      <c r="BL14" s="344">
        <f t="shared" si="11"/>
        <v>0</v>
      </c>
      <c r="BM14" s="166"/>
      <c r="BN14" s="344">
        <f t="shared" si="20"/>
        <v>4</v>
      </c>
      <c r="AMX14" s="1"/>
      <c r="AMY14" s="1"/>
      <c r="AMZ14" s="1"/>
      <c r="ANA14" s="1"/>
    </row>
    <row r="15" spans="1:79 1038:1041" ht="243.75" customHeight="1">
      <c r="A15" s="24"/>
      <c r="B15" s="350">
        <f t="shared" si="2"/>
        <v>11</v>
      </c>
      <c r="C15" s="264" t="s">
        <v>707</v>
      </c>
      <c r="D15" s="207" t="s">
        <v>570</v>
      </c>
      <c r="E15" s="113"/>
      <c r="F15" s="350">
        <f t="shared" si="12"/>
        <v>4</v>
      </c>
      <c r="G15" s="158" t="s">
        <v>692</v>
      </c>
      <c r="H15" s="249" t="s">
        <v>699</v>
      </c>
      <c r="I15" s="118" t="s">
        <v>708</v>
      </c>
      <c r="J15" s="207" t="s">
        <v>694</v>
      </c>
      <c r="K15" s="341"/>
      <c r="L15" s="342"/>
      <c r="M15" s="342"/>
      <c r="N15" s="341"/>
      <c r="O15" s="341"/>
      <c r="P15" s="342"/>
      <c r="Q15" s="342"/>
      <c r="R15" s="341"/>
      <c r="S15" s="341"/>
      <c r="T15" s="342"/>
      <c r="U15" s="342"/>
      <c r="V15" s="341"/>
      <c r="W15" s="341"/>
      <c r="X15" s="341"/>
      <c r="Y15" s="341"/>
      <c r="Z15" s="341"/>
      <c r="AA15" s="371" t="s">
        <v>695</v>
      </c>
      <c r="AB15" s="24"/>
      <c r="AC15" s="1" t="s">
        <v>345</v>
      </c>
      <c r="AE15" s="75"/>
      <c r="AF15" s="344">
        <f t="shared" si="13"/>
        <v>4</v>
      </c>
      <c r="AG15" s="344">
        <v>1</v>
      </c>
      <c r="AH15" s="165">
        <f t="shared" si="3"/>
        <v>1</v>
      </c>
      <c r="AI15" s="165">
        <f t="shared" si="4"/>
        <v>1</v>
      </c>
      <c r="AJ15" s="165">
        <f t="shared" si="14"/>
        <v>1</v>
      </c>
      <c r="AK15" s="165">
        <f t="shared" si="15"/>
        <v>1</v>
      </c>
      <c r="AL15" s="166"/>
      <c r="AM15" s="166"/>
      <c r="AN15" s="344">
        <f t="shared" si="16"/>
        <v>0</v>
      </c>
      <c r="AO15" s="344">
        <f t="shared" si="5"/>
        <v>0</v>
      </c>
      <c r="AP15" s="344">
        <f t="shared" si="5"/>
        <v>0</v>
      </c>
      <c r="AQ15" s="344">
        <f t="shared" si="5"/>
        <v>0</v>
      </c>
      <c r="AR15" s="166"/>
      <c r="AS15" s="344">
        <f t="shared" si="6"/>
        <v>1</v>
      </c>
      <c r="AT15" s="344">
        <f t="shared" si="7"/>
        <v>1</v>
      </c>
      <c r="AU15" s="344">
        <f t="shared" si="17"/>
        <v>1</v>
      </c>
      <c r="AV15" s="344">
        <f t="shared" si="18"/>
        <v>1</v>
      </c>
      <c r="AW15" s="344">
        <f t="shared" si="8"/>
        <v>0</v>
      </c>
      <c r="AX15" s="344">
        <f t="shared" si="8"/>
        <v>0</v>
      </c>
      <c r="AY15" s="344">
        <f t="shared" si="8"/>
        <v>0</v>
      </c>
      <c r="AZ15" s="344">
        <f t="shared" si="8"/>
        <v>0</v>
      </c>
      <c r="BA15" s="344">
        <f t="shared" si="9"/>
        <v>0</v>
      </c>
      <c r="BB15" s="344">
        <f t="shared" si="9"/>
        <v>0</v>
      </c>
      <c r="BC15" s="344">
        <f t="shared" si="9"/>
        <v>0</v>
      </c>
      <c r="BD15" s="344">
        <f t="shared" si="9"/>
        <v>0</v>
      </c>
      <c r="BE15" s="344">
        <f t="shared" si="10"/>
        <v>0</v>
      </c>
      <c r="BF15" s="344">
        <f t="shared" si="10"/>
        <v>0</v>
      </c>
      <c r="BG15" s="344">
        <f t="shared" si="10"/>
        <v>0</v>
      </c>
      <c r="BH15" s="344">
        <f t="shared" si="10"/>
        <v>0</v>
      </c>
      <c r="BI15" s="344">
        <f t="shared" si="19"/>
        <v>0</v>
      </c>
      <c r="BJ15" s="344">
        <f t="shared" si="11"/>
        <v>0</v>
      </c>
      <c r="BK15" s="344">
        <f t="shared" si="11"/>
        <v>0</v>
      </c>
      <c r="BL15" s="344">
        <f t="shared" si="11"/>
        <v>0</v>
      </c>
      <c r="BM15" s="166"/>
      <c r="BN15" s="344">
        <f t="shared" si="20"/>
        <v>4</v>
      </c>
      <c r="AMX15" s="1"/>
      <c r="AMY15" s="1"/>
      <c r="AMZ15" s="1"/>
      <c r="ANA15" s="1"/>
    </row>
    <row r="16" spans="1:79 1038:1041" ht="172.5" customHeight="1">
      <c r="A16" s="24"/>
      <c r="B16" s="350">
        <f t="shared" si="2"/>
        <v>12</v>
      </c>
      <c r="C16" s="265"/>
      <c r="D16" s="207" t="s">
        <v>682</v>
      </c>
      <c r="E16" s="113"/>
      <c r="F16" s="350">
        <f t="shared" si="12"/>
        <v>4</v>
      </c>
      <c r="G16" s="201"/>
      <c r="H16" s="250"/>
      <c r="I16" s="346" t="s">
        <v>709</v>
      </c>
      <c r="J16" s="207" t="s">
        <v>694</v>
      </c>
      <c r="K16" s="341"/>
      <c r="L16" s="342"/>
      <c r="M16" s="342"/>
      <c r="N16" s="341"/>
      <c r="O16" s="341"/>
      <c r="P16" s="342"/>
      <c r="Q16" s="342"/>
      <c r="R16" s="341"/>
      <c r="S16" s="341"/>
      <c r="T16" s="342"/>
      <c r="U16" s="342"/>
      <c r="V16" s="341"/>
      <c r="W16" s="341"/>
      <c r="X16" s="341"/>
      <c r="Y16" s="341"/>
      <c r="Z16" s="341"/>
      <c r="AA16" s="371" t="s">
        <v>695</v>
      </c>
      <c r="AB16" s="24"/>
      <c r="AC16" s="1" t="s">
        <v>345</v>
      </c>
      <c r="AE16" s="75"/>
      <c r="AF16" s="344">
        <f t="shared" si="13"/>
        <v>4</v>
      </c>
      <c r="AG16" s="344">
        <v>1</v>
      </c>
      <c r="AH16" s="165">
        <f t="shared" si="3"/>
        <v>1</v>
      </c>
      <c r="AI16" s="165">
        <f t="shared" si="4"/>
        <v>1</v>
      </c>
      <c r="AJ16" s="165">
        <f t="shared" si="14"/>
        <v>1</v>
      </c>
      <c r="AK16" s="165">
        <f t="shared" si="15"/>
        <v>1</v>
      </c>
      <c r="AL16" s="166"/>
      <c r="AM16" s="166"/>
      <c r="AN16" s="344">
        <f t="shared" si="16"/>
        <v>0</v>
      </c>
      <c r="AO16" s="344">
        <f t="shared" si="5"/>
        <v>0</v>
      </c>
      <c r="AP16" s="344">
        <f t="shared" si="5"/>
        <v>0</v>
      </c>
      <c r="AQ16" s="344">
        <f t="shared" si="5"/>
        <v>0</v>
      </c>
      <c r="AR16" s="166"/>
      <c r="AS16" s="344">
        <f t="shared" si="6"/>
        <v>1</v>
      </c>
      <c r="AT16" s="344">
        <f t="shared" si="7"/>
        <v>1</v>
      </c>
      <c r="AU16" s="344">
        <f t="shared" si="17"/>
        <v>1</v>
      </c>
      <c r="AV16" s="344">
        <f t="shared" si="18"/>
        <v>1</v>
      </c>
      <c r="AW16" s="344">
        <f t="shared" si="8"/>
        <v>0</v>
      </c>
      <c r="AX16" s="344">
        <f t="shared" si="8"/>
        <v>0</v>
      </c>
      <c r="AY16" s="344">
        <f t="shared" si="8"/>
        <v>0</v>
      </c>
      <c r="AZ16" s="344">
        <f t="shared" si="8"/>
        <v>0</v>
      </c>
      <c r="BA16" s="344">
        <f t="shared" si="9"/>
        <v>0</v>
      </c>
      <c r="BB16" s="344">
        <f t="shared" si="9"/>
        <v>0</v>
      </c>
      <c r="BC16" s="344">
        <f t="shared" si="9"/>
        <v>0</v>
      </c>
      <c r="BD16" s="344">
        <f t="shared" si="9"/>
        <v>0</v>
      </c>
      <c r="BE16" s="344">
        <f t="shared" si="10"/>
        <v>0</v>
      </c>
      <c r="BF16" s="344">
        <f t="shared" si="10"/>
        <v>0</v>
      </c>
      <c r="BG16" s="344">
        <f t="shared" si="10"/>
        <v>0</v>
      </c>
      <c r="BH16" s="344">
        <f t="shared" si="10"/>
        <v>0</v>
      </c>
      <c r="BI16" s="344">
        <f t="shared" si="19"/>
        <v>0</v>
      </c>
      <c r="BJ16" s="344">
        <f t="shared" si="11"/>
        <v>0</v>
      </c>
      <c r="BK16" s="344">
        <f t="shared" si="11"/>
        <v>0</v>
      </c>
      <c r="BL16" s="344">
        <f t="shared" si="11"/>
        <v>0</v>
      </c>
      <c r="BM16" s="166"/>
      <c r="BN16" s="344">
        <f t="shared" si="20"/>
        <v>4</v>
      </c>
      <c r="AMX16" s="1"/>
      <c r="AMY16" s="1"/>
      <c r="AMZ16" s="1"/>
      <c r="ANA16" s="1"/>
    </row>
    <row r="17" spans="1:66 1038:1041" ht="258.75" customHeight="1">
      <c r="A17" s="24"/>
      <c r="B17" s="350">
        <f t="shared" si="2"/>
        <v>13</v>
      </c>
      <c r="C17" s="367" t="s">
        <v>710</v>
      </c>
      <c r="D17" s="207" t="s">
        <v>586</v>
      </c>
      <c r="E17" s="114"/>
      <c r="F17" s="350">
        <f t="shared" si="12"/>
        <v>4</v>
      </c>
      <c r="G17" s="372" t="s">
        <v>711</v>
      </c>
      <c r="H17" s="347" t="s">
        <v>712</v>
      </c>
      <c r="I17" s="346" t="s">
        <v>713</v>
      </c>
      <c r="J17" s="347" t="s">
        <v>714</v>
      </c>
      <c r="K17" s="341"/>
      <c r="L17" s="342"/>
      <c r="M17" s="342"/>
      <c r="N17" s="341"/>
      <c r="O17" s="341"/>
      <c r="P17" s="342"/>
      <c r="Q17" s="342"/>
      <c r="R17" s="341"/>
      <c r="S17" s="341"/>
      <c r="T17" s="342"/>
      <c r="U17" s="342"/>
      <c r="V17" s="341"/>
      <c r="W17" s="341"/>
      <c r="X17" s="341"/>
      <c r="Y17" s="341"/>
      <c r="Z17" s="341"/>
      <c r="AA17" s="343"/>
      <c r="AB17" s="24"/>
      <c r="AC17" s="1" t="s">
        <v>345</v>
      </c>
      <c r="AE17" s="75"/>
      <c r="AF17" s="344">
        <f t="shared" si="13"/>
        <v>4</v>
      </c>
      <c r="AG17" s="206">
        <v>1</v>
      </c>
      <c r="AH17" s="165">
        <f t="shared" si="3"/>
        <v>1</v>
      </c>
      <c r="AI17" s="165">
        <f t="shared" si="4"/>
        <v>1</v>
      </c>
      <c r="AJ17" s="165">
        <f t="shared" si="14"/>
        <v>1</v>
      </c>
      <c r="AK17" s="165">
        <f t="shared" si="15"/>
        <v>1</v>
      </c>
      <c r="AL17" s="166"/>
      <c r="AM17" s="166"/>
      <c r="AN17" s="344">
        <f t="shared" si="16"/>
        <v>0</v>
      </c>
      <c r="AO17" s="344">
        <f t="shared" si="5"/>
        <v>0</v>
      </c>
      <c r="AP17" s="344">
        <f t="shared" si="5"/>
        <v>0</v>
      </c>
      <c r="AQ17" s="344">
        <f t="shared" si="5"/>
        <v>0</v>
      </c>
      <c r="AR17" s="24"/>
      <c r="AS17" s="344">
        <f t="shared" si="6"/>
        <v>1</v>
      </c>
      <c r="AT17" s="344">
        <f t="shared" si="7"/>
        <v>1</v>
      </c>
      <c r="AU17" s="344">
        <f t="shared" si="17"/>
        <v>1</v>
      </c>
      <c r="AV17" s="344">
        <f t="shared" si="18"/>
        <v>1</v>
      </c>
      <c r="AW17" s="344">
        <f t="shared" si="8"/>
        <v>0</v>
      </c>
      <c r="AX17" s="344">
        <f t="shared" si="8"/>
        <v>0</v>
      </c>
      <c r="AY17" s="344">
        <f t="shared" si="8"/>
        <v>0</v>
      </c>
      <c r="AZ17" s="344">
        <f t="shared" si="8"/>
        <v>0</v>
      </c>
      <c r="BA17" s="344">
        <f t="shared" si="9"/>
        <v>0</v>
      </c>
      <c r="BB17" s="344">
        <f t="shared" si="9"/>
        <v>0</v>
      </c>
      <c r="BC17" s="344">
        <f t="shared" si="9"/>
        <v>0</v>
      </c>
      <c r="BD17" s="344">
        <f t="shared" si="9"/>
        <v>0</v>
      </c>
      <c r="BE17" s="344">
        <f t="shared" si="10"/>
        <v>0</v>
      </c>
      <c r="BF17" s="344">
        <f t="shared" si="10"/>
        <v>0</v>
      </c>
      <c r="BG17" s="344">
        <f t="shared" si="10"/>
        <v>0</v>
      </c>
      <c r="BH17" s="344">
        <f t="shared" si="10"/>
        <v>0</v>
      </c>
      <c r="BI17" s="344">
        <f t="shared" si="19"/>
        <v>0</v>
      </c>
      <c r="BJ17" s="344">
        <f t="shared" si="11"/>
        <v>0</v>
      </c>
      <c r="BK17" s="344">
        <f t="shared" si="11"/>
        <v>0</v>
      </c>
      <c r="BL17" s="344">
        <f t="shared" si="11"/>
        <v>0</v>
      </c>
      <c r="BM17" s="24"/>
      <c r="BN17" s="344">
        <f t="shared" si="20"/>
        <v>4</v>
      </c>
      <c r="AMX17" s="1"/>
      <c r="AMY17" s="1"/>
      <c r="AMZ17" s="1"/>
      <c r="ANA17" s="1"/>
    </row>
    <row r="18" spans="1:66 1038:1041">
      <c r="AF18" s="344">
        <f t="shared" si="13"/>
        <v>4</v>
      </c>
      <c r="AG18" s="206">
        <v>1</v>
      </c>
      <c r="AH18" s="165">
        <f t="shared" si="3"/>
        <v>1</v>
      </c>
      <c r="AI18" s="165">
        <f t="shared" si="4"/>
        <v>1</v>
      </c>
      <c r="AJ18" s="165">
        <f t="shared" si="14"/>
        <v>1</v>
      </c>
      <c r="AK18" s="165">
        <f t="shared" si="15"/>
        <v>1</v>
      </c>
      <c r="AL18" s="166"/>
      <c r="AM18" s="166"/>
      <c r="AN18" s="344">
        <f t="shared" si="16"/>
        <v>0</v>
      </c>
      <c r="AO18" s="344">
        <f t="shared" si="5"/>
        <v>0</v>
      </c>
      <c r="AP18" s="344">
        <f t="shared" si="5"/>
        <v>0</v>
      </c>
      <c r="AQ18" s="344">
        <f t="shared" si="5"/>
        <v>0</v>
      </c>
      <c r="AR18" s="24"/>
      <c r="AS18" s="344">
        <f t="shared" si="6"/>
        <v>1</v>
      </c>
      <c r="AT18" s="344">
        <f t="shared" si="7"/>
        <v>1</v>
      </c>
      <c r="AU18" s="344">
        <f t="shared" si="17"/>
        <v>1</v>
      </c>
      <c r="AV18" s="344">
        <f t="shared" si="18"/>
        <v>1</v>
      </c>
      <c r="AW18" s="344">
        <f t="shared" si="8"/>
        <v>0</v>
      </c>
      <c r="AX18" s="344">
        <f t="shared" si="8"/>
        <v>0</v>
      </c>
      <c r="AY18" s="344">
        <f t="shared" si="8"/>
        <v>0</v>
      </c>
      <c r="AZ18" s="344">
        <f t="shared" si="8"/>
        <v>0</v>
      </c>
      <c r="BA18" s="344">
        <f t="shared" si="9"/>
        <v>0</v>
      </c>
      <c r="BB18" s="344">
        <f t="shared" si="9"/>
        <v>0</v>
      </c>
      <c r="BC18" s="344">
        <f t="shared" si="9"/>
        <v>0</v>
      </c>
      <c r="BD18" s="344">
        <f t="shared" si="9"/>
        <v>0</v>
      </c>
      <c r="BE18" s="344">
        <f t="shared" si="10"/>
        <v>0</v>
      </c>
      <c r="BF18" s="344">
        <f t="shared" si="10"/>
        <v>0</v>
      </c>
      <c r="BG18" s="344">
        <f t="shared" si="10"/>
        <v>0</v>
      </c>
      <c r="BH18" s="344">
        <f t="shared" si="10"/>
        <v>0</v>
      </c>
      <c r="BI18" s="344">
        <f t="shared" si="19"/>
        <v>0</v>
      </c>
      <c r="BJ18" s="344">
        <f t="shared" si="11"/>
        <v>0</v>
      </c>
      <c r="BK18" s="344">
        <f t="shared" si="11"/>
        <v>0</v>
      </c>
      <c r="BL18" s="344">
        <f t="shared" si="11"/>
        <v>0</v>
      </c>
      <c r="BM18" s="24"/>
      <c r="BN18" s="344">
        <f t="shared" si="20"/>
        <v>4</v>
      </c>
    </row>
    <row r="19" spans="1:66 1038:1041">
      <c r="AF19" s="344">
        <f t="shared" si="13"/>
        <v>4</v>
      </c>
      <c r="AG19" s="206">
        <v>1</v>
      </c>
      <c r="AH19" s="165">
        <f t="shared" si="3"/>
        <v>1</v>
      </c>
      <c r="AI19" s="165">
        <f t="shared" si="4"/>
        <v>1</v>
      </c>
      <c r="AJ19" s="165">
        <f t="shared" si="14"/>
        <v>1</v>
      </c>
      <c r="AK19" s="165">
        <f t="shared" si="15"/>
        <v>1</v>
      </c>
      <c r="AL19" s="166"/>
      <c r="AM19" s="166"/>
      <c r="AN19" s="344">
        <f t="shared" si="16"/>
        <v>0</v>
      </c>
      <c r="AO19" s="344">
        <f t="shared" si="5"/>
        <v>0</v>
      </c>
      <c r="AP19" s="344">
        <f t="shared" si="5"/>
        <v>0</v>
      </c>
      <c r="AQ19" s="344">
        <f t="shared" si="5"/>
        <v>0</v>
      </c>
      <c r="AR19" s="24"/>
      <c r="AS19" s="344">
        <f t="shared" si="6"/>
        <v>1</v>
      </c>
      <c r="AT19" s="344">
        <f t="shared" si="7"/>
        <v>1</v>
      </c>
      <c r="AU19" s="344">
        <f t="shared" si="17"/>
        <v>1</v>
      </c>
      <c r="AV19" s="344">
        <f t="shared" si="18"/>
        <v>1</v>
      </c>
      <c r="AW19" s="344">
        <f t="shared" si="8"/>
        <v>0</v>
      </c>
      <c r="AX19" s="344">
        <f t="shared" si="8"/>
        <v>0</v>
      </c>
      <c r="AY19" s="344">
        <f t="shared" si="8"/>
        <v>0</v>
      </c>
      <c r="AZ19" s="344">
        <f t="shared" si="8"/>
        <v>0</v>
      </c>
      <c r="BA19" s="344">
        <f t="shared" si="9"/>
        <v>0</v>
      </c>
      <c r="BB19" s="344">
        <f t="shared" si="9"/>
        <v>0</v>
      </c>
      <c r="BC19" s="344">
        <f t="shared" si="9"/>
        <v>0</v>
      </c>
      <c r="BD19" s="344">
        <f t="shared" si="9"/>
        <v>0</v>
      </c>
      <c r="BE19" s="344">
        <f t="shared" si="10"/>
        <v>0</v>
      </c>
      <c r="BF19" s="344">
        <f t="shared" si="10"/>
        <v>0</v>
      </c>
      <c r="BG19" s="344">
        <f t="shared" si="10"/>
        <v>0</v>
      </c>
      <c r="BH19" s="344">
        <f t="shared" si="10"/>
        <v>0</v>
      </c>
      <c r="BI19" s="344">
        <f t="shared" si="19"/>
        <v>0</v>
      </c>
      <c r="BJ19" s="344">
        <f t="shared" si="11"/>
        <v>0</v>
      </c>
      <c r="BK19" s="344">
        <f t="shared" si="11"/>
        <v>0</v>
      </c>
      <c r="BL19" s="344">
        <f t="shared" si="11"/>
        <v>0</v>
      </c>
      <c r="BM19" s="24"/>
      <c r="BN19" s="344">
        <f t="shared" si="20"/>
        <v>4</v>
      </c>
    </row>
    <row r="20" spans="1:66 1038:1041">
      <c r="AF20" s="344">
        <f t="shared" si="13"/>
        <v>4</v>
      </c>
      <c r="AG20" s="206">
        <v>1</v>
      </c>
      <c r="AH20" s="165">
        <f t="shared" si="3"/>
        <v>1</v>
      </c>
      <c r="AI20" s="165">
        <f t="shared" si="4"/>
        <v>1</v>
      </c>
      <c r="AJ20" s="165">
        <f t="shared" si="14"/>
        <v>1</v>
      </c>
      <c r="AK20" s="165">
        <f t="shared" si="15"/>
        <v>1</v>
      </c>
      <c r="AL20" s="166"/>
      <c r="AM20" s="166"/>
      <c r="AN20" s="344">
        <f t="shared" si="16"/>
        <v>0</v>
      </c>
      <c r="AO20" s="344">
        <f t="shared" si="5"/>
        <v>0</v>
      </c>
      <c r="AP20" s="344">
        <f t="shared" si="5"/>
        <v>0</v>
      </c>
      <c r="AQ20" s="344">
        <f t="shared" si="5"/>
        <v>0</v>
      </c>
      <c r="AR20" s="24"/>
      <c r="AS20" s="344">
        <f t="shared" si="6"/>
        <v>1</v>
      </c>
      <c r="AT20" s="344">
        <f t="shared" si="7"/>
        <v>1</v>
      </c>
      <c r="AU20" s="344">
        <f t="shared" si="17"/>
        <v>1</v>
      </c>
      <c r="AV20" s="344">
        <f t="shared" si="18"/>
        <v>1</v>
      </c>
      <c r="AW20" s="344">
        <f t="shared" si="8"/>
        <v>0</v>
      </c>
      <c r="AX20" s="344">
        <f t="shared" si="8"/>
        <v>0</v>
      </c>
      <c r="AY20" s="344">
        <f t="shared" si="8"/>
        <v>0</v>
      </c>
      <c r="AZ20" s="344">
        <f t="shared" si="8"/>
        <v>0</v>
      </c>
      <c r="BA20" s="344">
        <f t="shared" si="9"/>
        <v>0</v>
      </c>
      <c r="BB20" s="344">
        <f t="shared" si="9"/>
        <v>0</v>
      </c>
      <c r="BC20" s="344">
        <f t="shared" si="9"/>
        <v>0</v>
      </c>
      <c r="BD20" s="344">
        <f t="shared" si="9"/>
        <v>0</v>
      </c>
      <c r="BE20" s="344">
        <f t="shared" si="10"/>
        <v>0</v>
      </c>
      <c r="BF20" s="344">
        <f t="shared" si="10"/>
        <v>0</v>
      </c>
      <c r="BG20" s="344">
        <f t="shared" si="10"/>
        <v>0</v>
      </c>
      <c r="BH20" s="344">
        <f t="shared" si="10"/>
        <v>0</v>
      </c>
      <c r="BI20" s="344">
        <f t="shared" si="19"/>
        <v>0</v>
      </c>
      <c r="BJ20" s="344">
        <f t="shared" si="11"/>
        <v>0</v>
      </c>
      <c r="BK20" s="344">
        <f t="shared" si="11"/>
        <v>0</v>
      </c>
      <c r="BL20" s="344">
        <f t="shared" si="11"/>
        <v>0</v>
      </c>
      <c r="BM20" s="24"/>
      <c r="BN20" s="344">
        <f t="shared" si="20"/>
        <v>4</v>
      </c>
    </row>
    <row r="21" spans="1:66 1038:1041">
      <c r="AF21" s="344">
        <f t="shared" si="13"/>
        <v>4</v>
      </c>
      <c r="AG21" s="206">
        <v>1</v>
      </c>
      <c r="AH21" s="344">
        <f t="shared" si="3"/>
        <v>1</v>
      </c>
      <c r="AI21" s="344">
        <f t="shared" si="4"/>
        <v>1</v>
      </c>
      <c r="AJ21" s="344">
        <f t="shared" si="14"/>
        <v>1</v>
      </c>
      <c r="AK21" s="344">
        <f t="shared" si="15"/>
        <v>1</v>
      </c>
      <c r="AL21" s="166"/>
      <c r="AM21" s="166"/>
      <c r="AN21" s="344">
        <f t="shared" si="16"/>
        <v>0</v>
      </c>
      <c r="AO21" s="344">
        <f t="shared" si="16"/>
        <v>0</v>
      </c>
      <c r="AP21" s="344">
        <f t="shared" si="16"/>
        <v>0</v>
      </c>
      <c r="AQ21" s="344">
        <f t="shared" si="16"/>
        <v>0</v>
      </c>
      <c r="AR21" s="24"/>
      <c r="AS21" s="344">
        <f t="shared" si="6"/>
        <v>1</v>
      </c>
      <c r="AT21" s="344">
        <f t="shared" si="7"/>
        <v>1</v>
      </c>
      <c r="AU21" s="344">
        <f t="shared" si="17"/>
        <v>1</v>
      </c>
      <c r="AV21" s="344">
        <f t="shared" si="18"/>
        <v>1</v>
      </c>
      <c r="AW21" s="344">
        <f t="shared" si="8"/>
        <v>0</v>
      </c>
      <c r="AX21" s="344">
        <f t="shared" si="8"/>
        <v>0</v>
      </c>
      <c r="AY21" s="344">
        <f t="shared" si="8"/>
        <v>0</v>
      </c>
      <c r="AZ21" s="344">
        <f t="shared" si="8"/>
        <v>0</v>
      </c>
      <c r="BA21" s="344">
        <f t="shared" si="9"/>
        <v>0</v>
      </c>
      <c r="BB21" s="344">
        <f t="shared" si="9"/>
        <v>0</v>
      </c>
      <c r="BC21" s="344">
        <f t="shared" si="9"/>
        <v>0</v>
      </c>
      <c r="BD21" s="344">
        <f t="shared" si="9"/>
        <v>0</v>
      </c>
      <c r="BE21" s="344">
        <f t="shared" si="10"/>
        <v>0</v>
      </c>
      <c r="BF21" s="344">
        <f t="shared" si="10"/>
        <v>0</v>
      </c>
      <c r="BG21" s="344">
        <f t="shared" si="10"/>
        <v>0</v>
      </c>
      <c r="BH21" s="344">
        <f t="shared" si="10"/>
        <v>0</v>
      </c>
      <c r="BI21" s="344">
        <f t="shared" si="19"/>
        <v>0</v>
      </c>
      <c r="BJ21" s="344">
        <f t="shared" si="19"/>
        <v>0</v>
      </c>
      <c r="BK21" s="344">
        <f t="shared" si="19"/>
        <v>0</v>
      </c>
      <c r="BL21" s="344">
        <f t="shared" si="19"/>
        <v>0</v>
      </c>
      <c r="BM21" s="24"/>
      <c r="BN21" s="344">
        <f t="shared" si="20"/>
        <v>4</v>
      </c>
    </row>
  </sheetData>
  <mergeCells count="9">
    <mergeCell ref="AF2:AK2"/>
    <mergeCell ref="BI2:BL2"/>
    <mergeCell ref="AH3:AK3"/>
    <mergeCell ref="C15:C16"/>
    <mergeCell ref="C9:C10"/>
    <mergeCell ref="G11:G14"/>
    <mergeCell ref="H11:H12"/>
    <mergeCell ref="H13:H14"/>
    <mergeCell ref="H15:H16"/>
  </mergeCells>
  <phoneticPr fontId="19"/>
  <conditionalFormatting sqref="E5">
    <cfRule type="expression" dxfId="62" priority="176">
      <formula>$L5="NT"</formula>
    </cfRule>
  </conditionalFormatting>
  <conditionalFormatting sqref="G5">
    <cfRule type="expression" dxfId="61" priority="172" stopIfTrue="1">
      <formula>#REF!="NT"</formula>
    </cfRule>
  </conditionalFormatting>
  <conditionalFormatting sqref="G9">
    <cfRule type="expression" dxfId="60" priority="167" stopIfTrue="1">
      <formula>#REF!="NT"</formula>
    </cfRule>
  </conditionalFormatting>
  <conditionalFormatting sqref="G11">
    <cfRule type="expression" dxfId="59" priority="160" stopIfTrue="1">
      <formula>#REF!="NT"</formula>
    </cfRule>
  </conditionalFormatting>
  <conditionalFormatting sqref="G15">
    <cfRule type="expression" dxfId="58" priority="155" stopIfTrue="1">
      <formula>#REF!="NT"</formula>
    </cfRule>
  </conditionalFormatting>
  <conditionalFormatting sqref="K5:N17">
    <cfRule type="expression" dxfId="57" priority="11">
      <formula>OR($K5="NA")</formula>
    </cfRule>
    <cfRule type="expression" dxfId="56" priority="12">
      <formula>OR($K5="NT")</formula>
    </cfRule>
  </conditionalFormatting>
  <conditionalFormatting sqref="K5:K17">
    <cfRule type="cellIs" dxfId="55" priority="10" operator="equal">
      <formula>"NG"</formula>
    </cfRule>
  </conditionalFormatting>
  <conditionalFormatting sqref="O5:R17">
    <cfRule type="expression" dxfId="54" priority="8">
      <formula>OR($O5="NA")</formula>
    </cfRule>
    <cfRule type="expression" dxfId="53" priority="9">
      <formula>OR($O5="NT")</formula>
    </cfRule>
  </conditionalFormatting>
  <conditionalFormatting sqref="O5:O17">
    <cfRule type="cellIs" dxfId="52" priority="7" operator="equal">
      <formula>"NG"</formula>
    </cfRule>
  </conditionalFormatting>
  <conditionalFormatting sqref="S5:V17">
    <cfRule type="expression" dxfId="51" priority="5">
      <formula>OR($S5="NA")</formula>
    </cfRule>
    <cfRule type="expression" dxfId="50" priority="6">
      <formula>OR($S5="NT")</formula>
    </cfRule>
  </conditionalFormatting>
  <conditionalFormatting sqref="S5:S17">
    <cfRule type="cellIs" dxfId="49" priority="4" operator="equal">
      <formula>"NG"</formula>
    </cfRule>
  </conditionalFormatting>
  <conditionalFormatting sqref="W5:Z17">
    <cfRule type="expression" dxfId="48" priority="2">
      <formula>OR($W5="NA")</formula>
    </cfRule>
    <cfRule type="expression" dxfId="47" priority="3">
      <formula>OR($W5="NT")</formula>
    </cfRule>
  </conditionalFormatting>
  <conditionalFormatting sqref="W5:W17">
    <cfRule type="cellIs" dxfId="46" priority="1" operator="equal">
      <formula>"NG"</formula>
    </cfRule>
  </conditionalFormatting>
  <dataValidations count="2">
    <dataValidation type="list" showInputMessage="1" sqref="S5:S17 K5:K17 O5:O17 W5:W17" xr:uid="{00000000-0002-0000-0E00-000000000000}">
      <formula1>"-,OK,NG,NT,NA"</formula1>
      <formula2>0</formula2>
    </dataValidation>
    <dataValidation type="list" allowBlank="1" showInputMessage="1" showErrorMessage="1" sqref="AC5:AC17" xr:uid="{00000000-0002-0000-0E00-000001000000}">
      <formula1>"Macro,Script,Manual"</formula1>
    </dataValidation>
  </dataValidations>
  <pageMargins left="0.75" right="0.75" top="1" bottom="1" header="0.51180555555555496" footer="0.51180555555555496"/>
  <pageSetup paperSize="9" scale="17" firstPageNumber="0"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NA7"/>
  <sheetViews>
    <sheetView showGridLines="0" view="pageBreakPreview" zoomScale="70" zoomScaleNormal="55" zoomScaleSheetLayoutView="70" workbookViewId="0">
      <selection activeCell="H4" sqref="H4"/>
    </sheetView>
  </sheetViews>
  <sheetFormatPr defaultRowHeight="15"/>
  <cols>
    <col min="1" max="1" width="2.875" style="1"/>
    <col min="2" max="2" width="6.25" style="10"/>
    <col min="3" max="3" width="13.5" style="1"/>
    <col min="4" max="4" width="17.375" style="1"/>
    <col min="5" max="5" width="9.125" style="1"/>
    <col min="6" max="6" width="9.375" style="10"/>
    <col min="7" max="7" width="19.875" style="10" customWidth="1"/>
    <col min="8" max="8" width="30.5" style="1" customWidth="1"/>
    <col min="9" max="9" width="41.75" style="1" customWidth="1"/>
    <col min="10" max="10" width="38.75" style="1" customWidth="1"/>
    <col min="11" max="11" width="7.5" style="1"/>
    <col min="12" max="12" width="10.5" style="1" bestFit="1" customWidth="1"/>
    <col min="13" max="13" width="8.625" style="10"/>
    <col min="14" max="14" width="11.125" style="10"/>
    <col min="15" max="16" width="9" style="1"/>
    <col min="17" max="26" width="9" style="10"/>
    <col min="27" max="27" width="37.375" style="1"/>
    <col min="28" max="28" width="3.5" style="1"/>
    <col min="29" max="1037" width="9" style="1"/>
  </cols>
  <sheetData>
    <row r="1" spans="1:79 1038:1041" s="15" customFormat="1" ht="18.75">
      <c r="B1" s="12" t="s">
        <v>715</v>
      </c>
      <c r="C1" s="12" t="s">
        <v>716</v>
      </c>
      <c r="F1" s="16"/>
      <c r="G1" s="16"/>
      <c r="H1" s="17"/>
      <c r="I1" s="17"/>
    </row>
    <row r="2" spans="1:79 1038:1041" s="1" customFormat="1">
      <c r="B2" s="14"/>
      <c r="C2" s="20"/>
      <c r="F2" s="10"/>
      <c r="G2" s="10"/>
      <c r="H2" s="11"/>
      <c r="I2" s="11"/>
      <c r="AF2" s="314" t="s">
        <v>287</v>
      </c>
      <c r="AG2" s="252"/>
      <c r="AH2" s="252"/>
      <c r="AI2" s="252"/>
      <c r="AJ2" s="252"/>
      <c r="AK2" s="315"/>
      <c r="AL2" s="24"/>
      <c r="AM2" s="206" t="s">
        <v>288</v>
      </c>
      <c r="AN2" s="332" t="s">
        <v>289</v>
      </c>
      <c r="AO2" s="160"/>
      <c r="AP2" s="160"/>
      <c r="AQ2" s="161"/>
      <c r="AR2" s="24"/>
      <c r="AS2" s="24"/>
      <c r="AT2" s="24"/>
      <c r="AU2" s="24"/>
      <c r="AV2" s="24"/>
      <c r="AW2" s="332" t="s">
        <v>290</v>
      </c>
      <c r="AX2" s="160"/>
      <c r="AY2" s="160"/>
      <c r="AZ2" s="161"/>
      <c r="BA2" s="332" t="s">
        <v>291</v>
      </c>
      <c r="BB2" s="160"/>
      <c r="BC2" s="160"/>
      <c r="BD2" s="161"/>
      <c r="BE2" s="332" t="s">
        <v>292</v>
      </c>
      <c r="BF2" s="160"/>
      <c r="BG2" s="160"/>
      <c r="BH2" s="161"/>
      <c r="BI2" s="323" t="s">
        <v>293</v>
      </c>
      <c r="BJ2" s="246"/>
      <c r="BK2" s="246"/>
      <c r="BL2" s="324"/>
      <c r="BM2" s="24"/>
      <c r="BN2" s="162" t="s">
        <v>294</v>
      </c>
    </row>
    <row r="3" spans="1:79 1038:1041" s="1" customFormat="1" ht="13.5" customHeight="1">
      <c r="F3" s="10"/>
      <c r="G3" s="10"/>
      <c r="AF3" s="130"/>
      <c r="AG3" s="130" t="s">
        <v>295</v>
      </c>
      <c r="AH3" s="314" t="s">
        <v>296</v>
      </c>
      <c r="AI3" s="252"/>
      <c r="AJ3" s="252"/>
      <c r="AK3" s="315"/>
      <c r="AL3" s="24"/>
      <c r="AM3" s="206">
        <f>SUM(F5:F7)</f>
        <v>12</v>
      </c>
      <c r="AN3" s="163">
        <f>SUM(AN5:AN86)</f>
        <v>0</v>
      </c>
      <c r="AO3" s="131">
        <f>SUM(AO5:AO86)</f>
        <v>0</v>
      </c>
      <c r="AP3" s="131">
        <f>SUM(AP5:AP86)</f>
        <v>0</v>
      </c>
      <c r="AQ3" s="131">
        <f>SUM(AQ5:AQ86)</f>
        <v>8</v>
      </c>
      <c r="AR3" s="24"/>
      <c r="AS3" s="206">
        <f>SUM(AS5:AS86)</f>
        <v>1</v>
      </c>
      <c r="AT3" s="206">
        <f t="shared" ref="AT3:BL3" si="0">SUM(AT5:AT86)</f>
        <v>1</v>
      </c>
      <c r="AU3" s="206">
        <f>SUM(AU5:AU86)</f>
        <v>1</v>
      </c>
      <c r="AV3" s="206">
        <f>SUM(AV5:AV86)</f>
        <v>1</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M3" s="24"/>
      <c r="BN3" s="131"/>
    </row>
    <row r="4" spans="1:79 1038:1041" s="13" customFormat="1" ht="37.5" customHeight="1">
      <c r="A4" s="7"/>
      <c r="B4" s="354" t="s">
        <v>297</v>
      </c>
      <c r="C4" s="354" t="s">
        <v>452</v>
      </c>
      <c r="D4" s="86" t="s">
        <v>299</v>
      </c>
      <c r="E4" s="354" t="s">
        <v>453</v>
      </c>
      <c r="F4" s="355" t="s">
        <v>509</v>
      </c>
      <c r="G4" s="88" t="s">
        <v>717</v>
      </c>
      <c r="H4" s="89" t="s">
        <v>510</v>
      </c>
      <c r="I4" s="333" t="s">
        <v>455</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7"/>
      <c r="AC4" s="7" t="s">
        <v>245</v>
      </c>
      <c r="AD4" s="7"/>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4</v>
      </c>
      <c r="BO4" s="7"/>
      <c r="BP4" s="7"/>
      <c r="BQ4" s="7"/>
      <c r="BR4" s="7"/>
      <c r="BS4" s="7"/>
      <c r="BT4" s="7"/>
      <c r="BU4" s="7"/>
      <c r="BV4" s="7"/>
      <c r="BW4" s="7"/>
      <c r="BX4" s="7"/>
      <c r="BY4" s="7"/>
      <c r="BZ4" s="7"/>
      <c r="CA4" s="7"/>
    </row>
    <row r="5" spans="1:79 1038:1041" ht="361.5" customHeight="1">
      <c r="B5" s="340">
        <f>ROW()-4</f>
        <v>1</v>
      </c>
      <c r="C5" s="346" t="s">
        <v>718</v>
      </c>
      <c r="D5" s="207" t="s">
        <v>408</v>
      </c>
      <c r="E5" s="347" t="s">
        <v>626</v>
      </c>
      <c r="F5" s="350">
        <f>AF5</f>
        <v>4</v>
      </c>
      <c r="G5" s="95" t="s">
        <v>719</v>
      </c>
      <c r="H5" s="92" t="s">
        <v>370</v>
      </c>
      <c r="I5" s="91" t="s">
        <v>720</v>
      </c>
      <c r="J5" s="94" t="s">
        <v>721</v>
      </c>
      <c r="K5" s="341"/>
      <c r="L5" s="342"/>
      <c r="M5" s="342"/>
      <c r="N5" s="341"/>
      <c r="O5" s="341"/>
      <c r="P5" s="342"/>
      <c r="Q5" s="342"/>
      <c r="R5" s="341"/>
      <c r="S5" s="341"/>
      <c r="T5" s="342"/>
      <c r="U5" s="342"/>
      <c r="V5" s="341"/>
      <c r="W5" s="341"/>
      <c r="X5" s="341"/>
      <c r="Y5" s="341"/>
      <c r="Z5" s="341"/>
      <c r="AA5" s="343"/>
      <c r="AC5" s="1" t="s">
        <v>345</v>
      </c>
      <c r="AE5" s="75"/>
      <c r="AF5" s="344">
        <f>SUM(AH5:AK5)</f>
        <v>4</v>
      </c>
      <c r="AG5" s="165">
        <v>1</v>
      </c>
      <c r="AH5" s="165">
        <f t="shared" ref="AH5:AH7" si="1">IF(K5&lt;&gt;"-", AG5,0)</f>
        <v>1</v>
      </c>
      <c r="AI5" s="165">
        <f t="shared" ref="AI5:AI7" si="2">IF(O5&lt;&gt;"-", AG5,0)</f>
        <v>1</v>
      </c>
      <c r="AJ5" s="165">
        <f>IF(S5&lt;&gt;"-", AG5,0)</f>
        <v>1</v>
      </c>
      <c r="AK5" s="165">
        <f>IF(W5&lt;&gt;"-", AG5,0)</f>
        <v>1</v>
      </c>
      <c r="AL5" s="166"/>
      <c r="AM5" s="24"/>
      <c r="AN5" s="344">
        <f>IF($K5=AN$4,$AH5,0)+IF($O5=AN$4,$AI5,0)+IF($S5=AN$4,$AJ5,0)+IF($W5=AN$4,$AK5,0)</f>
        <v>0</v>
      </c>
      <c r="AO5" s="344">
        <f t="shared" ref="AO5:AQ7" si="3">IF($K5=AO$4,$AH5,0)+IF($O5=AO$4,$AI5,0)+IF($S5=AO$4,$AJ5,0)+IF($W5=AO$4,$AK5,0)</f>
        <v>0</v>
      </c>
      <c r="AP5" s="344">
        <f t="shared" si="3"/>
        <v>0</v>
      </c>
      <c r="AQ5" s="344">
        <f t="shared" si="3"/>
        <v>0</v>
      </c>
      <c r="AR5" s="166"/>
      <c r="AS5" s="344">
        <f t="shared" ref="AS5:AS7" si="4">IF(OR(K5="-", K5="NA"),0,AH5)</f>
        <v>1</v>
      </c>
      <c r="AT5" s="344">
        <f t="shared" ref="AT5:AT7" si="5">IF(OR(O5="-", O5="NA"),0,AI5)</f>
        <v>1</v>
      </c>
      <c r="AU5" s="344">
        <f>IF(OR(S5="-", S5="NA"),0,AJ5)</f>
        <v>1</v>
      </c>
      <c r="AV5" s="344">
        <f>IF(OR(W5="-", W5="NA"),0,AK5)</f>
        <v>1</v>
      </c>
      <c r="AW5" s="344">
        <f t="shared" ref="AW5:AZ7" si="6">IF($K5=AW$4,$AS5,0)</f>
        <v>0</v>
      </c>
      <c r="AX5" s="344">
        <f t="shared" si="6"/>
        <v>0</v>
      </c>
      <c r="AY5" s="344">
        <f t="shared" si="6"/>
        <v>0</v>
      </c>
      <c r="AZ5" s="344">
        <f t="shared" si="6"/>
        <v>0</v>
      </c>
      <c r="BA5" s="344">
        <f t="shared" ref="BA5:BD7" si="7">IF($O5=BA$4,$AT5,0)</f>
        <v>0</v>
      </c>
      <c r="BB5" s="344">
        <f t="shared" si="7"/>
        <v>0</v>
      </c>
      <c r="BC5" s="344">
        <f t="shared" si="7"/>
        <v>0</v>
      </c>
      <c r="BD5" s="344">
        <f t="shared" si="7"/>
        <v>0</v>
      </c>
      <c r="BE5" s="344">
        <f t="shared" ref="BE5:BH7" si="8">IF($S5=BE$4,$AU5,0)</f>
        <v>0</v>
      </c>
      <c r="BF5" s="344">
        <f t="shared" si="8"/>
        <v>0</v>
      </c>
      <c r="BG5" s="344">
        <f t="shared" si="8"/>
        <v>0</v>
      </c>
      <c r="BH5" s="344">
        <f t="shared" si="8"/>
        <v>0</v>
      </c>
      <c r="BI5" s="344">
        <f>IF($W5=BI$4,$AV5,0)</f>
        <v>0</v>
      </c>
      <c r="BJ5" s="344">
        <f t="shared" ref="BJ5:BL7" si="9">IF($W5=BJ$4,$AV5,0)</f>
        <v>0</v>
      </c>
      <c r="BK5" s="344">
        <f t="shared" si="9"/>
        <v>0</v>
      </c>
      <c r="BL5" s="344">
        <f t="shared" si="9"/>
        <v>0</v>
      </c>
      <c r="BM5" s="166"/>
      <c r="BN5" s="344">
        <f>IF(AC5&lt;&gt;"Manual",IF(K5&lt;&gt;"NA",AH5,0)+IF(O5&lt;&gt;"NA",AI5,0)+IF(S5&lt;&gt;"NA",AJ5,0)+IF(W5&lt;&gt;"NA",AK5,0),0)</f>
        <v>4</v>
      </c>
      <c r="AMX5" s="1"/>
      <c r="AMY5" s="1"/>
      <c r="AMZ5" s="1"/>
      <c r="ANA5" s="1"/>
    </row>
    <row r="6" spans="1:79 1038:1041" ht="30">
      <c r="B6" s="340">
        <f>ROW()-4</f>
        <v>2</v>
      </c>
      <c r="C6" s="118" t="s">
        <v>722</v>
      </c>
      <c r="D6" s="373" t="s">
        <v>408</v>
      </c>
      <c r="E6" s="374" t="s">
        <v>408</v>
      </c>
      <c r="F6" s="350">
        <f t="shared" ref="F6:F7" si="10">AF6</f>
        <v>4</v>
      </c>
      <c r="G6" s="374" t="s">
        <v>408</v>
      </c>
      <c r="H6" s="374" t="s">
        <v>408</v>
      </c>
      <c r="I6" s="373" t="s">
        <v>408</v>
      </c>
      <c r="J6" s="374" t="s">
        <v>408</v>
      </c>
      <c r="K6" s="188" t="s">
        <v>249</v>
      </c>
      <c r="L6" s="342"/>
      <c r="M6" s="342"/>
      <c r="N6" s="341"/>
      <c r="O6" s="188" t="s">
        <v>249</v>
      </c>
      <c r="P6" s="342"/>
      <c r="Q6" s="342"/>
      <c r="R6" s="341"/>
      <c r="S6" s="188" t="s">
        <v>249</v>
      </c>
      <c r="T6" s="342"/>
      <c r="U6" s="342"/>
      <c r="V6" s="341"/>
      <c r="W6" s="341" t="s">
        <v>249</v>
      </c>
      <c r="X6" s="341"/>
      <c r="Y6" s="341"/>
      <c r="Z6" s="341"/>
      <c r="AA6" s="343"/>
      <c r="AE6" s="75"/>
      <c r="AF6" s="344">
        <f t="shared" ref="AF6:AF7" si="11">SUM(AH6:AK6)</f>
        <v>4</v>
      </c>
      <c r="AG6" s="344">
        <v>1</v>
      </c>
      <c r="AH6" s="165">
        <f t="shared" si="1"/>
        <v>1</v>
      </c>
      <c r="AI6" s="165">
        <f t="shared" si="2"/>
        <v>1</v>
      </c>
      <c r="AJ6" s="165">
        <f t="shared" ref="AJ6:AJ7" si="12">IF(S6&lt;&gt;"-", AG6,0)</f>
        <v>1</v>
      </c>
      <c r="AK6" s="165">
        <f t="shared" ref="AK6:AK7" si="13">IF(W6&lt;&gt;"-", AG6,0)</f>
        <v>1</v>
      </c>
      <c r="AL6" s="166"/>
      <c r="AM6" s="166"/>
      <c r="AN6" s="344">
        <f t="shared" ref="AN6:AN7" si="14">IF($K6=AN$4,$AH6,0)+IF($O6=AN$4,$AI6,0)+IF($S6=AN$4,$AJ6,0)+IF($W6=AN$4,$AK6,0)</f>
        <v>0</v>
      </c>
      <c r="AO6" s="344">
        <f t="shared" si="3"/>
        <v>0</v>
      </c>
      <c r="AP6" s="344">
        <f t="shared" si="3"/>
        <v>0</v>
      </c>
      <c r="AQ6" s="344">
        <f t="shared" si="3"/>
        <v>4</v>
      </c>
      <c r="AR6" s="166"/>
      <c r="AS6" s="344">
        <f t="shared" si="4"/>
        <v>0</v>
      </c>
      <c r="AT6" s="344">
        <f t="shared" si="5"/>
        <v>0</v>
      </c>
      <c r="AU6" s="344">
        <f t="shared" ref="AU6:AU7" si="15">IF(OR(S6="-", S6="NA"),0,AJ6)</f>
        <v>0</v>
      </c>
      <c r="AV6" s="344">
        <f t="shared" ref="AV6:AV7" si="16">IF(OR(W6="-", W6="NA"),0,AK6)</f>
        <v>0</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BI7" si="17">IF($W6=BI$4,$AV6,0)</f>
        <v>0</v>
      </c>
      <c r="BJ6" s="344">
        <f t="shared" si="9"/>
        <v>0</v>
      </c>
      <c r="BK6" s="344">
        <f t="shared" si="9"/>
        <v>0</v>
      </c>
      <c r="BL6" s="344">
        <f t="shared" si="9"/>
        <v>0</v>
      </c>
      <c r="BM6" s="166"/>
      <c r="BN6" s="344">
        <f t="shared" ref="BN6:BN7" si="18">IF(AC6&lt;&gt;"Manual",IF(K6&lt;&gt;"NA",AH6,0)+IF(O6&lt;&gt;"NA",AI6,0)+IF(S6&lt;&gt;"NA",AJ6,0)+IF(W6&lt;&gt;"NA",AK6,0),0)</f>
        <v>0</v>
      </c>
      <c r="AMX6" s="1"/>
      <c r="AMY6" s="1"/>
      <c r="AMZ6" s="1"/>
      <c r="ANA6" s="1"/>
    </row>
    <row r="7" spans="1:79 1038:1041" ht="30">
      <c r="B7" s="340">
        <f>ROW()-4</f>
        <v>3</v>
      </c>
      <c r="C7" s="346" t="s">
        <v>723</v>
      </c>
      <c r="D7" s="373" t="s">
        <v>18</v>
      </c>
      <c r="E7" s="202" t="s">
        <v>408</v>
      </c>
      <c r="F7" s="350">
        <f t="shared" si="10"/>
        <v>4</v>
      </c>
      <c r="G7" s="374" t="s">
        <v>408</v>
      </c>
      <c r="H7" s="374" t="s">
        <v>408</v>
      </c>
      <c r="I7" s="373" t="s">
        <v>408</v>
      </c>
      <c r="J7" s="374" t="s">
        <v>408</v>
      </c>
      <c r="K7" s="188" t="s">
        <v>249</v>
      </c>
      <c r="L7" s="342"/>
      <c r="M7" s="342"/>
      <c r="N7" s="341"/>
      <c r="O7" s="188" t="s">
        <v>249</v>
      </c>
      <c r="P7" s="342"/>
      <c r="Q7" s="342"/>
      <c r="R7" s="341"/>
      <c r="S7" s="188" t="s">
        <v>249</v>
      </c>
      <c r="T7" s="342"/>
      <c r="U7" s="342"/>
      <c r="V7" s="341"/>
      <c r="W7" s="341" t="s">
        <v>249</v>
      </c>
      <c r="X7" s="341"/>
      <c r="Y7" s="341"/>
      <c r="Z7" s="341"/>
      <c r="AA7" s="343"/>
      <c r="AE7" s="75"/>
      <c r="AF7" s="344">
        <f t="shared" si="11"/>
        <v>4</v>
      </c>
      <c r="AG7" s="344">
        <v>1</v>
      </c>
      <c r="AH7" s="165">
        <f t="shared" si="1"/>
        <v>1</v>
      </c>
      <c r="AI7" s="165">
        <f t="shared" si="2"/>
        <v>1</v>
      </c>
      <c r="AJ7" s="165">
        <f t="shared" si="12"/>
        <v>1</v>
      </c>
      <c r="AK7" s="165">
        <f t="shared" si="13"/>
        <v>1</v>
      </c>
      <c r="AL7" s="166"/>
      <c r="AM7" s="166"/>
      <c r="AN7" s="344">
        <f t="shared" si="14"/>
        <v>0</v>
      </c>
      <c r="AO7" s="344">
        <f t="shared" si="3"/>
        <v>0</v>
      </c>
      <c r="AP7" s="344">
        <f t="shared" si="3"/>
        <v>0</v>
      </c>
      <c r="AQ7" s="344">
        <f t="shared" si="3"/>
        <v>4</v>
      </c>
      <c r="AR7" s="166"/>
      <c r="AS7" s="344">
        <f t="shared" si="4"/>
        <v>0</v>
      </c>
      <c r="AT7" s="344">
        <f t="shared" si="5"/>
        <v>0</v>
      </c>
      <c r="AU7" s="344">
        <f t="shared" si="15"/>
        <v>0</v>
      </c>
      <c r="AV7" s="344">
        <f t="shared" si="16"/>
        <v>0</v>
      </c>
      <c r="AW7" s="344">
        <f t="shared" si="6"/>
        <v>0</v>
      </c>
      <c r="AX7" s="344">
        <f t="shared" si="6"/>
        <v>0</v>
      </c>
      <c r="AY7" s="344">
        <f t="shared" si="6"/>
        <v>0</v>
      </c>
      <c r="AZ7" s="344">
        <f t="shared" si="6"/>
        <v>0</v>
      </c>
      <c r="BA7" s="344">
        <f t="shared" si="7"/>
        <v>0</v>
      </c>
      <c r="BB7" s="344">
        <f t="shared" si="7"/>
        <v>0</v>
      </c>
      <c r="BC7" s="344">
        <f t="shared" si="7"/>
        <v>0</v>
      </c>
      <c r="BD7" s="344">
        <f t="shared" si="7"/>
        <v>0</v>
      </c>
      <c r="BE7" s="344">
        <f t="shared" si="8"/>
        <v>0</v>
      </c>
      <c r="BF7" s="344">
        <f t="shared" si="8"/>
        <v>0</v>
      </c>
      <c r="BG7" s="344">
        <f t="shared" si="8"/>
        <v>0</v>
      </c>
      <c r="BH7" s="344">
        <f t="shared" si="8"/>
        <v>0</v>
      </c>
      <c r="BI7" s="344">
        <f t="shared" si="17"/>
        <v>0</v>
      </c>
      <c r="BJ7" s="344">
        <f t="shared" si="9"/>
        <v>0</v>
      </c>
      <c r="BK7" s="344">
        <f t="shared" si="9"/>
        <v>0</v>
      </c>
      <c r="BL7" s="344">
        <f t="shared" si="9"/>
        <v>0</v>
      </c>
      <c r="BM7" s="166"/>
      <c r="BN7" s="344">
        <f t="shared" si="18"/>
        <v>0</v>
      </c>
      <c r="AMX7" s="1"/>
      <c r="AMY7" s="1"/>
      <c r="AMZ7" s="1"/>
      <c r="ANA7" s="1"/>
    </row>
  </sheetData>
  <mergeCells count="3">
    <mergeCell ref="AF2:AK2"/>
    <mergeCell ref="BI2:BL2"/>
    <mergeCell ref="AH3:AK3"/>
  </mergeCells>
  <phoneticPr fontId="19"/>
  <conditionalFormatting sqref="L8:L24">
    <cfRule type="expression" dxfId="45" priority="27">
      <formula>$L8="NT"</formula>
    </cfRule>
  </conditionalFormatting>
  <conditionalFormatting sqref="C6">
    <cfRule type="expression" dxfId="44" priority="32">
      <formula>$K6="NT"</formula>
    </cfRule>
  </conditionalFormatting>
  <conditionalFormatting sqref="C7">
    <cfRule type="expression" dxfId="43" priority="33">
      <formula>$K7="NT"</formula>
    </cfRule>
  </conditionalFormatting>
  <conditionalFormatting sqref="K6:N6">
    <cfRule type="expression" dxfId="42" priority="34">
      <formula>$K6="NT"</formula>
    </cfRule>
  </conditionalFormatting>
  <conditionalFormatting sqref="K7:N7">
    <cfRule type="expression" dxfId="41" priority="35">
      <formula>$K7="NT"</formula>
    </cfRule>
  </conditionalFormatting>
  <conditionalFormatting sqref="AA6">
    <cfRule type="expression" dxfId="40" priority="36">
      <formula>$K6="NT"</formula>
    </cfRule>
  </conditionalFormatting>
  <conditionalFormatting sqref="K6:K7">
    <cfRule type="cellIs" dxfId="39" priority="37" operator="equal">
      <formula>"NG"</formula>
    </cfRule>
    <cfRule type="expression" dxfId="38" priority="38">
      <formula>OR($J6="NT")</formula>
    </cfRule>
  </conditionalFormatting>
  <conditionalFormatting sqref="E5">
    <cfRule type="expression" dxfId="37" priority="39">
      <formula>$M5="NT"</formula>
    </cfRule>
  </conditionalFormatting>
  <conditionalFormatting sqref="AA7">
    <cfRule type="expression" dxfId="36" priority="40">
      <formula>$K7="NT"</formula>
    </cfRule>
  </conditionalFormatting>
  <conditionalFormatting sqref="P8:P24">
    <cfRule type="expression" dxfId="35" priority="17">
      <formula>$L8="NT"</formula>
    </cfRule>
  </conditionalFormatting>
  <conditionalFormatting sqref="O6:R6">
    <cfRule type="expression" dxfId="34" priority="22">
      <formula>$K6="NT"</formula>
    </cfRule>
  </conditionalFormatting>
  <conditionalFormatting sqref="O7:R7">
    <cfRule type="expression" dxfId="33" priority="23">
      <formula>$K7="NT"</formula>
    </cfRule>
  </conditionalFormatting>
  <conditionalFormatting sqref="O6:O7">
    <cfRule type="cellIs" dxfId="32" priority="24" operator="equal">
      <formula>"NG"</formula>
    </cfRule>
    <cfRule type="expression" dxfId="31" priority="25">
      <formula>OR($J6="NT")</formula>
    </cfRule>
  </conditionalFormatting>
  <conditionalFormatting sqref="S6:V6 X6:Z6">
    <cfRule type="expression" dxfId="30" priority="13">
      <formula>$K6="NT"</formula>
    </cfRule>
  </conditionalFormatting>
  <conditionalFormatting sqref="S7:V7 X7:Z7">
    <cfRule type="expression" dxfId="29" priority="14">
      <formula>$K7="NT"</formula>
    </cfRule>
  </conditionalFormatting>
  <conditionalFormatting sqref="S6:S7">
    <cfRule type="cellIs" dxfId="28" priority="15" operator="equal">
      <formula>"NG"</formula>
    </cfRule>
    <cfRule type="expression" dxfId="27" priority="16">
      <formula>OR($J6="NT")</formula>
    </cfRule>
  </conditionalFormatting>
  <conditionalFormatting sqref="K5:N7">
    <cfRule type="expression" dxfId="26" priority="11">
      <formula>OR($K5="NA")</formula>
    </cfRule>
    <cfRule type="expression" dxfId="25" priority="12">
      <formula>OR($K5="NT")</formula>
    </cfRule>
  </conditionalFormatting>
  <conditionalFormatting sqref="K5:K7">
    <cfRule type="cellIs" dxfId="24" priority="10" operator="equal">
      <formula>"NG"</formula>
    </cfRule>
  </conditionalFormatting>
  <conditionalFormatting sqref="O5:R7">
    <cfRule type="expression" dxfId="23" priority="8">
      <formula>OR($O5="NA")</formula>
    </cfRule>
    <cfRule type="expression" dxfId="22" priority="9">
      <formula>OR($O5="NT")</formula>
    </cfRule>
  </conditionalFormatting>
  <conditionalFormatting sqref="O5:O7">
    <cfRule type="cellIs" dxfId="21" priority="7" operator="equal">
      <formula>"NG"</formula>
    </cfRule>
  </conditionalFormatting>
  <conditionalFormatting sqref="S5:V7">
    <cfRule type="expression" dxfId="20" priority="5">
      <formula>OR($S5="NA")</formula>
    </cfRule>
    <cfRule type="expression" dxfId="19" priority="6">
      <formula>OR($S5="NT")</formula>
    </cfRule>
  </conditionalFormatting>
  <conditionalFormatting sqref="S5:S7">
    <cfRule type="cellIs" dxfId="18" priority="4" operator="equal">
      <formula>"NG"</formula>
    </cfRule>
  </conditionalFormatting>
  <conditionalFormatting sqref="W5:Z7">
    <cfRule type="expression" dxfId="17" priority="2">
      <formula>OR($W5="NA")</formula>
    </cfRule>
    <cfRule type="expression" dxfId="16" priority="3">
      <formula>OR($W5="NT")</formula>
    </cfRule>
  </conditionalFormatting>
  <conditionalFormatting sqref="W5:W7">
    <cfRule type="cellIs" dxfId="15" priority="1" operator="equal">
      <formula>"NG"</formula>
    </cfRule>
  </conditionalFormatting>
  <dataValidations count="2">
    <dataValidation type="list" showInputMessage="1" sqref="O5:O7 K5:K7 S5:S7 W5:W7" xr:uid="{00000000-0002-0000-0F00-000000000000}">
      <formula1>"-,OK,NG,NT,NA"</formula1>
      <formula2>0</formula2>
    </dataValidation>
    <dataValidation type="list" allowBlank="1" showInputMessage="1" showErrorMessage="1" sqref="AC5" xr:uid="{00000000-0002-0000-0F00-000001000000}">
      <formula1>"Macro,Script,Manual"</formula1>
    </dataValidation>
  </dataValidations>
  <pageMargins left="0.75" right="0.75" top="1" bottom="1" header="0.51180555555555496" footer="0.51180555555555496"/>
  <pageSetup paperSize="9" scale="23" firstPageNumber="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W6"/>
  <sheetViews>
    <sheetView showGridLines="0" view="pageBreakPreview" zoomScale="85" zoomScaleNormal="55" zoomScaleSheetLayoutView="85" workbookViewId="0"/>
  </sheetViews>
  <sheetFormatPr defaultRowHeight="15"/>
  <cols>
    <col min="1" max="1" width="2.875" style="1"/>
    <col min="2" max="2" width="6.25" style="10"/>
    <col min="3" max="3" width="31.125" style="1" customWidth="1"/>
    <col min="4" max="4" width="17.375" style="1"/>
    <col min="5" max="5" width="14.125" style="1" customWidth="1"/>
    <col min="6" max="6" width="9.5" style="10"/>
    <col min="7" max="7" width="18.25" style="10" customWidth="1"/>
    <col min="8" max="8" width="45.25" style="1" customWidth="1"/>
    <col min="9" max="9" width="62.125" style="1" customWidth="1"/>
    <col min="10" max="10" width="61.125" style="1"/>
    <col min="11" max="11" width="7.5" style="1"/>
    <col min="12" max="12" width="11.125" style="1" customWidth="1"/>
    <col min="13" max="13" width="9.5" style="10" customWidth="1"/>
    <col min="14" max="14" width="11.125" style="10"/>
    <col min="15" max="16" width="9" style="1"/>
    <col min="17" max="26" width="9" style="10"/>
    <col min="27" max="27" width="37.375" style="1"/>
    <col min="28" max="28" width="3.5" style="1"/>
    <col min="29" max="1037" width="9" style="1"/>
  </cols>
  <sheetData>
    <row r="1" spans="1:75" s="15" customFormat="1" ht="18.75">
      <c r="B1" s="12" t="s">
        <v>724</v>
      </c>
      <c r="C1" s="12" t="s">
        <v>725</v>
      </c>
      <c r="F1" s="16"/>
      <c r="G1" s="16"/>
      <c r="H1" s="17"/>
      <c r="I1" s="17"/>
    </row>
    <row r="2" spans="1:75" s="1" customFormat="1">
      <c r="B2" s="14"/>
      <c r="C2" s="20"/>
      <c r="F2" s="10"/>
      <c r="G2" s="10"/>
      <c r="H2" s="11"/>
      <c r="I2" s="11"/>
      <c r="AF2" s="314" t="s">
        <v>287</v>
      </c>
      <c r="AG2" s="252"/>
      <c r="AH2" s="252"/>
      <c r="AI2" s="252"/>
      <c r="AJ2" s="252"/>
      <c r="AK2" s="315"/>
      <c r="AL2" s="24"/>
      <c r="AM2" s="206" t="s">
        <v>288</v>
      </c>
      <c r="AN2" s="332" t="s">
        <v>289</v>
      </c>
      <c r="AO2" s="160"/>
      <c r="AP2" s="160"/>
      <c r="AQ2" s="161"/>
      <c r="AR2" s="24"/>
      <c r="AS2" s="24"/>
      <c r="AT2" s="24"/>
      <c r="AU2" s="24"/>
      <c r="AV2" s="24"/>
      <c r="AW2" s="332" t="s">
        <v>290</v>
      </c>
      <c r="AX2" s="160"/>
      <c r="AY2" s="160"/>
      <c r="AZ2" s="161"/>
      <c r="BA2" s="332" t="s">
        <v>291</v>
      </c>
      <c r="BB2" s="160"/>
      <c r="BC2" s="160"/>
      <c r="BD2" s="161"/>
      <c r="BE2" s="332" t="s">
        <v>292</v>
      </c>
      <c r="BF2" s="160"/>
      <c r="BG2" s="160"/>
      <c r="BH2" s="161"/>
      <c r="BI2" s="323" t="s">
        <v>293</v>
      </c>
      <c r="BJ2" s="246"/>
      <c r="BK2" s="246"/>
      <c r="BL2" s="324"/>
      <c r="BM2" s="24"/>
      <c r="BN2" s="162" t="s">
        <v>294</v>
      </c>
    </row>
    <row r="3" spans="1:75" s="1" customFormat="1" ht="13.5" customHeight="1">
      <c r="F3" s="10"/>
      <c r="G3" s="10"/>
      <c r="AF3" s="130"/>
      <c r="AG3" s="130" t="s">
        <v>295</v>
      </c>
      <c r="AH3" s="314" t="s">
        <v>296</v>
      </c>
      <c r="AI3" s="252"/>
      <c r="AJ3" s="252"/>
      <c r="AK3" s="315"/>
      <c r="AL3" s="24"/>
      <c r="AM3" s="206">
        <f>SUM(F5:F6)</f>
        <v>8</v>
      </c>
      <c r="AN3" s="163">
        <f>SUM(AN5:AN86)</f>
        <v>0</v>
      </c>
      <c r="AO3" s="131">
        <f>SUM(AO5:AO86)</f>
        <v>0</v>
      </c>
      <c r="AP3" s="131">
        <f>SUM(AP5:AP86)</f>
        <v>0</v>
      </c>
      <c r="AQ3" s="131">
        <f>SUM(AQ5:AQ86)</f>
        <v>0</v>
      </c>
      <c r="AR3" s="24"/>
      <c r="AS3" s="206">
        <f>SUM(AS5:AS86)</f>
        <v>2</v>
      </c>
      <c r="AT3" s="206">
        <f t="shared" ref="AT3:BL3" si="0">SUM(AT5:AT86)</f>
        <v>2</v>
      </c>
      <c r="AU3" s="206">
        <f>SUM(AU5:AU86)</f>
        <v>2</v>
      </c>
      <c r="AV3" s="206">
        <f>SUM(AV5:AV86)</f>
        <v>2</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M3" s="24"/>
      <c r="BN3" s="131"/>
    </row>
    <row r="4" spans="1:75" s="13" customFormat="1" ht="39.75" customHeight="1">
      <c r="A4" s="7"/>
      <c r="B4" s="354" t="s">
        <v>297</v>
      </c>
      <c r="C4" s="354" t="s">
        <v>452</v>
      </c>
      <c r="D4" s="86" t="s">
        <v>299</v>
      </c>
      <c r="E4" s="354" t="s">
        <v>453</v>
      </c>
      <c r="F4" s="355" t="s">
        <v>509</v>
      </c>
      <c r="G4" s="88" t="s">
        <v>302</v>
      </c>
      <c r="H4" s="89" t="s">
        <v>510</v>
      </c>
      <c r="I4" s="333" t="s">
        <v>455</v>
      </c>
      <c r="J4" s="333" t="s">
        <v>641</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54" t="s">
        <v>68</v>
      </c>
      <c r="AB4" s="7"/>
      <c r="AC4" s="7" t="s">
        <v>245</v>
      </c>
      <c r="AD4" s="7"/>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8</v>
      </c>
      <c r="BO4" s="7"/>
      <c r="BP4" s="7"/>
      <c r="BQ4" s="7"/>
      <c r="BR4" s="7"/>
      <c r="BS4" s="7"/>
      <c r="BT4" s="7"/>
      <c r="BU4" s="7"/>
      <c r="BV4" s="7"/>
      <c r="BW4" s="7"/>
    </row>
    <row r="5" spans="1:75" ht="271.5" customHeight="1">
      <c r="B5" s="340">
        <f>ROW()-4</f>
        <v>1</v>
      </c>
      <c r="C5" s="347" t="s">
        <v>726</v>
      </c>
      <c r="D5" s="347" t="s">
        <v>727</v>
      </c>
      <c r="E5" s="347" t="s">
        <v>626</v>
      </c>
      <c r="F5" s="350">
        <f>AF5</f>
        <v>4</v>
      </c>
      <c r="G5" s="116" t="s">
        <v>728</v>
      </c>
      <c r="H5" s="346" t="s">
        <v>729</v>
      </c>
      <c r="I5" s="347" t="s">
        <v>730</v>
      </c>
      <c r="J5" s="347" t="s">
        <v>731</v>
      </c>
      <c r="K5" s="341"/>
      <c r="L5" s="342"/>
      <c r="M5" s="342"/>
      <c r="N5" s="341"/>
      <c r="O5" s="341"/>
      <c r="P5" s="342"/>
      <c r="Q5" s="342"/>
      <c r="R5" s="341"/>
      <c r="S5" s="341"/>
      <c r="T5" s="342"/>
      <c r="U5" s="342"/>
      <c r="V5" s="341"/>
      <c r="W5" s="341"/>
      <c r="X5" s="341"/>
      <c r="Y5" s="341"/>
      <c r="Z5" s="341"/>
      <c r="AA5" s="343"/>
      <c r="AB5" s="24"/>
      <c r="AC5" s="24" t="s">
        <v>345</v>
      </c>
      <c r="AE5" s="75"/>
      <c r="AF5" s="344">
        <f>SUM(AH5:AK5)</f>
        <v>4</v>
      </c>
      <c r="AG5" s="165">
        <v>1</v>
      </c>
      <c r="AH5" s="165">
        <f t="shared" ref="AH5:AH6" si="1">IF(K5&lt;&gt;"-", AG5,0)</f>
        <v>1</v>
      </c>
      <c r="AI5" s="165">
        <f t="shared" ref="AI5:AI6" si="2">IF(O5&lt;&gt;"-", AG5,0)</f>
        <v>1</v>
      </c>
      <c r="AJ5" s="165">
        <f>IF(S5&lt;&gt;"-", AG5,0)</f>
        <v>1</v>
      </c>
      <c r="AK5" s="165">
        <f>IF(W5&lt;&gt;"-", AG5,0)</f>
        <v>1</v>
      </c>
      <c r="AL5" s="166"/>
      <c r="AM5" s="24"/>
      <c r="AN5" s="344">
        <f>IF($K5=AN$4,$AH5,0)+IF($O5=AN$4,$AI5,0)+IF($S5=AN$4,$AJ5,0)+IF($W5=AN$4,$AK5,0)</f>
        <v>0</v>
      </c>
      <c r="AO5" s="344">
        <f t="shared" ref="AO5:AQ6" si="3">IF($K5=AO$4,$AH5,0)+IF($O5=AO$4,$AI5,0)+IF($S5=AO$4,$AJ5,0)+IF($W5=AO$4,$AK5,0)</f>
        <v>0</v>
      </c>
      <c r="AP5" s="344">
        <f t="shared" si="3"/>
        <v>0</v>
      </c>
      <c r="AQ5" s="344">
        <f t="shared" si="3"/>
        <v>0</v>
      </c>
      <c r="AR5" s="166"/>
      <c r="AS5" s="344">
        <f t="shared" ref="AS5:AS6" si="4">IF(OR(K5="-", K5="NA"),0,AH5)</f>
        <v>1</v>
      </c>
      <c r="AT5" s="344">
        <f t="shared" ref="AT5:AT6" si="5">IF(OR(O5="-", O5="NA"),0,AI5)</f>
        <v>1</v>
      </c>
      <c r="AU5" s="344">
        <f>IF(OR(S5="-", S5="NA"),0,AJ5)</f>
        <v>1</v>
      </c>
      <c r="AV5" s="344">
        <f>IF(OR(W5="-", W5="NA"),0,AK5)</f>
        <v>1</v>
      </c>
      <c r="AW5" s="344">
        <f t="shared" ref="AW5:AZ6" si="6">IF($K5=AW$4,$AS5,0)</f>
        <v>0</v>
      </c>
      <c r="AX5" s="344">
        <f t="shared" si="6"/>
        <v>0</v>
      </c>
      <c r="AY5" s="344">
        <f t="shared" si="6"/>
        <v>0</v>
      </c>
      <c r="AZ5" s="344">
        <f t="shared" si="6"/>
        <v>0</v>
      </c>
      <c r="BA5" s="344">
        <f t="shared" ref="BA5:BD6" si="7">IF($O5=BA$4,$AT5,0)</f>
        <v>0</v>
      </c>
      <c r="BB5" s="344">
        <f t="shared" si="7"/>
        <v>0</v>
      </c>
      <c r="BC5" s="344">
        <f t="shared" si="7"/>
        <v>0</v>
      </c>
      <c r="BD5" s="344">
        <f t="shared" si="7"/>
        <v>0</v>
      </c>
      <c r="BE5" s="344">
        <f t="shared" ref="BE5:BH6" si="8">IF($S5=BE$4,$AU5,0)</f>
        <v>0</v>
      </c>
      <c r="BF5" s="344">
        <f t="shared" si="8"/>
        <v>0</v>
      </c>
      <c r="BG5" s="344">
        <f t="shared" si="8"/>
        <v>0</v>
      </c>
      <c r="BH5" s="344">
        <f t="shared" si="8"/>
        <v>0</v>
      </c>
      <c r="BI5" s="344">
        <f>IF($W5=BI$4,$AV5,0)</f>
        <v>0</v>
      </c>
      <c r="BJ5" s="344">
        <f t="shared" ref="BJ5:BL6" si="9">IF($W5=BJ$4,$AV5,0)</f>
        <v>0</v>
      </c>
      <c r="BK5" s="344">
        <f t="shared" si="9"/>
        <v>0</v>
      </c>
      <c r="BL5" s="344">
        <f t="shared" si="9"/>
        <v>0</v>
      </c>
      <c r="BM5" s="166"/>
      <c r="BN5" s="344">
        <f>IF(AC5&lt;&gt;"Manual",IF(K5&lt;&gt;"NA",AH5,0)+IF(O5&lt;&gt;"NA",AI5,0)+IF(S5&lt;&gt;"NA",AJ5,0)+IF(W5&lt;&gt;"NA",AK5,0),0)</f>
        <v>4</v>
      </c>
    </row>
    <row r="6" spans="1:75" ht="214.5" customHeight="1">
      <c r="B6" s="340">
        <v>2</v>
      </c>
      <c r="C6" s="347" t="s">
        <v>732</v>
      </c>
      <c r="D6" s="347" t="s">
        <v>733</v>
      </c>
      <c r="E6" s="375"/>
      <c r="F6" s="350">
        <f>AF6</f>
        <v>4</v>
      </c>
      <c r="G6" s="117"/>
      <c r="H6" s="346" t="s">
        <v>408</v>
      </c>
      <c r="I6" s="346" t="s">
        <v>734</v>
      </c>
      <c r="J6" s="346" t="s">
        <v>735</v>
      </c>
      <c r="K6" s="341"/>
      <c r="L6" s="342"/>
      <c r="M6" s="342"/>
      <c r="N6" s="341"/>
      <c r="O6" s="341"/>
      <c r="P6" s="342"/>
      <c r="Q6" s="342"/>
      <c r="R6" s="341"/>
      <c r="S6" s="341"/>
      <c r="T6" s="342"/>
      <c r="U6" s="342"/>
      <c r="V6" s="341"/>
      <c r="W6" s="341"/>
      <c r="X6" s="341"/>
      <c r="Y6" s="341"/>
      <c r="Z6" s="341"/>
      <c r="AA6" s="341"/>
      <c r="AB6" s="343"/>
      <c r="AC6" s="24" t="s">
        <v>345</v>
      </c>
      <c r="AE6" s="75"/>
      <c r="AF6" s="344">
        <f t="shared" ref="AF6" si="10">SUM(AH6:AK6)</f>
        <v>4</v>
      </c>
      <c r="AG6" s="344">
        <v>1</v>
      </c>
      <c r="AH6" s="165">
        <f t="shared" si="1"/>
        <v>1</v>
      </c>
      <c r="AI6" s="165">
        <f t="shared" si="2"/>
        <v>1</v>
      </c>
      <c r="AJ6" s="165">
        <f t="shared" ref="AJ6" si="11">IF(S6&lt;&gt;"-", AG6,0)</f>
        <v>1</v>
      </c>
      <c r="AK6" s="165">
        <f t="shared" ref="AK6" si="12">IF(W6&lt;&gt;"-", AG6,0)</f>
        <v>1</v>
      </c>
      <c r="AL6" s="166"/>
      <c r="AM6" s="166"/>
      <c r="AN6" s="344">
        <f t="shared" ref="AN6" si="13">IF($K6=AN$4,$AH6,0)+IF($O6=AN$4,$AI6,0)+IF($S6=AN$4,$AJ6,0)+IF($W6=AN$4,$AK6,0)</f>
        <v>0</v>
      </c>
      <c r="AO6" s="344">
        <f t="shared" si="3"/>
        <v>0</v>
      </c>
      <c r="AP6" s="344">
        <f t="shared" si="3"/>
        <v>0</v>
      </c>
      <c r="AQ6" s="344">
        <f t="shared" si="3"/>
        <v>0</v>
      </c>
      <c r="AR6" s="166"/>
      <c r="AS6" s="344">
        <f t="shared" si="4"/>
        <v>1</v>
      </c>
      <c r="AT6" s="344">
        <f t="shared" si="5"/>
        <v>1</v>
      </c>
      <c r="AU6" s="344">
        <f t="shared" ref="AU6" si="14">IF(OR(S6="-", S6="NA"),0,AJ6)</f>
        <v>1</v>
      </c>
      <c r="AV6" s="344">
        <f t="shared" ref="AV6" si="15">IF(OR(W6="-", W6="NA"),0,AK6)</f>
        <v>1</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 si="16">IF($W6=BI$4,$AV6,0)</f>
        <v>0</v>
      </c>
      <c r="BJ6" s="344">
        <f t="shared" si="9"/>
        <v>0</v>
      </c>
      <c r="BK6" s="344">
        <f t="shared" si="9"/>
        <v>0</v>
      </c>
      <c r="BL6" s="344">
        <f t="shared" si="9"/>
        <v>0</v>
      </c>
      <c r="BM6" s="166"/>
      <c r="BN6" s="344">
        <f t="shared" ref="BN6" si="17">IF(AC6&lt;&gt;"Manual",IF(K6&lt;&gt;"NA",AH6,0)+IF(O6&lt;&gt;"NA",AI6,0)+IF(S6&lt;&gt;"NA",AJ6,0)+IF(W6&lt;&gt;"NA",AK6,0),0)</f>
        <v>4</v>
      </c>
    </row>
  </sheetData>
  <mergeCells count="3">
    <mergeCell ref="AF2:AK2"/>
    <mergeCell ref="BI2:BL2"/>
    <mergeCell ref="AH3:AK3"/>
  </mergeCells>
  <phoneticPr fontId="19"/>
  <conditionalFormatting sqref="L7:L24">
    <cfRule type="expression" dxfId="14" priority="19">
      <formula>$L7="NT"</formula>
    </cfRule>
  </conditionalFormatting>
  <conditionalFormatting sqref="E5">
    <cfRule type="expression" dxfId="13" priority="24">
      <formula>$M5="NT"</formula>
    </cfRule>
  </conditionalFormatting>
  <conditionalFormatting sqref="P7:P24">
    <cfRule type="expression" dxfId="12" priority="13">
      <formula>$L7="NT"</formula>
    </cfRule>
  </conditionalFormatting>
  <conditionalFormatting sqref="K5:N6">
    <cfRule type="expression" dxfId="11" priority="11">
      <formula>OR($K5="NA")</formula>
    </cfRule>
    <cfRule type="expression" dxfId="10" priority="12">
      <formula>OR($K5="NT")</formula>
    </cfRule>
  </conditionalFormatting>
  <conditionalFormatting sqref="K5:K6">
    <cfRule type="cellIs" dxfId="9" priority="10" operator="equal">
      <formula>"NG"</formula>
    </cfRule>
  </conditionalFormatting>
  <conditionalFormatting sqref="O5:R6">
    <cfRule type="expression" dxfId="8" priority="8">
      <formula>OR($O5="NA")</formula>
    </cfRule>
    <cfRule type="expression" dxfId="7" priority="9">
      <formula>OR($O5="NT")</formula>
    </cfRule>
  </conditionalFormatting>
  <conditionalFormatting sqref="O5:O6">
    <cfRule type="cellIs" dxfId="6" priority="7" operator="equal">
      <formula>"NG"</formula>
    </cfRule>
  </conditionalFormatting>
  <conditionalFormatting sqref="S5:V6">
    <cfRule type="expression" dxfId="5" priority="5">
      <formula>OR($S5="NA")</formula>
    </cfRule>
    <cfRule type="expression" dxfId="4" priority="6">
      <formula>OR($S5="NT")</formula>
    </cfRule>
  </conditionalFormatting>
  <conditionalFormatting sqref="S5:S6">
    <cfRule type="cellIs" dxfId="3" priority="4" operator="equal">
      <formula>"NG"</formula>
    </cfRule>
  </conditionalFormatting>
  <conditionalFormatting sqref="W5:Z6">
    <cfRule type="expression" dxfId="2" priority="2">
      <formula>OR($W5="NA")</formula>
    </cfRule>
    <cfRule type="expression" dxfId="1" priority="3">
      <formula>OR($W5="NT")</formula>
    </cfRule>
  </conditionalFormatting>
  <conditionalFormatting sqref="W5:W6">
    <cfRule type="cellIs" dxfId="0" priority="1" operator="equal">
      <formula>"NG"</formula>
    </cfRule>
  </conditionalFormatting>
  <dataValidations count="3">
    <dataValidation type="list" showInputMessage="1" sqref="O5:O6 K5:K6 S5:S6 W5:W6" xr:uid="{00000000-0002-0000-1000-000000000000}">
      <formula1>"-,OK,NG,NT,NA"</formula1>
      <formula2>0</formula2>
    </dataValidation>
    <dataValidation type="list" allowBlank="1" showInputMessage="1" showErrorMessage="1" sqref="AC5:AC6" xr:uid="{00000000-0002-0000-1000-000001000000}">
      <formula1>"Macro,Script,Manual"</formula1>
    </dataValidation>
    <dataValidation type="list" allowBlank="1" showInputMessage="1" showErrorMessage="1" sqref="AD6" xr:uid="{00000000-0002-0000-1000-000002000000}">
      <formula1>"Macro,Script,手動"</formula1>
      <formula2>0</formula2>
    </dataValidation>
  </dataValidations>
  <pageMargins left="0.75" right="0.75" top="1" bottom="1" header="0.51180555555555496" footer="0.51180555555555496"/>
  <pageSetup paperSize="9" scale="19" firstPageNumber="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C17"/>
  <sheetViews>
    <sheetView view="pageBreakPreview" zoomScaleNormal="100" zoomScaleSheetLayoutView="100" workbookViewId="0">
      <selection activeCell="G8" sqref="G8"/>
    </sheetView>
  </sheetViews>
  <sheetFormatPr defaultRowHeight="15"/>
  <cols>
    <col min="1" max="9" width="8.5" style="24"/>
    <col min="10" max="10" width="8.375" style="24" customWidth="1"/>
    <col min="11" max="11" width="9.5" style="24" customWidth="1"/>
    <col min="12" max="1025" width="8.5" style="24"/>
    <col min="1026" max="16384" width="9" style="24"/>
  </cols>
  <sheetData>
    <row r="1" spans="2:3" s="64" customFormat="1" ht="18.75">
      <c r="B1" s="31" t="s">
        <v>736</v>
      </c>
      <c r="C1" s="57"/>
    </row>
    <row r="2" spans="2:3" s="64" customFormat="1" ht="18.75">
      <c r="B2" s="57" t="s">
        <v>737</v>
      </c>
      <c r="C2" s="31" t="s">
        <v>738</v>
      </c>
    </row>
    <row r="4" spans="2:3">
      <c r="B4" s="24" t="s">
        <v>739</v>
      </c>
    </row>
    <row r="5" spans="2:3">
      <c r="B5" s="24" t="s">
        <v>740</v>
      </c>
    </row>
    <row r="7" spans="2:3">
      <c r="B7" s="24" t="s">
        <v>741</v>
      </c>
    </row>
    <row r="8" spans="2:3">
      <c r="B8" s="24" t="s">
        <v>742</v>
      </c>
    </row>
    <row r="11" spans="2:3" ht="18.75">
      <c r="B11" s="57" t="s">
        <v>743</v>
      </c>
      <c r="C11" s="31" t="s">
        <v>121</v>
      </c>
    </row>
    <row r="13" spans="2:3">
      <c r="B13" s="24" t="s">
        <v>744</v>
      </c>
    </row>
    <row r="14" spans="2:3">
      <c r="B14" s="24" t="s">
        <v>745</v>
      </c>
    </row>
    <row r="15" spans="2:3">
      <c r="B15" s="24" t="s">
        <v>746</v>
      </c>
    </row>
    <row r="16" spans="2:3">
      <c r="B16" s="24" t="s">
        <v>747</v>
      </c>
    </row>
    <row r="17" spans="2:2">
      <c r="B17" s="76"/>
    </row>
  </sheetData>
  <phoneticPr fontId="19"/>
  <pageMargins left="0.7" right="0.7" top="0.75" bottom="0.75" header="0.51180555555555496" footer="0.51180555555555496"/>
  <pageSetup paperSize="9" scale="64" firstPageNumber="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showGridLines="0" view="pageBreakPreview" zoomScaleNormal="100" zoomScaleSheetLayoutView="100" workbookViewId="0">
      <selection activeCell="E13" sqref="E13"/>
    </sheetView>
  </sheetViews>
  <sheetFormatPr defaultRowHeight="15"/>
  <cols>
    <col min="1" max="1" width="2.875" style="2"/>
    <col min="2" max="2" width="10" style="2"/>
    <col min="3" max="3" width="11.375" style="6"/>
    <col min="4" max="4" width="14.25" style="21"/>
    <col min="5" max="5" width="43.75" style="3"/>
    <col min="6" max="6" width="11.875" style="2" customWidth="1"/>
    <col min="7" max="7" width="2.875" style="2"/>
    <col min="8" max="1025" width="9" style="2"/>
  </cols>
  <sheetData>
    <row r="1" spans="1:7" s="1" customFormat="1" ht="18.75">
      <c r="B1" s="9" t="s">
        <v>748</v>
      </c>
    </row>
    <row r="2" spans="1:7" s="1" customFormat="1" ht="13.5" customHeight="1">
      <c r="B2" s="47"/>
    </row>
    <row r="3" spans="1:7" s="4" customFormat="1" ht="13.5" customHeight="1">
      <c r="A3" s="23"/>
      <c r="B3" s="376" t="s">
        <v>749</v>
      </c>
      <c r="C3" s="376" t="s">
        <v>750</v>
      </c>
      <c r="D3" s="377" t="s">
        <v>751</v>
      </c>
      <c r="E3" s="376" t="s">
        <v>752</v>
      </c>
      <c r="F3" s="376" t="s">
        <v>753</v>
      </c>
      <c r="G3" s="50"/>
    </row>
    <row r="4" spans="1:7" ht="30" customHeight="1">
      <c r="A4" s="23"/>
      <c r="B4" s="378">
        <v>0.1</v>
      </c>
      <c r="C4" s="379" t="s">
        <v>754</v>
      </c>
      <c r="D4" s="204" t="s">
        <v>18</v>
      </c>
      <c r="E4" s="380" t="s">
        <v>755</v>
      </c>
      <c r="F4" s="378" t="s">
        <v>756</v>
      </c>
      <c r="G4" s="23"/>
    </row>
    <row r="5" spans="1:7" ht="30" customHeight="1">
      <c r="A5" s="23"/>
      <c r="B5" s="133">
        <v>2</v>
      </c>
      <c r="C5" s="141" t="s">
        <v>757</v>
      </c>
      <c r="D5" s="381">
        <v>2.1</v>
      </c>
      <c r="E5" s="382" t="s">
        <v>758</v>
      </c>
      <c r="F5" s="133" t="s">
        <v>756</v>
      </c>
      <c r="G5" s="23"/>
    </row>
    <row r="6" spans="1:7">
      <c r="B6" s="134"/>
      <c r="C6" s="142"/>
      <c r="D6" s="381" t="s">
        <v>759</v>
      </c>
      <c r="E6" s="383" t="s">
        <v>760</v>
      </c>
      <c r="F6" s="134"/>
    </row>
    <row r="7" spans="1:7">
      <c r="B7" s="134"/>
      <c r="C7" s="142"/>
      <c r="D7" s="381">
        <v>3.1</v>
      </c>
      <c r="E7" s="383" t="s">
        <v>761</v>
      </c>
      <c r="F7" s="134"/>
    </row>
    <row r="8" spans="1:7">
      <c r="B8" s="140"/>
      <c r="C8" s="143"/>
      <c r="D8" s="381">
        <v>4</v>
      </c>
      <c r="E8" s="383" t="s">
        <v>762</v>
      </c>
      <c r="F8" s="170"/>
    </row>
    <row r="9" spans="1:7">
      <c r="B9" s="378">
        <v>2.1</v>
      </c>
      <c r="C9" s="379" t="s">
        <v>763</v>
      </c>
      <c r="D9" s="204">
        <v>2.2999999999999998</v>
      </c>
      <c r="E9" s="380" t="s">
        <v>764</v>
      </c>
      <c r="F9" s="378" t="s">
        <v>756</v>
      </c>
    </row>
    <row r="10" spans="1:7">
      <c r="B10" s="144">
        <v>2.2000000000000002</v>
      </c>
      <c r="C10" s="147" t="s">
        <v>765</v>
      </c>
      <c r="D10" s="148" t="s">
        <v>766</v>
      </c>
      <c r="E10" s="169" t="s">
        <v>767</v>
      </c>
      <c r="F10" s="133" t="s">
        <v>756</v>
      </c>
    </row>
    <row r="11" spans="1:7">
      <c r="B11" s="145"/>
      <c r="C11" s="146"/>
      <c r="D11" s="384">
        <v>2.2999999999999998</v>
      </c>
      <c r="E11" s="385" t="s">
        <v>768</v>
      </c>
      <c r="F11" s="171"/>
    </row>
    <row r="12" spans="1:7">
      <c r="B12" s="384">
        <v>2.2999999999999998</v>
      </c>
      <c r="C12" s="386" t="s">
        <v>769</v>
      </c>
      <c r="D12" s="384" t="s">
        <v>770</v>
      </c>
      <c r="E12" s="385" t="s">
        <v>771</v>
      </c>
      <c r="F12" s="384" t="s">
        <v>772</v>
      </c>
    </row>
    <row r="13" spans="1:7">
      <c r="B13" s="273">
        <v>2.4</v>
      </c>
      <c r="C13" s="270" t="s">
        <v>773</v>
      </c>
      <c r="D13" s="384" t="s">
        <v>770</v>
      </c>
      <c r="E13" s="385" t="s">
        <v>774</v>
      </c>
      <c r="F13" s="273" t="s">
        <v>772</v>
      </c>
    </row>
    <row r="14" spans="1:7">
      <c r="B14" s="274"/>
      <c r="C14" s="271"/>
      <c r="D14" s="384">
        <v>2.1</v>
      </c>
      <c r="E14" s="385" t="s">
        <v>775</v>
      </c>
      <c r="F14" s="274"/>
    </row>
    <row r="15" spans="1:7">
      <c r="B15" s="275"/>
      <c r="C15" s="272"/>
      <c r="D15" s="384" t="s">
        <v>770</v>
      </c>
      <c r="E15" s="385" t="s">
        <v>776</v>
      </c>
      <c r="F15" s="275"/>
    </row>
    <row r="16" spans="1:7">
      <c r="B16" s="214">
        <v>2.5</v>
      </c>
      <c r="C16" s="205" t="s">
        <v>777</v>
      </c>
      <c r="D16" s="381" t="s">
        <v>778</v>
      </c>
      <c r="E16" s="383" t="s">
        <v>779</v>
      </c>
      <c r="F16" s="214" t="s">
        <v>772</v>
      </c>
    </row>
    <row r="17" spans="2:6">
      <c r="B17" s="214"/>
      <c r="C17" s="387" t="s">
        <v>780</v>
      </c>
      <c r="D17" s="204">
        <v>2.1</v>
      </c>
      <c r="E17" s="383" t="s">
        <v>775</v>
      </c>
      <c r="F17" s="214"/>
    </row>
    <row r="18" spans="2:6">
      <c r="B18" s="187">
        <v>2.6</v>
      </c>
      <c r="C18" s="147" t="s">
        <v>781</v>
      </c>
      <c r="D18" s="187">
        <v>2.1</v>
      </c>
      <c r="E18" s="385" t="s">
        <v>782</v>
      </c>
      <c r="F18" s="186" t="s">
        <v>783</v>
      </c>
    </row>
    <row r="19" spans="2:6">
      <c r="B19" s="145"/>
      <c r="C19" s="146"/>
      <c r="D19" s="185"/>
      <c r="E19" s="185" t="s">
        <v>784</v>
      </c>
      <c r="F19" s="145"/>
    </row>
    <row r="20" spans="2:6">
      <c r="B20" s="187">
        <v>2.7</v>
      </c>
      <c r="C20" s="147" t="s">
        <v>16</v>
      </c>
      <c r="D20" s="187">
        <v>4</v>
      </c>
      <c r="E20" s="268" t="s">
        <v>785</v>
      </c>
      <c r="F20" s="186" t="s">
        <v>15</v>
      </c>
    </row>
    <row r="21" spans="2:6">
      <c r="B21" s="145"/>
      <c r="C21" s="146"/>
      <c r="D21" s="185"/>
      <c r="E21" s="269"/>
      <c r="F21" s="145"/>
    </row>
  </sheetData>
  <mergeCells count="6">
    <mergeCell ref="E20:E21"/>
    <mergeCell ref="C13:C15"/>
    <mergeCell ref="B13:B15"/>
    <mergeCell ref="F13:F15"/>
    <mergeCell ref="B16:B17"/>
    <mergeCell ref="F16:F17"/>
  </mergeCells>
  <phoneticPr fontId="19"/>
  <pageMargins left="0.75" right="0.75" top="1" bottom="1" header="0.51180555555555496" footer="0.51180555555555496"/>
  <pageSetup paperSize="9" scale="85" firstPageNumber="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6"/>
  <sheetViews>
    <sheetView showGridLines="0" view="pageBreakPreview" zoomScale="145" zoomScaleNormal="100" zoomScaleSheetLayoutView="145" workbookViewId="0"/>
  </sheetViews>
  <sheetFormatPr defaultRowHeight="15"/>
  <cols>
    <col min="1" max="2" width="2.875" style="23"/>
    <col min="3" max="3" width="18.75" style="42"/>
    <col min="4" max="4" width="39.75" style="23"/>
    <col min="5" max="5" width="11.375" style="23" customWidth="1"/>
    <col min="6" max="6" width="7.375" style="30" customWidth="1"/>
    <col min="7" max="7" width="3.5" style="23"/>
    <col min="8" max="8" width="11.625" style="23"/>
    <col min="9" max="1025" width="9" style="23"/>
    <col min="1026" max="16384" width="9" style="24"/>
  </cols>
  <sheetData>
    <row r="1" spans="1:1025" ht="18.75">
      <c r="A1" s="24"/>
      <c r="B1" s="65"/>
      <c r="C1" s="66" t="s">
        <v>19</v>
      </c>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c r="AMJ1" s="24"/>
      <c r="AMK1" s="24"/>
    </row>
    <row r="2" spans="1:1025" ht="13.5" customHeight="1">
      <c r="A2" s="24"/>
      <c r="B2" s="24"/>
      <c r="C2" s="67"/>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c r="AMI2" s="24"/>
      <c r="AMJ2" s="24"/>
      <c r="AMK2" s="24"/>
    </row>
    <row r="3" spans="1:1025" s="50" customFormat="1" ht="81.75" customHeight="1">
      <c r="A3" s="23"/>
      <c r="B3" s="23"/>
      <c r="C3" s="217" t="s">
        <v>20</v>
      </c>
      <c r="D3" s="218"/>
      <c r="E3" s="218"/>
      <c r="F3" s="72"/>
      <c r="G3" s="72"/>
      <c r="H3" s="72"/>
    </row>
    <row r="4" spans="1:1025" ht="12.75" customHeight="1">
      <c r="C4" s="68"/>
      <c r="D4" s="24"/>
      <c r="E4" s="24"/>
      <c r="F4" s="24"/>
    </row>
    <row r="5" spans="1:1025" ht="15.4" customHeight="1">
      <c r="C5" s="221" t="s">
        <v>21</v>
      </c>
      <c r="D5" s="221"/>
      <c r="E5" s="24"/>
      <c r="F5" s="24"/>
    </row>
    <row r="6" spans="1:1025">
      <c r="C6" s="68"/>
      <c r="D6" s="24"/>
      <c r="E6" s="24"/>
      <c r="F6" s="24"/>
    </row>
    <row r="7" spans="1:1025" ht="16.149999999999999" customHeight="1">
      <c r="C7" s="110" t="s">
        <v>22</v>
      </c>
      <c r="D7" s="107"/>
      <c r="E7" s="107"/>
      <c r="F7" s="107"/>
    </row>
    <row r="8" spans="1:1025" ht="16.149999999999999" customHeight="1">
      <c r="C8" s="111" t="s">
        <v>23</v>
      </c>
      <c r="D8" s="135"/>
      <c r="E8" s="107"/>
      <c r="F8" s="107"/>
    </row>
    <row r="9" spans="1:1025" ht="15" customHeight="1">
      <c r="C9" s="111" t="s">
        <v>24</v>
      </c>
      <c r="D9" s="107"/>
      <c r="E9" s="24"/>
      <c r="F9" s="24"/>
    </row>
    <row r="10" spans="1:1025" ht="15" customHeight="1">
      <c r="C10" s="111" t="s">
        <v>25</v>
      </c>
      <c r="D10" s="107"/>
      <c r="E10" s="24"/>
      <c r="F10" s="24"/>
    </row>
    <row r="11" spans="1:1025" ht="15" customHeight="1">
      <c r="C11" s="111" t="s">
        <v>26</v>
      </c>
      <c r="D11" s="107"/>
      <c r="E11" s="24"/>
      <c r="F11" s="24"/>
    </row>
    <row r="12" spans="1:1025" ht="15" customHeight="1">
      <c r="C12" s="110" t="s">
        <v>27</v>
      </c>
      <c r="D12" s="108"/>
      <c r="E12" s="108"/>
      <c r="F12" s="108"/>
    </row>
    <row r="13" spans="1:1025" ht="13.5" customHeight="1">
      <c r="C13" s="111" t="s">
        <v>28</v>
      </c>
      <c r="D13" s="76"/>
      <c r="E13" s="24"/>
      <c r="F13" s="24"/>
    </row>
    <row r="14" spans="1:1025">
      <c r="C14" s="111" t="s">
        <v>24</v>
      </c>
      <c r="D14" s="50"/>
      <c r="E14" s="24"/>
      <c r="F14" s="24"/>
    </row>
    <row r="15" spans="1:1025">
      <c r="C15" s="111"/>
      <c r="D15" s="50"/>
      <c r="E15" s="24"/>
      <c r="F15" s="24"/>
    </row>
    <row r="16" spans="1:1025" ht="13.5" customHeight="1">
      <c r="C16" s="219" t="s">
        <v>29</v>
      </c>
      <c r="D16" s="220"/>
      <c r="E16" s="220"/>
      <c r="F16" s="220"/>
    </row>
  </sheetData>
  <mergeCells count="3">
    <mergeCell ref="C3:E3"/>
    <mergeCell ref="C16:F16"/>
    <mergeCell ref="C5:D5"/>
  </mergeCells>
  <phoneticPr fontId="19"/>
  <pageMargins left="0.75" right="0.75" top="1" bottom="1" header="0.51180555555555496" footer="0.51180555555555496"/>
  <pageSetup paperSize="9" scale="98" firstPageNumber="0" orientation="portrait" r:id="rId1"/>
  <rowBreaks count="1" manualBreakCount="1">
    <brk id="18"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7"/>
  <sheetViews>
    <sheetView showGridLines="0" view="pageBreakPreview" topLeftCell="P1" zoomScale="175" zoomScaleNormal="100" zoomScaleSheetLayoutView="175" workbookViewId="0">
      <selection activeCell="G7" sqref="G7"/>
    </sheetView>
  </sheetViews>
  <sheetFormatPr defaultRowHeight="15"/>
  <cols>
    <col min="1" max="2" width="2.875" style="23"/>
    <col min="3" max="3" width="5.375" style="42"/>
    <col min="4" max="4" width="14.375" style="23"/>
    <col min="5" max="5" width="26" style="23"/>
    <col min="6" max="6" width="18.625" style="30"/>
    <col min="7" max="7" width="10.5" style="23" bestFit="1" customWidth="1"/>
    <col min="8" max="8" width="10.25" style="23"/>
    <col min="9" max="1025" width="9" style="23"/>
    <col min="1026" max="16384" width="9" style="24"/>
  </cols>
  <sheetData>
    <row r="1" spans="1:102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c r="AMJ1" s="24"/>
      <c r="AMK1" s="24"/>
    </row>
    <row r="2" spans="1:1025" s="34" customFormat="1" ht="23.25" customHeight="1">
      <c r="A2" s="23"/>
      <c r="B2" s="23"/>
      <c r="C2" s="31" t="s">
        <v>30</v>
      </c>
      <c r="D2" s="32"/>
      <c r="E2" s="33"/>
      <c r="F2" s="30"/>
    </row>
    <row r="3" spans="1:1025" ht="18.75">
      <c r="C3" s="79" t="s">
        <v>31</v>
      </c>
      <c r="D3" s="24"/>
      <c r="E3" s="24"/>
      <c r="F3" s="24"/>
      <c r="G3" s="24"/>
      <c r="H3" s="24"/>
    </row>
    <row r="4" spans="1:1025">
      <c r="C4" s="24"/>
      <c r="D4" s="24"/>
      <c r="E4" s="24"/>
      <c r="F4" s="24"/>
      <c r="G4" s="24"/>
      <c r="H4" s="24"/>
    </row>
    <row r="5" spans="1:1025">
      <c r="C5" s="24"/>
      <c r="D5" s="24"/>
      <c r="E5" s="24"/>
      <c r="F5" s="24"/>
      <c r="G5" s="24"/>
      <c r="H5" s="24"/>
    </row>
    <row r="6" spans="1:1025">
      <c r="C6" s="35" t="s">
        <v>32</v>
      </c>
      <c r="D6" s="36" t="s">
        <v>33</v>
      </c>
      <c r="E6" s="37" t="s">
        <v>34</v>
      </c>
      <c r="F6" s="38" t="s">
        <v>35</v>
      </c>
      <c r="G6" s="37" t="s">
        <v>36</v>
      </c>
      <c r="H6" s="37" t="s">
        <v>37</v>
      </c>
    </row>
    <row r="7" spans="1:1025" ht="63" customHeight="1">
      <c r="C7" s="39" t="s">
        <v>18</v>
      </c>
      <c r="D7" s="40" t="s">
        <v>18</v>
      </c>
      <c r="E7" s="41" t="s">
        <v>38</v>
      </c>
      <c r="F7" s="77" t="s">
        <v>39</v>
      </c>
      <c r="G7" s="174" t="s">
        <v>40</v>
      </c>
      <c r="H7" s="280" t="s">
        <v>41</v>
      </c>
    </row>
  </sheetData>
  <phoneticPr fontId="19"/>
  <pageMargins left="0.75" right="0.75" top="1" bottom="1" header="0.51180555555555496" footer="0.51180555555555496"/>
  <pageSetup paperSize="9" scale="92"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showGridLines="0" view="pageBreakPreview" topLeftCell="B6" zoomScaleNormal="100" zoomScaleSheetLayoutView="100" workbookViewId="0">
      <selection activeCell="D31" sqref="D31"/>
    </sheetView>
  </sheetViews>
  <sheetFormatPr defaultRowHeight="15"/>
  <cols>
    <col min="1" max="2" width="2.875" style="23"/>
    <col min="3" max="3" width="66.125" style="42" customWidth="1"/>
    <col min="4" max="4" width="5.625" style="34"/>
    <col min="5" max="5" width="15.5" style="23"/>
    <col min="6" max="6" width="45.75" style="30"/>
    <col min="7" max="7" width="9" style="23"/>
    <col min="8" max="8" width="2.875" style="23"/>
    <col min="9" max="1025" width="9" style="23"/>
    <col min="1026" max="16384" width="9" style="24"/>
  </cols>
  <sheetData>
    <row r="1" spans="1:102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c r="AMJ1" s="24"/>
      <c r="AMK1" s="24"/>
    </row>
    <row r="2" spans="1:1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c r="AMI2" s="24"/>
      <c r="AMJ2" s="24"/>
      <c r="AMK2" s="24"/>
    </row>
    <row r="3" spans="1:1025" s="34" customFormat="1" ht="18.75">
      <c r="A3" s="23"/>
      <c r="B3" s="23"/>
      <c r="C3" s="69" t="s">
        <v>42</v>
      </c>
      <c r="E3" s="23"/>
      <c r="F3" s="30"/>
    </row>
    <row r="4" spans="1:1025">
      <c r="A4" s="24"/>
      <c r="B4" s="24"/>
      <c r="C4" s="24" t="s">
        <v>43</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c r="LM4" s="24"/>
      <c r="LN4" s="24"/>
      <c r="LO4" s="24"/>
      <c r="LP4" s="24"/>
      <c r="LQ4" s="24"/>
      <c r="LR4" s="24"/>
      <c r="LS4" s="24"/>
      <c r="LT4" s="24"/>
      <c r="LU4" s="24"/>
      <c r="LV4" s="24"/>
      <c r="LW4" s="24"/>
      <c r="LX4" s="24"/>
      <c r="LY4" s="24"/>
      <c r="LZ4" s="24"/>
      <c r="MA4" s="24"/>
      <c r="MB4" s="24"/>
      <c r="MC4" s="24"/>
      <c r="MD4" s="24"/>
      <c r="ME4" s="24"/>
      <c r="MF4" s="24"/>
      <c r="MG4" s="24"/>
      <c r="MH4" s="24"/>
      <c r="MI4" s="24"/>
      <c r="MJ4" s="24"/>
      <c r="MK4" s="24"/>
      <c r="ML4" s="24"/>
      <c r="MM4" s="24"/>
      <c r="MN4" s="24"/>
      <c r="MO4" s="24"/>
      <c r="MP4" s="24"/>
      <c r="MQ4" s="24"/>
      <c r="MR4" s="24"/>
      <c r="MS4" s="24"/>
      <c r="MT4" s="24"/>
      <c r="MU4" s="24"/>
      <c r="MV4" s="24"/>
      <c r="MW4" s="24"/>
      <c r="MX4" s="24"/>
      <c r="MY4" s="24"/>
      <c r="MZ4" s="24"/>
      <c r="NA4" s="24"/>
      <c r="NB4" s="24"/>
      <c r="NC4" s="24"/>
      <c r="ND4" s="24"/>
      <c r="NE4" s="24"/>
      <c r="NF4" s="24"/>
      <c r="NG4" s="24"/>
      <c r="NH4" s="24"/>
      <c r="NI4" s="24"/>
      <c r="NJ4" s="24"/>
      <c r="NK4" s="24"/>
      <c r="NL4" s="24"/>
      <c r="NM4" s="24"/>
      <c r="NN4" s="24"/>
      <c r="NO4" s="24"/>
      <c r="NP4" s="24"/>
      <c r="NQ4" s="24"/>
      <c r="NR4" s="24"/>
      <c r="NS4" s="24"/>
      <c r="NT4" s="24"/>
      <c r="NU4" s="24"/>
      <c r="NV4" s="24"/>
      <c r="NW4" s="24"/>
      <c r="NX4" s="24"/>
      <c r="NY4" s="24"/>
      <c r="NZ4" s="24"/>
      <c r="OA4" s="24"/>
      <c r="OB4" s="24"/>
      <c r="OC4" s="24"/>
      <c r="OD4" s="24"/>
      <c r="OE4" s="24"/>
      <c r="OF4" s="24"/>
      <c r="OG4" s="24"/>
      <c r="OH4" s="24"/>
      <c r="OI4" s="24"/>
      <c r="OJ4" s="24"/>
      <c r="OK4" s="24"/>
      <c r="OL4" s="24"/>
      <c r="OM4" s="24"/>
      <c r="ON4" s="24"/>
      <c r="OO4" s="24"/>
      <c r="OP4" s="24"/>
      <c r="OQ4" s="24"/>
      <c r="OR4" s="24"/>
      <c r="OS4" s="24"/>
      <c r="OT4" s="24"/>
      <c r="OU4" s="24"/>
      <c r="OV4" s="24"/>
      <c r="OW4" s="24"/>
      <c r="OX4" s="24"/>
      <c r="OY4" s="24"/>
      <c r="OZ4" s="24"/>
      <c r="PA4" s="24"/>
      <c r="PB4" s="24"/>
      <c r="PC4" s="24"/>
      <c r="PD4" s="24"/>
      <c r="PE4" s="24"/>
      <c r="PF4" s="24"/>
      <c r="PG4" s="24"/>
      <c r="PH4" s="24"/>
      <c r="PI4" s="24"/>
      <c r="PJ4" s="24"/>
      <c r="PK4" s="24"/>
      <c r="PL4" s="24"/>
      <c r="PM4" s="24"/>
      <c r="PN4" s="24"/>
      <c r="PO4" s="24"/>
      <c r="PP4" s="24"/>
      <c r="PQ4" s="24"/>
      <c r="PR4" s="24"/>
      <c r="PS4" s="24"/>
      <c r="PT4" s="24"/>
      <c r="PU4" s="24"/>
      <c r="PV4" s="24"/>
      <c r="PW4" s="24"/>
      <c r="PX4" s="24"/>
      <c r="PY4" s="24"/>
      <c r="PZ4" s="24"/>
      <c r="QA4" s="24"/>
      <c r="QB4" s="24"/>
      <c r="QC4" s="24"/>
      <c r="QD4" s="24"/>
      <c r="QE4" s="24"/>
      <c r="QF4" s="24"/>
      <c r="QG4" s="24"/>
      <c r="QH4" s="24"/>
      <c r="QI4" s="24"/>
      <c r="QJ4" s="24"/>
      <c r="QK4" s="24"/>
      <c r="QL4" s="24"/>
      <c r="QM4" s="24"/>
      <c r="QN4" s="24"/>
      <c r="QO4" s="24"/>
      <c r="QP4" s="24"/>
      <c r="QQ4" s="24"/>
      <c r="QR4" s="24"/>
      <c r="QS4" s="24"/>
      <c r="QT4" s="24"/>
      <c r="QU4" s="24"/>
      <c r="QV4" s="24"/>
      <c r="QW4" s="24"/>
      <c r="QX4" s="24"/>
      <c r="QY4" s="24"/>
      <c r="QZ4" s="24"/>
      <c r="RA4" s="24"/>
      <c r="RB4" s="24"/>
      <c r="RC4" s="24"/>
      <c r="RD4" s="24"/>
      <c r="RE4" s="24"/>
      <c r="RF4" s="24"/>
      <c r="RG4" s="24"/>
      <c r="RH4" s="24"/>
      <c r="RI4" s="24"/>
      <c r="RJ4" s="24"/>
      <c r="RK4" s="24"/>
      <c r="RL4" s="24"/>
      <c r="RM4" s="24"/>
      <c r="RN4" s="24"/>
      <c r="RO4" s="24"/>
      <c r="RP4" s="24"/>
      <c r="RQ4" s="24"/>
      <c r="RR4" s="24"/>
      <c r="RS4" s="24"/>
      <c r="RT4" s="24"/>
      <c r="RU4" s="24"/>
      <c r="RV4" s="24"/>
      <c r="RW4" s="24"/>
      <c r="RX4" s="24"/>
      <c r="RY4" s="24"/>
      <c r="RZ4" s="24"/>
      <c r="SA4" s="24"/>
      <c r="SB4" s="24"/>
      <c r="SC4" s="24"/>
      <c r="SD4" s="24"/>
      <c r="SE4" s="24"/>
      <c r="SF4" s="24"/>
      <c r="SG4" s="24"/>
      <c r="SH4" s="24"/>
      <c r="SI4" s="24"/>
      <c r="SJ4" s="24"/>
      <c r="SK4" s="24"/>
      <c r="SL4" s="24"/>
      <c r="SM4" s="24"/>
      <c r="SN4" s="24"/>
      <c r="SO4" s="24"/>
      <c r="SP4" s="24"/>
      <c r="SQ4" s="24"/>
      <c r="SR4" s="24"/>
      <c r="SS4" s="24"/>
      <c r="ST4" s="24"/>
      <c r="SU4" s="24"/>
      <c r="SV4" s="24"/>
      <c r="SW4" s="24"/>
      <c r="SX4" s="24"/>
      <c r="SY4" s="24"/>
      <c r="SZ4" s="24"/>
      <c r="TA4" s="24"/>
      <c r="TB4" s="24"/>
      <c r="TC4" s="24"/>
      <c r="TD4" s="24"/>
      <c r="TE4" s="24"/>
      <c r="TF4" s="24"/>
      <c r="TG4" s="24"/>
      <c r="TH4" s="24"/>
      <c r="TI4" s="24"/>
      <c r="TJ4" s="24"/>
      <c r="TK4" s="24"/>
      <c r="TL4" s="24"/>
      <c r="TM4" s="24"/>
      <c r="TN4" s="24"/>
      <c r="TO4" s="24"/>
      <c r="TP4" s="24"/>
      <c r="TQ4" s="24"/>
      <c r="TR4" s="24"/>
      <c r="TS4" s="24"/>
      <c r="TT4" s="24"/>
      <c r="TU4" s="24"/>
      <c r="TV4" s="24"/>
      <c r="TW4" s="24"/>
      <c r="TX4" s="24"/>
      <c r="TY4" s="24"/>
      <c r="TZ4" s="24"/>
      <c r="UA4" s="24"/>
      <c r="UB4" s="24"/>
      <c r="UC4" s="24"/>
      <c r="UD4" s="24"/>
      <c r="UE4" s="24"/>
      <c r="UF4" s="24"/>
      <c r="UG4" s="24"/>
      <c r="UH4" s="24"/>
      <c r="UI4" s="24"/>
      <c r="UJ4" s="24"/>
      <c r="UK4" s="24"/>
      <c r="UL4" s="24"/>
      <c r="UM4" s="24"/>
      <c r="UN4" s="24"/>
      <c r="UO4" s="24"/>
      <c r="UP4" s="24"/>
      <c r="UQ4" s="24"/>
      <c r="UR4" s="24"/>
      <c r="US4" s="24"/>
      <c r="UT4" s="24"/>
      <c r="UU4" s="24"/>
      <c r="UV4" s="24"/>
      <c r="UW4" s="24"/>
      <c r="UX4" s="24"/>
      <c r="UY4" s="24"/>
      <c r="UZ4" s="24"/>
      <c r="VA4" s="24"/>
      <c r="VB4" s="24"/>
      <c r="VC4" s="24"/>
      <c r="VD4" s="24"/>
      <c r="VE4" s="24"/>
      <c r="VF4" s="24"/>
      <c r="VG4" s="24"/>
      <c r="VH4" s="24"/>
      <c r="VI4" s="24"/>
      <c r="VJ4" s="24"/>
      <c r="VK4" s="24"/>
      <c r="VL4" s="24"/>
      <c r="VM4" s="24"/>
      <c r="VN4" s="24"/>
      <c r="VO4" s="24"/>
      <c r="VP4" s="24"/>
      <c r="VQ4" s="24"/>
      <c r="VR4" s="24"/>
      <c r="VS4" s="24"/>
      <c r="VT4" s="24"/>
      <c r="VU4" s="24"/>
      <c r="VV4" s="24"/>
      <c r="VW4" s="24"/>
      <c r="VX4" s="24"/>
      <c r="VY4" s="24"/>
      <c r="VZ4" s="24"/>
      <c r="WA4" s="24"/>
      <c r="WB4" s="24"/>
      <c r="WC4" s="24"/>
      <c r="WD4" s="24"/>
      <c r="WE4" s="24"/>
      <c r="WF4" s="24"/>
      <c r="WG4" s="24"/>
      <c r="WH4" s="24"/>
      <c r="WI4" s="24"/>
      <c r="WJ4" s="24"/>
      <c r="WK4" s="24"/>
      <c r="WL4" s="24"/>
      <c r="WM4" s="24"/>
      <c r="WN4" s="24"/>
      <c r="WO4" s="24"/>
      <c r="WP4" s="24"/>
      <c r="WQ4" s="24"/>
      <c r="WR4" s="24"/>
      <c r="WS4" s="24"/>
      <c r="WT4" s="24"/>
      <c r="WU4" s="24"/>
      <c r="WV4" s="24"/>
      <c r="WW4" s="24"/>
      <c r="WX4" s="24"/>
      <c r="WY4" s="24"/>
      <c r="WZ4" s="24"/>
      <c r="XA4" s="24"/>
      <c r="XB4" s="24"/>
      <c r="XC4" s="24"/>
      <c r="XD4" s="24"/>
      <c r="XE4" s="24"/>
      <c r="XF4" s="24"/>
      <c r="XG4" s="24"/>
      <c r="XH4" s="24"/>
      <c r="XI4" s="24"/>
      <c r="XJ4" s="24"/>
      <c r="XK4" s="24"/>
      <c r="XL4" s="24"/>
      <c r="XM4" s="24"/>
      <c r="XN4" s="24"/>
      <c r="XO4" s="24"/>
      <c r="XP4" s="24"/>
      <c r="XQ4" s="24"/>
      <c r="XR4" s="24"/>
      <c r="XS4" s="24"/>
      <c r="XT4" s="24"/>
      <c r="XU4" s="24"/>
      <c r="XV4" s="24"/>
      <c r="XW4" s="24"/>
      <c r="XX4" s="24"/>
      <c r="XY4" s="24"/>
      <c r="XZ4" s="24"/>
      <c r="YA4" s="24"/>
      <c r="YB4" s="24"/>
      <c r="YC4" s="24"/>
      <c r="YD4" s="24"/>
      <c r="YE4" s="24"/>
      <c r="YF4" s="24"/>
      <c r="YG4" s="24"/>
      <c r="YH4" s="24"/>
      <c r="YI4" s="24"/>
      <c r="YJ4" s="24"/>
      <c r="YK4" s="24"/>
      <c r="YL4" s="24"/>
      <c r="YM4" s="24"/>
      <c r="YN4" s="24"/>
      <c r="YO4" s="24"/>
      <c r="YP4" s="24"/>
      <c r="YQ4" s="24"/>
      <c r="YR4" s="24"/>
      <c r="YS4" s="24"/>
      <c r="YT4" s="24"/>
      <c r="YU4" s="24"/>
      <c r="YV4" s="24"/>
      <c r="YW4" s="24"/>
      <c r="YX4" s="24"/>
      <c r="YY4" s="24"/>
      <c r="YZ4" s="24"/>
      <c r="ZA4" s="24"/>
      <c r="ZB4" s="24"/>
      <c r="ZC4" s="24"/>
      <c r="ZD4" s="24"/>
      <c r="ZE4" s="24"/>
      <c r="ZF4" s="24"/>
      <c r="ZG4" s="24"/>
      <c r="ZH4" s="24"/>
      <c r="ZI4" s="24"/>
      <c r="ZJ4" s="24"/>
      <c r="ZK4" s="24"/>
      <c r="ZL4" s="24"/>
      <c r="ZM4" s="24"/>
      <c r="ZN4" s="24"/>
      <c r="ZO4" s="24"/>
      <c r="ZP4" s="24"/>
      <c r="ZQ4" s="24"/>
      <c r="ZR4" s="24"/>
      <c r="ZS4" s="24"/>
      <c r="ZT4" s="24"/>
      <c r="ZU4" s="24"/>
      <c r="ZV4" s="24"/>
      <c r="ZW4" s="24"/>
      <c r="ZX4" s="24"/>
      <c r="ZY4" s="24"/>
      <c r="ZZ4" s="24"/>
      <c r="AAA4" s="24"/>
      <c r="AAB4" s="24"/>
      <c r="AAC4" s="24"/>
      <c r="AAD4" s="24"/>
      <c r="AAE4" s="24"/>
      <c r="AAF4" s="24"/>
      <c r="AAG4" s="24"/>
      <c r="AAH4" s="24"/>
      <c r="AAI4" s="24"/>
      <c r="AAJ4" s="24"/>
      <c r="AAK4" s="24"/>
      <c r="AAL4" s="24"/>
      <c r="AAM4" s="24"/>
      <c r="AAN4" s="24"/>
      <c r="AAO4" s="24"/>
      <c r="AAP4" s="24"/>
      <c r="AAQ4" s="24"/>
      <c r="AAR4" s="24"/>
      <c r="AAS4" s="24"/>
      <c r="AAT4" s="24"/>
      <c r="AAU4" s="24"/>
      <c r="AAV4" s="24"/>
      <c r="AAW4" s="24"/>
      <c r="AAX4" s="24"/>
      <c r="AAY4" s="24"/>
      <c r="AAZ4" s="24"/>
      <c r="ABA4" s="24"/>
      <c r="ABB4" s="24"/>
      <c r="ABC4" s="24"/>
      <c r="ABD4" s="24"/>
      <c r="ABE4" s="24"/>
      <c r="ABF4" s="24"/>
      <c r="ABG4" s="24"/>
      <c r="ABH4" s="24"/>
      <c r="ABI4" s="24"/>
      <c r="ABJ4" s="24"/>
      <c r="ABK4" s="24"/>
      <c r="ABL4" s="24"/>
      <c r="ABM4" s="24"/>
      <c r="ABN4" s="24"/>
      <c r="ABO4" s="24"/>
      <c r="ABP4" s="24"/>
      <c r="ABQ4" s="24"/>
      <c r="ABR4" s="24"/>
      <c r="ABS4" s="24"/>
      <c r="ABT4" s="24"/>
      <c r="ABU4" s="24"/>
      <c r="ABV4" s="24"/>
      <c r="ABW4" s="24"/>
      <c r="ABX4" s="24"/>
      <c r="ABY4" s="24"/>
      <c r="ABZ4" s="24"/>
      <c r="ACA4" s="24"/>
      <c r="ACB4" s="24"/>
      <c r="ACC4" s="24"/>
      <c r="ACD4" s="24"/>
      <c r="ACE4" s="24"/>
      <c r="ACF4" s="24"/>
      <c r="ACG4" s="24"/>
      <c r="ACH4" s="24"/>
      <c r="ACI4" s="24"/>
      <c r="ACJ4" s="24"/>
      <c r="ACK4" s="24"/>
      <c r="ACL4" s="24"/>
      <c r="ACM4" s="24"/>
      <c r="ACN4" s="24"/>
      <c r="ACO4" s="24"/>
      <c r="ACP4" s="24"/>
      <c r="ACQ4" s="24"/>
      <c r="ACR4" s="24"/>
      <c r="ACS4" s="24"/>
      <c r="ACT4" s="24"/>
      <c r="ACU4" s="24"/>
      <c r="ACV4" s="24"/>
      <c r="ACW4" s="24"/>
      <c r="ACX4" s="24"/>
      <c r="ACY4" s="24"/>
      <c r="ACZ4" s="24"/>
      <c r="ADA4" s="24"/>
      <c r="ADB4" s="24"/>
      <c r="ADC4" s="24"/>
      <c r="ADD4" s="24"/>
      <c r="ADE4" s="24"/>
      <c r="ADF4" s="24"/>
      <c r="ADG4" s="24"/>
      <c r="ADH4" s="24"/>
      <c r="ADI4" s="24"/>
      <c r="ADJ4" s="24"/>
      <c r="ADK4" s="24"/>
      <c r="ADL4" s="24"/>
      <c r="ADM4" s="24"/>
      <c r="ADN4" s="24"/>
      <c r="ADO4" s="24"/>
      <c r="ADP4" s="24"/>
      <c r="ADQ4" s="24"/>
      <c r="ADR4" s="24"/>
      <c r="ADS4" s="24"/>
      <c r="ADT4" s="24"/>
      <c r="ADU4" s="24"/>
      <c r="ADV4" s="24"/>
      <c r="ADW4" s="24"/>
      <c r="ADX4" s="24"/>
      <c r="ADY4" s="24"/>
      <c r="ADZ4" s="24"/>
      <c r="AEA4" s="24"/>
      <c r="AEB4" s="24"/>
      <c r="AEC4" s="24"/>
      <c r="AED4" s="24"/>
      <c r="AEE4" s="24"/>
      <c r="AEF4" s="24"/>
      <c r="AEG4" s="24"/>
      <c r="AEH4" s="24"/>
      <c r="AEI4" s="24"/>
      <c r="AEJ4" s="24"/>
      <c r="AEK4" s="24"/>
      <c r="AEL4" s="24"/>
      <c r="AEM4" s="24"/>
      <c r="AEN4" s="24"/>
      <c r="AEO4" s="24"/>
      <c r="AEP4" s="24"/>
      <c r="AEQ4" s="24"/>
      <c r="AER4" s="24"/>
      <c r="AES4" s="24"/>
      <c r="AET4" s="24"/>
      <c r="AEU4" s="24"/>
      <c r="AEV4" s="24"/>
      <c r="AEW4" s="24"/>
      <c r="AEX4" s="24"/>
      <c r="AEY4" s="24"/>
      <c r="AEZ4" s="24"/>
      <c r="AFA4" s="24"/>
      <c r="AFB4" s="24"/>
      <c r="AFC4" s="24"/>
      <c r="AFD4" s="24"/>
      <c r="AFE4" s="24"/>
      <c r="AFF4" s="24"/>
      <c r="AFG4" s="24"/>
      <c r="AFH4" s="24"/>
      <c r="AFI4" s="24"/>
      <c r="AFJ4" s="24"/>
      <c r="AFK4" s="24"/>
      <c r="AFL4" s="24"/>
      <c r="AFM4" s="24"/>
      <c r="AFN4" s="24"/>
      <c r="AFO4" s="24"/>
      <c r="AFP4" s="24"/>
      <c r="AFQ4" s="24"/>
      <c r="AFR4" s="24"/>
      <c r="AFS4" s="24"/>
      <c r="AFT4" s="24"/>
      <c r="AFU4" s="24"/>
      <c r="AFV4" s="24"/>
      <c r="AFW4" s="24"/>
      <c r="AFX4" s="24"/>
      <c r="AFY4" s="24"/>
      <c r="AFZ4" s="24"/>
      <c r="AGA4" s="24"/>
      <c r="AGB4" s="24"/>
      <c r="AGC4" s="24"/>
      <c r="AGD4" s="24"/>
      <c r="AGE4" s="24"/>
      <c r="AGF4" s="24"/>
      <c r="AGG4" s="24"/>
      <c r="AGH4" s="24"/>
      <c r="AGI4" s="24"/>
      <c r="AGJ4" s="24"/>
      <c r="AGK4" s="24"/>
      <c r="AGL4" s="24"/>
      <c r="AGM4" s="24"/>
      <c r="AGN4" s="24"/>
      <c r="AGO4" s="24"/>
      <c r="AGP4" s="24"/>
      <c r="AGQ4" s="24"/>
      <c r="AGR4" s="24"/>
      <c r="AGS4" s="24"/>
      <c r="AGT4" s="24"/>
      <c r="AGU4" s="24"/>
      <c r="AGV4" s="24"/>
      <c r="AGW4" s="24"/>
      <c r="AGX4" s="24"/>
      <c r="AGY4" s="24"/>
      <c r="AGZ4" s="24"/>
      <c r="AHA4" s="24"/>
      <c r="AHB4" s="24"/>
      <c r="AHC4" s="24"/>
      <c r="AHD4" s="24"/>
      <c r="AHE4" s="24"/>
      <c r="AHF4" s="24"/>
      <c r="AHG4" s="24"/>
      <c r="AHH4" s="24"/>
      <c r="AHI4" s="24"/>
      <c r="AHJ4" s="24"/>
      <c r="AHK4" s="24"/>
      <c r="AHL4" s="24"/>
      <c r="AHM4" s="24"/>
      <c r="AHN4" s="24"/>
      <c r="AHO4" s="24"/>
      <c r="AHP4" s="24"/>
      <c r="AHQ4" s="24"/>
      <c r="AHR4" s="24"/>
      <c r="AHS4" s="24"/>
      <c r="AHT4" s="24"/>
      <c r="AHU4" s="24"/>
      <c r="AHV4" s="24"/>
      <c r="AHW4" s="24"/>
      <c r="AHX4" s="24"/>
      <c r="AHY4" s="24"/>
      <c r="AHZ4" s="24"/>
      <c r="AIA4" s="24"/>
      <c r="AIB4" s="24"/>
      <c r="AIC4" s="24"/>
      <c r="AID4" s="24"/>
      <c r="AIE4" s="24"/>
      <c r="AIF4" s="24"/>
      <c r="AIG4" s="24"/>
      <c r="AIH4" s="24"/>
      <c r="AII4" s="24"/>
      <c r="AIJ4" s="24"/>
      <c r="AIK4" s="24"/>
      <c r="AIL4" s="24"/>
      <c r="AIM4" s="24"/>
      <c r="AIN4" s="24"/>
      <c r="AIO4" s="24"/>
      <c r="AIP4" s="24"/>
      <c r="AIQ4" s="24"/>
      <c r="AIR4" s="24"/>
      <c r="AIS4" s="24"/>
      <c r="AIT4" s="24"/>
      <c r="AIU4" s="24"/>
      <c r="AIV4" s="24"/>
      <c r="AIW4" s="24"/>
      <c r="AIX4" s="24"/>
      <c r="AIY4" s="24"/>
      <c r="AIZ4" s="24"/>
      <c r="AJA4" s="24"/>
      <c r="AJB4" s="24"/>
      <c r="AJC4" s="24"/>
      <c r="AJD4" s="24"/>
      <c r="AJE4" s="24"/>
      <c r="AJF4" s="24"/>
      <c r="AJG4" s="24"/>
      <c r="AJH4" s="24"/>
      <c r="AJI4" s="24"/>
      <c r="AJJ4" s="24"/>
      <c r="AJK4" s="24"/>
      <c r="AJL4" s="24"/>
      <c r="AJM4" s="24"/>
      <c r="AJN4" s="24"/>
      <c r="AJO4" s="24"/>
      <c r="AJP4" s="24"/>
      <c r="AJQ4" s="24"/>
      <c r="AJR4" s="24"/>
      <c r="AJS4" s="24"/>
      <c r="AJT4" s="24"/>
      <c r="AJU4" s="24"/>
      <c r="AJV4" s="24"/>
      <c r="AJW4" s="24"/>
      <c r="AJX4" s="24"/>
      <c r="AJY4" s="24"/>
      <c r="AJZ4" s="24"/>
      <c r="AKA4" s="24"/>
      <c r="AKB4" s="24"/>
      <c r="AKC4" s="24"/>
      <c r="AKD4" s="24"/>
      <c r="AKE4" s="24"/>
      <c r="AKF4" s="24"/>
      <c r="AKG4" s="24"/>
      <c r="AKH4" s="24"/>
      <c r="AKI4" s="24"/>
      <c r="AKJ4" s="24"/>
      <c r="AKK4" s="24"/>
      <c r="AKL4" s="24"/>
      <c r="AKM4" s="24"/>
      <c r="AKN4" s="24"/>
      <c r="AKO4" s="24"/>
      <c r="AKP4" s="24"/>
      <c r="AKQ4" s="24"/>
      <c r="AKR4" s="24"/>
      <c r="AKS4" s="24"/>
      <c r="AKT4" s="24"/>
      <c r="AKU4" s="24"/>
      <c r="AKV4" s="24"/>
      <c r="AKW4" s="24"/>
      <c r="AKX4" s="24"/>
      <c r="AKY4" s="24"/>
      <c r="AKZ4" s="24"/>
      <c r="ALA4" s="24"/>
      <c r="ALB4" s="24"/>
      <c r="ALC4" s="24"/>
      <c r="ALD4" s="24"/>
      <c r="ALE4" s="24"/>
      <c r="ALF4" s="24"/>
      <c r="ALG4" s="24"/>
      <c r="ALH4" s="24"/>
      <c r="ALI4" s="24"/>
      <c r="ALJ4" s="24"/>
      <c r="ALK4" s="24"/>
      <c r="ALL4" s="24"/>
      <c r="ALM4" s="24"/>
      <c r="ALN4" s="24"/>
      <c r="ALO4" s="24"/>
      <c r="ALP4" s="24"/>
      <c r="ALQ4" s="24"/>
      <c r="ALR4" s="24"/>
      <c r="ALS4" s="24"/>
      <c r="ALT4" s="24"/>
      <c r="ALU4" s="24"/>
      <c r="ALV4" s="24"/>
      <c r="ALW4" s="24"/>
      <c r="ALX4" s="24"/>
      <c r="ALY4" s="24"/>
      <c r="ALZ4" s="24"/>
      <c r="AMA4" s="24"/>
      <c r="AMB4" s="24"/>
      <c r="AMC4" s="24"/>
      <c r="AMD4" s="24"/>
      <c r="AME4" s="24"/>
      <c r="AMF4" s="24"/>
      <c r="AMG4" s="24"/>
      <c r="AMH4" s="24"/>
      <c r="AMI4" s="24"/>
      <c r="AMJ4" s="24"/>
      <c r="AMK4" s="24"/>
    </row>
    <row r="5" spans="1:1025">
      <c r="A5" s="24"/>
      <c r="B5" s="24"/>
      <c r="C5" s="24" t="s">
        <v>44</v>
      </c>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c r="A6" s="24"/>
      <c r="B6" s="24"/>
      <c r="C6" s="24" t="s">
        <v>45</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c r="TP6" s="24"/>
      <c r="TQ6" s="24"/>
      <c r="TR6" s="24"/>
      <c r="TS6" s="24"/>
      <c r="TT6" s="24"/>
      <c r="TU6" s="24"/>
      <c r="TV6" s="24"/>
      <c r="TW6" s="24"/>
      <c r="TX6" s="24"/>
      <c r="TY6" s="24"/>
      <c r="TZ6" s="24"/>
      <c r="UA6" s="24"/>
      <c r="UB6" s="24"/>
      <c r="UC6" s="24"/>
      <c r="UD6" s="24"/>
      <c r="UE6" s="24"/>
      <c r="UF6" s="24"/>
      <c r="UG6" s="24"/>
      <c r="UH6" s="24"/>
      <c r="UI6" s="24"/>
      <c r="UJ6" s="24"/>
      <c r="UK6" s="24"/>
      <c r="UL6" s="24"/>
      <c r="UM6" s="24"/>
      <c r="UN6" s="24"/>
      <c r="UO6" s="24"/>
      <c r="UP6" s="24"/>
      <c r="UQ6" s="24"/>
      <c r="UR6" s="24"/>
      <c r="US6" s="24"/>
      <c r="UT6" s="24"/>
      <c r="UU6" s="24"/>
      <c r="UV6" s="24"/>
      <c r="UW6" s="24"/>
      <c r="UX6" s="24"/>
      <c r="UY6" s="24"/>
      <c r="UZ6" s="24"/>
      <c r="VA6" s="24"/>
      <c r="VB6" s="24"/>
      <c r="VC6" s="24"/>
      <c r="VD6" s="24"/>
      <c r="VE6" s="24"/>
      <c r="VF6" s="24"/>
      <c r="VG6" s="24"/>
      <c r="VH6" s="24"/>
      <c r="VI6" s="24"/>
      <c r="VJ6" s="24"/>
      <c r="VK6" s="24"/>
      <c r="VL6" s="24"/>
      <c r="VM6" s="24"/>
      <c r="VN6" s="24"/>
      <c r="VO6" s="24"/>
      <c r="VP6" s="24"/>
      <c r="VQ6" s="24"/>
      <c r="VR6" s="24"/>
      <c r="VS6" s="24"/>
      <c r="VT6" s="24"/>
      <c r="VU6" s="24"/>
      <c r="VV6" s="24"/>
      <c r="VW6" s="24"/>
      <c r="VX6" s="24"/>
      <c r="VY6" s="24"/>
      <c r="VZ6" s="24"/>
      <c r="WA6" s="24"/>
      <c r="WB6" s="24"/>
      <c r="WC6" s="24"/>
      <c r="WD6" s="24"/>
      <c r="WE6" s="24"/>
      <c r="WF6" s="24"/>
      <c r="WG6" s="24"/>
      <c r="WH6" s="24"/>
      <c r="WI6" s="24"/>
      <c r="WJ6" s="24"/>
      <c r="WK6" s="24"/>
      <c r="WL6" s="24"/>
      <c r="WM6" s="24"/>
      <c r="WN6" s="24"/>
      <c r="WO6" s="24"/>
      <c r="WP6" s="24"/>
      <c r="WQ6" s="24"/>
      <c r="WR6" s="24"/>
      <c r="WS6" s="24"/>
      <c r="WT6" s="24"/>
      <c r="WU6" s="24"/>
      <c r="WV6" s="24"/>
      <c r="WW6" s="24"/>
      <c r="WX6" s="24"/>
      <c r="WY6" s="24"/>
      <c r="WZ6" s="24"/>
      <c r="XA6" s="24"/>
      <c r="XB6" s="24"/>
      <c r="XC6" s="24"/>
      <c r="XD6" s="24"/>
      <c r="XE6" s="24"/>
      <c r="XF6" s="24"/>
      <c r="XG6" s="24"/>
      <c r="XH6" s="24"/>
      <c r="XI6" s="24"/>
      <c r="XJ6" s="24"/>
      <c r="XK6" s="24"/>
      <c r="XL6" s="24"/>
      <c r="XM6" s="24"/>
      <c r="XN6" s="24"/>
      <c r="XO6" s="24"/>
      <c r="XP6" s="24"/>
      <c r="XQ6" s="24"/>
      <c r="XR6" s="24"/>
      <c r="XS6" s="24"/>
      <c r="XT6" s="24"/>
      <c r="XU6" s="24"/>
      <c r="XV6" s="24"/>
      <c r="XW6" s="24"/>
      <c r="XX6" s="24"/>
      <c r="XY6" s="24"/>
      <c r="XZ6" s="24"/>
      <c r="YA6" s="24"/>
      <c r="YB6" s="24"/>
      <c r="YC6" s="24"/>
      <c r="YD6" s="24"/>
      <c r="YE6" s="24"/>
      <c r="YF6" s="24"/>
      <c r="YG6" s="24"/>
      <c r="YH6" s="24"/>
      <c r="YI6" s="24"/>
      <c r="YJ6" s="24"/>
      <c r="YK6" s="24"/>
      <c r="YL6" s="24"/>
      <c r="YM6" s="24"/>
      <c r="YN6" s="24"/>
      <c r="YO6" s="24"/>
      <c r="YP6" s="24"/>
      <c r="YQ6" s="24"/>
      <c r="YR6" s="24"/>
      <c r="YS6" s="24"/>
      <c r="YT6" s="24"/>
      <c r="YU6" s="24"/>
      <c r="YV6" s="24"/>
      <c r="YW6" s="24"/>
      <c r="YX6" s="24"/>
      <c r="YY6" s="24"/>
      <c r="YZ6" s="24"/>
      <c r="ZA6" s="24"/>
      <c r="ZB6" s="24"/>
      <c r="ZC6" s="24"/>
      <c r="ZD6" s="24"/>
      <c r="ZE6" s="24"/>
      <c r="ZF6" s="24"/>
      <c r="ZG6" s="24"/>
      <c r="ZH6" s="24"/>
      <c r="ZI6" s="24"/>
      <c r="ZJ6" s="24"/>
      <c r="ZK6" s="24"/>
      <c r="ZL6" s="24"/>
      <c r="ZM6" s="24"/>
      <c r="ZN6" s="24"/>
      <c r="ZO6" s="24"/>
      <c r="ZP6" s="24"/>
      <c r="ZQ6" s="24"/>
      <c r="ZR6" s="24"/>
      <c r="ZS6" s="24"/>
      <c r="ZT6" s="24"/>
      <c r="ZU6" s="24"/>
      <c r="ZV6" s="24"/>
      <c r="ZW6" s="24"/>
      <c r="ZX6" s="24"/>
      <c r="ZY6" s="24"/>
      <c r="ZZ6" s="24"/>
      <c r="AAA6" s="24"/>
      <c r="AAB6" s="24"/>
      <c r="AAC6" s="24"/>
      <c r="AAD6" s="24"/>
      <c r="AAE6" s="24"/>
      <c r="AAF6" s="24"/>
      <c r="AAG6" s="24"/>
      <c r="AAH6" s="24"/>
      <c r="AAI6" s="24"/>
      <c r="AAJ6" s="24"/>
      <c r="AAK6" s="24"/>
      <c r="AAL6" s="24"/>
      <c r="AAM6" s="24"/>
      <c r="AAN6" s="24"/>
      <c r="AAO6" s="24"/>
      <c r="AAP6" s="24"/>
      <c r="AAQ6" s="24"/>
      <c r="AAR6" s="24"/>
      <c r="AAS6" s="24"/>
      <c r="AAT6" s="24"/>
      <c r="AAU6" s="24"/>
      <c r="AAV6" s="24"/>
      <c r="AAW6" s="24"/>
      <c r="AAX6" s="24"/>
      <c r="AAY6" s="24"/>
      <c r="AAZ6" s="24"/>
      <c r="ABA6" s="24"/>
      <c r="ABB6" s="24"/>
      <c r="ABC6" s="24"/>
      <c r="ABD6" s="24"/>
      <c r="ABE6" s="24"/>
      <c r="ABF6" s="24"/>
      <c r="ABG6" s="24"/>
      <c r="ABH6" s="24"/>
      <c r="ABI6" s="24"/>
      <c r="ABJ6" s="24"/>
      <c r="ABK6" s="24"/>
      <c r="ABL6" s="24"/>
      <c r="ABM6" s="24"/>
      <c r="ABN6" s="24"/>
      <c r="ABO6" s="24"/>
      <c r="ABP6" s="24"/>
      <c r="ABQ6" s="24"/>
      <c r="ABR6" s="24"/>
      <c r="ABS6" s="24"/>
      <c r="ABT6" s="24"/>
      <c r="ABU6" s="24"/>
      <c r="ABV6" s="24"/>
      <c r="ABW6" s="24"/>
      <c r="ABX6" s="24"/>
      <c r="ABY6" s="24"/>
      <c r="ABZ6" s="24"/>
      <c r="ACA6" s="24"/>
      <c r="ACB6" s="24"/>
      <c r="ACC6" s="24"/>
      <c r="ACD6" s="24"/>
      <c r="ACE6" s="24"/>
      <c r="ACF6" s="24"/>
      <c r="ACG6" s="24"/>
      <c r="ACH6" s="24"/>
      <c r="ACI6" s="24"/>
      <c r="ACJ6" s="24"/>
      <c r="ACK6" s="24"/>
      <c r="ACL6" s="24"/>
      <c r="ACM6" s="24"/>
      <c r="ACN6" s="24"/>
      <c r="ACO6" s="24"/>
      <c r="ACP6" s="24"/>
      <c r="ACQ6" s="24"/>
      <c r="ACR6" s="24"/>
      <c r="ACS6" s="24"/>
      <c r="ACT6" s="24"/>
      <c r="ACU6" s="24"/>
      <c r="ACV6" s="24"/>
      <c r="ACW6" s="24"/>
      <c r="ACX6" s="24"/>
      <c r="ACY6" s="24"/>
      <c r="ACZ6" s="24"/>
      <c r="ADA6" s="24"/>
      <c r="ADB6" s="24"/>
      <c r="ADC6" s="24"/>
      <c r="ADD6" s="24"/>
      <c r="ADE6" s="24"/>
      <c r="ADF6" s="24"/>
      <c r="ADG6" s="24"/>
      <c r="ADH6" s="24"/>
      <c r="ADI6" s="24"/>
      <c r="ADJ6" s="24"/>
      <c r="ADK6" s="24"/>
      <c r="ADL6" s="24"/>
      <c r="ADM6" s="24"/>
      <c r="ADN6" s="24"/>
      <c r="ADO6" s="24"/>
      <c r="ADP6" s="24"/>
      <c r="ADQ6" s="24"/>
      <c r="ADR6" s="24"/>
      <c r="ADS6" s="24"/>
      <c r="ADT6" s="24"/>
      <c r="ADU6" s="24"/>
      <c r="ADV6" s="24"/>
      <c r="ADW6" s="24"/>
      <c r="ADX6" s="24"/>
      <c r="ADY6" s="24"/>
      <c r="ADZ6" s="24"/>
      <c r="AEA6" s="24"/>
      <c r="AEB6" s="24"/>
      <c r="AEC6" s="24"/>
      <c r="AED6" s="24"/>
      <c r="AEE6" s="24"/>
      <c r="AEF6" s="24"/>
      <c r="AEG6" s="24"/>
      <c r="AEH6" s="24"/>
      <c r="AEI6" s="24"/>
      <c r="AEJ6" s="24"/>
      <c r="AEK6" s="24"/>
      <c r="AEL6" s="24"/>
      <c r="AEM6" s="24"/>
      <c r="AEN6" s="24"/>
      <c r="AEO6" s="24"/>
      <c r="AEP6" s="24"/>
      <c r="AEQ6" s="24"/>
      <c r="AER6" s="24"/>
      <c r="AES6" s="24"/>
      <c r="AET6" s="24"/>
      <c r="AEU6" s="24"/>
      <c r="AEV6" s="24"/>
      <c r="AEW6" s="24"/>
      <c r="AEX6" s="24"/>
      <c r="AEY6" s="24"/>
      <c r="AEZ6" s="24"/>
      <c r="AFA6" s="24"/>
      <c r="AFB6" s="24"/>
      <c r="AFC6" s="24"/>
      <c r="AFD6" s="24"/>
      <c r="AFE6" s="24"/>
      <c r="AFF6" s="24"/>
      <c r="AFG6" s="24"/>
      <c r="AFH6" s="24"/>
      <c r="AFI6" s="24"/>
      <c r="AFJ6" s="24"/>
      <c r="AFK6" s="24"/>
      <c r="AFL6" s="24"/>
      <c r="AFM6" s="24"/>
      <c r="AFN6" s="24"/>
      <c r="AFO6" s="24"/>
      <c r="AFP6" s="24"/>
      <c r="AFQ6" s="24"/>
      <c r="AFR6" s="24"/>
      <c r="AFS6" s="24"/>
      <c r="AFT6" s="24"/>
      <c r="AFU6" s="24"/>
      <c r="AFV6" s="24"/>
      <c r="AFW6" s="24"/>
      <c r="AFX6" s="24"/>
      <c r="AFY6" s="24"/>
      <c r="AFZ6" s="24"/>
      <c r="AGA6" s="24"/>
      <c r="AGB6" s="24"/>
      <c r="AGC6" s="24"/>
      <c r="AGD6" s="24"/>
      <c r="AGE6" s="24"/>
      <c r="AGF6" s="24"/>
      <c r="AGG6" s="24"/>
      <c r="AGH6" s="24"/>
      <c r="AGI6" s="24"/>
      <c r="AGJ6" s="24"/>
      <c r="AGK6" s="24"/>
      <c r="AGL6" s="24"/>
      <c r="AGM6" s="24"/>
      <c r="AGN6" s="24"/>
      <c r="AGO6" s="24"/>
      <c r="AGP6" s="24"/>
      <c r="AGQ6" s="24"/>
      <c r="AGR6" s="24"/>
      <c r="AGS6" s="24"/>
      <c r="AGT6" s="24"/>
      <c r="AGU6" s="24"/>
      <c r="AGV6" s="24"/>
      <c r="AGW6" s="24"/>
      <c r="AGX6" s="24"/>
      <c r="AGY6" s="24"/>
      <c r="AGZ6" s="24"/>
      <c r="AHA6" s="24"/>
      <c r="AHB6" s="24"/>
      <c r="AHC6" s="24"/>
      <c r="AHD6" s="24"/>
      <c r="AHE6" s="24"/>
      <c r="AHF6" s="24"/>
      <c r="AHG6" s="24"/>
      <c r="AHH6" s="24"/>
      <c r="AHI6" s="24"/>
      <c r="AHJ6" s="24"/>
      <c r="AHK6" s="24"/>
      <c r="AHL6" s="24"/>
      <c r="AHM6" s="24"/>
      <c r="AHN6" s="24"/>
      <c r="AHO6" s="24"/>
      <c r="AHP6" s="24"/>
      <c r="AHQ6" s="24"/>
      <c r="AHR6" s="24"/>
      <c r="AHS6" s="24"/>
      <c r="AHT6" s="24"/>
      <c r="AHU6" s="24"/>
      <c r="AHV6" s="24"/>
      <c r="AHW6" s="24"/>
      <c r="AHX6" s="24"/>
      <c r="AHY6" s="24"/>
      <c r="AHZ6" s="24"/>
      <c r="AIA6" s="24"/>
      <c r="AIB6" s="24"/>
      <c r="AIC6" s="24"/>
      <c r="AID6" s="24"/>
      <c r="AIE6" s="24"/>
      <c r="AIF6" s="24"/>
      <c r="AIG6" s="24"/>
      <c r="AIH6" s="24"/>
      <c r="AII6" s="24"/>
      <c r="AIJ6" s="24"/>
      <c r="AIK6" s="24"/>
      <c r="AIL6" s="24"/>
      <c r="AIM6" s="24"/>
      <c r="AIN6" s="24"/>
      <c r="AIO6" s="24"/>
      <c r="AIP6" s="24"/>
      <c r="AIQ6" s="24"/>
      <c r="AIR6" s="24"/>
      <c r="AIS6" s="24"/>
      <c r="AIT6" s="24"/>
      <c r="AIU6" s="24"/>
      <c r="AIV6" s="24"/>
      <c r="AIW6" s="24"/>
      <c r="AIX6" s="24"/>
      <c r="AIY6" s="24"/>
      <c r="AIZ6" s="24"/>
      <c r="AJA6" s="24"/>
      <c r="AJB6" s="24"/>
      <c r="AJC6" s="24"/>
      <c r="AJD6" s="24"/>
      <c r="AJE6" s="24"/>
      <c r="AJF6" s="24"/>
      <c r="AJG6" s="24"/>
      <c r="AJH6" s="24"/>
      <c r="AJI6" s="24"/>
      <c r="AJJ6" s="24"/>
      <c r="AJK6" s="24"/>
      <c r="AJL6" s="24"/>
      <c r="AJM6" s="24"/>
      <c r="AJN6" s="24"/>
      <c r="AJO6" s="24"/>
      <c r="AJP6" s="24"/>
      <c r="AJQ6" s="24"/>
      <c r="AJR6" s="24"/>
      <c r="AJS6" s="24"/>
      <c r="AJT6" s="24"/>
      <c r="AJU6" s="24"/>
      <c r="AJV6" s="24"/>
      <c r="AJW6" s="24"/>
      <c r="AJX6" s="24"/>
      <c r="AJY6" s="24"/>
      <c r="AJZ6" s="24"/>
      <c r="AKA6" s="24"/>
      <c r="AKB6" s="24"/>
      <c r="AKC6" s="24"/>
      <c r="AKD6" s="24"/>
      <c r="AKE6" s="24"/>
      <c r="AKF6" s="24"/>
      <c r="AKG6" s="24"/>
      <c r="AKH6" s="24"/>
      <c r="AKI6" s="24"/>
      <c r="AKJ6" s="24"/>
      <c r="AKK6" s="24"/>
      <c r="AKL6" s="24"/>
      <c r="AKM6" s="24"/>
      <c r="AKN6" s="24"/>
      <c r="AKO6" s="24"/>
      <c r="AKP6" s="24"/>
      <c r="AKQ6" s="24"/>
      <c r="AKR6" s="24"/>
      <c r="AKS6" s="24"/>
      <c r="AKT6" s="24"/>
      <c r="AKU6" s="24"/>
      <c r="AKV6" s="24"/>
      <c r="AKW6" s="24"/>
      <c r="AKX6" s="24"/>
      <c r="AKY6" s="24"/>
      <c r="AKZ6" s="24"/>
      <c r="ALA6" s="24"/>
      <c r="ALB6" s="24"/>
      <c r="ALC6" s="24"/>
      <c r="ALD6" s="24"/>
      <c r="ALE6" s="24"/>
      <c r="ALF6" s="24"/>
      <c r="ALG6" s="24"/>
      <c r="ALH6" s="24"/>
      <c r="ALI6" s="24"/>
      <c r="ALJ6" s="24"/>
      <c r="ALK6" s="24"/>
      <c r="ALL6" s="24"/>
      <c r="ALM6" s="24"/>
      <c r="ALN6" s="24"/>
      <c r="ALO6" s="24"/>
      <c r="ALP6" s="24"/>
      <c r="ALQ6" s="24"/>
      <c r="ALR6" s="24"/>
      <c r="ALS6" s="24"/>
      <c r="ALT6" s="24"/>
      <c r="ALU6" s="24"/>
      <c r="ALV6" s="24"/>
      <c r="ALW6" s="24"/>
      <c r="ALX6" s="24"/>
      <c r="ALY6" s="24"/>
      <c r="ALZ6" s="24"/>
      <c r="AMA6" s="24"/>
      <c r="AMB6" s="24"/>
      <c r="AMC6" s="24"/>
      <c r="AMD6" s="24"/>
      <c r="AME6" s="24"/>
      <c r="AMF6" s="24"/>
      <c r="AMG6" s="24"/>
      <c r="AMH6" s="24"/>
      <c r="AMI6" s="24"/>
      <c r="AMJ6" s="24"/>
      <c r="AMK6" s="24"/>
    </row>
    <row r="7" spans="1:1025">
      <c r="A7" s="24"/>
      <c r="B7" s="24"/>
      <c r="C7" s="24" t="s">
        <v>46</v>
      </c>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c r="TI7" s="24"/>
      <c r="TJ7" s="24"/>
      <c r="TK7" s="24"/>
      <c r="TL7" s="24"/>
      <c r="TM7" s="24"/>
      <c r="TN7" s="24"/>
      <c r="TO7" s="24"/>
      <c r="TP7" s="24"/>
      <c r="TQ7" s="24"/>
      <c r="TR7" s="24"/>
      <c r="TS7" s="24"/>
      <c r="TT7" s="24"/>
      <c r="TU7" s="24"/>
      <c r="TV7" s="24"/>
      <c r="TW7" s="24"/>
      <c r="TX7" s="24"/>
      <c r="TY7" s="24"/>
      <c r="TZ7" s="24"/>
      <c r="UA7" s="24"/>
      <c r="UB7" s="24"/>
      <c r="UC7" s="24"/>
      <c r="UD7" s="24"/>
      <c r="UE7" s="24"/>
      <c r="UF7" s="24"/>
      <c r="UG7" s="24"/>
      <c r="UH7" s="24"/>
      <c r="UI7" s="24"/>
      <c r="UJ7" s="24"/>
      <c r="UK7" s="24"/>
      <c r="UL7" s="24"/>
      <c r="UM7" s="24"/>
      <c r="UN7" s="24"/>
      <c r="UO7" s="24"/>
      <c r="UP7" s="24"/>
      <c r="UQ7" s="24"/>
      <c r="UR7" s="24"/>
      <c r="US7" s="24"/>
      <c r="UT7" s="24"/>
      <c r="UU7" s="24"/>
      <c r="UV7" s="24"/>
      <c r="UW7" s="24"/>
      <c r="UX7" s="24"/>
      <c r="UY7" s="24"/>
      <c r="UZ7" s="24"/>
      <c r="VA7" s="24"/>
      <c r="VB7" s="24"/>
      <c r="VC7" s="24"/>
      <c r="VD7" s="24"/>
      <c r="VE7" s="24"/>
      <c r="VF7" s="24"/>
      <c r="VG7" s="24"/>
      <c r="VH7" s="24"/>
      <c r="VI7" s="24"/>
      <c r="VJ7" s="24"/>
      <c r="VK7" s="24"/>
      <c r="VL7" s="24"/>
      <c r="VM7" s="24"/>
      <c r="VN7" s="24"/>
      <c r="VO7" s="24"/>
      <c r="VP7" s="24"/>
      <c r="VQ7" s="24"/>
      <c r="VR7" s="24"/>
      <c r="VS7" s="24"/>
      <c r="VT7" s="24"/>
      <c r="VU7" s="24"/>
      <c r="VV7" s="24"/>
      <c r="VW7" s="24"/>
      <c r="VX7" s="24"/>
      <c r="VY7" s="24"/>
      <c r="VZ7" s="24"/>
      <c r="WA7" s="24"/>
      <c r="WB7" s="24"/>
      <c r="WC7" s="24"/>
      <c r="WD7" s="24"/>
      <c r="WE7" s="24"/>
      <c r="WF7" s="24"/>
      <c r="WG7" s="24"/>
      <c r="WH7" s="24"/>
      <c r="WI7" s="24"/>
      <c r="WJ7" s="24"/>
      <c r="WK7" s="24"/>
      <c r="WL7" s="24"/>
      <c r="WM7" s="24"/>
      <c r="WN7" s="24"/>
      <c r="WO7" s="24"/>
      <c r="WP7" s="24"/>
      <c r="WQ7" s="24"/>
      <c r="WR7" s="24"/>
      <c r="WS7" s="24"/>
      <c r="WT7" s="24"/>
      <c r="WU7" s="24"/>
      <c r="WV7" s="24"/>
      <c r="WW7" s="24"/>
      <c r="WX7" s="24"/>
      <c r="WY7" s="24"/>
      <c r="WZ7" s="24"/>
      <c r="XA7" s="24"/>
      <c r="XB7" s="24"/>
      <c r="XC7" s="24"/>
      <c r="XD7" s="24"/>
      <c r="XE7" s="24"/>
      <c r="XF7" s="24"/>
      <c r="XG7" s="24"/>
      <c r="XH7" s="24"/>
      <c r="XI7" s="24"/>
      <c r="XJ7" s="24"/>
      <c r="XK7" s="24"/>
      <c r="XL7" s="24"/>
      <c r="XM7" s="24"/>
      <c r="XN7" s="24"/>
      <c r="XO7" s="24"/>
      <c r="XP7" s="24"/>
      <c r="XQ7" s="24"/>
      <c r="XR7" s="24"/>
      <c r="XS7" s="24"/>
      <c r="XT7" s="24"/>
      <c r="XU7" s="24"/>
      <c r="XV7" s="24"/>
      <c r="XW7" s="24"/>
      <c r="XX7" s="24"/>
      <c r="XY7" s="24"/>
      <c r="XZ7" s="24"/>
      <c r="YA7" s="24"/>
      <c r="YB7" s="24"/>
      <c r="YC7" s="24"/>
      <c r="YD7" s="24"/>
      <c r="YE7" s="24"/>
      <c r="YF7" s="24"/>
      <c r="YG7" s="24"/>
      <c r="YH7" s="24"/>
      <c r="YI7" s="24"/>
      <c r="YJ7" s="24"/>
      <c r="YK7" s="24"/>
      <c r="YL7" s="24"/>
      <c r="YM7" s="24"/>
      <c r="YN7" s="24"/>
      <c r="YO7" s="24"/>
      <c r="YP7" s="24"/>
      <c r="YQ7" s="24"/>
      <c r="YR7" s="24"/>
      <c r="YS7" s="24"/>
      <c r="YT7" s="24"/>
      <c r="YU7" s="24"/>
      <c r="YV7" s="24"/>
      <c r="YW7" s="24"/>
      <c r="YX7" s="24"/>
      <c r="YY7" s="24"/>
      <c r="YZ7" s="24"/>
      <c r="ZA7" s="24"/>
      <c r="ZB7" s="24"/>
      <c r="ZC7" s="24"/>
      <c r="ZD7" s="24"/>
      <c r="ZE7" s="24"/>
      <c r="ZF7" s="24"/>
      <c r="ZG7" s="24"/>
      <c r="ZH7" s="24"/>
      <c r="ZI7" s="24"/>
      <c r="ZJ7" s="24"/>
      <c r="ZK7" s="24"/>
      <c r="ZL7" s="24"/>
      <c r="ZM7" s="24"/>
      <c r="ZN7" s="24"/>
      <c r="ZO7" s="24"/>
      <c r="ZP7" s="24"/>
      <c r="ZQ7" s="24"/>
      <c r="ZR7" s="24"/>
      <c r="ZS7" s="24"/>
      <c r="ZT7" s="24"/>
      <c r="ZU7" s="24"/>
      <c r="ZV7" s="24"/>
      <c r="ZW7" s="24"/>
      <c r="ZX7" s="24"/>
      <c r="ZY7" s="24"/>
      <c r="ZZ7" s="24"/>
      <c r="AAA7" s="24"/>
      <c r="AAB7" s="24"/>
      <c r="AAC7" s="24"/>
      <c r="AAD7" s="24"/>
      <c r="AAE7" s="24"/>
      <c r="AAF7" s="24"/>
      <c r="AAG7" s="24"/>
      <c r="AAH7" s="24"/>
      <c r="AAI7" s="24"/>
      <c r="AAJ7" s="24"/>
      <c r="AAK7" s="24"/>
      <c r="AAL7" s="24"/>
      <c r="AAM7" s="24"/>
      <c r="AAN7" s="24"/>
      <c r="AAO7" s="24"/>
      <c r="AAP7" s="24"/>
      <c r="AAQ7" s="24"/>
      <c r="AAR7" s="24"/>
      <c r="AAS7" s="24"/>
      <c r="AAT7" s="24"/>
      <c r="AAU7" s="24"/>
      <c r="AAV7" s="24"/>
      <c r="AAW7" s="24"/>
      <c r="AAX7" s="24"/>
      <c r="AAY7" s="24"/>
      <c r="AAZ7" s="24"/>
      <c r="ABA7" s="24"/>
      <c r="ABB7" s="24"/>
      <c r="ABC7" s="24"/>
      <c r="ABD7" s="24"/>
      <c r="ABE7" s="24"/>
      <c r="ABF7" s="24"/>
      <c r="ABG7" s="24"/>
      <c r="ABH7" s="24"/>
      <c r="ABI7" s="24"/>
      <c r="ABJ7" s="24"/>
      <c r="ABK7" s="24"/>
      <c r="ABL7" s="24"/>
      <c r="ABM7" s="24"/>
      <c r="ABN7" s="24"/>
      <c r="ABO7" s="24"/>
      <c r="ABP7" s="24"/>
      <c r="ABQ7" s="24"/>
      <c r="ABR7" s="24"/>
      <c r="ABS7" s="24"/>
      <c r="ABT7" s="24"/>
      <c r="ABU7" s="24"/>
      <c r="ABV7" s="24"/>
      <c r="ABW7" s="24"/>
      <c r="ABX7" s="24"/>
      <c r="ABY7" s="24"/>
      <c r="ABZ7" s="24"/>
      <c r="ACA7" s="24"/>
      <c r="ACB7" s="24"/>
      <c r="ACC7" s="24"/>
      <c r="ACD7" s="24"/>
      <c r="ACE7" s="24"/>
      <c r="ACF7" s="24"/>
      <c r="ACG7" s="24"/>
      <c r="ACH7" s="24"/>
      <c r="ACI7" s="24"/>
      <c r="ACJ7" s="24"/>
      <c r="ACK7" s="24"/>
      <c r="ACL7" s="24"/>
      <c r="ACM7" s="24"/>
      <c r="ACN7" s="24"/>
      <c r="ACO7" s="24"/>
      <c r="ACP7" s="24"/>
      <c r="ACQ7" s="24"/>
      <c r="ACR7" s="24"/>
      <c r="ACS7" s="24"/>
      <c r="ACT7" s="24"/>
      <c r="ACU7" s="24"/>
      <c r="ACV7" s="24"/>
      <c r="ACW7" s="24"/>
      <c r="ACX7" s="24"/>
      <c r="ACY7" s="24"/>
      <c r="ACZ7" s="24"/>
      <c r="ADA7" s="24"/>
      <c r="ADB7" s="24"/>
      <c r="ADC7" s="24"/>
      <c r="ADD7" s="24"/>
      <c r="ADE7" s="24"/>
      <c r="ADF7" s="24"/>
      <c r="ADG7" s="24"/>
      <c r="ADH7" s="24"/>
      <c r="ADI7" s="24"/>
      <c r="ADJ7" s="24"/>
      <c r="ADK7" s="24"/>
      <c r="ADL7" s="24"/>
      <c r="ADM7" s="24"/>
      <c r="ADN7" s="24"/>
      <c r="ADO7" s="24"/>
      <c r="ADP7" s="24"/>
      <c r="ADQ7" s="24"/>
      <c r="ADR7" s="24"/>
      <c r="ADS7" s="24"/>
      <c r="ADT7" s="24"/>
      <c r="ADU7" s="24"/>
      <c r="ADV7" s="24"/>
      <c r="ADW7" s="24"/>
      <c r="ADX7" s="24"/>
      <c r="ADY7" s="24"/>
      <c r="ADZ7" s="24"/>
      <c r="AEA7" s="24"/>
      <c r="AEB7" s="24"/>
      <c r="AEC7" s="24"/>
      <c r="AED7" s="24"/>
      <c r="AEE7" s="24"/>
      <c r="AEF7" s="24"/>
      <c r="AEG7" s="24"/>
      <c r="AEH7" s="24"/>
      <c r="AEI7" s="24"/>
      <c r="AEJ7" s="24"/>
      <c r="AEK7" s="24"/>
      <c r="AEL7" s="24"/>
      <c r="AEM7" s="24"/>
      <c r="AEN7" s="24"/>
      <c r="AEO7" s="24"/>
      <c r="AEP7" s="24"/>
      <c r="AEQ7" s="24"/>
      <c r="AER7" s="24"/>
      <c r="AES7" s="24"/>
      <c r="AET7" s="24"/>
      <c r="AEU7" s="24"/>
      <c r="AEV7" s="24"/>
      <c r="AEW7" s="24"/>
      <c r="AEX7" s="24"/>
      <c r="AEY7" s="24"/>
      <c r="AEZ7" s="24"/>
      <c r="AFA7" s="24"/>
      <c r="AFB7" s="24"/>
      <c r="AFC7" s="24"/>
      <c r="AFD7" s="24"/>
      <c r="AFE7" s="24"/>
      <c r="AFF7" s="24"/>
      <c r="AFG7" s="24"/>
      <c r="AFH7" s="24"/>
      <c r="AFI7" s="24"/>
      <c r="AFJ7" s="24"/>
      <c r="AFK7" s="24"/>
      <c r="AFL7" s="24"/>
      <c r="AFM7" s="24"/>
      <c r="AFN7" s="24"/>
      <c r="AFO7" s="24"/>
      <c r="AFP7" s="24"/>
      <c r="AFQ7" s="24"/>
      <c r="AFR7" s="24"/>
      <c r="AFS7" s="24"/>
      <c r="AFT7" s="24"/>
      <c r="AFU7" s="24"/>
      <c r="AFV7" s="24"/>
      <c r="AFW7" s="24"/>
      <c r="AFX7" s="24"/>
      <c r="AFY7" s="24"/>
      <c r="AFZ7" s="24"/>
      <c r="AGA7" s="24"/>
      <c r="AGB7" s="24"/>
      <c r="AGC7" s="24"/>
      <c r="AGD7" s="24"/>
      <c r="AGE7" s="24"/>
      <c r="AGF7" s="24"/>
      <c r="AGG7" s="24"/>
      <c r="AGH7" s="24"/>
      <c r="AGI7" s="24"/>
      <c r="AGJ7" s="24"/>
      <c r="AGK7" s="24"/>
      <c r="AGL7" s="24"/>
      <c r="AGM7" s="24"/>
      <c r="AGN7" s="24"/>
      <c r="AGO7" s="24"/>
      <c r="AGP7" s="24"/>
      <c r="AGQ7" s="24"/>
      <c r="AGR7" s="24"/>
      <c r="AGS7" s="24"/>
      <c r="AGT7" s="24"/>
      <c r="AGU7" s="24"/>
      <c r="AGV7" s="24"/>
      <c r="AGW7" s="24"/>
      <c r="AGX7" s="24"/>
      <c r="AGY7" s="24"/>
      <c r="AGZ7" s="24"/>
      <c r="AHA7" s="24"/>
      <c r="AHB7" s="24"/>
      <c r="AHC7" s="24"/>
      <c r="AHD7" s="24"/>
      <c r="AHE7" s="24"/>
      <c r="AHF7" s="24"/>
      <c r="AHG7" s="24"/>
      <c r="AHH7" s="24"/>
      <c r="AHI7" s="24"/>
      <c r="AHJ7" s="24"/>
      <c r="AHK7" s="24"/>
      <c r="AHL7" s="24"/>
      <c r="AHM7" s="24"/>
      <c r="AHN7" s="24"/>
      <c r="AHO7" s="24"/>
      <c r="AHP7" s="24"/>
      <c r="AHQ7" s="24"/>
      <c r="AHR7" s="24"/>
      <c r="AHS7" s="24"/>
      <c r="AHT7" s="24"/>
      <c r="AHU7" s="24"/>
      <c r="AHV7" s="24"/>
      <c r="AHW7" s="24"/>
      <c r="AHX7" s="24"/>
      <c r="AHY7" s="24"/>
      <c r="AHZ7" s="24"/>
      <c r="AIA7" s="24"/>
      <c r="AIB7" s="24"/>
      <c r="AIC7" s="24"/>
      <c r="AID7" s="24"/>
      <c r="AIE7" s="24"/>
      <c r="AIF7" s="24"/>
      <c r="AIG7" s="24"/>
      <c r="AIH7" s="24"/>
      <c r="AII7" s="24"/>
      <c r="AIJ7" s="24"/>
      <c r="AIK7" s="24"/>
      <c r="AIL7" s="24"/>
      <c r="AIM7" s="24"/>
      <c r="AIN7" s="24"/>
      <c r="AIO7" s="24"/>
      <c r="AIP7" s="24"/>
      <c r="AIQ7" s="24"/>
      <c r="AIR7" s="24"/>
      <c r="AIS7" s="24"/>
      <c r="AIT7" s="24"/>
      <c r="AIU7" s="24"/>
      <c r="AIV7" s="24"/>
      <c r="AIW7" s="24"/>
      <c r="AIX7" s="24"/>
      <c r="AIY7" s="24"/>
      <c r="AIZ7" s="24"/>
      <c r="AJA7" s="24"/>
      <c r="AJB7" s="24"/>
      <c r="AJC7" s="24"/>
      <c r="AJD7" s="24"/>
      <c r="AJE7" s="24"/>
      <c r="AJF7" s="24"/>
      <c r="AJG7" s="24"/>
      <c r="AJH7" s="24"/>
      <c r="AJI7" s="24"/>
      <c r="AJJ7" s="24"/>
      <c r="AJK7" s="24"/>
      <c r="AJL7" s="24"/>
      <c r="AJM7" s="24"/>
      <c r="AJN7" s="24"/>
      <c r="AJO7" s="24"/>
      <c r="AJP7" s="24"/>
      <c r="AJQ7" s="24"/>
      <c r="AJR7" s="24"/>
      <c r="AJS7" s="24"/>
      <c r="AJT7" s="24"/>
      <c r="AJU7" s="24"/>
      <c r="AJV7" s="24"/>
      <c r="AJW7" s="24"/>
      <c r="AJX7" s="24"/>
      <c r="AJY7" s="24"/>
      <c r="AJZ7" s="24"/>
      <c r="AKA7" s="24"/>
      <c r="AKB7" s="24"/>
      <c r="AKC7" s="24"/>
      <c r="AKD7" s="24"/>
      <c r="AKE7" s="24"/>
      <c r="AKF7" s="24"/>
      <c r="AKG7" s="24"/>
      <c r="AKH7" s="24"/>
      <c r="AKI7" s="24"/>
      <c r="AKJ7" s="24"/>
      <c r="AKK7" s="24"/>
      <c r="AKL7" s="24"/>
      <c r="AKM7" s="24"/>
      <c r="AKN7" s="24"/>
      <c r="AKO7" s="24"/>
      <c r="AKP7" s="24"/>
      <c r="AKQ7" s="24"/>
      <c r="AKR7" s="24"/>
      <c r="AKS7" s="24"/>
      <c r="AKT7" s="24"/>
      <c r="AKU7" s="24"/>
      <c r="AKV7" s="24"/>
      <c r="AKW7" s="24"/>
      <c r="AKX7" s="24"/>
      <c r="AKY7" s="24"/>
      <c r="AKZ7" s="24"/>
      <c r="ALA7" s="24"/>
      <c r="ALB7" s="24"/>
      <c r="ALC7" s="24"/>
      <c r="ALD7" s="24"/>
      <c r="ALE7" s="24"/>
      <c r="ALF7" s="24"/>
      <c r="ALG7" s="24"/>
      <c r="ALH7" s="24"/>
      <c r="ALI7" s="24"/>
      <c r="ALJ7" s="24"/>
      <c r="ALK7" s="24"/>
      <c r="ALL7" s="24"/>
      <c r="ALM7" s="24"/>
      <c r="ALN7" s="24"/>
      <c r="ALO7" s="24"/>
      <c r="ALP7" s="24"/>
      <c r="ALQ7" s="24"/>
      <c r="ALR7" s="24"/>
      <c r="ALS7" s="24"/>
      <c r="ALT7" s="24"/>
      <c r="ALU7" s="24"/>
      <c r="ALV7" s="24"/>
      <c r="ALW7" s="24"/>
      <c r="ALX7" s="24"/>
      <c r="ALY7" s="24"/>
      <c r="ALZ7" s="24"/>
      <c r="AMA7" s="24"/>
      <c r="AMB7" s="24"/>
      <c r="AMC7" s="24"/>
      <c r="AMD7" s="24"/>
      <c r="AME7" s="24"/>
      <c r="AMF7" s="24"/>
      <c r="AMG7" s="24"/>
      <c r="AMH7" s="24"/>
      <c r="AMI7" s="24"/>
      <c r="AMJ7" s="24"/>
      <c r="AMK7" s="24"/>
    </row>
    <row r="8" spans="1:1025">
      <c r="A8" s="24"/>
      <c r="B8" s="24"/>
      <c r="C8" s="76"/>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c r="TI8" s="24"/>
      <c r="TJ8" s="24"/>
      <c r="TK8" s="24"/>
      <c r="TL8" s="24"/>
      <c r="TM8" s="24"/>
      <c r="TN8" s="24"/>
      <c r="TO8" s="24"/>
      <c r="TP8" s="24"/>
      <c r="TQ8" s="24"/>
      <c r="TR8" s="24"/>
      <c r="TS8" s="24"/>
      <c r="TT8" s="24"/>
      <c r="TU8" s="24"/>
      <c r="TV8" s="24"/>
      <c r="TW8" s="24"/>
      <c r="TX8" s="24"/>
      <c r="TY8" s="24"/>
      <c r="TZ8" s="24"/>
      <c r="UA8" s="24"/>
      <c r="UB8" s="24"/>
      <c r="UC8" s="24"/>
      <c r="UD8" s="24"/>
      <c r="UE8" s="24"/>
      <c r="UF8" s="24"/>
      <c r="UG8" s="24"/>
      <c r="UH8" s="24"/>
      <c r="UI8" s="24"/>
      <c r="UJ8" s="24"/>
      <c r="UK8" s="24"/>
      <c r="UL8" s="24"/>
      <c r="UM8" s="24"/>
      <c r="UN8" s="24"/>
      <c r="UO8" s="24"/>
      <c r="UP8" s="24"/>
      <c r="UQ8" s="24"/>
      <c r="UR8" s="24"/>
      <c r="US8" s="24"/>
      <c r="UT8" s="24"/>
      <c r="UU8" s="24"/>
      <c r="UV8" s="24"/>
      <c r="UW8" s="24"/>
      <c r="UX8" s="24"/>
      <c r="UY8" s="24"/>
      <c r="UZ8" s="24"/>
      <c r="VA8" s="24"/>
      <c r="VB8" s="24"/>
      <c r="VC8" s="24"/>
      <c r="VD8" s="24"/>
      <c r="VE8" s="24"/>
      <c r="VF8" s="24"/>
      <c r="VG8" s="24"/>
      <c r="VH8" s="24"/>
      <c r="VI8" s="24"/>
      <c r="VJ8" s="24"/>
      <c r="VK8" s="24"/>
      <c r="VL8" s="24"/>
      <c r="VM8" s="24"/>
      <c r="VN8" s="24"/>
      <c r="VO8" s="24"/>
      <c r="VP8" s="24"/>
      <c r="VQ8" s="24"/>
      <c r="VR8" s="24"/>
      <c r="VS8" s="24"/>
      <c r="VT8" s="24"/>
      <c r="VU8" s="24"/>
      <c r="VV8" s="24"/>
      <c r="VW8" s="24"/>
      <c r="VX8" s="24"/>
      <c r="VY8" s="24"/>
      <c r="VZ8" s="24"/>
      <c r="WA8" s="24"/>
      <c r="WB8" s="24"/>
      <c r="WC8" s="24"/>
      <c r="WD8" s="24"/>
      <c r="WE8" s="24"/>
      <c r="WF8" s="24"/>
      <c r="WG8" s="24"/>
      <c r="WH8" s="24"/>
      <c r="WI8" s="24"/>
      <c r="WJ8" s="24"/>
      <c r="WK8" s="24"/>
      <c r="WL8" s="24"/>
      <c r="WM8" s="24"/>
      <c r="WN8" s="24"/>
      <c r="WO8" s="24"/>
      <c r="WP8" s="24"/>
      <c r="WQ8" s="24"/>
      <c r="WR8" s="24"/>
      <c r="WS8" s="24"/>
      <c r="WT8" s="24"/>
      <c r="WU8" s="24"/>
      <c r="WV8" s="24"/>
      <c r="WW8" s="24"/>
      <c r="WX8" s="24"/>
      <c r="WY8" s="24"/>
      <c r="WZ8" s="24"/>
      <c r="XA8" s="24"/>
      <c r="XB8" s="24"/>
      <c r="XC8" s="24"/>
      <c r="XD8" s="24"/>
      <c r="XE8" s="24"/>
      <c r="XF8" s="24"/>
      <c r="XG8" s="24"/>
      <c r="XH8" s="24"/>
      <c r="XI8" s="24"/>
      <c r="XJ8" s="24"/>
      <c r="XK8" s="24"/>
      <c r="XL8" s="24"/>
      <c r="XM8" s="24"/>
      <c r="XN8" s="24"/>
      <c r="XO8" s="24"/>
      <c r="XP8" s="24"/>
      <c r="XQ8" s="24"/>
      <c r="XR8" s="24"/>
      <c r="XS8" s="24"/>
      <c r="XT8" s="24"/>
      <c r="XU8" s="24"/>
      <c r="XV8" s="24"/>
      <c r="XW8" s="24"/>
      <c r="XX8" s="24"/>
      <c r="XY8" s="24"/>
      <c r="XZ8" s="24"/>
      <c r="YA8" s="24"/>
      <c r="YB8" s="24"/>
      <c r="YC8" s="24"/>
      <c r="YD8" s="24"/>
      <c r="YE8" s="24"/>
      <c r="YF8" s="24"/>
      <c r="YG8" s="24"/>
      <c r="YH8" s="24"/>
      <c r="YI8" s="24"/>
      <c r="YJ8" s="24"/>
      <c r="YK8" s="24"/>
      <c r="YL8" s="24"/>
      <c r="YM8" s="24"/>
      <c r="YN8" s="24"/>
      <c r="YO8" s="24"/>
      <c r="YP8" s="24"/>
      <c r="YQ8" s="24"/>
      <c r="YR8" s="24"/>
      <c r="YS8" s="24"/>
      <c r="YT8" s="24"/>
      <c r="YU8" s="24"/>
      <c r="YV8" s="24"/>
      <c r="YW8" s="24"/>
      <c r="YX8" s="24"/>
      <c r="YY8" s="24"/>
      <c r="YZ8" s="24"/>
      <c r="ZA8" s="24"/>
      <c r="ZB8" s="24"/>
      <c r="ZC8" s="24"/>
      <c r="ZD8" s="24"/>
      <c r="ZE8" s="24"/>
      <c r="ZF8" s="24"/>
      <c r="ZG8" s="24"/>
      <c r="ZH8" s="24"/>
      <c r="ZI8" s="24"/>
      <c r="ZJ8" s="24"/>
      <c r="ZK8" s="24"/>
      <c r="ZL8" s="24"/>
      <c r="ZM8" s="24"/>
      <c r="ZN8" s="24"/>
      <c r="ZO8" s="24"/>
      <c r="ZP8" s="24"/>
      <c r="ZQ8" s="24"/>
      <c r="ZR8" s="24"/>
      <c r="ZS8" s="24"/>
      <c r="ZT8" s="24"/>
      <c r="ZU8" s="24"/>
      <c r="ZV8" s="24"/>
      <c r="ZW8" s="24"/>
      <c r="ZX8" s="24"/>
      <c r="ZY8" s="24"/>
      <c r="ZZ8" s="24"/>
      <c r="AAA8" s="24"/>
      <c r="AAB8" s="24"/>
      <c r="AAC8" s="24"/>
      <c r="AAD8" s="24"/>
      <c r="AAE8" s="24"/>
      <c r="AAF8" s="24"/>
      <c r="AAG8" s="24"/>
      <c r="AAH8" s="24"/>
      <c r="AAI8" s="24"/>
      <c r="AAJ8" s="24"/>
      <c r="AAK8" s="24"/>
      <c r="AAL8" s="24"/>
      <c r="AAM8" s="24"/>
      <c r="AAN8" s="24"/>
      <c r="AAO8" s="24"/>
      <c r="AAP8" s="24"/>
      <c r="AAQ8" s="24"/>
      <c r="AAR8" s="24"/>
      <c r="AAS8" s="24"/>
      <c r="AAT8" s="24"/>
      <c r="AAU8" s="24"/>
      <c r="AAV8" s="24"/>
      <c r="AAW8" s="24"/>
      <c r="AAX8" s="24"/>
      <c r="AAY8" s="24"/>
      <c r="AAZ8" s="24"/>
      <c r="ABA8" s="24"/>
      <c r="ABB8" s="24"/>
      <c r="ABC8" s="24"/>
      <c r="ABD8" s="24"/>
      <c r="ABE8" s="24"/>
      <c r="ABF8" s="24"/>
      <c r="ABG8" s="24"/>
      <c r="ABH8" s="24"/>
      <c r="ABI8" s="24"/>
      <c r="ABJ8" s="24"/>
      <c r="ABK8" s="24"/>
      <c r="ABL8" s="24"/>
      <c r="ABM8" s="24"/>
      <c r="ABN8" s="24"/>
      <c r="ABO8" s="24"/>
      <c r="ABP8" s="24"/>
      <c r="ABQ8" s="24"/>
      <c r="ABR8" s="24"/>
      <c r="ABS8" s="24"/>
      <c r="ABT8" s="24"/>
      <c r="ABU8" s="24"/>
      <c r="ABV8" s="24"/>
      <c r="ABW8" s="24"/>
      <c r="ABX8" s="24"/>
      <c r="ABY8" s="24"/>
      <c r="ABZ8" s="24"/>
      <c r="ACA8" s="24"/>
      <c r="ACB8" s="24"/>
      <c r="ACC8" s="24"/>
      <c r="ACD8" s="24"/>
      <c r="ACE8" s="24"/>
      <c r="ACF8" s="24"/>
      <c r="ACG8" s="24"/>
      <c r="ACH8" s="24"/>
      <c r="ACI8" s="24"/>
      <c r="ACJ8" s="24"/>
      <c r="ACK8" s="24"/>
      <c r="ACL8" s="24"/>
      <c r="ACM8" s="24"/>
      <c r="ACN8" s="24"/>
      <c r="ACO8" s="24"/>
      <c r="ACP8" s="24"/>
      <c r="ACQ8" s="24"/>
      <c r="ACR8" s="24"/>
      <c r="ACS8" s="24"/>
      <c r="ACT8" s="24"/>
      <c r="ACU8" s="24"/>
      <c r="ACV8" s="24"/>
      <c r="ACW8" s="24"/>
      <c r="ACX8" s="24"/>
      <c r="ACY8" s="24"/>
      <c r="ACZ8" s="24"/>
      <c r="ADA8" s="24"/>
      <c r="ADB8" s="24"/>
      <c r="ADC8" s="24"/>
      <c r="ADD8" s="24"/>
      <c r="ADE8" s="24"/>
      <c r="ADF8" s="24"/>
      <c r="ADG8" s="24"/>
      <c r="ADH8" s="24"/>
      <c r="ADI8" s="24"/>
      <c r="ADJ8" s="24"/>
      <c r="ADK8" s="24"/>
      <c r="ADL8" s="24"/>
      <c r="ADM8" s="24"/>
      <c r="ADN8" s="24"/>
      <c r="ADO8" s="24"/>
      <c r="ADP8" s="24"/>
      <c r="ADQ8" s="24"/>
      <c r="ADR8" s="24"/>
      <c r="ADS8" s="24"/>
      <c r="ADT8" s="24"/>
      <c r="ADU8" s="24"/>
      <c r="ADV8" s="24"/>
      <c r="ADW8" s="24"/>
      <c r="ADX8" s="24"/>
      <c r="ADY8" s="24"/>
      <c r="ADZ8" s="24"/>
      <c r="AEA8" s="24"/>
      <c r="AEB8" s="24"/>
      <c r="AEC8" s="24"/>
      <c r="AED8" s="24"/>
      <c r="AEE8" s="24"/>
      <c r="AEF8" s="24"/>
      <c r="AEG8" s="24"/>
      <c r="AEH8" s="24"/>
      <c r="AEI8" s="24"/>
      <c r="AEJ8" s="24"/>
      <c r="AEK8" s="24"/>
      <c r="AEL8" s="24"/>
      <c r="AEM8" s="24"/>
      <c r="AEN8" s="24"/>
      <c r="AEO8" s="24"/>
      <c r="AEP8" s="24"/>
      <c r="AEQ8" s="24"/>
      <c r="AER8" s="24"/>
      <c r="AES8" s="24"/>
      <c r="AET8" s="24"/>
      <c r="AEU8" s="24"/>
      <c r="AEV8" s="24"/>
      <c r="AEW8" s="24"/>
      <c r="AEX8" s="24"/>
      <c r="AEY8" s="24"/>
      <c r="AEZ8" s="24"/>
      <c r="AFA8" s="24"/>
      <c r="AFB8" s="24"/>
      <c r="AFC8" s="24"/>
      <c r="AFD8" s="24"/>
      <c r="AFE8" s="24"/>
      <c r="AFF8" s="24"/>
      <c r="AFG8" s="24"/>
      <c r="AFH8" s="24"/>
      <c r="AFI8" s="24"/>
      <c r="AFJ8" s="24"/>
      <c r="AFK8" s="24"/>
      <c r="AFL8" s="24"/>
      <c r="AFM8" s="24"/>
      <c r="AFN8" s="24"/>
      <c r="AFO8" s="24"/>
      <c r="AFP8" s="24"/>
      <c r="AFQ8" s="24"/>
      <c r="AFR8" s="24"/>
      <c r="AFS8" s="24"/>
      <c r="AFT8" s="24"/>
      <c r="AFU8" s="24"/>
      <c r="AFV8" s="24"/>
      <c r="AFW8" s="24"/>
      <c r="AFX8" s="24"/>
      <c r="AFY8" s="24"/>
      <c r="AFZ8" s="24"/>
      <c r="AGA8" s="24"/>
      <c r="AGB8" s="24"/>
      <c r="AGC8" s="24"/>
      <c r="AGD8" s="24"/>
      <c r="AGE8" s="24"/>
      <c r="AGF8" s="24"/>
      <c r="AGG8" s="24"/>
      <c r="AGH8" s="24"/>
      <c r="AGI8" s="24"/>
      <c r="AGJ8" s="24"/>
      <c r="AGK8" s="24"/>
      <c r="AGL8" s="24"/>
      <c r="AGM8" s="24"/>
      <c r="AGN8" s="24"/>
      <c r="AGO8" s="24"/>
      <c r="AGP8" s="24"/>
      <c r="AGQ8" s="24"/>
      <c r="AGR8" s="24"/>
      <c r="AGS8" s="24"/>
      <c r="AGT8" s="24"/>
      <c r="AGU8" s="24"/>
      <c r="AGV8" s="24"/>
      <c r="AGW8" s="24"/>
      <c r="AGX8" s="24"/>
      <c r="AGY8" s="24"/>
      <c r="AGZ8" s="24"/>
      <c r="AHA8" s="24"/>
      <c r="AHB8" s="24"/>
      <c r="AHC8" s="24"/>
      <c r="AHD8" s="24"/>
      <c r="AHE8" s="24"/>
      <c r="AHF8" s="24"/>
      <c r="AHG8" s="24"/>
      <c r="AHH8" s="24"/>
      <c r="AHI8" s="24"/>
      <c r="AHJ8" s="24"/>
      <c r="AHK8" s="24"/>
      <c r="AHL8" s="24"/>
      <c r="AHM8" s="24"/>
      <c r="AHN8" s="24"/>
      <c r="AHO8" s="24"/>
      <c r="AHP8" s="24"/>
      <c r="AHQ8" s="24"/>
      <c r="AHR8" s="24"/>
      <c r="AHS8" s="24"/>
      <c r="AHT8" s="24"/>
      <c r="AHU8" s="24"/>
      <c r="AHV8" s="24"/>
      <c r="AHW8" s="24"/>
      <c r="AHX8" s="24"/>
      <c r="AHY8" s="24"/>
      <c r="AHZ8" s="24"/>
      <c r="AIA8" s="24"/>
      <c r="AIB8" s="24"/>
      <c r="AIC8" s="24"/>
      <c r="AID8" s="24"/>
      <c r="AIE8" s="24"/>
      <c r="AIF8" s="24"/>
      <c r="AIG8" s="24"/>
      <c r="AIH8" s="24"/>
      <c r="AII8" s="24"/>
      <c r="AIJ8" s="24"/>
      <c r="AIK8" s="24"/>
      <c r="AIL8" s="24"/>
      <c r="AIM8" s="24"/>
      <c r="AIN8" s="24"/>
      <c r="AIO8" s="24"/>
      <c r="AIP8" s="24"/>
      <c r="AIQ8" s="24"/>
      <c r="AIR8" s="24"/>
      <c r="AIS8" s="24"/>
      <c r="AIT8" s="24"/>
      <c r="AIU8" s="24"/>
      <c r="AIV8" s="24"/>
      <c r="AIW8" s="24"/>
      <c r="AIX8" s="24"/>
      <c r="AIY8" s="24"/>
      <c r="AIZ8" s="24"/>
      <c r="AJA8" s="24"/>
      <c r="AJB8" s="24"/>
      <c r="AJC8" s="24"/>
      <c r="AJD8" s="24"/>
      <c r="AJE8" s="24"/>
      <c r="AJF8" s="24"/>
      <c r="AJG8" s="24"/>
      <c r="AJH8" s="24"/>
      <c r="AJI8" s="24"/>
      <c r="AJJ8" s="24"/>
      <c r="AJK8" s="24"/>
      <c r="AJL8" s="24"/>
      <c r="AJM8" s="24"/>
      <c r="AJN8" s="24"/>
      <c r="AJO8" s="24"/>
      <c r="AJP8" s="24"/>
      <c r="AJQ8" s="24"/>
      <c r="AJR8" s="24"/>
      <c r="AJS8" s="24"/>
      <c r="AJT8" s="24"/>
      <c r="AJU8" s="24"/>
      <c r="AJV8" s="24"/>
      <c r="AJW8" s="24"/>
      <c r="AJX8" s="24"/>
      <c r="AJY8" s="24"/>
      <c r="AJZ8" s="24"/>
      <c r="AKA8" s="24"/>
      <c r="AKB8" s="24"/>
      <c r="AKC8" s="24"/>
      <c r="AKD8" s="24"/>
      <c r="AKE8" s="24"/>
      <c r="AKF8" s="24"/>
      <c r="AKG8" s="24"/>
      <c r="AKH8" s="24"/>
      <c r="AKI8" s="24"/>
      <c r="AKJ8" s="24"/>
      <c r="AKK8" s="24"/>
      <c r="AKL8" s="24"/>
      <c r="AKM8" s="24"/>
      <c r="AKN8" s="24"/>
      <c r="AKO8" s="24"/>
      <c r="AKP8" s="24"/>
      <c r="AKQ8" s="24"/>
      <c r="AKR8" s="24"/>
      <c r="AKS8" s="24"/>
      <c r="AKT8" s="24"/>
      <c r="AKU8" s="24"/>
      <c r="AKV8" s="24"/>
      <c r="AKW8" s="24"/>
      <c r="AKX8" s="24"/>
      <c r="AKY8" s="24"/>
      <c r="AKZ8" s="24"/>
      <c r="ALA8" s="24"/>
      <c r="ALB8" s="24"/>
      <c r="ALC8" s="24"/>
      <c r="ALD8" s="24"/>
      <c r="ALE8" s="24"/>
      <c r="ALF8" s="24"/>
      <c r="ALG8" s="24"/>
      <c r="ALH8" s="24"/>
      <c r="ALI8" s="24"/>
      <c r="ALJ8" s="24"/>
      <c r="ALK8" s="24"/>
      <c r="ALL8" s="24"/>
      <c r="ALM8" s="24"/>
      <c r="ALN8" s="24"/>
      <c r="ALO8" s="24"/>
      <c r="ALP8" s="24"/>
      <c r="ALQ8" s="24"/>
      <c r="ALR8" s="24"/>
      <c r="ALS8" s="24"/>
      <c r="ALT8" s="24"/>
      <c r="ALU8" s="24"/>
      <c r="ALV8" s="24"/>
      <c r="ALW8" s="24"/>
      <c r="ALX8" s="24"/>
      <c r="ALY8" s="24"/>
      <c r="ALZ8" s="24"/>
      <c r="AMA8" s="24"/>
      <c r="AMB8" s="24"/>
      <c r="AMC8" s="24"/>
      <c r="AMD8" s="24"/>
      <c r="AME8" s="24"/>
      <c r="AMF8" s="24"/>
      <c r="AMG8" s="24"/>
      <c r="AMH8" s="24"/>
      <c r="AMI8" s="24"/>
      <c r="AMJ8" s="24"/>
      <c r="AMK8" s="24"/>
    </row>
    <row r="9" spans="1:1025">
      <c r="A9" s="24"/>
      <c r="B9" s="24"/>
      <c r="C9" s="76" t="s">
        <v>47</v>
      </c>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c r="TI9" s="24"/>
      <c r="TJ9" s="24"/>
      <c r="TK9" s="24"/>
      <c r="TL9" s="24"/>
      <c r="TM9" s="24"/>
      <c r="TN9" s="24"/>
      <c r="TO9" s="24"/>
      <c r="TP9" s="24"/>
      <c r="TQ9" s="24"/>
      <c r="TR9" s="24"/>
      <c r="TS9" s="24"/>
      <c r="TT9" s="24"/>
      <c r="TU9" s="24"/>
      <c r="TV9" s="24"/>
      <c r="TW9" s="24"/>
      <c r="TX9" s="24"/>
      <c r="TY9" s="24"/>
      <c r="TZ9" s="24"/>
      <c r="UA9" s="24"/>
      <c r="UB9" s="24"/>
      <c r="UC9" s="24"/>
      <c r="UD9" s="24"/>
      <c r="UE9" s="24"/>
      <c r="UF9" s="24"/>
      <c r="UG9" s="24"/>
      <c r="UH9" s="24"/>
      <c r="UI9" s="24"/>
      <c r="UJ9" s="24"/>
      <c r="UK9" s="24"/>
      <c r="UL9" s="24"/>
      <c r="UM9" s="24"/>
      <c r="UN9" s="24"/>
      <c r="UO9" s="24"/>
      <c r="UP9" s="24"/>
      <c r="UQ9" s="24"/>
      <c r="UR9" s="24"/>
      <c r="US9" s="24"/>
      <c r="UT9" s="24"/>
      <c r="UU9" s="24"/>
      <c r="UV9" s="24"/>
      <c r="UW9" s="24"/>
      <c r="UX9" s="24"/>
      <c r="UY9" s="24"/>
      <c r="UZ9" s="24"/>
      <c r="VA9" s="24"/>
      <c r="VB9" s="24"/>
      <c r="VC9" s="24"/>
      <c r="VD9" s="24"/>
      <c r="VE9" s="24"/>
      <c r="VF9" s="24"/>
      <c r="VG9" s="24"/>
      <c r="VH9" s="24"/>
      <c r="VI9" s="24"/>
      <c r="VJ9" s="24"/>
      <c r="VK9" s="24"/>
      <c r="VL9" s="24"/>
      <c r="VM9" s="24"/>
      <c r="VN9" s="24"/>
      <c r="VO9" s="24"/>
      <c r="VP9" s="24"/>
      <c r="VQ9" s="24"/>
      <c r="VR9" s="24"/>
      <c r="VS9" s="24"/>
      <c r="VT9" s="24"/>
      <c r="VU9" s="24"/>
      <c r="VV9" s="24"/>
      <c r="VW9" s="24"/>
      <c r="VX9" s="24"/>
      <c r="VY9" s="24"/>
      <c r="VZ9" s="24"/>
      <c r="WA9" s="24"/>
      <c r="WB9" s="24"/>
      <c r="WC9" s="24"/>
      <c r="WD9" s="24"/>
      <c r="WE9" s="24"/>
      <c r="WF9" s="24"/>
      <c r="WG9" s="24"/>
      <c r="WH9" s="24"/>
      <c r="WI9" s="24"/>
      <c r="WJ9" s="24"/>
      <c r="WK9" s="24"/>
      <c r="WL9" s="24"/>
      <c r="WM9" s="24"/>
      <c r="WN9" s="24"/>
      <c r="WO9" s="24"/>
      <c r="WP9" s="24"/>
      <c r="WQ9" s="24"/>
      <c r="WR9" s="24"/>
      <c r="WS9" s="24"/>
      <c r="WT9" s="24"/>
      <c r="WU9" s="24"/>
      <c r="WV9" s="24"/>
      <c r="WW9" s="24"/>
      <c r="WX9" s="24"/>
      <c r="WY9" s="24"/>
      <c r="WZ9" s="24"/>
      <c r="XA9" s="24"/>
      <c r="XB9" s="24"/>
      <c r="XC9" s="24"/>
      <c r="XD9" s="24"/>
      <c r="XE9" s="24"/>
      <c r="XF9" s="24"/>
      <c r="XG9" s="24"/>
      <c r="XH9" s="24"/>
      <c r="XI9" s="24"/>
      <c r="XJ9" s="24"/>
      <c r="XK9" s="24"/>
      <c r="XL9" s="24"/>
      <c r="XM9" s="24"/>
      <c r="XN9" s="24"/>
      <c r="XO9" s="24"/>
      <c r="XP9" s="24"/>
      <c r="XQ9" s="24"/>
      <c r="XR9" s="24"/>
      <c r="XS9" s="24"/>
      <c r="XT9" s="24"/>
      <c r="XU9" s="24"/>
      <c r="XV9" s="24"/>
      <c r="XW9" s="24"/>
      <c r="XX9" s="24"/>
      <c r="XY9" s="24"/>
      <c r="XZ9" s="24"/>
      <c r="YA9" s="24"/>
      <c r="YB9" s="24"/>
      <c r="YC9" s="24"/>
      <c r="YD9" s="24"/>
      <c r="YE9" s="24"/>
      <c r="YF9" s="24"/>
      <c r="YG9" s="24"/>
      <c r="YH9" s="24"/>
      <c r="YI9" s="24"/>
      <c r="YJ9" s="24"/>
      <c r="YK9" s="24"/>
      <c r="YL9" s="24"/>
      <c r="YM9" s="24"/>
      <c r="YN9" s="24"/>
      <c r="YO9" s="24"/>
      <c r="YP9" s="24"/>
      <c r="YQ9" s="24"/>
      <c r="YR9" s="24"/>
      <c r="YS9" s="24"/>
      <c r="YT9" s="24"/>
      <c r="YU9" s="24"/>
      <c r="YV9" s="24"/>
      <c r="YW9" s="24"/>
      <c r="YX9" s="24"/>
      <c r="YY9" s="24"/>
      <c r="YZ9" s="24"/>
      <c r="ZA9" s="24"/>
      <c r="ZB9" s="24"/>
      <c r="ZC9" s="24"/>
      <c r="ZD9" s="24"/>
      <c r="ZE9" s="24"/>
      <c r="ZF9" s="24"/>
      <c r="ZG9" s="24"/>
      <c r="ZH9" s="24"/>
      <c r="ZI9" s="24"/>
      <c r="ZJ9" s="24"/>
      <c r="ZK9" s="24"/>
      <c r="ZL9" s="24"/>
      <c r="ZM9" s="24"/>
      <c r="ZN9" s="24"/>
      <c r="ZO9" s="24"/>
      <c r="ZP9" s="24"/>
      <c r="ZQ9" s="24"/>
      <c r="ZR9" s="24"/>
      <c r="ZS9" s="24"/>
      <c r="ZT9" s="24"/>
      <c r="ZU9" s="24"/>
      <c r="ZV9" s="24"/>
      <c r="ZW9" s="24"/>
      <c r="ZX9" s="24"/>
      <c r="ZY9" s="24"/>
      <c r="ZZ9" s="24"/>
      <c r="AAA9" s="24"/>
      <c r="AAB9" s="24"/>
      <c r="AAC9" s="24"/>
      <c r="AAD9" s="24"/>
      <c r="AAE9" s="24"/>
      <c r="AAF9" s="24"/>
      <c r="AAG9" s="24"/>
      <c r="AAH9" s="24"/>
      <c r="AAI9" s="24"/>
      <c r="AAJ9" s="24"/>
      <c r="AAK9" s="24"/>
      <c r="AAL9" s="24"/>
      <c r="AAM9" s="24"/>
      <c r="AAN9" s="24"/>
      <c r="AAO9" s="24"/>
      <c r="AAP9" s="24"/>
      <c r="AAQ9" s="24"/>
      <c r="AAR9" s="24"/>
      <c r="AAS9" s="24"/>
      <c r="AAT9" s="24"/>
      <c r="AAU9" s="24"/>
      <c r="AAV9" s="24"/>
      <c r="AAW9" s="24"/>
      <c r="AAX9" s="24"/>
      <c r="AAY9" s="24"/>
      <c r="AAZ9" s="24"/>
      <c r="ABA9" s="24"/>
      <c r="ABB9" s="24"/>
      <c r="ABC9" s="24"/>
      <c r="ABD9" s="24"/>
      <c r="ABE9" s="24"/>
      <c r="ABF9" s="24"/>
      <c r="ABG9" s="24"/>
      <c r="ABH9" s="24"/>
      <c r="ABI9" s="24"/>
      <c r="ABJ9" s="24"/>
      <c r="ABK9" s="24"/>
      <c r="ABL9" s="24"/>
      <c r="ABM9" s="24"/>
      <c r="ABN9" s="24"/>
      <c r="ABO9" s="24"/>
      <c r="ABP9" s="24"/>
      <c r="ABQ9" s="24"/>
      <c r="ABR9" s="24"/>
      <c r="ABS9" s="24"/>
      <c r="ABT9" s="24"/>
      <c r="ABU9" s="24"/>
      <c r="ABV9" s="24"/>
      <c r="ABW9" s="24"/>
      <c r="ABX9" s="24"/>
      <c r="ABY9" s="24"/>
      <c r="ABZ9" s="24"/>
      <c r="ACA9" s="24"/>
      <c r="ACB9" s="24"/>
      <c r="ACC9" s="24"/>
      <c r="ACD9" s="24"/>
      <c r="ACE9" s="24"/>
      <c r="ACF9" s="24"/>
      <c r="ACG9" s="24"/>
      <c r="ACH9" s="24"/>
      <c r="ACI9" s="24"/>
      <c r="ACJ9" s="24"/>
      <c r="ACK9" s="24"/>
      <c r="ACL9" s="24"/>
      <c r="ACM9" s="24"/>
      <c r="ACN9" s="24"/>
      <c r="ACO9" s="24"/>
      <c r="ACP9" s="24"/>
      <c r="ACQ9" s="24"/>
      <c r="ACR9" s="24"/>
      <c r="ACS9" s="24"/>
      <c r="ACT9" s="24"/>
      <c r="ACU9" s="24"/>
      <c r="ACV9" s="24"/>
      <c r="ACW9" s="24"/>
      <c r="ACX9" s="24"/>
      <c r="ACY9" s="24"/>
      <c r="ACZ9" s="24"/>
      <c r="ADA9" s="24"/>
      <c r="ADB9" s="24"/>
      <c r="ADC9" s="24"/>
      <c r="ADD9" s="24"/>
      <c r="ADE9" s="24"/>
      <c r="ADF9" s="24"/>
      <c r="ADG9" s="24"/>
      <c r="ADH9" s="24"/>
      <c r="ADI9" s="24"/>
      <c r="ADJ9" s="24"/>
      <c r="ADK9" s="24"/>
      <c r="ADL9" s="24"/>
      <c r="ADM9" s="24"/>
      <c r="ADN9" s="24"/>
      <c r="ADO9" s="24"/>
      <c r="ADP9" s="24"/>
      <c r="ADQ9" s="24"/>
      <c r="ADR9" s="24"/>
      <c r="ADS9" s="24"/>
      <c r="ADT9" s="24"/>
      <c r="ADU9" s="24"/>
      <c r="ADV9" s="24"/>
      <c r="ADW9" s="24"/>
      <c r="ADX9" s="24"/>
      <c r="ADY9" s="24"/>
      <c r="ADZ9" s="24"/>
      <c r="AEA9" s="24"/>
      <c r="AEB9" s="24"/>
      <c r="AEC9" s="24"/>
      <c r="AED9" s="24"/>
      <c r="AEE9" s="24"/>
      <c r="AEF9" s="24"/>
      <c r="AEG9" s="24"/>
      <c r="AEH9" s="24"/>
      <c r="AEI9" s="24"/>
      <c r="AEJ9" s="24"/>
      <c r="AEK9" s="24"/>
      <c r="AEL9" s="24"/>
      <c r="AEM9" s="24"/>
      <c r="AEN9" s="24"/>
      <c r="AEO9" s="24"/>
      <c r="AEP9" s="24"/>
      <c r="AEQ9" s="24"/>
      <c r="AER9" s="24"/>
      <c r="AES9" s="24"/>
      <c r="AET9" s="24"/>
      <c r="AEU9" s="24"/>
      <c r="AEV9" s="24"/>
      <c r="AEW9" s="24"/>
      <c r="AEX9" s="24"/>
      <c r="AEY9" s="24"/>
      <c r="AEZ9" s="24"/>
      <c r="AFA9" s="24"/>
      <c r="AFB9" s="24"/>
      <c r="AFC9" s="24"/>
      <c r="AFD9" s="24"/>
      <c r="AFE9" s="24"/>
      <c r="AFF9" s="24"/>
      <c r="AFG9" s="24"/>
      <c r="AFH9" s="24"/>
      <c r="AFI9" s="24"/>
      <c r="AFJ9" s="24"/>
      <c r="AFK9" s="24"/>
      <c r="AFL9" s="24"/>
      <c r="AFM9" s="24"/>
      <c r="AFN9" s="24"/>
      <c r="AFO9" s="24"/>
      <c r="AFP9" s="24"/>
      <c r="AFQ9" s="24"/>
      <c r="AFR9" s="24"/>
      <c r="AFS9" s="24"/>
      <c r="AFT9" s="24"/>
      <c r="AFU9" s="24"/>
      <c r="AFV9" s="24"/>
      <c r="AFW9" s="24"/>
      <c r="AFX9" s="24"/>
      <c r="AFY9" s="24"/>
      <c r="AFZ9" s="24"/>
      <c r="AGA9" s="24"/>
      <c r="AGB9" s="24"/>
      <c r="AGC9" s="24"/>
      <c r="AGD9" s="24"/>
      <c r="AGE9" s="24"/>
      <c r="AGF9" s="24"/>
      <c r="AGG9" s="24"/>
      <c r="AGH9" s="24"/>
      <c r="AGI9" s="24"/>
      <c r="AGJ9" s="24"/>
      <c r="AGK9" s="24"/>
      <c r="AGL9" s="24"/>
      <c r="AGM9" s="24"/>
      <c r="AGN9" s="24"/>
      <c r="AGO9" s="24"/>
      <c r="AGP9" s="24"/>
      <c r="AGQ9" s="24"/>
      <c r="AGR9" s="24"/>
      <c r="AGS9" s="24"/>
      <c r="AGT9" s="24"/>
      <c r="AGU9" s="24"/>
      <c r="AGV9" s="24"/>
      <c r="AGW9" s="24"/>
      <c r="AGX9" s="24"/>
      <c r="AGY9" s="24"/>
      <c r="AGZ9" s="24"/>
      <c r="AHA9" s="24"/>
      <c r="AHB9" s="24"/>
      <c r="AHC9" s="24"/>
      <c r="AHD9" s="24"/>
      <c r="AHE9" s="24"/>
      <c r="AHF9" s="24"/>
      <c r="AHG9" s="24"/>
      <c r="AHH9" s="24"/>
      <c r="AHI9" s="24"/>
      <c r="AHJ9" s="24"/>
      <c r="AHK9" s="24"/>
      <c r="AHL9" s="24"/>
      <c r="AHM9" s="24"/>
      <c r="AHN9" s="24"/>
      <c r="AHO9" s="24"/>
      <c r="AHP9" s="24"/>
      <c r="AHQ9" s="24"/>
      <c r="AHR9" s="24"/>
      <c r="AHS9" s="24"/>
      <c r="AHT9" s="24"/>
      <c r="AHU9" s="24"/>
      <c r="AHV9" s="24"/>
      <c r="AHW9" s="24"/>
      <c r="AHX9" s="24"/>
      <c r="AHY9" s="24"/>
      <c r="AHZ9" s="24"/>
      <c r="AIA9" s="24"/>
      <c r="AIB9" s="24"/>
      <c r="AIC9" s="24"/>
      <c r="AID9" s="24"/>
      <c r="AIE9" s="24"/>
      <c r="AIF9" s="24"/>
      <c r="AIG9" s="24"/>
      <c r="AIH9" s="24"/>
      <c r="AII9" s="24"/>
      <c r="AIJ9" s="24"/>
      <c r="AIK9" s="24"/>
      <c r="AIL9" s="24"/>
      <c r="AIM9" s="24"/>
      <c r="AIN9" s="24"/>
      <c r="AIO9" s="24"/>
      <c r="AIP9" s="24"/>
      <c r="AIQ9" s="24"/>
      <c r="AIR9" s="24"/>
      <c r="AIS9" s="24"/>
      <c r="AIT9" s="24"/>
      <c r="AIU9" s="24"/>
      <c r="AIV9" s="24"/>
      <c r="AIW9" s="24"/>
      <c r="AIX9" s="24"/>
      <c r="AIY9" s="24"/>
      <c r="AIZ9" s="24"/>
      <c r="AJA9" s="24"/>
      <c r="AJB9" s="24"/>
      <c r="AJC9" s="24"/>
      <c r="AJD9" s="24"/>
      <c r="AJE9" s="24"/>
      <c r="AJF9" s="24"/>
      <c r="AJG9" s="24"/>
      <c r="AJH9" s="24"/>
      <c r="AJI9" s="24"/>
      <c r="AJJ9" s="24"/>
      <c r="AJK9" s="24"/>
      <c r="AJL9" s="24"/>
      <c r="AJM9" s="24"/>
      <c r="AJN9" s="24"/>
      <c r="AJO9" s="24"/>
      <c r="AJP9" s="24"/>
      <c r="AJQ9" s="24"/>
      <c r="AJR9" s="24"/>
      <c r="AJS9" s="24"/>
      <c r="AJT9" s="24"/>
      <c r="AJU9" s="24"/>
      <c r="AJV9" s="24"/>
      <c r="AJW9" s="24"/>
      <c r="AJX9" s="24"/>
      <c r="AJY9" s="24"/>
      <c r="AJZ9" s="24"/>
      <c r="AKA9" s="24"/>
      <c r="AKB9" s="24"/>
      <c r="AKC9" s="24"/>
      <c r="AKD9" s="24"/>
      <c r="AKE9" s="24"/>
      <c r="AKF9" s="24"/>
      <c r="AKG9" s="24"/>
      <c r="AKH9" s="24"/>
      <c r="AKI9" s="24"/>
      <c r="AKJ9" s="24"/>
      <c r="AKK9" s="24"/>
      <c r="AKL9" s="24"/>
      <c r="AKM9" s="24"/>
      <c r="AKN9" s="24"/>
      <c r="AKO9" s="24"/>
      <c r="AKP9" s="24"/>
      <c r="AKQ9" s="24"/>
      <c r="AKR9" s="24"/>
      <c r="AKS9" s="24"/>
      <c r="AKT9" s="24"/>
      <c r="AKU9" s="24"/>
      <c r="AKV9" s="24"/>
      <c r="AKW9" s="24"/>
      <c r="AKX9" s="24"/>
      <c r="AKY9" s="24"/>
      <c r="AKZ9" s="24"/>
      <c r="ALA9" s="24"/>
      <c r="ALB9" s="24"/>
      <c r="ALC9" s="24"/>
      <c r="ALD9" s="24"/>
      <c r="ALE9" s="24"/>
      <c r="ALF9" s="24"/>
      <c r="ALG9" s="24"/>
      <c r="ALH9" s="24"/>
      <c r="ALI9" s="24"/>
      <c r="ALJ9" s="24"/>
      <c r="ALK9" s="24"/>
      <c r="ALL9" s="24"/>
      <c r="ALM9" s="24"/>
      <c r="ALN9" s="24"/>
      <c r="ALO9" s="24"/>
      <c r="ALP9" s="24"/>
      <c r="ALQ9" s="24"/>
      <c r="ALR9" s="24"/>
      <c r="ALS9" s="24"/>
      <c r="ALT9" s="24"/>
      <c r="ALU9" s="24"/>
      <c r="ALV9" s="24"/>
      <c r="ALW9" s="24"/>
      <c r="ALX9" s="24"/>
      <c r="ALY9" s="24"/>
      <c r="ALZ9" s="24"/>
      <c r="AMA9" s="24"/>
      <c r="AMB9" s="24"/>
      <c r="AMC9" s="24"/>
      <c r="AMD9" s="24"/>
      <c r="AME9" s="24"/>
      <c r="AMF9" s="24"/>
      <c r="AMG9" s="24"/>
      <c r="AMH9" s="24"/>
      <c r="AMI9" s="24"/>
      <c r="AMJ9" s="24"/>
      <c r="AMK9" s="24"/>
    </row>
    <row r="10" spans="1:1025">
      <c r="A10" s="24"/>
      <c r="B10" s="24"/>
      <c r="C10" s="76" t="s">
        <v>48</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c r="TI10" s="24"/>
      <c r="TJ10" s="24"/>
      <c r="TK10" s="24"/>
      <c r="TL10" s="24"/>
      <c r="TM10" s="24"/>
      <c r="TN10" s="24"/>
      <c r="TO10" s="24"/>
      <c r="TP10" s="24"/>
      <c r="TQ10" s="24"/>
      <c r="TR10" s="24"/>
      <c r="TS10" s="24"/>
      <c r="TT10" s="24"/>
      <c r="TU10" s="24"/>
      <c r="TV10" s="24"/>
      <c r="TW10" s="24"/>
      <c r="TX10" s="24"/>
      <c r="TY10" s="24"/>
      <c r="TZ10" s="24"/>
      <c r="UA10" s="24"/>
      <c r="UB10" s="24"/>
      <c r="UC10" s="24"/>
      <c r="UD10" s="24"/>
      <c r="UE10" s="24"/>
      <c r="UF10" s="24"/>
      <c r="UG10" s="24"/>
      <c r="UH10" s="24"/>
      <c r="UI10" s="24"/>
      <c r="UJ10" s="24"/>
      <c r="UK10" s="24"/>
      <c r="UL10" s="24"/>
      <c r="UM10" s="24"/>
      <c r="UN10" s="24"/>
      <c r="UO10" s="24"/>
      <c r="UP10" s="24"/>
      <c r="UQ10" s="24"/>
      <c r="UR10" s="24"/>
      <c r="US10" s="24"/>
      <c r="UT10" s="24"/>
      <c r="UU10" s="24"/>
      <c r="UV10" s="24"/>
      <c r="UW10" s="24"/>
      <c r="UX10" s="24"/>
      <c r="UY10" s="24"/>
      <c r="UZ10" s="24"/>
      <c r="VA10" s="24"/>
      <c r="VB10" s="24"/>
      <c r="VC10" s="24"/>
      <c r="VD10" s="24"/>
      <c r="VE10" s="24"/>
      <c r="VF10" s="24"/>
      <c r="VG10" s="24"/>
      <c r="VH10" s="24"/>
      <c r="VI10" s="24"/>
      <c r="VJ10" s="24"/>
      <c r="VK10" s="24"/>
      <c r="VL10" s="24"/>
      <c r="VM10" s="24"/>
      <c r="VN10" s="24"/>
      <c r="VO10" s="24"/>
      <c r="VP10" s="24"/>
      <c r="VQ10" s="24"/>
      <c r="VR10" s="24"/>
      <c r="VS10" s="24"/>
      <c r="VT10" s="24"/>
      <c r="VU10" s="24"/>
      <c r="VV10" s="24"/>
      <c r="VW10" s="24"/>
      <c r="VX10" s="24"/>
      <c r="VY10" s="24"/>
      <c r="VZ10" s="24"/>
      <c r="WA10" s="24"/>
      <c r="WB10" s="24"/>
      <c r="WC10" s="24"/>
      <c r="WD10" s="24"/>
      <c r="WE10" s="24"/>
      <c r="WF10" s="24"/>
      <c r="WG10" s="24"/>
      <c r="WH10" s="24"/>
      <c r="WI10" s="24"/>
      <c r="WJ10" s="24"/>
      <c r="WK10" s="24"/>
      <c r="WL10" s="24"/>
      <c r="WM10" s="24"/>
      <c r="WN10" s="24"/>
      <c r="WO10" s="24"/>
      <c r="WP10" s="24"/>
      <c r="WQ10" s="24"/>
      <c r="WR10" s="24"/>
      <c r="WS10" s="24"/>
      <c r="WT10" s="24"/>
      <c r="WU10" s="24"/>
      <c r="WV10" s="24"/>
      <c r="WW10" s="24"/>
      <c r="WX10" s="24"/>
      <c r="WY10" s="24"/>
      <c r="WZ10" s="24"/>
      <c r="XA10" s="24"/>
      <c r="XB10" s="24"/>
      <c r="XC10" s="24"/>
      <c r="XD10" s="24"/>
      <c r="XE10" s="24"/>
      <c r="XF10" s="24"/>
      <c r="XG10" s="24"/>
      <c r="XH10" s="24"/>
      <c r="XI10" s="24"/>
      <c r="XJ10" s="24"/>
      <c r="XK10" s="24"/>
      <c r="XL10" s="24"/>
      <c r="XM10" s="24"/>
      <c r="XN10" s="24"/>
      <c r="XO10" s="24"/>
      <c r="XP10" s="24"/>
      <c r="XQ10" s="24"/>
      <c r="XR10" s="24"/>
      <c r="XS10" s="24"/>
      <c r="XT10" s="24"/>
      <c r="XU10" s="24"/>
      <c r="XV10" s="24"/>
      <c r="XW10" s="24"/>
      <c r="XX10" s="24"/>
      <c r="XY10" s="24"/>
      <c r="XZ10" s="24"/>
      <c r="YA10" s="24"/>
      <c r="YB10" s="24"/>
      <c r="YC10" s="24"/>
      <c r="YD10" s="24"/>
      <c r="YE10" s="24"/>
      <c r="YF10" s="24"/>
      <c r="YG10" s="24"/>
      <c r="YH10" s="24"/>
      <c r="YI10" s="24"/>
      <c r="YJ10" s="24"/>
      <c r="YK10" s="24"/>
      <c r="YL10" s="24"/>
      <c r="YM10" s="24"/>
      <c r="YN10" s="24"/>
      <c r="YO10" s="24"/>
      <c r="YP10" s="24"/>
      <c r="YQ10" s="24"/>
      <c r="YR10" s="24"/>
      <c r="YS10" s="24"/>
      <c r="YT10" s="24"/>
      <c r="YU10" s="24"/>
      <c r="YV10" s="24"/>
      <c r="YW10" s="24"/>
      <c r="YX10" s="24"/>
      <c r="YY10" s="24"/>
      <c r="YZ10" s="24"/>
      <c r="ZA10" s="24"/>
      <c r="ZB10" s="24"/>
      <c r="ZC10" s="24"/>
      <c r="ZD10" s="24"/>
      <c r="ZE10" s="24"/>
      <c r="ZF10" s="24"/>
      <c r="ZG10" s="24"/>
      <c r="ZH10" s="24"/>
      <c r="ZI10" s="24"/>
      <c r="ZJ10" s="24"/>
      <c r="ZK10" s="24"/>
      <c r="ZL10" s="24"/>
      <c r="ZM10" s="24"/>
      <c r="ZN10" s="24"/>
      <c r="ZO10" s="24"/>
      <c r="ZP10" s="24"/>
      <c r="ZQ10" s="24"/>
      <c r="ZR10" s="24"/>
      <c r="ZS10" s="24"/>
      <c r="ZT10" s="24"/>
      <c r="ZU10" s="24"/>
      <c r="ZV10" s="24"/>
      <c r="ZW10" s="24"/>
      <c r="ZX10" s="24"/>
      <c r="ZY10" s="24"/>
      <c r="ZZ10" s="24"/>
      <c r="AAA10" s="24"/>
      <c r="AAB10" s="24"/>
      <c r="AAC10" s="24"/>
      <c r="AAD10" s="24"/>
      <c r="AAE10" s="24"/>
      <c r="AAF10" s="24"/>
      <c r="AAG10" s="24"/>
      <c r="AAH10" s="24"/>
      <c r="AAI10" s="24"/>
      <c r="AAJ10" s="24"/>
      <c r="AAK10" s="24"/>
      <c r="AAL10" s="24"/>
      <c r="AAM10" s="24"/>
      <c r="AAN10" s="24"/>
      <c r="AAO10" s="24"/>
      <c r="AAP10" s="24"/>
      <c r="AAQ10" s="24"/>
      <c r="AAR10" s="24"/>
      <c r="AAS10" s="24"/>
      <c r="AAT10" s="24"/>
      <c r="AAU10" s="24"/>
      <c r="AAV10" s="24"/>
      <c r="AAW10" s="24"/>
      <c r="AAX10" s="24"/>
      <c r="AAY10" s="24"/>
      <c r="AAZ10" s="24"/>
      <c r="ABA10" s="24"/>
      <c r="ABB10" s="24"/>
      <c r="ABC10" s="24"/>
      <c r="ABD10" s="24"/>
      <c r="ABE10" s="24"/>
      <c r="ABF10" s="24"/>
      <c r="ABG10" s="24"/>
      <c r="ABH10" s="24"/>
      <c r="ABI10" s="24"/>
      <c r="ABJ10" s="24"/>
      <c r="ABK10" s="24"/>
      <c r="ABL10" s="24"/>
      <c r="ABM10" s="24"/>
      <c r="ABN10" s="24"/>
      <c r="ABO10" s="24"/>
      <c r="ABP10" s="24"/>
      <c r="ABQ10" s="24"/>
      <c r="ABR10" s="24"/>
      <c r="ABS10" s="24"/>
      <c r="ABT10" s="24"/>
      <c r="ABU10" s="24"/>
      <c r="ABV10" s="24"/>
      <c r="ABW10" s="24"/>
      <c r="ABX10" s="24"/>
      <c r="ABY10" s="24"/>
      <c r="ABZ10" s="24"/>
      <c r="ACA10" s="24"/>
      <c r="ACB10" s="24"/>
      <c r="ACC10" s="24"/>
      <c r="ACD10" s="24"/>
      <c r="ACE10" s="24"/>
      <c r="ACF10" s="24"/>
      <c r="ACG10" s="24"/>
      <c r="ACH10" s="24"/>
      <c r="ACI10" s="24"/>
      <c r="ACJ10" s="24"/>
      <c r="ACK10" s="24"/>
      <c r="ACL10" s="24"/>
      <c r="ACM10" s="24"/>
      <c r="ACN10" s="24"/>
      <c r="ACO10" s="24"/>
      <c r="ACP10" s="24"/>
      <c r="ACQ10" s="24"/>
      <c r="ACR10" s="24"/>
      <c r="ACS10" s="24"/>
      <c r="ACT10" s="24"/>
      <c r="ACU10" s="24"/>
      <c r="ACV10" s="24"/>
      <c r="ACW10" s="24"/>
      <c r="ACX10" s="24"/>
      <c r="ACY10" s="24"/>
      <c r="ACZ10" s="24"/>
      <c r="ADA10" s="24"/>
      <c r="ADB10" s="24"/>
      <c r="ADC10" s="24"/>
      <c r="ADD10" s="24"/>
      <c r="ADE10" s="24"/>
      <c r="ADF10" s="24"/>
      <c r="ADG10" s="24"/>
      <c r="ADH10" s="24"/>
      <c r="ADI10" s="24"/>
      <c r="ADJ10" s="24"/>
      <c r="ADK10" s="24"/>
      <c r="ADL10" s="24"/>
      <c r="ADM10" s="24"/>
      <c r="ADN10" s="24"/>
      <c r="ADO10" s="24"/>
      <c r="ADP10" s="24"/>
      <c r="ADQ10" s="24"/>
      <c r="ADR10" s="24"/>
      <c r="ADS10" s="24"/>
      <c r="ADT10" s="24"/>
      <c r="ADU10" s="24"/>
      <c r="ADV10" s="24"/>
      <c r="ADW10" s="24"/>
      <c r="ADX10" s="24"/>
      <c r="ADY10" s="24"/>
      <c r="ADZ10" s="24"/>
      <c r="AEA10" s="24"/>
      <c r="AEB10" s="24"/>
      <c r="AEC10" s="24"/>
      <c r="AED10" s="24"/>
      <c r="AEE10" s="24"/>
      <c r="AEF10" s="24"/>
      <c r="AEG10" s="24"/>
      <c r="AEH10" s="24"/>
      <c r="AEI10" s="24"/>
      <c r="AEJ10" s="24"/>
      <c r="AEK10" s="24"/>
      <c r="AEL10" s="24"/>
      <c r="AEM10" s="24"/>
      <c r="AEN10" s="24"/>
      <c r="AEO10" s="24"/>
      <c r="AEP10" s="24"/>
      <c r="AEQ10" s="24"/>
      <c r="AER10" s="24"/>
      <c r="AES10" s="24"/>
      <c r="AET10" s="24"/>
      <c r="AEU10" s="24"/>
      <c r="AEV10" s="24"/>
      <c r="AEW10" s="24"/>
      <c r="AEX10" s="24"/>
      <c r="AEY10" s="24"/>
      <c r="AEZ10" s="24"/>
      <c r="AFA10" s="24"/>
      <c r="AFB10" s="24"/>
      <c r="AFC10" s="24"/>
      <c r="AFD10" s="24"/>
      <c r="AFE10" s="24"/>
      <c r="AFF10" s="24"/>
      <c r="AFG10" s="24"/>
      <c r="AFH10" s="24"/>
      <c r="AFI10" s="24"/>
      <c r="AFJ10" s="24"/>
      <c r="AFK10" s="24"/>
      <c r="AFL10" s="24"/>
      <c r="AFM10" s="24"/>
      <c r="AFN10" s="24"/>
      <c r="AFO10" s="24"/>
      <c r="AFP10" s="24"/>
      <c r="AFQ10" s="24"/>
      <c r="AFR10" s="24"/>
      <c r="AFS10" s="24"/>
      <c r="AFT10" s="24"/>
      <c r="AFU10" s="24"/>
      <c r="AFV10" s="24"/>
      <c r="AFW10" s="24"/>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c r="AMI10" s="24"/>
      <c r="AMJ10" s="24"/>
      <c r="AMK10" s="24"/>
    </row>
    <row r="11" spans="1:1025">
      <c r="A11" s="24"/>
      <c r="B11" s="24"/>
      <c r="C11" s="76" t="s">
        <v>46</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c r="LM11" s="24"/>
      <c r="LN11" s="24"/>
      <c r="LO11" s="24"/>
      <c r="LP11" s="24"/>
      <c r="LQ11" s="24"/>
      <c r="LR11" s="24"/>
      <c r="LS11" s="24"/>
      <c r="LT11" s="24"/>
      <c r="LU11" s="24"/>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c r="NV11" s="24"/>
      <c r="NW11" s="24"/>
      <c r="NX11" s="24"/>
      <c r="NY11" s="24"/>
      <c r="NZ11" s="24"/>
      <c r="OA11" s="24"/>
      <c r="OB11" s="24"/>
      <c r="OC11" s="24"/>
      <c r="OD11" s="24"/>
      <c r="OE11" s="24"/>
      <c r="OF11" s="24"/>
      <c r="OG11" s="24"/>
      <c r="OH11" s="24"/>
      <c r="OI11" s="24"/>
      <c r="OJ11" s="24"/>
      <c r="OK11" s="24"/>
      <c r="OL11" s="24"/>
      <c r="OM11" s="24"/>
      <c r="ON11" s="24"/>
      <c r="OO11" s="24"/>
      <c r="OP11" s="24"/>
      <c r="OQ11" s="24"/>
      <c r="OR11" s="24"/>
      <c r="OS11" s="24"/>
      <c r="OT11" s="24"/>
      <c r="OU11" s="24"/>
      <c r="OV11" s="24"/>
      <c r="OW11" s="24"/>
      <c r="OX11" s="24"/>
      <c r="OY11" s="24"/>
      <c r="OZ11" s="24"/>
      <c r="PA11" s="24"/>
      <c r="PB11" s="24"/>
      <c r="PC11" s="24"/>
      <c r="PD11" s="24"/>
      <c r="PE11" s="24"/>
      <c r="PF11" s="24"/>
      <c r="PG11" s="24"/>
      <c r="PH11" s="24"/>
      <c r="PI11" s="24"/>
      <c r="PJ11" s="24"/>
      <c r="PK11" s="24"/>
      <c r="PL11" s="24"/>
      <c r="PM11" s="24"/>
      <c r="PN11" s="24"/>
      <c r="PO11" s="24"/>
      <c r="PP11" s="24"/>
      <c r="PQ11" s="24"/>
      <c r="PR11" s="24"/>
      <c r="PS11" s="24"/>
      <c r="PT11" s="24"/>
      <c r="PU11" s="24"/>
      <c r="PV11" s="24"/>
      <c r="PW11" s="24"/>
      <c r="PX11" s="24"/>
      <c r="PY11" s="24"/>
      <c r="PZ11" s="24"/>
      <c r="QA11" s="24"/>
      <c r="QB11" s="24"/>
      <c r="QC11" s="24"/>
      <c r="QD11" s="24"/>
      <c r="QE11" s="24"/>
      <c r="QF11" s="24"/>
      <c r="QG11" s="24"/>
      <c r="QH11" s="24"/>
      <c r="QI11" s="24"/>
      <c r="QJ11" s="24"/>
      <c r="QK11" s="24"/>
      <c r="QL11" s="24"/>
      <c r="QM11" s="24"/>
      <c r="QN11" s="24"/>
      <c r="QO11" s="24"/>
      <c r="QP11" s="24"/>
      <c r="QQ11" s="24"/>
      <c r="QR11" s="24"/>
      <c r="QS11" s="24"/>
      <c r="QT11" s="24"/>
      <c r="QU11" s="24"/>
      <c r="QV11" s="24"/>
      <c r="QW11" s="24"/>
      <c r="QX11" s="24"/>
      <c r="QY11" s="24"/>
      <c r="QZ11" s="24"/>
      <c r="RA11" s="24"/>
      <c r="RB11" s="24"/>
      <c r="RC11" s="24"/>
      <c r="RD11" s="24"/>
      <c r="RE11" s="24"/>
      <c r="RF11" s="24"/>
      <c r="RG11" s="24"/>
      <c r="RH11" s="24"/>
      <c r="RI11" s="24"/>
      <c r="RJ11" s="24"/>
      <c r="RK11" s="24"/>
      <c r="RL11" s="24"/>
      <c r="RM11" s="24"/>
      <c r="RN11" s="24"/>
      <c r="RO11" s="24"/>
      <c r="RP11" s="24"/>
      <c r="RQ11" s="24"/>
      <c r="RR11" s="24"/>
      <c r="RS11" s="24"/>
      <c r="RT11" s="24"/>
      <c r="RU11" s="24"/>
      <c r="RV11" s="24"/>
      <c r="RW11" s="24"/>
      <c r="RX11" s="24"/>
      <c r="RY11" s="24"/>
      <c r="RZ11" s="24"/>
      <c r="SA11" s="24"/>
      <c r="SB11" s="24"/>
      <c r="SC11" s="24"/>
      <c r="SD11" s="24"/>
      <c r="SE11" s="24"/>
      <c r="SF11" s="24"/>
      <c r="SG11" s="24"/>
      <c r="SH11" s="24"/>
      <c r="SI11" s="24"/>
      <c r="SJ11" s="24"/>
      <c r="SK11" s="24"/>
      <c r="SL11" s="24"/>
      <c r="SM11" s="24"/>
      <c r="SN11" s="24"/>
      <c r="SO11" s="24"/>
      <c r="SP11" s="24"/>
      <c r="SQ11" s="24"/>
      <c r="SR11" s="24"/>
      <c r="SS11" s="24"/>
      <c r="ST11" s="24"/>
      <c r="SU11" s="24"/>
      <c r="SV11" s="24"/>
      <c r="SW11" s="24"/>
      <c r="SX11" s="24"/>
      <c r="SY11" s="24"/>
      <c r="SZ11" s="24"/>
      <c r="TA11" s="24"/>
      <c r="TB11" s="24"/>
      <c r="TC11" s="24"/>
      <c r="TD11" s="24"/>
      <c r="TE11" s="24"/>
      <c r="TF11" s="24"/>
      <c r="TG11" s="24"/>
      <c r="TH11" s="24"/>
      <c r="TI11" s="24"/>
      <c r="TJ11" s="24"/>
      <c r="TK11" s="24"/>
      <c r="TL11" s="24"/>
      <c r="TM11" s="24"/>
      <c r="TN11" s="24"/>
      <c r="TO11" s="24"/>
      <c r="TP11" s="24"/>
      <c r="TQ11" s="24"/>
      <c r="TR11" s="24"/>
      <c r="TS11" s="24"/>
      <c r="TT11" s="24"/>
      <c r="TU11" s="24"/>
      <c r="TV11" s="24"/>
      <c r="TW11" s="24"/>
      <c r="TX11" s="24"/>
      <c r="TY11" s="24"/>
      <c r="TZ11" s="24"/>
      <c r="UA11" s="24"/>
      <c r="UB11" s="24"/>
      <c r="UC11" s="24"/>
      <c r="UD11" s="24"/>
      <c r="UE11" s="24"/>
      <c r="UF11" s="24"/>
      <c r="UG11" s="24"/>
      <c r="UH11" s="24"/>
      <c r="UI11" s="24"/>
      <c r="UJ11" s="24"/>
      <c r="UK11" s="24"/>
      <c r="UL11" s="24"/>
      <c r="UM11" s="24"/>
      <c r="UN11" s="24"/>
      <c r="UO11" s="24"/>
      <c r="UP11" s="24"/>
      <c r="UQ11" s="24"/>
      <c r="UR11" s="24"/>
      <c r="US11" s="24"/>
      <c r="UT11" s="24"/>
      <c r="UU11" s="24"/>
      <c r="UV11" s="24"/>
      <c r="UW11" s="24"/>
      <c r="UX11" s="24"/>
      <c r="UY11" s="24"/>
      <c r="UZ11" s="24"/>
      <c r="VA11" s="24"/>
      <c r="VB11" s="24"/>
      <c r="VC11" s="24"/>
      <c r="VD11" s="24"/>
      <c r="VE11" s="24"/>
      <c r="VF11" s="24"/>
      <c r="VG11" s="24"/>
      <c r="VH11" s="24"/>
      <c r="VI11" s="24"/>
      <c r="VJ11" s="24"/>
      <c r="VK11" s="24"/>
      <c r="VL11" s="24"/>
      <c r="VM11" s="24"/>
      <c r="VN11" s="24"/>
      <c r="VO11" s="24"/>
      <c r="VP11" s="24"/>
      <c r="VQ11" s="24"/>
      <c r="VR11" s="24"/>
      <c r="VS11" s="24"/>
      <c r="VT11" s="24"/>
      <c r="VU11" s="24"/>
      <c r="VV11" s="24"/>
      <c r="VW11" s="24"/>
      <c r="VX11" s="24"/>
      <c r="VY11" s="24"/>
      <c r="VZ11" s="24"/>
      <c r="WA11" s="24"/>
      <c r="WB11" s="24"/>
      <c r="WC11" s="24"/>
      <c r="WD11" s="24"/>
      <c r="WE11" s="24"/>
      <c r="WF11" s="24"/>
      <c r="WG11" s="24"/>
      <c r="WH11" s="24"/>
      <c r="WI11" s="24"/>
      <c r="WJ11" s="24"/>
      <c r="WK11" s="24"/>
      <c r="WL11" s="24"/>
      <c r="WM11" s="24"/>
      <c r="WN11" s="24"/>
      <c r="WO11" s="24"/>
      <c r="WP11" s="24"/>
      <c r="WQ11" s="24"/>
      <c r="WR11" s="24"/>
      <c r="WS11" s="24"/>
      <c r="WT11" s="24"/>
      <c r="WU11" s="24"/>
      <c r="WV11" s="24"/>
      <c r="WW11" s="24"/>
      <c r="WX11" s="24"/>
      <c r="WY11" s="24"/>
      <c r="WZ11" s="24"/>
      <c r="XA11" s="24"/>
      <c r="XB11" s="24"/>
      <c r="XC11" s="24"/>
      <c r="XD11" s="24"/>
      <c r="XE11" s="24"/>
      <c r="XF11" s="24"/>
      <c r="XG11" s="24"/>
      <c r="XH11" s="24"/>
      <c r="XI11" s="24"/>
      <c r="XJ11" s="24"/>
      <c r="XK11" s="24"/>
      <c r="XL11" s="24"/>
      <c r="XM11" s="24"/>
      <c r="XN11" s="24"/>
      <c r="XO11" s="24"/>
      <c r="XP11" s="24"/>
      <c r="XQ11" s="24"/>
      <c r="XR11" s="24"/>
      <c r="XS11" s="24"/>
      <c r="XT11" s="24"/>
      <c r="XU11" s="24"/>
      <c r="XV11" s="24"/>
      <c r="XW11" s="24"/>
      <c r="XX11" s="24"/>
      <c r="XY11" s="24"/>
      <c r="XZ11" s="24"/>
      <c r="YA11" s="24"/>
      <c r="YB11" s="24"/>
      <c r="YC11" s="24"/>
      <c r="YD11" s="24"/>
      <c r="YE11" s="24"/>
      <c r="YF11" s="24"/>
      <c r="YG11" s="24"/>
      <c r="YH11" s="24"/>
      <c r="YI11" s="24"/>
      <c r="YJ11" s="24"/>
      <c r="YK11" s="24"/>
      <c r="YL11" s="24"/>
      <c r="YM11" s="24"/>
      <c r="YN11" s="24"/>
      <c r="YO11" s="24"/>
      <c r="YP11" s="24"/>
      <c r="YQ11" s="24"/>
      <c r="YR11" s="24"/>
      <c r="YS11" s="24"/>
      <c r="YT11" s="24"/>
      <c r="YU11" s="24"/>
      <c r="YV11" s="24"/>
      <c r="YW11" s="24"/>
      <c r="YX11" s="24"/>
      <c r="YY11" s="24"/>
      <c r="YZ11" s="24"/>
      <c r="ZA11" s="24"/>
      <c r="ZB11" s="24"/>
      <c r="ZC11" s="24"/>
      <c r="ZD11" s="24"/>
      <c r="ZE11" s="24"/>
      <c r="ZF11" s="24"/>
      <c r="ZG11" s="24"/>
      <c r="ZH11" s="24"/>
      <c r="ZI11" s="24"/>
      <c r="ZJ11" s="24"/>
      <c r="ZK11" s="24"/>
      <c r="ZL11" s="24"/>
      <c r="ZM11" s="24"/>
      <c r="ZN11" s="24"/>
      <c r="ZO11" s="24"/>
      <c r="ZP11" s="24"/>
      <c r="ZQ11" s="24"/>
      <c r="ZR11" s="24"/>
      <c r="ZS11" s="24"/>
      <c r="ZT11" s="24"/>
      <c r="ZU11" s="24"/>
      <c r="ZV11" s="24"/>
      <c r="ZW11" s="24"/>
      <c r="ZX11" s="24"/>
      <c r="ZY11" s="24"/>
      <c r="ZZ11" s="24"/>
      <c r="AAA11" s="24"/>
      <c r="AAB11" s="24"/>
      <c r="AAC11" s="24"/>
      <c r="AAD11" s="24"/>
      <c r="AAE11" s="24"/>
      <c r="AAF11" s="24"/>
      <c r="AAG11" s="24"/>
      <c r="AAH11" s="24"/>
      <c r="AAI11" s="24"/>
      <c r="AAJ11" s="24"/>
      <c r="AAK11" s="24"/>
      <c r="AAL11" s="24"/>
      <c r="AAM11" s="24"/>
      <c r="AAN11" s="24"/>
      <c r="AAO11" s="24"/>
      <c r="AAP11" s="24"/>
      <c r="AAQ11" s="24"/>
      <c r="AAR11" s="24"/>
      <c r="AAS11" s="24"/>
      <c r="AAT11" s="24"/>
      <c r="AAU11" s="24"/>
      <c r="AAV11" s="24"/>
      <c r="AAW11" s="24"/>
      <c r="AAX11" s="24"/>
      <c r="AAY11" s="24"/>
      <c r="AAZ11" s="24"/>
      <c r="ABA11" s="24"/>
      <c r="ABB11" s="24"/>
      <c r="ABC11" s="24"/>
      <c r="ABD11" s="24"/>
      <c r="ABE11" s="24"/>
      <c r="ABF11" s="24"/>
      <c r="ABG11" s="24"/>
      <c r="ABH11" s="24"/>
      <c r="ABI11" s="24"/>
      <c r="ABJ11" s="24"/>
      <c r="ABK11" s="24"/>
      <c r="ABL11" s="24"/>
      <c r="ABM11" s="24"/>
      <c r="ABN11" s="24"/>
      <c r="ABO11" s="24"/>
      <c r="ABP11" s="24"/>
      <c r="ABQ11" s="24"/>
      <c r="ABR11" s="24"/>
      <c r="ABS11" s="24"/>
      <c r="ABT11" s="24"/>
      <c r="ABU11" s="24"/>
      <c r="ABV11" s="24"/>
      <c r="ABW11" s="24"/>
      <c r="ABX11" s="24"/>
      <c r="ABY11" s="24"/>
      <c r="ABZ11" s="24"/>
      <c r="ACA11" s="24"/>
      <c r="ACB11" s="24"/>
      <c r="ACC11" s="24"/>
      <c r="ACD11" s="24"/>
      <c r="ACE11" s="24"/>
      <c r="ACF11" s="24"/>
      <c r="ACG11" s="24"/>
      <c r="ACH11" s="24"/>
      <c r="ACI11" s="24"/>
      <c r="ACJ11" s="24"/>
      <c r="ACK11" s="24"/>
      <c r="ACL11" s="24"/>
      <c r="ACM11" s="24"/>
      <c r="ACN11" s="24"/>
      <c r="ACO11" s="24"/>
      <c r="ACP11" s="24"/>
      <c r="ACQ11" s="24"/>
      <c r="ACR11" s="24"/>
      <c r="ACS11" s="24"/>
      <c r="ACT11" s="24"/>
      <c r="ACU11" s="24"/>
      <c r="ACV11" s="24"/>
      <c r="ACW11" s="24"/>
      <c r="ACX11" s="24"/>
      <c r="ACY11" s="24"/>
      <c r="ACZ11" s="24"/>
      <c r="ADA11" s="24"/>
      <c r="ADB11" s="24"/>
      <c r="ADC11" s="24"/>
      <c r="ADD11" s="24"/>
      <c r="ADE11" s="24"/>
      <c r="ADF11" s="24"/>
      <c r="ADG11" s="24"/>
      <c r="ADH11" s="24"/>
      <c r="ADI11" s="24"/>
      <c r="ADJ11" s="24"/>
      <c r="ADK11" s="24"/>
      <c r="ADL11" s="24"/>
      <c r="ADM11" s="24"/>
      <c r="ADN11" s="24"/>
      <c r="ADO11" s="24"/>
      <c r="ADP11" s="24"/>
      <c r="ADQ11" s="24"/>
      <c r="ADR11" s="24"/>
      <c r="ADS11" s="24"/>
      <c r="ADT11" s="24"/>
      <c r="ADU11" s="24"/>
      <c r="ADV11" s="24"/>
      <c r="ADW11" s="24"/>
      <c r="ADX11" s="24"/>
      <c r="ADY11" s="24"/>
      <c r="ADZ11" s="24"/>
      <c r="AEA11" s="24"/>
      <c r="AEB11" s="24"/>
      <c r="AEC11" s="24"/>
      <c r="AED11" s="24"/>
      <c r="AEE11" s="24"/>
      <c r="AEF11" s="24"/>
      <c r="AEG11" s="24"/>
      <c r="AEH11" s="24"/>
      <c r="AEI11" s="24"/>
      <c r="AEJ11" s="24"/>
      <c r="AEK11" s="24"/>
      <c r="AEL11" s="24"/>
      <c r="AEM11" s="24"/>
      <c r="AEN11" s="24"/>
      <c r="AEO11" s="24"/>
      <c r="AEP11" s="24"/>
      <c r="AEQ11" s="24"/>
      <c r="AER11" s="24"/>
      <c r="AES11" s="24"/>
      <c r="AET11" s="24"/>
      <c r="AEU11" s="24"/>
      <c r="AEV11" s="24"/>
      <c r="AEW11" s="24"/>
      <c r="AEX11" s="24"/>
      <c r="AEY11" s="24"/>
      <c r="AEZ11" s="24"/>
      <c r="AFA11" s="24"/>
      <c r="AFB11" s="24"/>
      <c r="AFC11" s="24"/>
      <c r="AFD11" s="24"/>
      <c r="AFE11" s="24"/>
      <c r="AFF11" s="24"/>
      <c r="AFG11" s="24"/>
      <c r="AFH11" s="24"/>
      <c r="AFI11" s="24"/>
      <c r="AFJ11" s="24"/>
      <c r="AFK11" s="24"/>
      <c r="AFL11" s="24"/>
      <c r="AFM11" s="24"/>
      <c r="AFN11" s="24"/>
      <c r="AFO11" s="24"/>
      <c r="AFP11" s="24"/>
      <c r="AFQ11" s="24"/>
      <c r="AFR11" s="24"/>
      <c r="AFS11" s="24"/>
      <c r="AFT11" s="24"/>
      <c r="AFU11" s="24"/>
      <c r="AFV11" s="24"/>
      <c r="AFW11" s="24"/>
      <c r="AFX11" s="24"/>
      <c r="AFY11" s="24"/>
      <c r="AFZ11" s="24"/>
      <c r="AGA11" s="24"/>
      <c r="AGB11" s="24"/>
      <c r="AGC11" s="24"/>
      <c r="AGD11" s="24"/>
      <c r="AGE11" s="24"/>
      <c r="AGF11" s="24"/>
      <c r="AGG11" s="24"/>
      <c r="AGH11" s="24"/>
      <c r="AGI11" s="24"/>
      <c r="AGJ11" s="24"/>
      <c r="AGK11" s="24"/>
      <c r="AGL11" s="24"/>
      <c r="AGM11" s="24"/>
      <c r="AGN11" s="24"/>
      <c r="AGO11" s="24"/>
      <c r="AGP11" s="24"/>
      <c r="AGQ11" s="24"/>
      <c r="AGR11" s="24"/>
      <c r="AGS11" s="24"/>
      <c r="AGT11" s="24"/>
      <c r="AGU11" s="24"/>
      <c r="AGV11" s="24"/>
      <c r="AGW11" s="24"/>
      <c r="AGX11" s="24"/>
      <c r="AGY11" s="24"/>
      <c r="AGZ11" s="24"/>
      <c r="AHA11" s="24"/>
      <c r="AHB11" s="24"/>
      <c r="AHC11" s="24"/>
      <c r="AHD11" s="24"/>
      <c r="AHE11" s="24"/>
      <c r="AHF11" s="24"/>
      <c r="AHG11" s="24"/>
      <c r="AHH11" s="24"/>
      <c r="AHI11" s="24"/>
      <c r="AHJ11" s="24"/>
      <c r="AHK11" s="24"/>
      <c r="AHL11" s="24"/>
      <c r="AHM11" s="24"/>
      <c r="AHN11" s="24"/>
      <c r="AHO11" s="24"/>
      <c r="AHP11" s="24"/>
      <c r="AHQ11" s="24"/>
      <c r="AHR11" s="24"/>
      <c r="AHS11" s="24"/>
      <c r="AHT11" s="24"/>
      <c r="AHU11" s="24"/>
      <c r="AHV11" s="24"/>
      <c r="AHW11" s="24"/>
      <c r="AHX11" s="24"/>
      <c r="AHY11" s="24"/>
      <c r="AHZ11" s="24"/>
      <c r="AIA11" s="24"/>
      <c r="AIB11" s="24"/>
      <c r="AIC11" s="24"/>
      <c r="AID11" s="24"/>
      <c r="AIE11" s="24"/>
      <c r="AIF11" s="24"/>
      <c r="AIG11" s="24"/>
      <c r="AIH11" s="24"/>
      <c r="AII11" s="24"/>
      <c r="AIJ11" s="24"/>
      <c r="AIK11" s="24"/>
      <c r="AIL11" s="24"/>
      <c r="AIM11" s="24"/>
      <c r="AIN11" s="24"/>
      <c r="AIO11" s="24"/>
      <c r="AIP11" s="24"/>
      <c r="AIQ11" s="24"/>
      <c r="AIR11" s="24"/>
      <c r="AIS11" s="24"/>
      <c r="AIT11" s="24"/>
      <c r="AIU11" s="24"/>
      <c r="AIV11" s="24"/>
      <c r="AIW11" s="24"/>
      <c r="AIX11" s="24"/>
      <c r="AIY11" s="24"/>
      <c r="AIZ11" s="24"/>
      <c r="AJA11" s="24"/>
      <c r="AJB11" s="24"/>
      <c r="AJC11" s="24"/>
      <c r="AJD11" s="24"/>
      <c r="AJE11" s="24"/>
      <c r="AJF11" s="24"/>
      <c r="AJG11" s="24"/>
      <c r="AJH11" s="24"/>
      <c r="AJI11" s="24"/>
      <c r="AJJ11" s="24"/>
      <c r="AJK11" s="24"/>
      <c r="AJL11" s="24"/>
      <c r="AJM11" s="24"/>
      <c r="AJN11" s="24"/>
      <c r="AJO11" s="24"/>
      <c r="AJP11" s="24"/>
      <c r="AJQ11" s="24"/>
      <c r="AJR11" s="24"/>
      <c r="AJS11" s="24"/>
      <c r="AJT11" s="24"/>
      <c r="AJU11" s="24"/>
      <c r="AJV11" s="24"/>
      <c r="AJW11" s="24"/>
      <c r="AJX11" s="24"/>
      <c r="AJY11" s="24"/>
      <c r="AJZ11" s="24"/>
      <c r="AKA11" s="24"/>
      <c r="AKB11" s="24"/>
      <c r="AKC11" s="24"/>
      <c r="AKD11" s="24"/>
      <c r="AKE11" s="24"/>
      <c r="AKF11" s="24"/>
      <c r="AKG11" s="24"/>
      <c r="AKH11" s="24"/>
      <c r="AKI11" s="24"/>
      <c r="AKJ11" s="24"/>
      <c r="AKK11" s="24"/>
      <c r="AKL11" s="24"/>
      <c r="AKM11" s="24"/>
      <c r="AKN11" s="24"/>
      <c r="AKO11" s="24"/>
      <c r="AKP11" s="24"/>
      <c r="AKQ11" s="24"/>
      <c r="AKR11" s="24"/>
      <c r="AKS11" s="24"/>
      <c r="AKT11" s="24"/>
      <c r="AKU11" s="24"/>
      <c r="AKV11" s="24"/>
      <c r="AKW11" s="24"/>
      <c r="AKX11" s="24"/>
      <c r="AKY11" s="24"/>
      <c r="AKZ11" s="24"/>
      <c r="ALA11" s="24"/>
      <c r="ALB11" s="24"/>
      <c r="ALC11" s="24"/>
      <c r="ALD11" s="24"/>
      <c r="ALE11" s="24"/>
      <c r="ALF11" s="24"/>
      <c r="ALG11" s="24"/>
      <c r="ALH11" s="24"/>
      <c r="ALI11" s="24"/>
      <c r="ALJ11" s="24"/>
      <c r="ALK11" s="24"/>
      <c r="ALL11" s="24"/>
      <c r="ALM11" s="24"/>
      <c r="ALN11" s="24"/>
      <c r="ALO11" s="24"/>
      <c r="ALP11" s="24"/>
      <c r="ALQ11" s="24"/>
      <c r="ALR11" s="24"/>
      <c r="ALS11" s="24"/>
      <c r="ALT11" s="24"/>
      <c r="ALU11" s="24"/>
      <c r="ALV11" s="24"/>
      <c r="ALW11" s="24"/>
      <c r="ALX11" s="24"/>
      <c r="ALY11" s="24"/>
      <c r="ALZ11" s="24"/>
      <c r="AMA11" s="24"/>
      <c r="AMB11" s="24"/>
      <c r="AMC11" s="24"/>
      <c r="AMD11" s="24"/>
      <c r="AME11" s="24"/>
      <c r="AMF11" s="24"/>
      <c r="AMG11" s="24"/>
      <c r="AMH11" s="24"/>
      <c r="AMI11" s="24"/>
      <c r="AMJ11" s="24"/>
      <c r="AMK11" s="24"/>
    </row>
    <row r="12" spans="1:1025">
      <c r="A12" s="24"/>
      <c r="B12" s="24"/>
      <c r="C12" s="76" t="s">
        <v>49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24"/>
      <c r="JM12" s="24"/>
      <c r="JN12" s="24"/>
      <c r="JO12" s="24"/>
      <c r="JP12" s="24"/>
      <c r="JQ12" s="24"/>
      <c r="JR12" s="24"/>
      <c r="JS12" s="24"/>
      <c r="JT12" s="24"/>
      <c r="JU12" s="24"/>
      <c r="JV12" s="24"/>
      <c r="JW12" s="24"/>
      <c r="JX12" s="24"/>
      <c r="JY12" s="24"/>
      <c r="JZ12" s="24"/>
      <c r="KA12" s="24"/>
      <c r="KB12" s="24"/>
      <c r="KC12" s="24"/>
      <c r="KD12" s="24"/>
      <c r="KE12" s="24"/>
      <c r="KF12" s="24"/>
      <c r="KG12" s="24"/>
      <c r="KH12" s="24"/>
      <c r="KI12" s="24"/>
      <c r="KJ12" s="24"/>
      <c r="KK12" s="24"/>
      <c r="KL12" s="24"/>
      <c r="KM12" s="24"/>
      <c r="KN12" s="24"/>
      <c r="KO12" s="24"/>
      <c r="KP12" s="24"/>
      <c r="KQ12" s="24"/>
      <c r="KR12" s="24"/>
      <c r="KS12" s="24"/>
      <c r="KT12" s="24"/>
      <c r="KU12" s="24"/>
      <c r="KV12" s="24"/>
      <c r="KW12" s="24"/>
      <c r="KX12" s="24"/>
      <c r="KY12" s="24"/>
      <c r="KZ12" s="24"/>
      <c r="LA12" s="24"/>
      <c r="LB12" s="24"/>
      <c r="LC12" s="24"/>
      <c r="LD12" s="24"/>
      <c r="LE12" s="24"/>
      <c r="LF12" s="24"/>
      <c r="LG12" s="24"/>
      <c r="LH12" s="24"/>
      <c r="LI12" s="24"/>
      <c r="LJ12" s="24"/>
      <c r="LK12" s="24"/>
      <c r="LL12" s="24"/>
      <c r="LM12" s="24"/>
      <c r="LN12" s="24"/>
      <c r="LO12" s="24"/>
      <c r="LP12" s="24"/>
      <c r="LQ12" s="24"/>
      <c r="LR12" s="24"/>
      <c r="LS12" s="24"/>
      <c r="LT12" s="24"/>
      <c r="LU12" s="24"/>
      <c r="LV12" s="24"/>
      <c r="LW12" s="24"/>
      <c r="LX12" s="24"/>
      <c r="LY12" s="24"/>
      <c r="LZ12" s="24"/>
      <c r="MA12" s="24"/>
      <c r="MB12" s="24"/>
      <c r="MC12" s="24"/>
      <c r="MD12" s="24"/>
      <c r="ME12" s="24"/>
      <c r="MF12" s="24"/>
      <c r="MG12" s="24"/>
      <c r="MH12" s="24"/>
      <c r="MI12" s="24"/>
      <c r="MJ12" s="24"/>
      <c r="MK12" s="24"/>
      <c r="ML12" s="24"/>
      <c r="MM12" s="24"/>
      <c r="MN12" s="24"/>
      <c r="MO12" s="24"/>
      <c r="MP12" s="24"/>
      <c r="MQ12" s="24"/>
      <c r="MR12" s="24"/>
      <c r="MS12" s="24"/>
      <c r="MT12" s="24"/>
      <c r="MU12" s="24"/>
      <c r="MV12" s="24"/>
      <c r="MW12" s="24"/>
      <c r="MX12" s="24"/>
      <c r="MY12" s="24"/>
      <c r="MZ12" s="24"/>
      <c r="NA12" s="24"/>
      <c r="NB12" s="24"/>
      <c r="NC12" s="24"/>
      <c r="ND12" s="24"/>
      <c r="NE12" s="24"/>
      <c r="NF12" s="24"/>
      <c r="NG12" s="24"/>
      <c r="NH12" s="24"/>
      <c r="NI12" s="24"/>
      <c r="NJ12" s="24"/>
      <c r="NK12" s="24"/>
      <c r="NL12" s="24"/>
      <c r="NM12" s="24"/>
      <c r="NN12" s="24"/>
      <c r="NO12" s="24"/>
      <c r="NP12" s="24"/>
      <c r="NQ12" s="24"/>
      <c r="NR12" s="24"/>
      <c r="NS12" s="24"/>
      <c r="NT12" s="24"/>
      <c r="NU12" s="24"/>
      <c r="NV12" s="24"/>
      <c r="NW12" s="24"/>
      <c r="NX12" s="24"/>
      <c r="NY12" s="24"/>
      <c r="NZ12" s="24"/>
      <c r="OA12" s="24"/>
      <c r="OB12" s="24"/>
      <c r="OC12" s="24"/>
      <c r="OD12" s="24"/>
      <c r="OE12" s="24"/>
      <c r="OF12" s="24"/>
      <c r="OG12" s="24"/>
      <c r="OH12" s="24"/>
      <c r="OI12" s="24"/>
      <c r="OJ12" s="24"/>
      <c r="OK12" s="24"/>
      <c r="OL12" s="24"/>
      <c r="OM12" s="24"/>
      <c r="ON12" s="24"/>
      <c r="OO12" s="24"/>
      <c r="OP12" s="24"/>
      <c r="OQ12" s="24"/>
      <c r="OR12" s="24"/>
      <c r="OS12" s="24"/>
      <c r="OT12" s="24"/>
      <c r="OU12" s="24"/>
      <c r="OV12" s="24"/>
      <c r="OW12" s="24"/>
      <c r="OX12" s="24"/>
      <c r="OY12" s="24"/>
      <c r="OZ12" s="24"/>
      <c r="PA12" s="24"/>
      <c r="PB12" s="24"/>
      <c r="PC12" s="24"/>
      <c r="PD12" s="24"/>
      <c r="PE12" s="24"/>
      <c r="PF12" s="24"/>
      <c r="PG12" s="24"/>
      <c r="PH12" s="24"/>
      <c r="PI12" s="24"/>
      <c r="PJ12" s="24"/>
      <c r="PK12" s="24"/>
      <c r="PL12" s="24"/>
      <c r="PM12" s="24"/>
      <c r="PN12" s="24"/>
      <c r="PO12" s="24"/>
      <c r="PP12" s="24"/>
      <c r="PQ12" s="24"/>
      <c r="PR12" s="24"/>
      <c r="PS12" s="24"/>
      <c r="PT12" s="24"/>
      <c r="PU12" s="24"/>
      <c r="PV12" s="24"/>
      <c r="PW12" s="24"/>
      <c r="PX12" s="24"/>
      <c r="PY12" s="24"/>
      <c r="PZ12" s="24"/>
      <c r="QA12" s="24"/>
      <c r="QB12" s="24"/>
      <c r="QC12" s="24"/>
      <c r="QD12" s="24"/>
      <c r="QE12" s="24"/>
      <c r="QF12" s="24"/>
      <c r="QG12" s="24"/>
      <c r="QH12" s="24"/>
      <c r="QI12" s="24"/>
      <c r="QJ12" s="24"/>
      <c r="QK12" s="24"/>
      <c r="QL12" s="24"/>
      <c r="QM12" s="24"/>
      <c r="QN12" s="24"/>
      <c r="QO12" s="24"/>
      <c r="QP12" s="24"/>
      <c r="QQ12" s="24"/>
      <c r="QR12" s="24"/>
      <c r="QS12" s="24"/>
      <c r="QT12" s="24"/>
      <c r="QU12" s="24"/>
      <c r="QV12" s="24"/>
      <c r="QW12" s="24"/>
      <c r="QX12" s="24"/>
      <c r="QY12" s="24"/>
      <c r="QZ12" s="24"/>
      <c r="RA12" s="24"/>
      <c r="RB12" s="24"/>
      <c r="RC12" s="24"/>
      <c r="RD12" s="24"/>
      <c r="RE12" s="24"/>
      <c r="RF12" s="24"/>
      <c r="RG12" s="24"/>
      <c r="RH12" s="24"/>
      <c r="RI12" s="24"/>
      <c r="RJ12" s="24"/>
      <c r="RK12" s="24"/>
      <c r="RL12" s="24"/>
      <c r="RM12" s="24"/>
      <c r="RN12" s="24"/>
      <c r="RO12" s="24"/>
      <c r="RP12" s="24"/>
      <c r="RQ12" s="24"/>
      <c r="RR12" s="24"/>
      <c r="RS12" s="24"/>
      <c r="RT12" s="24"/>
      <c r="RU12" s="24"/>
      <c r="RV12" s="24"/>
      <c r="RW12" s="24"/>
      <c r="RX12" s="24"/>
      <c r="RY12" s="24"/>
      <c r="RZ12" s="24"/>
      <c r="SA12" s="24"/>
      <c r="SB12" s="24"/>
      <c r="SC12" s="24"/>
      <c r="SD12" s="24"/>
      <c r="SE12" s="24"/>
      <c r="SF12" s="24"/>
      <c r="SG12" s="24"/>
      <c r="SH12" s="24"/>
      <c r="SI12" s="24"/>
      <c r="SJ12" s="24"/>
      <c r="SK12" s="24"/>
      <c r="SL12" s="24"/>
      <c r="SM12" s="24"/>
      <c r="SN12" s="24"/>
      <c r="SO12" s="24"/>
      <c r="SP12" s="24"/>
      <c r="SQ12" s="24"/>
      <c r="SR12" s="24"/>
      <c r="SS12" s="24"/>
      <c r="ST12" s="24"/>
      <c r="SU12" s="24"/>
      <c r="SV12" s="24"/>
      <c r="SW12" s="24"/>
      <c r="SX12" s="24"/>
      <c r="SY12" s="24"/>
      <c r="SZ12" s="24"/>
      <c r="TA12" s="24"/>
      <c r="TB12" s="24"/>
      <c r="TC12" s="24"/>
      <c r="TD12" s="24"/>
      <c r="TE12" s="24"/>
      <c r="TF12" s="24"/>
      <c r="TG12" s="24"/>
      <c r="TH12" s="24"/>
      <c r="TI12" s="24"/>
      <c r="TJ12" s="24"/>
      <c r="TK12" s="24"/>
      <c r="TL12" s="24"/>
      <c r="TM12" s="24"/>
      <c r="TN12" s="24"/>
      <c r="TO12" s="24"/>
      <c r="TP12" s="24"/>
      <c r="TQ12" s="24"/>
      <c r="TR12" s="24"/>
      <c r="TS12" s="24"/>
      <c r="TT12" s="24"/>
      <c r="TU12" s="24"/>
      <c r="TV12" s="24"/>
      <c r="TW12" s="24"/>
      <c r="TX12" s="24"/>
      <c r="TY12" s="24"/>
      <c r="TZ12" s="24"/>
      <c r="UA12" s="24"/>
      <c r="UB12" s="24"/>
      <c r="UC12" s="24"/>
      <c r="UD12" s="24"/>
      <c r="UE12" s="24"/>
      <c r="UF12" s="24"/>
      <c r="UG12" s="24"/>
      <c r="UH12" s="24"/>
      <c r="UI12" s="24"/>
      <c r="UJ12" s="24"/>
      <c r="UK12" s="24"/>
      <c r="UL12" s="24"/>
      <c r="UM12" s="24"/>
      <c r="UN12" s="24"/>
      <c r="UO12" s="24"/>
      <c r="UP12" s="24"/>
      <c r="UQ12" s="24"/>
      <c r="UR12" s="24"/>
      <c r="US12" s="24"/>
      <c r="UT12" s="24"/>
      <c r="UU12" s="24"/>
      <c r="UV12" s="24"/>
      <c r="UW12" s="24"/>
      <c r="UX12" s="24"/>
      <c r="UY12" s="24"/>
      <c r="UZ12" s="24"/>
      <c r="VA12" s="24"/>
      <c r="VB12" s="24"/>
      <c r="VC12" s="24"/>
      <c r="VD12" s="24"/>
      <c r="VE12" s="24"/>
      <c r="VF12" s="24"/>
      <c r="VG12" s="24"/>
      <c r="VH12" s="24"/>
      <c r="VI12" s="24"/>
      <c r="VJ12" s="24"/>
      <c r="VK12" s="24"/>
      <c r="VL12" s="24"/>
      <c r="VM12" s="24"/>
      <c r="VN12" s="24"/>
      <c r="VO12" s="24"/>
      <c r="VP12" s="24"/>
      <c r="VQ12" s="24"/>
      <c r="VR12" s="24"/>
      <c r="VS12" s="24"/>
      <c r="VT12" s="24"/>
      <c r="VU12" s="24"/>
      <c r="VV12" s="24"/>
      <c r="VW12" s="24"/>
      <c r="VX12" s="24"/>
      <c r="VY12" s="24"/>
      <c r="VZ12" s="24"/>
      <c r="WA12" s="24"/>
      <c r="WB12" s="24"/>
      <c r="WC12" s="24"/>
      <c r="WD12" s="24"/>
      <c r="WE12" s="24"/>
      <c r="WF12" s="24"/>
      <c r="WG12" s="24"/>
      <c r="WH12" s="24"/>
      <c r="WI12" s="24"/>
      <c r="WJ12" s="24"/>
      <c r="WK12" s="24"/>
      <c r="WL12" s="24"/>
      <c r="WM12" s="24"/>
      <c r="WN12" s="24"/>
      <c r="WO12" s="24"/>
      <c r="WP12" s="24"/>
      <c r="WQ12" s="24"/>
      <c r="WR12" s="24"/>
      <c r="WS12" s="24"/>
      <c r="WT12" s="24"/>
      <c r="WU12" s="24"/>
      <c r="WV12" s="24"/>
      <c r="WW12" s="24"/>
      <c r="WX12" s="24"/>
      <c r="WY12" s="24"/>
      <c r="WZ12" s="24"/>
      <c r="XA12" s="24"/>
      <c r="XB12" s="24"/>
      <c r="XC12" s="24"/>
      <c r="XD12" s="24"/>
      <c r="XE12" s="24"/>
      <c r="XF12" s="24"/>
      <c r="XG12" s="24"/>
      <c r="XH12" s="24"/>
      <c r="XI12" s="24"/>
      <c r="XJ12" s="24"/>
      <c r="XK12" s="24"/>
      <c r="XL12" s="24"/>
      <c r="XM12" s="24"/>
      <c r="XN12" s="24"/>
      <c r="XO12" s="24"/>
      <c r="XP12" s="24"/>
      <c r="XQ12" s="24"/>
      <c r="XR12" s="24"/>
      <c r="XS12" s="24"/>
      <c r="XT12" s="24"/>
      <c r="XU12" s="24"/>
      <c r="XV12" s="24"/>
      <c r="XW12" s="24"/>
      <c r="XX12" s="24"/>
      <c r="XY12" s="24"/>
      <c r="XZ12" s="24"/>
      <c r="YA12" s="24"/>
      <c r="YB12" s="24"/>
      <c r="YC12" s="24"/>
      <c r="YD12" s="24"/>
      <c r="YE12" s="24"/>
      <c r="YF12" s="24"/>
      <c r="YG12" s="24"/>
      <c r="YH12" s="24"/>
      <c r="YI12" s="24"/>
      <c r="YJ12" s="24"/>
      <c r="YK12" s="24"/>
      <c r="YL12" s="24"/>
      <c r="YM12" s="24"/>
      <c r="YN12" s="24"/>
      <c r="YO12" s="24"/>
      <c r="YP12" s="24"/>
      <c r="YQ12" s="24"/>
      <c r="YR12" s="24"/>
      <c r="YS12" s="24"/>
      <c r="YT12" s="24"/>
      <c r="YU12" s="24"/>
      <c r="YV12" s="24"/>
      <c r="YW12" s="24"/>
      <c r="YX12" s="24"/>
      <c r="YY12" s="24"/>
      <c r="YZ12" s="24"/>
      <c r="ZA12" s="24"/>
      <c r="ZB12" s="24"/>
      <c r="ZC12" s="24"/>
      <c r="ZD12" s="24"/>
      <c r="ZE12" s="24"/>
      <c r="ZF12" s="24"/>
      <c r="ZG12" s="24"/>
      <c r="ZH12" s="24"/>
      <c r="ZI12" s="24"/>
      <c r="ZJ12" s="24"/>
      <c r="ZK12" s="24"/>
      <c r="ZL12" s="24"/>
      <c r="ZM12" s="24"/>
      <c r="ZN12" s="24"/>
      <c r="ZO12" s="24"/>
      <c r="ZP12" s="24"/>
      <c r="ZQ12" s="24"/>
      <c r="ZR12" s="24"/>
      <c r="ZS12" s="24"/>
      <c r="ZT12" s="24"/>
      <c r="ZU12" s="24"/>
      <c r="ZV12" s="24"/>
      <c r="ZW12" s="24"/>
      <c r="ZX12" s="24"/>
      <c r="ZY12" s="24"/>
      <c r="ZZ12" s="24"/>
      <c r="AAA12" s="24"/>
      <c r="AAB12" s="24"/>
      <c r="AAC12" s="24"/>
      <c r="AAD12" s="24"/>
      <c r="AAE12" s="24"/>
      <c r="AAF12" s="24"/>
      <c r="AAG12" s="24"/>
      <c r="AAH12" s="24"/>
      <c r="AAI12" s="24"/>
      <c r="AAJ12" s="24"/>
      <c r="AAK12" s="24"/>
      <c r="AAL12" s="24"/>
      <c r="AAM12" s="24"/>
      <c r="AAN12" s="24"/>
      <c r="AAO12" s="24"/>
      <c r="AAP12" s="24"/>
      <c r="AAQ12" s="24"/>
      <c r="AAR12" s="24"/>
      <c r="AAS12" s="24"/>
      <c r="AAT12" s="24"/>
      <c r="AAU12" s="24"/>
      <c r="AAV12" s="24"/>
      <c r="AAW12" s="24"/>
      <c r="AAX12" s="24"/>
      <c r="AAY12" s="24"/>
      <c r="AAZ12" s="24"/>
      <c r="ABA12" s="24"/>
      <c r="ABB12" s="24"/>
      <c r="ABC12" s="24"/>
      <c r="ABD12" s="24"/>
      <c r="ABE12" s="24"/>
      <c r="ABF12" s="24"/>
      <c r="ABG12" s="24"/>
      <c r="ABH12" s="24"/>
      <c r="ABI12" s="24"/>
      <c r="ABJ12" s="24"/>
      <c r="ABK12" s="24"/>
      <c r="ABL12" s="24"/>
      <c r="ABM12" s="24"/>
      <c r="ABN12" s="24"/>
      <c r="ABO12" s="24"/>
      <c r="ABP12" s="24"/>
      <c r="ABQ12" s="24"/>
      <c r="ABR12" s="24"/>
      <c r="ABS12" s="24"/>
      <c r="ABT12" s="24"/>
      <c r="ABU12" s="24"/>
      <c r="ABV12" s="24"/>
      <c r="ABW12" s="24"/>
      <c r="ABX12" s="24"/>
      <c r="ABY12" s="24"/>
      <c r="ABZ12" s="24"/>
      <c r="ACA12" s="24"/>
      <c r="ACB12" s="24"/>
      <c r="ACC12" s="24"/>
      <c r="ACD12" s="24"/>
      <c r="ACE12" s="24"/>
      <c r="ACF12" s="24"/>
      <c r="ACG12" s="24"/>
      <c r="ACH12" s="24"/>
      <c r="ACI12" s="24"/>
      <c r="ACJ12" s="24"/>
      <c r="ACK12" s="24"/>
      <c r="ACL12" s="24"/>
      <c r="ACM12" s="24"/>
      <c r="ACN12" s="24"/>
      <c r="ACO12" s="24"/>
      <c r="ACP12" s="24"/>
      <c r="ACQ12" s="24"/>
      <c r="ACR12" s="24"/>
      <c r="ACS12" s="24"/>
      <c r="ACT12" s="24"/>
      <c r="ACU12" s="24"/>
      <c r="ACV12" s="24"/>
      <c r="ACW12" s="24"/>
      <c r="ACX12" s="24"/>
      <c r="ACY12" s="24"/>
      <c r="ACZ12" s="24"/>
      <c r="ADA12" s="24"/>
      <c r="ADB12" s="24"/>
      <c r="ADC12" s="24"/>
      <c r="ADD12" s="24"/>
      <c r="ADE12" s="24"/>
      <c r="ADF12" s="24"/>
      <c r="ADG12" s="24"/>
      <c r="ADH12" s="24"/>
      <c r="ADI12" s="24"/>
      <c r="ADJ12" s="24"/>
      <c r="ADK12" s="24"/>
      <c r="ADL12" s="24"/>
      <c r="ADM12" s="24"/>
      <c r="ADN12" s="24"/>
      <c r="ADO12" s="24"/>
      <c r="ADP12" s="24"/>
      <c r="ADQ12" s="24"/>
      <c r="ADR12" s="24"/>
      <c r="ADS12" s="24"/>
      <c r="ADT12" s="24"/>
      <c r="ADU12" s="24"/>
      <c r="ADV12" s="24"/>
      <c r="ADW12" s="24"/>
      <c r="ADX12" s="24"/>
      <c r="ADY12" s="24"/>
      <c r="ADZ12" s="24"/>
      <c r="AEA12" s="24"/>
      <c r="AEB12" s="24"/>
      <c r="AEC12" s="24"/>
      <c r="AED12" s="24"/>
      <c r="AEE12" s="24"/>
      <c r="AEF12" s="24"/>
      <c r="AEG12" s="24"/>
      <c r="AEH12" s="24"/>
      <c r="AEI12" s="24"/>
      <c r="AEJ12" s="24"/>
      <c r="AEK12" s="24"/>
      <c r="AEL12" s="24"/>
      <c r="AEM12" s="24"/>
      <c r="AEN12" s="24"/>
      <c r="AEO12" s="24"/>
      <c r="AEP12" s="24"/>
      <c r="AEQ12" s="24"/>
      <c r="AER12" s="24"/>
      <c r="AES12" s="24"/>
      <c r="AET12" s="24"/>
      <c r="AEU12" s="24"/>
      <c r="AEV12" s="24"/>
      <c r="AEW12" s="24"/>
      <c r="AEX12" s="24"/>
      <c r="AEY12" s="24"/>
      <c r="AEZ12" s="24"/>
      <c r="AFA12" s="24"/>
      <c r="AFB12" s="24"/>
      <c r="AFC12" s="24"/>
      <c r="AFD12" s="24"/>
      <c r="AFE12" s="24"/>
      <c r="AFF12" s="24"/>
      <c r="AFG12" s="24"/>
      <c r="AFH12" s="24"/>
      <c r="AFI12" s="24"/>
      <c r="AFJ12" s="24"/>
      <c r="AFK12" s="24"/>
      <c r="AFL12" s="24"/>
      <c r="AFM12" s="24"/>
      <c r="AFN12" s="24"/>
      <c r="AFO12" s="24"/>
      <c r="AFP12" s="24"/>
      <c r="AFQ12" s="24"/>
      <c r="AFR12" s="24"/>
      <c r="AFS12" s="24"/>
      <c r="AFT12" s="24"/>
      <c r="AFU12" s="24"/>
      <c r="AFV12" s="24"/>
      <c r="AFW12" s="24"/>
      <c r="AFX12" s="24"/>
      <c r="AFY12" s="24"/>
      <c r="AFZ12" s="24"/>
      <c r="AGA12" s="24"/>
      <c r="AGB12" s="24"/>
      <c r="AGC12" s="24"/>
      <c r="AGD12" s="24"/>
      <c r="AGE12" s="24"/>
      <c r="AGF12" s="24"/>
      <c r="AGG12" s="24"/>
      <c r="AGH12" s="24"/>
      <c r="AGI12" s="24"/>
      <c r="AGJ12" s="24"/>
      <c r="AGK12" s="24"/>
      <c r="AGL12" s="24"/>
      <c r="AGM12" s="24"/>
      <c r="AGN12" s="24"/>
      <c r="AGO12" s="24"/>
      <c r="AGP12" s="24"/>
      <c r="AGQ12" s="24"/>
      <c r="AGR12" s="24"/>
      <c r="AGS12" s="24"/>
      <c r="AGT12" s="24"/>
      <c r="AGU12" s="24"/>
      <c r="AGV12" s="24"/>
      <c r="AGW12" s="24"/>
      <c r="AGX12" s="24"/>
      <c r="AGY12" s="24"/>
      <c r="AGZ12" s="24"/>
      <c r="AHA12" s="24"/>
      <c r="AHB12" s="24"/>
      <c r="AHC12" s="24"/>
      <c r="AHD12" s="24"/>
      <c r="AHE12" s="24"/>
      <c r="AHF12" s="24"/>
      <c r="AHG12" s="24"/>
      <c r="AHH12" s="24"/>
      <c r="AHI12" s="24"/>
      <c r="AHJ12" s="24"/>
      <c r="AHK12" s="24"/>
      <c r="AHL12" s="24"/>
      <c r="AHM12" s="24"/>
      <c r="AHN12" s="24"/>
      <c r="AHO12" s="24"/>
      <c r="AHP12" s="24"/>
      <c r="AHQ12" s="24"/>
      <c r="AHR12" s="24"/>
      <c r="AHS12" s="24"/>
      <c r="AHT12" s="24"/>
      <c r="AHU12" s="24"/>
      <c r="AHV12" s="24"/>
      <c r="AHW12" s="24"/>
      <c r="AHX12" s="24"/>
      <c r="AHY12" s="24"/>
      <c r="AHZ12" s="24"/>
      <c r="AIA12" s="24"/>
      <c r="AIB12" s="24"/>
      <c r="AIC12" s="24"/>
      <c r="AID12" s="24"/>
      <c r="AIE12" s="24"/>
      <c r="AIF12" s="24"/>
      <c r="AIG12" s="24"/>
      <c r="AIH12" s="24"/>
      <c r="AII12" s="24"/>
      <c r="AIJ12" s="24"/>
      <c r="AIK12" s="24"/>
      <c r="AIL12" s="24"/>
      <c r="AIM12" s="24"/>
      <c r="AIN12" s="24"/>
      <c r="AIO12" s="24"/>
      <c r="AIP12" s="24"/>
      <c r="AIQ12" s="24"/>
      <c r="AIR12" s="24"/>
      <c r="AIS12" s="24"/>
      <c r="AIT12" s="24"/>
      <c r="AIU12" s="24"/>
      <c r="AIV12" s="24"/>
      <c r="AIW12" s="24"/>
      <c r="AIX12" s="24"/>
      <c r="AIY12" s="24"/>
      <c r="AIZ12" s="24"/>
      <c r="AJA12" s="24"/>
      <c r="AJB12" s="24"/>
      <c r="AJC12" s="24"/>
      <c r="AJD12" s="24"/>
      <c r="AJE12" s="24"/>
      <c r="AJF12" s="24"/>
      <c r="AJG12" s="24"/>
      <c r="AJH12" s="24"/>
      <c r="AJI12" s="24"/>
      <c r="AJJ12" s="24"/>
      <c r="AJK12" s="24"/>
      <c r="AJL12" s="24"/>
      <c r="AJM12" s="24"/>
      <c r="AJN12" s="24"/>
      <c r="AJO12" s="24"/>
      <c r="AJP12" s="24"/>
      <c r="AJQ12" s="24"/>
      <c r="AJR12" s="24"/>
      <c r="AJS12" s="24"/>
      <c r="AJT12" s="24"/>
      <c r="AJU12" s="24"/>
      <c r="AJV12" s="24"/>
      <c r="AJW12" s="24"/>
      <c r="AJX12" s="24"/>
      <c r="AJY12" s="24"/>
      <c r="AJZ12" s="24"/>
      <c r="AKA12" s="24"/>
      <c r="AKB12" s="24"/>
      <c r="AKC12" s="24"/>
      <c r="AKD12" s="24"/>
      <c r="AKE12" s="24"/>
      <c r="AKF12" s="24"/>
      <c r="AKG12" s="24"/>
      <c r="AKH12" s="24"/>
      <c r="AKI12" s="24"/>
      <c r="AKJ12" s="24"/>
      <c r="AKK12" s="24"/>
      <c r="AKL12" s="24"/>
      <c r="AKM12" s="24"/>
      <c r="AKN12" s="24"/>
      <c r="AKO12" s="24"/>
      <c r="AKP12" s="24"/>
      <c r="AKQ12" s="24"/>
      <c r="AKR12" s="24"/>
      <c r="AKS12" s="24"/>
      <c r="AKT12" s="24"/>
      <c r="AKU12" s="24"/>
      <c r="AKV12" s="24"/>
      <c r="AKW12" s="24"/>
      <c r="AKX12" s="24"/>
      <c r="AKY12" s="24"/>
      <c r="AKZ12" s="24"/>
      <c r="ALA12" s="24"/>
      <c r="ALB12" s="24"/>
      <c r="ALC12" s="24"/>
      <c r="ALD12" s="24"/>
      <c r="ALE12" s="24"/>
      <c r="ALF12" s="24"/>
      <c r="ALG12" s="24"/>
      <c r="ALH12" s="24"/>
      <c r="ALI12" s="24"/>
      <c r="ALJ12" s="24"/>
      <c r="ALK12" s="24"/>
      <c r="ALL12" s="24"/>
      <c r="ALM12" s="24"/>
      <c r="ALN12" s="24"/>
      <c r="ALO12" s="24"/>
      <c r="ALP12" s="24"/>
      <c r="ALQ12" s="24"/>
      <c r="ALR12" s="24"/>
      <c r="ALS12" s="24"/>
      <c r="ALT12" s="24"/>
      <c r="ALU12" s="24"/>
      <c r="ALV12" s="24"/>
      <c r="ALW12" s="24"/>
      <c r="ALX12" s="24"/>
      <c r="ALY12" s="24"/>
      <c r="ALZ12" s="24"/>
      <c r="AMA12" s="24"/>
      <c r="AMB12" s="24"/>
      <c r="AMC12" s="24"/>
      <c r="AMD12" s="24"/>
      <c r="AME12" s="24"/>
      <c r="AMF12" s="24"/>
      <c r="AMG12" s="24"/>
      <c r="AMH12" s="24"/>
      <c r="AMI12" s="24"/>
      <c r="AMJ12" s="24"/>
      <c r="AMK12" s="24"/>
    </row>
    <row r="13" spans="1:1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c r="JM13" s="24"/>
      <c r="JN13" s="24"/>
      <c r="JO13" s="24"/>
      <c r="JP13" s="24"/>
      <c r="JQ13" s="24"/>
      <c r="JR13" s="24"/>
      <c r="JS13" s="24"/>
      <c r="JT13" s="24"/>
      <c r="JU13" s="24"/>
      <c r="JV13" s="24"/>
      <c r="JW13" s="24"/>
      <c r="JX13" s="24"/>
      <c r="JY13" s="24"/>
      <c r="JZ13" s="24"/>
      <c r="KA13" s="24"/>
      <c r="KB13" s="24"/>
      <c r="KC13" s="24"/>
      <c r="KD13" s="24"/>
      <c r="KE13" s="24"/>
      <c r="KF13" s="24"/>
      <c r="KG13" s="24"/>
      <c r="KH13" s="24"/>
      <c r="KI13" s="24"/>
      <c r="KJ13" s="24"/>
      <c r="KK13" s="24"/>
      <c r="KL13" s="24"/>
      <c r="KM13" s="24"/>
      <c r="KN13" s="24"/>
      <c r="KO13" s="24"/>
      <c r="KP13" s="24"/>
      <c r="KQ13" s="24"/>
      <c r="KR13" s="24"/>
      <c r="KS13" s="24"/>
      <c r="KT13" s="24"/>
      <c r="KU13" s="24"/>
      <c r="KV13" s="24"/>
      <c r="KW13" s="24"/>
      <c r="KX13" s="24"/>
      <c r="KY13" s="24"/>
      <c r="KZ13" s="24"/>
      <c r="LA13" s="24"/>
      <c r="LB13" s="24"/>
      <c r="LC13" s="24"/>
      <c r="LD13" s="24"/>
      <c r="LE13" s="24"/>
      <c r="LF13" s="24"/>
      <c r="LG13" s="24"/>
      <c r="LH13" s="24"/>
      <c r="LI13" s="24"/>
      <c r="LJ13" s="24"/>
      <c r="LK13" s="24"/>
      <c r="LL13" s="24"/>
      <c r="LM13" s="24"/>
      <c r="LN13" s="24"/>
      <c r="LO13" s="24"/>
      <c r="LP13" s="24"/>
      <c r="LQ13" s="24"/>
      <c r="LR13" s="24"/>
      <c r="LS13" s="24"/>
      <c r="LT13" s="24"/>
      <c r="LU13" s="24"/>
      <c r="LV13" s="24"/>
      <c r="LW13" s="24"/>
      <c r="LX13" s="24"/>
      <c r="LY13" s="24"/>
      <c r="LZ13" s="24"/>
      <c r="MA13" s="24"/>
      <c r="MB13" s="24"/>
      <c r="MC13" s="24"/>
      <c r="MD13" s="24"/>
      <c r="ME13" s="24"/>
      <c r="MF13" s="24"/>
      <c r="MG13" s="24"/>
      <c r="MH13" s="24"/>
      <c r="MI13" s="24"/>
      <c r="MJ13" s="24"/>
      <c r="MK13" s="24"/>
      <c r="ML13" s="24"/>
      <c r="MM13" s="24"/>
      <c r="MN13" s="24"/>
      <c r="MO13" s="24"/>
      <c r="MP13" s="24"/>
      <c r="MQ13" s="24"/>
      <c r="MR13" s="24"/>
      <c r="MS13" s="24"/>
      <c r="MT13" s="24"/>
      <c r="MU13" s="24"/>
      <c r="MV13" s="24"/>
      <c r="MW13" s="24"/>
      <c r="MX13" s="24"/>
      <c r="MY13" s="24"/>
      <c r="MZ13" s="24"/>
      <c r="NA13" s="24"/>
      <c r="NB13" s="24"/>
      <c r="NC13" s="24"/>
      <c r="ND13" s="24"/>
      <c r="NE13" s="24"/>
      <c r="NF13" s="24"/>
      <c r="NG13" s="24"/>
      <c r="NH13" s="24"/>
      <c r="NI13" s="24"/>
      <c r="NJ13" s="24"/>
      <c r="NK13" s="24"/>
      <c r="NL13" s="24"/>
      <c r="NM13" s="24"/>
      <c r="NN13" s="24"/>
      <c r="NO13" s="24"/>
      <c r="NP13" s="24"/>
      <c r="NQ13" s="24"/>
      <c r="NR13" s="24"/>
      <c r="NS13" s="24"/>
      <c r="NT13" s="24"/>
      <c r="NU13" s="24"/>
      <c r="NV13" s="24"/>
      <c r="NW13" s="24"/>
      <c r="NX13" s="24"/>
      <c r="NY13" s="24"/>
      <c r="NZ13" s="24"/>
      <c r="OA13" s="24"/>
      <c r="OB13" s="24"/>
      <c r="OC13" s="24"/>
      <c r="OD13" s="24"/>
      <c r="OE13" s="24"/>
      <c r="OF13" s="24"/>
      <c r="OG13" s="24"/>
      <c r="OH13" s="24"/>
      <c r="OI13" s="24"/>
      <c r="OJ13" s="24"/>
      <c r="OK13" s="24"/>
      <c r="OL13" s="24"/>
      <c r="OM13" s="24"/>
      <c r="ON13" s="24"/>
      <c r="OO13" s="24"/>
      <c r="OP13" s="24"/>
      <c r="OQ13" s="24"/>
      <c r="OR13" s="24"/>
      <c r="OS13" s="24"/>
      <c r="OT13" s="24"/>
      <c r="OU13" s="24"/>
      <c r="OV13" s="24"/>
      <c r="OW13" s="24"/>
      <c r="OX13" s="24"/>
      <c r="OY13" s="24"/>
      <c r="OZ13" s="24"/>
      <c r="PA13" s="24"/>
      <c r="PB13" s="24"/>
      <c r="PC13" s="24"/>
      <c r="PD13" s="24"/>
      <c r="PE13" s="24"/>
      <c r="PF13" s="24"/>
      <c r="PG13" s="24"/>
      <c r="PH13" s="24"/>
      <c r="PI13" s="24"/>
      <c r="PJ13" s="24"/>
      <c r="PK13" s="24"/>
      <c r="PL13" s="24"/>
      <c r="PM13" s="24"/>
      <c r="PN13" s="24"/>
      <c r="PO13" s="24"/>
      <c r="PP13" s="24"/>
      <c r="PQ13" s="24"/>
      <c r="PR13" s="24"/>
      <c r="PS13" s="24"/>
      <c r="PT13" s="24"/>
      <c r="PU13" s="24"/>
      <c r="PV13" s="24"/>
      <c r="PW13" s="24"/>
      <c r="PX13" s="24"/>
      <c r="PY13" s="24"/>
      <c r="PZ13" s="24"/>
      <c r="QA13" s="24"/>
      <c r="QB13" s="24"/>
      <c r="QC13" s="24"/>
      <c r="QD13" s="24"/>
      <c r="QE13" s="24"/>
      <c r="QF13" s="24"/>
      <c r="QG13" s="24"/>
      <c r="QH13" s="24"/>
      <c r="QI13" s="24"/>
      <c r="QJ13" s="24"/>
      <c r="QK13" s="24"/>
      <c r="QL13" s="24"/>
      <c r="QM13" s="24"/>
      <c r="QN13" s="24"/>
      <c r="QO13" s="24"/>
      <c r="QP13" s="24"/>
      <c r="QQ13" s="24"/>
      <c r="QR13" s="24"/>
      <c r="QS13" s="24"/>
      <c r="QT13" s="24"/>
      <c r="QU13" s="24"/>
      <c r="QV13" s="24"/>
      <c r="QW13" s="24"/>
      <c r="QX13" s="24"/>
      <c r="QY13" s="24"/>
      <c r="QZ13" s="24"/>
      <c r="RA13" s="24"/>
      <c r="RB13" s="24"/>
      <c r="RC13" s="24"/>
      <c r="RD13" s="24"/>
      <c r="RE13" s="24"/>
      <c r="RF13" s="24"/>
      <c r="RG13" s="24"/>
      <c r="RH13" s="24"/>
      <c r="RI13" s="24"/>
      <c r="RJ13" s="24"/>
      <c r="RK13" s="24"/>
      <c r="RL13" s="24"/>
      <c r="RM13" s="24"/>
      <c r="RN13" s="24"/>
      <c r="RO13" s="24"/>
      <c r="RP13" s="24"/>
      <c r="RQ13" s="24"/>
      <c r="RR13" s="24"/>
      <c r="RS13" s="24"/>
      <c r="RT13" s="24"/>
      <c r="RU13" s="24"/>
      <c r="RV13" s="24"/>
      <c r="RW13" s="24"/>
      <c r="RX13" s="24"/>
      <c r="RY13" s="24"/>
      <c r="RZ13" s="24"/>
      <c r="SA13" s="24"/>
      <c r="SB13" s="24"/>
      <c r="SC13" s="24"/>
      <c r="SD13" s="24"/>
      <c r="SE13" s="24"/>
      <c r="SF13" s="24"/>
      <c r="SG13" s="24"/>
      <c r="SH13" s="24"/>
      <c r="SI13" s="24"/>
      <c r="SJ13" s="24"/>
      <c r="SK13" s="24"/>
      <c r="SL13" s="24"/>
      <c r="SM13" s="24"/>
      <c r="SN13" s="24"/>
      <c r="SO13" s="24"/>
      <c r="SP13" s="24"/>
      <c r="SQ13" s="24"/>
      <c r="SR13" s="24"/>
      <c r="SS13" s="24"/>
      <c r="ST13" s="24"/>
      <c r="SU13" s="24"/>
      <c r="SV13" s="24"/>
      <c r="SW13" s="24"/>
      <c r="SX13" s="24"/>
      <c r="SY13" s="24"/>
      <c r="SZ13" s="24"/>
      <c r="TA13" s="24"/>
      <c r="TB13" s="24"/>
      <c r="TC13" s="24"/>
      <c r="TD13" s="24"/>
      <c r="TE13" s="24"/>
      <c r="TF13" s="24"/>
      <c r="TG13" s="24"/>
      <c r="TH13" s="24"/>
      <c r="TI13" s="24"/>
      <c r="TJ13" s="24"/>
      <c r="TK13" s="24"/>
      <c r="TL13" s="24"/>
      <c r="TM13" s="24"/>
      <c r="TN13" s="24"/>
      <c r="TO13" s="24"/>
      <c r="TP13" s="24"/>
      <c r="TQ13" s="24"/>
      <c r="TR13" s="24"/>
      <c r="TS13" s="24"/>
      <c r="TT13" s="24"/>
      <c r="TU13" s="24"/>
      <c r="TV13" s="24"/>
      <c r="TW13" s="24"/>
      <c r="TX13" s="24"/>
      <c r="TY13" s="24"/>
      <c r="TZ13" s="24"/>
      <c r="UA13" s="24"/>
      <c r="UB13" s="24"/>
      <c r="UC13" s="24"/>
      <c r="UD13" s="24"/>
      <c r="UE13" s="24"/>
      <c r="UF13" s="24"/>
      <c r="UG13" s="24"/>
      <c r="UH13" s="24"/>
      <c r="UI13" s="24"/>
      <c r="UJ13" s="24"/>
      <c r="UK13" s="24"/>
      <c r="UL13" s="24"/>
      <c r="UM13" s="24"/>
      <c r="UN13" s="24"/>
      <c r="UO13" s="24"/>
      <c r="UP13" s="24"/>
      <c r="UQ13" s="24"/>
      <c r="UR13" s="24"/>
      <c r="US13" s="24"/>
      <c r="UT13" s="24"/>
      <c r="UU13" s="24"/>
      <c r="UV13" s="24"/>
      <c r="UW13" s="24"/>
      <c r="UX13" s="24"/>
      <c r="UY13" s="24"/>
      <c r="UZ13" s="24"/>
      <c r="VA13" s="24"/>
      <c r="VB13" s="24"/>
      <c r="VC13" s="24"/>
      <c r="VD13" s="24"/>
      <c r="VE13" s="24"/>
      <c r="VF13" s="24"/>
      <c r="VG13" s="24"/>
      <c r="VH13" s="24"/>
      <c r="VI13" s="24"/>
      <c r="VJ13" s="24"/>
      <c r="VK13" s="24"/>
      <c r="VL13" s="24"/>
      <c r="VM13" s="24"/>
      <c r="VN13" s="24"/>
      <c r="VO13" s="24"/>
      <c r="VP13" s="24"/>
      <c r="VQ13" s="24"/>
      <c r="VR13" s="24"/>
      <c r="VS13" s="24"/>
      <c r="VT13" s="24"/>
      <c r="VU13" s="24"/>
      <c r="VV13" s="24"/>
      <c r="VW13" s="24"/>
      <c r="VX13" s="24"/>
      <c r="VY13" s="24"/>
      <c r="VZ13" s="24"/>
      <c r="WA13" s="24"/>
      <c r="WB13" s="24"/>
      <c r="WC13" s="24"/>
      <c r="WD13" s="24"/>
      <c r="WE13" s="24"/>
      <c r="WF13" s="24"/>
      <c r="WG13" s="24"/>
      <c r="WH13" s="24"/>
      <c r="WI13" s="24"/>
      <c r="WJ13" s="24"/>
      <c r="WK13" s="24"/>
      <c r="WL13" s="24"/>
      <c r="WM13" s="24"/>
      <c r="WN13" s="24"/>
      <c r="WO13" s="24"/>
      <c r="WP13" s="24"/>
      <c r="WQ13" s="24"/>
      <c r="WR13" s="24"/>
      <c r="WS13" s="24"/>
      <c r="WT13" s="24"/>
      <c r="WU13" s="24"/>
      <c r="WV13" s="24"/>
      <c r="WW13" s="24"/>
      <c r="WX13" s="24"/>
      <c r="WY13" s="24"/>
      <c r="WZ13" s="24"/>
      <c r="XA13" s="24"/>
      <c r="XB13" s="24"/>
      <c r="XC13" s="24"/>
      <c r="XD13" s="24"/>
      <c r="XE13" s="24"/>
      <c r="XF13" s="24"/>
      <c r="XG13" s="24"/>
      <c r="XH13" s="24"/>
      <c r="XI13" s="24"/>
      <c r="XJ13" s="24"/>
      <c r="XK13" s="24"/>
      <c r="XL13" s="24"/>
      <c r="XM13" s="24"/>
      <c r="XN13" s="24"/>
      <c r="XO13" s="24"/>
      <c r="XP13" s="24"/>
      <c r="XQ13" s="24"/>
      <c r="XR13" s="24"/>
      <c r="XS13" s="24"/>
      <c r="XT13" s="24"/>
      <c r="XU13" s="24"/>
      <c r="XV13" s="24"/>
      <c r="XW13" s="24"/>
      <c r="XX13" s="24"/>
      <c r="XY13" s="24"/>
      <c r="XZ13" s="24"/>
      <c r="YA13" s="24"/>
      <c r="YB13" s="24"/>
      <c r="YC13" s="24"/>
      <c r="YD13" s="24"/>
      <c r="YE13" s="24"/>
      <c r="YF13" s="24"/>
      <c r="YG13" s="24"/>
      <c r="YH13" s="24"/>
      <c r="YI13" s="24"/>
      <c r="YJ13" s="24"/>
      <c r="YK13" s="24"/>
      <c r="YL13" s="24"/>
      <c r="YM13" s="24"/>
      <c r="YN13" s="24"/>
      <c r="YO13" s="24"/>
      <c r="YP13" s="24"/>
      <c r="YQ13" s="24"/>
      <c r="YR13" s="24"/>
      <c r="YS13" s="24"/>
      <c r="YT13" s="24"/>
      <c r="YU13" s="24"/>
      <c r="YV13" s="24"/>
      <c r="YW13" s="24"/>
      <c r="YX13" s="24"/>
      <c r="YY13" s="24"/>
      <c r="YZ13" s="24"/>
      <c r="ZA13" s="24"/>
      <c r="ZB13" s="24"/>
      <c r="ZC13" s="24"/>
      <c r="ZD13" s="24"/>
      <c r="ZE13" s="24"/>
      <c r="ZF13" s="24"/>
      <c r="ZG13" s="24"/>
      <c r="ZH13" s="24"/>
      <c r="ZI13" s="24"/>
      <c r="ZJ13" s="24"/>
      <c r="ZK13" s="24"/>
      <c r="ZL13" s="24"/>
      <c r="ZM13" s="24"/>
      <c r="ZN13" s="24"/>
      <c r="ZO13" s="24"/>
      <c r="ZP13" s="24"/>
      <c r="ZQ13" s="24"/>
      <c r="ZR13" s="24"/>
      <c r="ZS13" s="24"/>
      <c r="ZT13" s="24"/>
      <c r="ZU13" s="24"/>
      <c r="ZV13" s="24"/>
      <c r="ZW13" s="24"/>
      <c r="ZX13" s="24"/>
      <c r="ZY13" s="24"/>
      <c r="ZZ13" s="24"/>
      <c r="AAA13" s="24"/>
      <c r="AAB13" s="24"/>
      <c r="AAC13" s="24"/>
      <c r="AAD13" s="24"/>
      <c r="AAE13" s="24"/>
      <c r="AAF13" s="24"/>
      <c r="AAG13" s="24"/>
      <c r="AAH13" s="24"/>
      <c r="AAI13" s="24"/>
      <c r="AAJ13" s="24"/>
      <c r="AAK13" s="24"/>
      <c r="AAL13" s="24"/>
      <c r="AAM13" s="24"/>
      <c r="AAN13" s="24"/>
      <c r="AAO13" s="24"/>
      <c r="AAP13" s="24"/>
      <c r="AAQ13" s="24"/>
      <c r="AAR13" s="24"/>
      <c r="AAS13" s="24"/>
      <c r="AAT13" s="24"/>
      <c r="AAU13" s="24"/>
      <c r="AAV13" s="24"/>
      <c r="AAW13" s="24"/>
      <c r="AAX13" s="24"/>
      <c r="AAY13" s="24"/>
      <c r="AAZ13" s="24"/>
      <c r="ABA13" s="24"/>
      <c r="ABB13" s="24"/>
      <c r="ABC13" s="24"/>
      <c r="ABD13" s="24"/>
      <c r="ABE13" s="24"/>
      <c r="ABF13" s="24"/>
      <c r="ABG13" s="24"/>
      <c r="ABH13" s="24"/>
      <c r="ABI13" s="24"/>
      <c r="ABJ13" s="24"/>
      <c r="ABK13" s="24"/>
      <c r="ABL13" s="24"/>
      <c r="ABM13" s="24"/>
      <c r="ABN13" s="24"/>
      <c r="ABO13" s="24"/>
      <c r="ABP13" s="24"/>
      <c r="ABQ13" s="24"/>
      <c r="ABR13" s="24"/>
      <c r="ABS13" s="24"/>
      <c r="ABT13" s="24"/>
      <c r="ABU13" s="24"/>
      <c r="ABV13" s="24"/>
      <c r="ABW13" s="24"/>
      <c r="ABX13" s="24"/>
      <c r="ABY13" s="24"/>
      <c r="ABZ13" s="24"/>
      <c r="ACA13" s="24"/>
      <c r="ACB13" s="24"/>
      <c r="ACC13" s="24"/>
      <c r="ACD13" s="24"/>
      <c r="ACE13" s="24"/>
      <c r="ACF13" s="24"/>
      <c r="ACG13" s="24"/>
      <c r="ACH13" s="24"/>
      <c r="ACI13" s="24"/>
      <c r="ACJ13" s="24"/>
      <c r="ACK13" s="24"/>
      <c r="ACL13" s="24"/>
      <c r="ACM13" s="24"/>
      <c r="ACN13" s="24"/>
      <c r="ACO13" s="24"/>
      <c r="ACP13" s="24"/>
      <c r="ACQ13" s="24"/>
      <c r="ACR13" s="24"/>
      <c r="ACS13" s="24"/>
      <c r="ACT13" s="24"/>
      <c r="ACU13" s="24"/>
      <c r="ACV13" s="24"/>
      <c r="ACW13" s="24"/>
      <c r="ACX13" s="24"/>
      <c r="ACY13" s="24"/>
      <c r="ACZ13" s="24"/>
      <c r="ADA13" s="24"/>
      <c r="ADB13" s="24"/>
      <c r="ADC13" s="24"/>
      <c r="ADD13" s="24"/>
      <c r="ADE13" s="24"/>
      <c r="ADF13" s="24"/>
      <c r="ADG13" s="24"/>
      <c r="ADH13" s="24"/>
      <c r="ADI13" s="24"/>
      <c r="ADJ13" s="24"/>
      <c r="ADK13" s="24"/>
      <c r="ADL13" s="24"/>
      <c r="ADM13" s="24"/>
      <c r="ADN13" s="24"/>
      <c r="ADO13" s="24"/>
      <c r="ADP13" s="24"/>
      <c r="ADQ13" s="24"/>
      <c r="ADR13" s="24"/>
      <c r="ADS13" s="24"/>
      <c r="ADT13" s="24"/>
      <c r="ADU13" s="24"/>
      <c r="ADV13" s="24"/>
      <c r="ADW13" s="24"/>
      <c r="ADX13" s="24"/>
      <c r="ADY13" s="24"/>
      <c r="ADZ13" s="24"/>
      <c r="AEA13" s="24"/>
      <c r="AEB13" s="24"/>
      <c r="AEC13" s="24"/>
      <c r="AED13" s="24"/>
      <c r="AEE13" s="24"/>
      <c r="AEF13" s="24"/>
      <c r="AEG13" s="24"/>
      <c r="AEH13" s="24"/>
      <c r="AEI13" s="24"/>
      <c r="AEJ13" s="24"/>
      <c r="AEK13" s="24"/>
      <c r="AEL13" s="24"/>
      <c r="AEM13" s="24"/>
      <c r="AEN13" s="24"/>
      <c r="AEO13" s="24"/>
      <c r="AEP13" s="24"/>
      <c r="AEQ13" s="24"/>
      <c r="AER13" s="24"/>
      <c r="AES13" s="24"/>
      <c r="AET13" s="24"/>
      <c r="AEU13" s="24"/>
      <c r="AEV13" s="24"/>
      <c r="AEW13" s="24"/>
      <c r="AEX13" s="24"/>
      <c r="AEY13" s="24"/>
      <c r="AEZ13" s="24"/>
      <c r="AFA13" s="24"/>
      <c r="AFB13" s="24"/>
      <c r="AFC13" s="24"/>
      <c r="AFD13" s="24"/>
      <c r="AFE13" s="24"/>
      <c r="AFF13" s="24"/>
      <c r="AFG13" s="24"/>
      <c r="AFH13" s="24"/>
      <c r="AFI13" s="24"/>
      <c r="AFJ13" s="24"/>
      <c r="AFK13" s="24"/>
      <c r="AFL13" s="24"/>
      <c r="AFM13" s="24"/>
      <c r="AFN13" s="24"/>
      <c r="AFO13" s="24"/>
      <c r="AFP13" s="24"/>
      <c r="AFQ13" s="24"/>
      <c r="AFR13" s="24"/>
      <c r="AFS13" s="24"/>
      <c r="AFT13" s="24"/>
      <c r="AFU13" s="24"/>
      <c r="AFV13" s="24"/>
      <c r="AFW13" s="24"/>
      <c r="AFX13" s="24"/>
      <c r="AFY13" s="24"/>
      <c r="AFZ13" s="24"/>
      <c r="AGA13" s="24"/>
      <c r="AGB13" s="24"/>
      <c r="AGC13" s="24"/>
      <c r="AGD13" s="24"/>
      <c r="AGE13" s="24"/>
      <c r="AGF13" s="24"/>
      <c r="AGG13" s="24"/>
      <c r="AGH13" s="24"/>
      <c r="AGI13" s="24"/>
      <c r="AGJ13" s="24"/>
      <c r="AGK13" s="24"/>
      <c r="AGL13" s="24"/>
      <c r="AGM13" s="24"/>
      <c r="AGN13" s="24"/>
      <c r="AGO13" s="24"/>
      <c r="AGP13" s="24"/>
      <c r="AGQ13" s="24"/>
      <c r="AGR13" s="24"/>
      <c r="AGS13" s="24"/>
      <c r="AGT13" s="24"/>
      <c r="AGU13" s="24"/>
      <c r="AGV13" s="24"/>
      <c r="AGW13" s="24"/>
      <c r="AGX13" s="24"/>
      <c r="AGY13" s="24"/>
      <c r="AGZ13" s="24"/>
      <c r="AHA13" s="24"/>
      <c r="AHB13" s="24"/>
      <c r="AHC13" s="24"/>
      <c r="AHD13" s="24"/>
      <c r="AHE13" s="24"/>
      <c r="AHF13" s="24"/>
      <c r="AHG13" s="24"/>
      <c r="AHH13" s="24"/>
      <c r="AHI13" s="24"/>
      <c r="AHJ13" s="24"/>
      <c r="AHK13" s="24"/>
      <c r="AHL13" s="24"/>
      <c r="AHM13" s="24"/>
      <c r="AHN13" s="24"/>
      <c r="AHO13" s="24"/>
      <c r="AHP13" s="24"/>
      <c r="AHQ13" s="24"/>
      <c r="AHR13" s="24"/>
      <c r="AHS13" s="24"/>
      <c r="AHT13" s="24"/>
      <c r="AHU13" s="24"/>
      <c r="AHV13" s="24"/>
      <c r="AHW13" s="24"/>
      <c r="AHX13" s="24"/>
      <c r="AHY13" s="24"/>
      <c r="AHZ13" s="24"/>
      <c r="AIA13" s="24"/>
      <c r="AIB13" s="24"/>
      <c r="AIC13" s="24"/>
      <c r="AID13" s="24"/>
      <c r="AIE13" s="24"/>
      <c r="AIF13" s="24"/>
      <c r="AIG13" s="24"/>
      <c r="AIH13" s="24"/>
      <c r="AII13" s="24"/>
      <c r="AIJ13" s="24"/>
      <c r="AIK13" s="24"/>
      <c r="AIL13" s="24"/>
      <c r="AIM13" s="24"/>
      <c r="AIN13" s="24"/>
      <c r="AIO13" s="24"/>
      <c r="AIP13" s="24"/>
      <c r="AIQ13" s="24"/>
      <c r="AIR13" s="24"/>
      <c r="AIS13" s="24"/>
      <c r="AIT13" s="24"/>
      <c r="AIU13" s="24"/>
      <c r="AIV13" s="24"/>
      <c r="AIW13" s="24"/>
      <c r="AIX13" s="24"/>
      <c r="AIY13" s="24"/>
      <c r="AIZ13" s="24"/>
      <c r="AJA13" s="24"/>
      <c r="AJB13" s="24"/>
      <c r="AJC13" s="24"/>
      <c r="AJD13" s="24"/>
      <c r="AJE13" s="24"/>
      <c r="AJF13" s="24"/>
      <c r="AJG13" s="24"/>
      <c r="AJH13" s="24"/>
      <c r="AJI13" s="24"/>
      <c r="AJJ13" s="24"/>
      <c r="AJK13" s="24"/>
      <c r="AJL13" s="24"/>
      <c r="AJM13" s="24"/>
      <c r="AJN13" s="24"/>
      <c r="AJO13" s="24"/>
      <c r="AJP13" s="24"/>
      <c r="AJQ13" s="24"/>
      <c r="AJR13" s="24"/>
      <c r="AJS13" s="24"/>
      <c r="AJT13" s="24"/>
      <c r="AJU13" s="24"/>
      <c r="AJV13" s="24"/>
      <c r="AJW13" s="24"/>
      <c r="AJX13" s="24"/>
      <c r="AJY13" s="24"/>
      <c r="AJZ13" s="24"/>
      <c r="AKA13" s="24"/>
      <c r="AKB13" s="24"/>
      <c r="AKC13" s="24"/>
      <c r="AKD13" s="24"/>
      <c r="AKE13" s="24"/>
      <c r="AKF13" s="24"/>
      <c r="AKG13" s="24"/>
      <c r="AKH13" s="24"/>
      <c r="AKI13" s="24"/>
      <c r="AKJ13" s="24"/>
      <c r="AKK13" s="24"/>
      <c r="AKL13" s="24"/>
      <c r="AKM13" s="24"/>
      <c r="AKN13" s="24"/>
      <c r="AKO13" s="24"/>
      <c r="AKP13" s="24"/>
      <c r="AKQ13" s="24"/>
      <c r="AKR13" s="24"/>
      <c r="AKS13" s="24"/>
      <c r="AKT13" s="24"/>
      <c r="AKU13" s="24"/>
      <c r="AKV13" s="24"/>
      <c r="AKW13" s="24"/>
      <c r="AKX13" s="24"/>
      <c r="AKY13" s="24"/>
      <c r="AKZ13" s="24"/>
      <c r="ALA13" s="24"/>
      <c r="ALB13" s="24"/>
      <c r="ALC13" s="24"/>
      <c r="ALD13" s="24"/>
      <c r="ALE13" s="24"/>
      <c r="ALF13" s="24"/>
      <c r="ALG13" s="24"/>
      <c r="ALH13" s="24"/>
      <c r="ALI13" s="24"/>
      <c r="ALJ13" s="24"/>
      <c r="ALK13" s="24"/>
      <c r="ALL13" s="24"/>
      <c r="ALM13" s="24"/>
      <c r="ALN13" s="24"/>
      <c r="ALO13" s="24"/>
      <c r="ALP13" s="24"/>
      <c r="ALQ13" s="24"/>
      <c r="ALR13" s="24"/>
      <c r="ALS13" s="24"/>
      <c r="ALT13" s="24"/>
      <c r="ALU13" s="24"/>
      <c r="ALV13" s="24"/>
      <c r="ALW13" s="24"/>
      <c r="ALX13" s="24"/>
      <c r="ALY13" s="24"/>
      <c r="ALZ13" s="24"/>
      <c r="AMA13" s="24"/>
      <c r="AMB13" s="24"/>
      <c r="AMC13" s="24"/>
      <c r="AMD13" s="24"/>
      <c r="AME13" s="24"/>
      <c r="AMF13" s="24"/>
      <c r="AMG13" s="24"/>
      <c r="AMH13" s="24"/>
      <c r="AMI13" s="24"/>
      <c r="AMJ13" s="24"/>
      <c r="AMK13" s="24"/>
    </row>
    <row r="14" spans="1:1025" s="34" customFormat="1" ht="27">
      <c r="A14" s="23"/>
      <c r="B14" s="23"/>
      <c r="C14" s="136" t="s">
        <v>50</v>
      </c>
      <c r="D14" s="137"/>
      <c r="E14" s="138"/>
      <c r="F14" s="30"/>
    </row>
    <row r="15" spans="1:1025">
      <c r="C15" s="222" t="s">
        <v>51</v>
      </c>
      <c r="D15" s="222"/>
      <c r="E15" s="222"/>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c r="LE15" s="24"/>
      <c r="LF15" s="24"/>
      <c r="LG15" s="24"/>
      <c r="LH15" s="24"/>
      <c r="LI15" s="24"/>
      <c r="LJ15" s="24"/>
      <c r="LK15" s="24"/>
      <c r="LL15" s="24"/>
      <c r="LM15" s="24"/>
      <c r="LN15" s="24"/>
      <c r="LO15" s="24"/>
      <c r="LP15" s="24"/>
      <c r="LQ15" s="24"/>
      <c r="LR15" s="24"/>
      <c r="LS15" s="24"/>
      <c r="LT15" s="24"/>
      <c r="LU15" s="24"/>
      <c r="LV15" s="24"/>
      <c r="LW15" s="24"/>
      <c r="LX15" s="24"/>
      <c r="LY15" s="24"/>
      <c r="LZ15" s="24"/>
      <c r="MA15" s="24"/>
      <c r="MB15" s="24"/>
      <c r="MC15" s="24"/>
      <c r="MD15" s="24"/>
      <c r="ME15" s="24"/>
      <c r="MF15" s="24"/>
      <c r="MG15" s="24"/>
      <c r="MH15" s="24"/>
      <c r="MI15" s="24"/>
      <c r="MJ15" s="24"/>
      <c r="MK15" s="24"/>
      <c r="ML15" s="24"/>
      <c r="MM15" s="24"/>
      <c r="MN15" s="24"/>
      <c r="MO15" s="24"/>
      <c r="MP15" s="24"/>
      <c r="MQ15" s="24"/>
      <c r="MR15" s="24"/>
      <c r="MS15" s="24"/>
      <c r="MT15" s="24"/>
      <c r="MU15" s="24"/>
      <c r="MV15" s="24"/>
      <c r="MW15" s="24"/>
      <c r="MX15" s="24"/>
      <c r="MY15" s="24"/>
      <c r="MZ15" s="24"/>
      <c r="NA15" s="24"/>
      <c r="NB15" s="24"/>
      <c r="NC15" s="24"/>
      <c r="ND15" s="24"/>
      <c r="NE15" s="24"/>
      <c r="NF15" s="24"/>
      <c r="NG15" s="24"/>
      <c r="NH15" s="24"/>
      <c r="NI15" s="24"/>
      <c r="NJ15" s="24"/>
      <c r="NK15" s="24"/>
      <c r="NL15" s="24"/>
      <c r="NM15" s="24"/>
      <c r="NN15" s="24"/>
      <c r="NO15" s="24"/>
      <c r="NP15" s="24"/>
      <c r="NQ15" s="24"/>
      <c r="NR15" s="24"/>
      <c r="NS15" s="24"/>
      <c r="NT15" s="24"/>
      <c r="NU15" s="24"/>
      <c r="NV15" s="24"/>
      <c r="NW15" s="24"/>
      <c r="NX15" s="24"/>
      <c r="NY15" s="24"/>
      <c r="NZ15" s="24"/>
      <c r="OA15" s="24"/>
      <c r="OB15" s="24"/>
      <c r="OC15" s="24"/>
      <c r="OD15" s="24"/>
      <c r="OE15" s="24"/>
      <c r="OF15" s="24"/>
      <c r="OG15" s="24"/>
      <c r="OH15" s="24"/>
      <c r="OI15" s="24"/>
      <c r="OJ15" s="24"/>
      <c r="OK15" s="24"/>
      <c r="OL15" s="24"/>
      <c r="OM15" s="24"/>
      <c r="ON15" s="24"/>
      <c r="OO15" s="24"/>
      <c r="OP15" s="24"/>
      <c r="OQ15" s="24"/>
      <c r="OR15" s="24"/>
      <c r="OS15" s="24"/>
      <c r="OT15" s="24"/>
      <c r="OU15" s="24"/>
      <c r="OV15" s="24"/>
      <c r="OW15" s="24"/>
      <c r="OX15" s="24"/>
      <c r="OY15" s="24"/>
      <c r="OZ15" s="24"/>
      <c r="PA15" s="24"/>
      <c r="PB15" s="24"/>
      <c r="PC15" s="24"/>
      <c r="PD15" s="24"/>
      <c r="PE15" s="24"/>
      <c r="PF15" s="24"/>
      <c r="PG15" s="24"/>
      <c r="PH15" s="24"/>
      <c r="PI15" s="24"/>
      <c r="PJ15" s="24"/>
      <c r="PK15" s="24"/>
      <c r="PL15" s="24"/>
      <c r="PM15" s="24"/>
      <c r="PN15" s="24"/>
      <c r="PO15" s="24"/>
      <c r="PP15" s="24"/>
      <c r="PQ15" s="24"/>
      <c r="PR15" s="24"/>
      <c r="PS15" s="24"/>
      <c r="PT15" s="24"/>
      <c r="PU15" s="24"/>
      <c r="PV15" s="24"/>
      <c r="PW15" s="24"/>
      <c r="PX15" s="24"/>
      <c r="PY15" s="24"/>
      <c r="PZ15" s="24"/>
      <c r="QA15" s="24"/>
      <c r="QB15" s="24"/>
      <c r="QC15" s="24"/>
      <c r="QD15" s="24"/>
      <c r="QE15" s="24"/>
      <c r="QF15" s="24"/>
      <c r="QG15" s="24"/>
      <c r="QH15" s="24"/>
      <c r="QI15" s="24"/>
      <c r="QJ15" s="24"/>
      <c r="QK15" s="24"/>
      <c r="QL15" s="24"/>
      <c r="QM15" s="24"/>
      <c r="QN15" s="24"/>
      <c r="QO15" s="24"/>
      <c r="QP15" s="24"/>
      <c r="QQ15" s="24"/>
      <c r="QR15" s="24"/>
      <c r="QS15" s="24"/>
      <c r="QT15" s="24"/>
      <c r="QU15" s="24"/>
      <c r="QV15" s="24"/>
      <c r="QW15" s="24"/>
      <c r="QX15" s="24"/>
      <c r="QY15" s="24"/>
      <c r="QZ15" s="24"/>
      <c r="RA15" s="24"/>
      <c r="RB15" s="24"/>
      <c r="RC15" s="24"/>
      <c r="RD15" s="24"/>
      <c r="RE15" s="24"/>
      <c r="RF15" s="24"/>
      <c r="RG15" s="24"/>
      <c r="RH15" s="24"/>
      <c r="RI15" s="24"/>
      <c r="RJ15" s="24"/>
      <c r="RK15" s="24"/>
      <c r="RL15" s="24"/>
      <c r="RM15" s="24"/>
      <c r="RN15" s="24"/>
      <c r="RO15" s="24"/>
      <c r="RP15" s="24"/>
      <c r="RQ15" s="24"/>
      <c r="RR15" s="24"/>
      <c r="RS15" s="24"/>
      <c r="RT15" s="24"/>
      <c r="RU15" s="24"/>
      <c r="RV15" s="24"/>
      <c r="RW15" s="24"/>
      <c r="RX15" s="24"/>
      <c r="RY15" s="24"/>
      <c r="RZ15" s="24"/>
      <c r="SA15" s="24"/>
      <c r="SB15" s="24"/>
      <c r="SC15" s="24"/>
      <c r="SD15" s="24"/>
      <c r="SE15" s="24"/>
      <c r="SF15" s="24"/>
      <c r="SG15" s="24"/>
      <c r="SH15" s="24"/>
      <c r="SI15" s="24"/>
      <c r="SJ15" s="24"/>
      <c r="SK15" s="24"/>
      <c r="SL15" s="24"/>
      <c r="SM15" s="24"/>
      <c r="SN15" s="24"/>
      <c r="SO15" s="24"/>
      <c r="SP15" s="24"/>
      <c r="SQ15" s="24"/>
      <c r="SR15" s="24"/>
      <c r="SS15" s="24"/>
      <c r="ST15" s="24"/>
      <c r="SU15" s="24"/>
      <c r="SV15" s="24"/>
      <c r="SW15" s="24"/>
      <c r="SX15" s="24"/>
      <c r="SY15" s="24"/>
      <c r="SZ15" s="24"/>
      <c r="TA15" s="24"/>
      <c r="TB15" s="24"/>
      <c r="TC15" s="24"/>
      <c r="TD15" s="24"/>
      <c r="TE15" s="24"/>
      <c r="TF15" s="24"/>
      <c r="TG15" s="24"/>
      <c r="TH15" s="24"/>
      <c r="TI15" s="24"/>
      <c r="TJ15" s="24"/>
      <c r="TK15" s="24"/>
      <c r="TL15" s="24"/>
      <c r="TM15" s="24"/>
      <c r="TN15" s="24"/>
      <c r="TO15" s="24"/>
      <c r="TP15" s="24"/>
      <c r="TQ15" s="24"/>
      <c r="TR15" s="24"/>
      <c r="TS15" s="24"/>
      <c r="TT15" s="24"/>
      <c r="TU15" s="24"/>
      <c r="TV15" s="24"/>
      <c r="TW15" s="24"/>
      <c r="TX15" s="24"/>
      <c r="TY15" s="24"/>
      <c r="TZ15" s="24"/>
      <c r="UA15" s="24"/>
      <c r="UB15" s="24"/>
      <c r="UC15" s="24"/>
      <c r="UD15" s="24"/>
      <c r="UE15" s="24"/>
      <c r="UF15" s="24"/>
      <c r="UG15" s="24"/>
      <c r="UH15" s="24"/>
      <c r="UI15" s="24"/>
      <c r="UJ15" s="24"/>
      <c r="UK15" s="24"/>
      <c r="UL15" s="24"/>
      <c r="UM15" s="24"/>
      <c r="UN15" s="24"/>
      <c r="UO15" s="24"/>
      <c r="UP15" s="24"/>
      <c r="UQ15" s="24"/>
      <c r="UR15" s="24"/>
      <c r="US15" s="24"/>
      <c r="UT15" s="24"/>
      <c r="UU15" s="24"/>
      <c r="UV15" s="24"/>
      <c r="UW15" s="24"/>
      <c r="UX15" s="24"/>
      <c r="UY15" s="24"/>
      <c r="UZ15" s="24"/>
      <c r="VA15" s="24"/>
      <c r="VB15" s="24"/>
      <c r="VC15" s="24"/>
      <c r="VD15" s="24"/>
      <c r="VE15" s="24"/>
      <c r="VF15" s="24"/>
      <c r="VG15" s="24"/>
      <c r="VH15" s="24"/>
      <c r="VI15" s="24"/>
      <c r="VJ15" s="24"/>
      <c r="VK15" s="24"/>
      <c r="VL15" s="24"/>
      <c r="VM15" s="24"/>
      <c r="VN15" s="24"/>
      <c r="VO15" s="24"/>
      <c r="VP15" s="24"/>
      <c r="VQ15" s="24"/>
      <c r="VR15" s="24"/>
      <c r="VS15" s="24"/>
      <c r="VT15" s="24"/>
      <c r="VU15" s="24"/>
      <c r="VV15" s="24"/>
      <c r="VW15" s="24"/>
      <c r="VX15" s="24"/>
      <c r="VY15" s="24"/>
      <c r="VZ15" s="24"/>
      <c r="WA15" s="24"/>
      <c r="WB15" s="24"/>
      <c r="WC15" s="24"/>
      <c r="WD15" s="24"/>
      <c r="WE15" s="24"/>
      <c r="WF15" s="24"/>
      <c r="WG15" s="24"/>
      <c r="WH15" s="24"/>
      <c r="WI15" s="24"/>
      <c r="WJ15" s="24"/>
      <c r="WK15" s="24"/>
      <c r="WL15" s="24"/>
      <c r="WM15" s="24"/>
      <c r="WN15" s="24"/>
      <c r="WO15" s="24"/>
      <c r="WP15" s="24"/>
      <c r="WQ15" s="24"/>
      <c r="WR15" s="24"/>
      <c r="WS15" s="24"/>
      <c r="WT15" s="24"/>
      <c r="WU15" s="24"/>
      <c r="WV15" s="24"/>
      <c r="WW15" s="24"/>
      <c r="WX15" s="24"/>
      <c r="WY15" s="24"/>
      <c r="WZ15" s="24"/>
      <c r="XA15" s="24"/>
      <c r="XB15" s="24"/>
      <c r="XC15" s="24"/>
      <c r="XD15" s="24"/>
      <c r="XE15" s="24"/>
      <c r="XF15" s="24"/>
      <c r="XG15" s="24"/>
      <c r="XH15" s="24"/>
      <c r="XI15" s="24"/>
      <c r="XJ15" s="24"/>
      <c r="XK15" s="24"/>
      <c r="XL15" s="24"/>
      <c r="XM15" s="24"/>
      <c r="XN15" s="24"/>
      <c r="XO15" s="24"/>
      <c r="XP15" s="24"/>
      <c r="XQ15" s="24"/>
      <c r="XR15" s="24"/>
      <c r="XS15" s="24"/>
      <c r="XT15" s="24"/>
      <c r="XU15" s="24"/>
      <c r="XV15" s="24"/>
      <c r="XW15" s="24"/>
      <c r="XX15" s="24"/>
      <c r="XY15" s="24"/>
      <c r="XZ15" s="24"/>
      <c r="YA15" s="24"/>
      <c r="YB15" s="24"/>
      <c r="YC15" s="24"/>
      <c r="YD15" s="24"/>
      <c r="YE15" s="24"/>
      <c r="YF15" s="24"/>
      <c r="YG15" s="24"/>
      <c r="YH15" s="24"/>
      <c r="YI15" s="24"/>
      <c r="YJ15" s="24"/>
      <c r="YK15" s="24"/>
      <c r="YL15" s="24"/>
      <c r="YM15" s="24"/>
      <c r="YN15" s="24"/>
      <c r="YO15" s="24"/>
      <c r="YP15" s="24"/>
      <c r="YQ15" s="24"/>
      <c r="YR15" s="24"/>
      <c r="YS15" s="24"/>
      <c r="YT15" s="24"/>
      <c r="YU15" s="24"/>
      <c r="YV15" s="24"/>
      <c r="YW15" s="24"/>
      <c r="YX15" s="24"/>
      <c r="YY15" s="24"/>
      <c r="YZ15" s="24"/>
      <c r="ZA15" s="24"/>
      <c r="ZB15" s="24"/>
      <c r="ZC15" s="24"/>
      <c r="ZD15" s="24"/>
      <c r="ZE15" s="24"/>
      <c r="ZF15" s="24"/>
      <c r="ZG15" s="24"/>
      <c r="ZH15" s="24"/>
      <c r="ZI15" s="24"/>
      <c r="ZJ15" s="24"/>
      <c r="ZK15" s="24"/>
      <c r="ZL15" s="24"/>
      <c r="ZM15" s="24"/>
      <c r="ZN15" s="24"/>
      <c r="ZO15" s="24"/>
      <c r="ZP15" s="24"/>
      <c r="ZQ15" s="24"/>
      <c r="ZR15" s="24"/>
      <c r="ZS15" s="24"/>
      <c r="ZT15" s="24"/>
      <c r="ZU15" s="24"/>
      <c r="ZV15" s="24"/>
      <c r="ZW15" s="24"/>
      <c r="ZX15" s="24"/>
      <c r="ZY15" s="24"/>
      <c r="ZZ15" s="24"/>
      <c r="AAA15" s="24"/>
      <c r="AAB15" s="24"/>
      <c r="AAC15" s="24"/>
      <c r="AAD15" s="24"/>
      <c r="AAE15" s="24"/>
      <c r="AAF15" s="24"/>
      <c r="AAG15" s="24"/>
      <c r="AAH15" s="24"/>
      <c r="AAI15" s="24"/>
      <c r="AAJ15" s="24"/>
      <c r="AAK15" s="24"/>
      <c r="AAL15" s="24"/>
      <c r="AAM15" s="24"/>
      <c r="AAN15" s="24"/>
      <c r="AAO15" s="24"/>
      <c r="AAP15" s="24"/>
      <c r="AAQ15" s="24"/>
      <c r="AAR15" s="24"/>
      <c r="AAS15" s="24"/>
      <c r="AAT15" s="24"/>
      <c r="AAU15" s="24"/>
      <c r="AAV15" s="24"/>
      <c r="AAW15" s="24"/>
      <c r="AAX15" s="24"/>
      <c r="AAY15" s="24"/>
      <c r="AAZ15" s="24"/>
      <c r="ABA15" s="24"/>
      <c r="ABB15" s="24"/>
      <c r="ABC15" s="24"/>
      <c r="ABD15" s="24"/>
      <c r="ABE15" s="24"/>
      <c r="ABF15" s="24"/>
      <c r="ABG15" s="24"/>
      <c r="ABH15" s="24"/>
      <c r="ABI15" s="24"/>
      <c r="ABJ15" s="24"/>
      <c r="ABK15" s="24"/>
      <c r="ABL15" s="24"/>
      <c r="ABM15" s="24"/>
      <c r="ABN15" s="24"/>
      <c r="ABO15" s="24"/>
      <c r="ABP15" s="24"/>
      <c r="ABQ15" s="24"/>
      <c r="ABR15" s="24"/>
      <c r="ABS15" s="24"/>
      <c r="ABT15" s="24"/>
      <c r="ABU15" s="24"/>
      <c r="ABV15" s="24"/>
      <c r="ABW15" s="24"/>
      <c r="ABX15" s="24"/>
      <c r="ABY15" s="24"/>
      <c r="ABZ15" s="24"/>
      <c r="ACA15" s="24"/>
      <c r="ACB15" s="24"/>
      <c r="ACC15" s="24"/>
      <c r="ACD15" s="24"/>
      <c r="ACE15" s="24"/>
      <c r="ACF15" s="24"/>
      <c r="ACG15" s="24"/>
      <c r="ACH15" s="24"/>
      <c r="ACI15" s="24"/>
      <c r="ACJ15" s="24"/>
      <c r="ACK15" s="24"/>
      <c r="ACL15" s="24"/>
      <c r="ACM15" s="24"/>
      <c r="ACN15" s="24"/>
      <c r="ACO15" s="24"/>
      <c r="ACP15" s="24"/>
      <c r="ACQ15" s="24"/>
      <c r="ACR15" s="24"/>
      <c r="ACS15" s="24"/>
      <c r="ACT15" s="24"/>
      <c r="ACU15" s="24"/>
      <c r="ACV15" s="24"/>
      <c r="ACW15" s="24"/>
      <c r="ACX15" s="24"/>
      <c r="ACY15" s="24"/>
      <c r="ACZ15" s="24"/>
      <c r="ADA15" s="24"/>
      <c r="ADB15" s="24"/>
      <c r="ADC15" s="24"/>
      <c r="ADD15" s="24"/>
      <c r="ADE15" s="24"/>
      <c r="ADF15" s="24"/>
      <c r="ADG15" s="24"/>
      <c r="ADH15" s="24"/>
      <c r="ADI15" s="24"/>
      <c r="ADJ15" s="24"/>
      <c r="ADK15" s="24"/>
      <c r="ADL15" s="24"/>
      <c r="ADM15" s="24"/>
      <c r="ADN15" s="24"/>
      <c r="ADO15" s="24"/>
      <c r="ADP15" s="24"/>
      <c r="ADQ15" s="24"/>
      <c r="ADR15" s="24"/>
      <c r="ADS15" s="24"/>
      <c r="ADT15" s="24"/>
      <c r="ADU15" s="24"/>
      <c r="ADV15" s="24"/>
      <c r="ADW15" s="24"/>
      <c r="ADX15" s="24"/>
      <c r="ADY15" s="24"/>
      <c r="ADZ15" s="24"/>
      <c r="AEA15" s="24"/>
      <c r="AEB15" s="24"/>
      <c r="AEC15" s="24"/>
      <c r="AED15" s="24"/>
      <c r="AEE15" s="24"/>
      <c r="AEF15" s="24"/>
      <c r="AEG15" s="24"/>
      <c r="AEH15" s="24"/>
      <c r="AEI15" s="24"/>
      <c r="AEJ15" s="24"/>
      <c r="AEK15" s="24"/>
      <c r="AEL15" s="24"/>
      <c r="AEM15" s="24"/>
      <c r="AEN15" s="24"/>
      <c r="AEO15" s="24"/>
      <c r="AEP15" s="24"/>
      <c r="AEQ15" s="24"/>
      <c r="AER15" s="24"/>
      <c r="AES15" s="24"/>
      <c r="AET15" s="24"/>
      <c r="AEU15" s="24"/>
      <c r="AEV15" s="24"/>
      <c r="AEW15" s="24"/>
      <c r="AEX15" s="24"/>
      <c r="AEY15" s="24"/>
      <c r="AEZ15" s="24"/>
      <c r="AFA15" s="24"/>
      <c r="AFB15" s="24"/>
      <c r="AFC15" s="24"/>
      <c r="AFD15" s="24"/>
      <c r="AFE15" s="24"/>
      <c r="AFF15" s="24"/>
      <c r="AFG15" s="24"/>
      <c r="AFH15" s="24"/>
      <c r="AFI15" s="24"/>
      <c r="AFJ15" s="24"/>
      <c r="AFK15" s="24"/>
      <c r="AFL15" s="24"/>
      <c r="AFM15" s="24"/>
      <c r="AFN15" s="24"/>
      <c r="AFO15" s="24"/>
      <c r="AFP15" s="24"/>
      <c r="AFQ15" s="24"/>
      <c r="AFR15" s="24"/>
      <c r="AFS15" s="24"/>
      <c r="AFT15" s="24"/>
      <c r="AFU15" s="24"/>
      <c r="AFV15" s="24"/>
      <c r="AFW15" s="24"/>
      <c r="AFX15" s="24"/>
      <c r="AFY15" s="24"/>
      <c r="AFZ15" s="24"/>
      <c r="AGA15" s="24"/>
      <c r="AGB15" s="24"/>
      <c r="AGC15" s="24"/>
      <c r="AGD15" s="24"/>
      <c r="AGE15" s="24"/>
      <c r="AGF15" s="24"/>
      <c r="AGG15" s="24"/>
      <c r="AGH15" s="24"/>
      <c r="AGI15" s="24"/>
      <c r="AGJ15" s="24"/>
      <c r="AGK15" s="24"/>
      <c r="AGL15" s="24"/>
      <c r="AGM15" s="24"/>
      <c r="AGN15" s="24"/>
      <c r="AGO15" s="24"/>
      <c r="AGP15" s="24"/>
      <c r="AGQ15" s="24"/>
      <c r="AGR15" s="24"/>
      <c r="AGS15" s="24"/>
      <c r="AGT15" s="24"/>
      <c r="AGU15" s="24"/>
      <c r="AGV15" s="24"/>
      <c r="AGW15" s="24"/>
      <c r="AGX15" s="24"/>
      <c r="AGY15" s="24"/>
      <c r="AGZ15" s="24"/>
      <c r="AHA15" s="24"/>
      <c r="AHB15" s="24"/>
      <c r="AHC15" s="24"/>
      <c r="AHD15" s="24"/>
      <c r="AHE15" s="24"/>
      <c r="AHF15" s="24"/>
      <c r="AHG15" s="24"/>
      <c r="AHH15" s="24"/>
      <c r="AHI15" s="24"/>
      <c r="AHJ15" s="24"/>
      <c r="AHK15" s="24"/>
      <c r="AHL15" s="24"/>
      <c r="AHM15" s="24"/>
      <c r="AHN15" s="24"/>
      <c r="AHO15" s="24"/>
      <c r="AHP15" s="24"/>
      <c r="AHQ15" s="24"/>
      <c r="AHR15" s="24"/>
      <c r="AHS15" s="24"/>
      <c r="AHT15" s="24"/>
      <c r="AHU15" s="24"/>
      <c r="AHV15" s="24"/>
      <c r="AHW15" s="24"/>
      <c r="AHX15" s="24"/>
      <c r="AHY15" s="24"/>
      <c r="AHZ15" s="24"/>
      <c r="AIA15" s="24"/>
      <c r="AIB15" s="24"/>
      <c r="AIC15" s="24"/>
      <c r="AID15" s="24"/>
      <c r="AIE15" s="24"/>
      <c r="AIF15" s="24"/>
      <c r="AIG15" s="24"/>
      <c r="AIH15" s="24"/>
      <c r="AII15" s="24"/>
      <c r="AIJ15" s="24"/>
      <c r="AIK15" s="24"/>
      <c r="AIL15" s="24"/>
      <c r="AIM15" s="24"/>
      <c r="AIN15" s="24"/>
      <c r="AIO15" s="24"/>
      <c r="AIP15" s="24"/>
      <c r="AIQ15" s="24"/>
      <c r="AIR15" s="24"/>
      <c r="AIS15" s="24"/>
      <c r="AIT15" s="24"/>
      <c r="AIU15" s="24"/>
      <c r="AIV15" s="24"/>
      <c r="AIW15" s="24"/>
      <c r="AIX15" s="24"/>
      <c r="AIY15" s="24"/>
      <c r="AIZ15" s="24"/>
      <c r="AJA15" s="24"/>
      <c r="AJB15" s="24"/>
      <c r="AJC15" s="24"/>
      <c r="AJD15" s="24"/>
      <c r="AJE15" s="24"/>
      <c r="AJF15" s="24"/>
      <c r="AJG15" s="24"/>
      <c r="AJH15" s="24"/>
      <c r="AJI15" s="24"/>
      <c r="AJJ15" s="24"/>
      <c r="AJK15" s="24"/>
      <c r="AJL15" s="24"/>
      <c r="AJM15" s="24"/>
      <c r="AJN15" s="24"/>
      <c r="AJO15" s="24"/>
      <c r="AJP15" s="24"/>
      <c r="AJQ15" s="24"/>
      <c r="AJR15" s="24"/>
      <c r="AJS15" s="24"/>
      <c r="AJT15" s="24"/>
      <c r="AJU15" s="24"/>
      <c r="AJV15" s="24"/>
      <c r="AJW15" s="24"/>
      <c r="AJX15" s="24"/>
      <c r="AJY15" s="24"/>
      <c r="AJZ15" s="24"/>
      <c r="AKA15" s="24"/>
      <c r="AKB15" s="24"/>
      <c r="AKC15" s="24"/>
      <c r="AKD15" s="24"/>
      <c r="AKE15" s="24"/>
      <c r="AKF15" s="24"/>
      <c r="AKG15" s="24"/>
      <c r="AKH15" s="24"/>
      <c r="AKI15" s="24"/>
      <c r="AKJ15" s="24"/>
      <c r="AKK15" s="24"/>
      <c r="AKL15" s="24"/>
      <c r="AKM15" s="24"/>
      <c r="AKN15" s="24"/>
      <c r="AKO15" s="24"/>
      <c r="AKP15" s="24"/>
      <c r="AKQ15" s="24"/>
      <c r="AKR15" s="24"/>
      <c r="AKS15" s="24"/>
      <c r="AKT15" s="24"/>
      <c r="AKU15" s="24"/>
      <c r="AKV15" s="24"/>
      <c r="AKW15" s="24"/>
      <c r="AKX15" s="24"/>
      <c r="AKY15" s="24"/>
      <c r="AKZ15" s="24"/>
      <c r="ALA15" s="24"/>
      <c r="ALB15" s="24"/>
      <c r="ALC15" s="24"/>
      <c r="ALD15" s="24"/>
      <c r="ALE15" s="24"/>
      <c r="ALF15" s="24"/>
      <c r="ALG15" s="24"/>
      <c r="ALH15" s="24"/>
      <c r="ALI15" s="24"/>
      <c r="ALJ15" s="24"/>
      <c r="ALK15" s="24"/>
      <c r="ALL15" s="24"/>
      <c r="ALM15" s="24"/>
      <c r="ALN15" s="24"/>
      <c r="ALO15" s="24"/>
      <c r="ALP15" s="24"/>
      <c r="ALQ15" s="24"/>
      <c r="ALR15" s="24"/>
      <c r="ALS15" s="24"/>
      <c r="ALT15" s="24"/>
      <c r="ALU15" s="24"/>
      <c r="ALV15" s="24"/>
      <c r="ALW15" s="24"/>
      <c r="ALX15" s="24"/>
      <c r="ALY15" s="24"/>
      <c r="ALZ15" s="24"/>
      <c r="AMA15" s="24"/>
      <c r="AMB15" s="24"/>
      <c r="AMC15" s="24"/>
      <c r="AMD15" s="24"/>
      <c r="AME15" s="24"/>
      <c r="AMF15" s="24"/>
      <c r="AMG15" s="24"/>
      <c r="AMH15" s="24"/>
      <c r="AMI15" s="24"/>
      <c r="AMJ15" s="24"/>
      <c r="AMK15" s="24"/>
    </row>
    <row r="16" spans="1:1025">
      <c r="C16" s="139"/>
      <c r="D16" s="139"/>
      <c r="E16" s="139"/>
    </row>
    <row r="17" spans="1:1025">
      <c r="C17" s="42" t="s">
        <v>52</v>
      </c>
    </row>
    <row r="18" spans="1:1025">
      <c r="C18" s="42" t="s">
        <v>53</v>
      </c>
    </row>
    <row r="19" spans="1:1025">
      <c r="C19" s="42" t="s">
        <v>54</v>
      </c>
    </row>
    <row r="20" spans="1:1025">
      <c r="A20" s="24"/>
      <c r="B20" s="24"/>
      <c r="C20" s="76"/>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c r="JM20" s="24"/>
      <c r="JN20" s="24"/>
      <c r="JO20" s="24"/>
      <c r="JP20" s="24"/>
      <c r="JQ20" s="24"/>
      <c r="JR20" s="24"/>
      <c r="JS20" s="24"/>
      <c r="JT20" s="24"/>
      <c r="JU20" s="24"/>
      <c r="JV20" s="24"/>
      <c r="JW20" s="24"/>
      <c r="JX20" s="24"/>
      <c r="JY20" s="24"/>
      <c r="JZ20" s="24"/>
      <c r="KA20" s="24"/>
      <c r="KB20" s="24"/>
      <c r="KC20" s="24"/>
      <c r="KD20" s="24"/>
      <c r="KE20" s="24"/>
      <c r="KF20" s="24"/>
      <c r="KG20" s="24"/>
      <c r="KH20" s="24"/>
      <c r="KI20" s="24"/>
      <c r="KJ20" s="24"/>
      <c r="KK20" s="24"/>
      <c r="KL20" s="24"/>
      <c r="KM20" s="24"/>
      <c r="KN20" s="24"/>
      <c r="KO20" s="24"/>
      <c r="KP20" s="24"/>
      <c r="KQ20" s="24"/>
      <c r="KR20" s="24"/>
      <c r="KS20" s="24"/>
      <c r="KT20" s="24"/>
      <c r="KU20" s="24"/>
      <c r="KV20" s="24"/>
      <c r="KW20" s="24"/>
      <c r="KX20" s="24"/>
      <c r="KY20" s="24"/>
      <c r="KZ20" s="24"/>
      <c r="LA20" s="24"/>
      <c r="LB20" s="24"/>
      <c r="LC20" s="24"/>
      <c r="LD20" s="24"/>
      <c r="LE20" s="24"/>
      <c r="LF20" s="24"/>
      <c r="LG20" s="24"/>
      <c r="LH20" s="24"/>
      <c r="LI20" s="24"/>
      <c r="LJ20" s="24"/>
      <c r="LK20" s="24"/>
      <c r="LL20" s="24"/>
      <c r="LM20" s="24"/>
      <c r="LN20" s="24"/>
      <c r="LO20" s="24"/>
      <c r="LP20" s="24"/>
      <c r="LQ20" s="24"/>
      <c r="LR20" s="24"/>
      <c r="LS20" s="24"/>
      <c r="LT20" s="24"/>
      <c r="LU20" s="24"/>
      <c r="LV20" s="24"/>
      <c r="LW20" s="24"/>
      <c r="LX20" s="24"/>
      <c r="LY20" s="24"/>
      <c r="LZ20" s="24"/>
      <c r="MA20" s="24"/>
      <c r="MB20" s="24"/>
      <c r="MC20" s="24"/>
      <c r="MD20" s="24"/>
      <c r="ME20" s="24"/>
      <c r="MF20" s="24"/>
      <c r="MG20" s="24"/>
      <c r="MH20" s="24"/>
      <c r="MI20" s="24"/>
      <c r="MJ20" s="24"/>
      <c r="MK20" s="24"/>
      <c r="ML20" s="24"/>
      <c r="MM20" s="24"/>
      <c r="MN20" s="24"/>
      <c r="MO20" s="24"/>
      <c r="MP20" s="24"/>
      <c r="MQ20" s="24"/>
      <c r="MR20" s="24"/>
      <c r="MS20" s="24"/>
      <c r="MT20" s="24"/>
      <c r="MU20" s="24"/>
      <c r="MV20" s="24"/>
      <c r="MW20" s="24"/>
      <c r="MX20" s="24"/>
      <c r="MY20" s="24"/>
      <c r="MZ20" s="24"/>
      <c r="NA20" s="24"/>
      <c r="NB20" s="24"/>
      <c r="NC20" s="24"/>
      <c r="ND20" s="24"/>
      <c r="NE20" s="24"/>
      <c r="NF20" s="24"/>
      <c r="NG20" s="24"/>
      <c r="NH20" s="24"/>
      <c r="NI20" s="24"/>
      <c r="NJ20" s="24"/>
      <c r="NK20" s="24"/>
      <c r="NL20" s="24"/>
      <c r="NM20" s="24"/>
      <c r="NN20" s="24"/>
      <c r="NO20" s="24"/>
      <c r="NP20" s="24"/>
      <c r="NQ20" s="24"/>
      <c r="NR20" s="24"/>
      <c r="NS20" s="24"/>
      <c r="NT20" s="24"/>
      <c r="NU20" s="24"/>
      <c r="NV20" s="24"/>
      <c r="NW20" s="24"/>
      <c r="NX20" s="24"/>
      <c r="NY20" s="24"/>
      <c r="NZ20" s="24"/>
      <c r="OA20" s="24"/>
      <c r="OB20" s="24"/>
      <c r="OC20" s="24"/>
      <c r="OD20" s="24"/>
      <c r="OE20" s="24"/>
      <c r="OF20" s="24"/>
      <c r="OG20" s="24"/>
      <c r="OH20" s="24"/>
      <c r="OI20" s="24"/>
      <c r="OJ20" s="24"/>
      <c r="OK20" s="24"/>
      <c r="OL20" s="24"/>
      <c r="OM20" s="24"/>
      <c r="ON20" s="24"/>
      <c r="OO20" s="24"/>
      <c r="OP20" s="24"/>
      <c r="OQ20" s="24"/>
      <c r="OR20" s="24"/>
      <c r="OS20" s="24"/>
      <c r="OT20" s="24"/>
      <c r="OU20" s="24"/>
      <c r="OV20" s="24"/>
      <c r="OW20" s="24"/>
      <c r="OX20" s="24"/>
      <c r="OY20" s="24"/>
      <c r="OZ20" s="24"/>
      <c r="PA20" s="24"/>
      <c r="PB20" s="24"/>
      <c r="PC20" s="24"/>
      <c r="PD20" s="24"/>
      <c r="PE20" s="24"/>
      <c r="PF20" s="24"/>
      <c r="PG20" s="24"/>
      <c r="PH20" s="24"/>
      <c r="PI20" s="24"/>
      <c r="PJ20" s="24"/>
      <c r="PK20" s="24"/>
      <c r="PL20" s="24"/>
      <c r="PM20" s="24"/>
      <c r="PN20" s="24"/>
      <c r="PO20" s="24"/>
      <c r="PP20" s="24"/>
      <c r="PQ20" s="24"/>
      <c r="PR20" s="24"/>
      <c r="PS20" s="24"/>
      <c r="PT20" s="24"/>
      <c r="PU20" s="24"/>
      <c r="PV20" s="24"/>
      <c r="PW20" s="24"/>
      <c r="PX20" s="24"/>
      <c r="PY20" s="24"/>
      <c r="PZ20" s="24"/>
      <c r="QA20" s="24"/>
      <c r="QB20" s="24"/>
      <c r="QC20" s="24"/>
      <c r="QD20" s="24"/>
      <c r="QE20" s="24"/>
      <c r="QF20" s="24"/>
      <c r="QG20" s="24"/>
      <c r="QH20" s="24"/>
      <c r="QI20" s="24"/>
      <c r="QJ20" s="24"/>
      <c r="QK20" s="24"/>
      <c r="QL20" s="24"/>
      <c r="QM20" s="24"/>
      <c r="QN20" s="24"/>
      <c r="QO20" s="24"/>
      <c r="QP20" s="24"/>
      <c r="QQ20" s="24"/>
      <c r="QR20" s="24"/>
      <c r="QS20" s="24"/>
      <c r="QT20" s="24"/>
      <c r="QU20" s="24"/>
      <c r="QV20" s="24"/>
      <c r="QW20" s="24"/>
      <c r="QX20" s="24"/>
      <c r="QY20" s="24"/>
      <c r="QZ20" s="24"/>
      <c r="RA20" s="24"/>
      <c r="RB20" s="24"/>
      <c r="RC20" s="24"/>
      <c r="RD20" s="24"/>
      <c r="RE20" s="24"/>
      <c r="RF20" s="24"/>
      <c r="RG20" s="24"/>
      <c r="RH20" s="24"/>
      <c r="RI20" s="24"/>
      <c r="RJ20" s="24"/>
      <c r="RK20" s="24"/>
      <c r="RL20" s="24"/>
      <c r="RM20" s="24"/>
      <c r="RN20" s="24"/>
      <c r="RO20" s="24"/>
      <c r="RP20" s="24"/>
      <c r="RQ20" s="24"/>
      <c r="RR20" s="24"/>
      <c r="RS20" s="24"/>
      <c r="RT20" s="24"/>
      <c r="RU20" s="24"/>
      <c r="RV20" s="24"/>
      <c r="RW20" s="24"/>
      <c r="RX20" s="24"/>
      <c r="RY20" s="24"/>
      <c r="RZ20" s="24"/>
      <c r="SA20" s="24"/>
      <c r="SB20" s="24"/>
      <c r="SC20" s="24"/>
      <c r="SD20" s="24"/>
      <c r="SE20" s="24"/>
      <c r="SF20" s="24"/>
      <c r="SG20" s="24"/>
      <c r="SH20" s="24"/>
      <c r="SI20" s="24"/>
      <c r="SJ20" s="24"/>
      <c r="SK20" s="24"/>
      <c r="SL20" s="24"/>
      <c r="SM20" s="24"/>
      <c r="SN20" s="24"/>
      <c r="SO20" s="24"/>
      <c r="SP20" s="24"/>
      <c r="SQ20" s="24"/>
      <c r="SR20" s="24"/>
      <c r="SS20" s="24"/>
      <c r="ST20" s="24"/>
      <c r="SU20" s="24"/>
      <c r="SV20" s="24"/>
      <c r="SW20" s="24"/>
      <c r="SX20" s="24"/>
      <c r="SY20" s="24"/>
      <c r="SZ20" s="24"/>
      <c r="TA20" s="24"/>
      <c r="TB20" s="24"/>
      <c r="TC20" s="24"/>
      <c r="TD20" s="24"/>
      <c r="TE20" s="24"/>
      <c r="TF20" s="24"/>
      <c r="TG20" s="24"/>
      <c r="TH20" s="24"/>
      <c r="TI20" s="24"/>
      <c r="TJ20" s="24"/>
      <c r="TK20" s="24"/>
      <c r="TL20" s="24"/>
      <c r="TM20" s="24"/>
      <c r="TN20" s="24"/>
      <c r="TO20" s="24"/>
      <c r="TP20" s="24"/>
      <c r="TQ20" s="24"/>
      <c r="TR20" s="24"/>
      <c r="TS20" s="24"/>
      <c r="TT20" s="24"/>
      <c r="TU20" s="24"/>
      <c r="TV20" s="24"/>
      <c r="TW20" s="24"/>
      <c r="TX20" s="24"/>
      <c r="TY20" s="24"/>
      <c r="TZ20" s="24"/>
      <c r="UA20" s="24"/>
      <c r="UB20" s="24"/>
      <c r="UC20" s="24"/>
      <c r="UD20" s="24"/>
      <c r="UE20" s="24"/>
      <c r="UF20" s="24"/>
      <c r="UG20" s="24"/>
      <c r="UH20" s="24"/>
      <c r="UI20" s="24"/>
      <c r="UJ20" s="24"/>
      <c r="UK20" s="24"/>
      <c r="UL20" s="24"/>
      <c r="UM20" s="24"/>
      <c r="UN20" s="24"/>
      <c r="UO20" s="24"/>
      <c r="UP20" s="24"/>
      <c r="UQ20" s="24"/>
      <c r="UR20" s="24"/>
      <c r="US20" s="24"/>
      <c r="UT20" s="24"/>
      <c r="UU20" s="24"/>
      <c r="UV20" s="24"/>
      <c r="UW20" s="24"/>
      <c r="UX20" s="24"/>
      <c r="UY20" s="24"/>
      <c r="UZ20" s="24"/>
      <c r="VA20" s="24"/>
      <c r="VB20" s="24"/>
      <c r="VC20" s="24"/>
      <c r="VD20" s="24"/>
      <c r="VE20" s="24"/>
      <c r="VF20" s="24"/>
      <c r="VG20" s="24"/>
      <c r="VH20" s="24"/>
      <c r="VI20" s="24"/>
      <c r="VJ20" s="24"/>
      <c r="VK20" s="24"/>
      <c r="VL20" s="24"/>
      <c r="VM20" s="24"/>
      <c r="VN20" s="24"/>
      <c r="VO20" s="24"/>
      <c r="VP20" s="24"/>
      <c r="VQ20" s="24"/>
      <c r="VR20" s="24"/>
      <c r="VS20" s="24"/>
      <c r="VT20" s="24"/>
      <c r="VU20" s="24"/>
      <c r="VV20" s="24"/>
      <c r="VW20" s="24"/>
      <c r="VX20" s="24"/>
      <c r="VY20" s="24"/>
      <c r="VZ20" s="24"/>
      <c r="WA20" s="24"/>
      <c r="WB20" s="24"/>
      <c r="WC20" s="24"/>
      <c r="WD20" s="24"/>
      <c r="WE20" s="24"/>
      <c r="WF20" s="24"/>
      <c r="WG20" s="24"/>
      <c r="WH20" s="24"/>
      <c r="WI20" s="24"/>
      <c r="WJ20" s="24"/>
      <c r="WK20" s="24"/>
      <c r="WL20" s="24"/>
      <c r="WM20" s="24"/>
      <c r="WN20" s="24"/>
      <c r="WO20" s="24"/>
      <c r="WP20" s="24"/>
      <c r="WQ20" s="24"/>
      <c r="WR20" s="24"/>
      <c r="WS20" s="24"/>
      <c r="WT20" s="24"/>
      <c r="WU20" s="24"/>
      <c r="WV20" s="24"/>
      <c r="WW20" s="24"/>
      <c r="WX20" s="24"/>
      <c r="WY20" s="24"/>
      <c r="WZ20" s="24"/>
      <c r="XA20" s="24"/>
      <c r="XB20" s="24"/>
      <c r="XC20" s="24"/>
      <c r="XD20" s="24"/>
      <c r="XE20" s="24"/>
      <c r="XF20" s="24"/>
      <c r="XG20" s="24"/>
      <c r="XH20" s="24"/>
      <c r="XI20" s="24"/>
      <c r="XJ20" s="24"/>
      <c r="XK20" s="24"/>
      <c r="XL20" s="24"/>
      <c r="XM20" s="24"/>
      <c r="XN20" s="24"/>
      <c r="XO20" s="24"/>
      <c r="XP20" s="24"/>
      <c r="XQ20" s="24"/>
      <c r="XR20" s="24"/>
      <c r="XS20" s="24"/>
      <c r="XT20" s="24"/>
      <c r="XU20" s="24"/>
      <c r="XV20" s="24"/>
      <c r="XW20" s="24"/>
      <c r="XX20" s="24"/>
      <c r="XY20" s="24"/>
      <c r="XZ20" s="24"/>
      <c r="YA20" s="24"/>
      <c r="YB20" s="24"/>
      <c r="YC20" s="24"/>
      <c r="YD20" s="24"/>
      <c r="YE20" s="24"/>
      <c r="YF20" s="24"/>
      <c r="YG20" s="24"/>
      <c r="YH20" s="24"/>
      <c r="YI20" s="24"/>
      <c r="YJ20" s="24"/>
      <c r="YK20" s="24"/>
      <c r="YL20" s="24"/>
      <c r="YM20" s="24"/>
      <c r="YN20" s="24"/>
      <c r="YO20" s="24"/>
      <c r="YP20" s="24"/>
      <c r="YQ20" s="24"/>
      <c r="YR20" s="24"/>
      <c r="YS20" s="24"/>
      <c r="YT20" s="24"/>
      <c r="YU20" s="24"/>
      <c r="YV20" s="24"/>
      <c r="YW20" s="24"/>
      <c r="YX20" s="24"/>
      <c r="YY20" s="24"/>
      <c r="YZ20" s="24"/>
      <c r="ZA20" s="24"/>
      <c r="ZB20" s="24"/>
      <c r="ZC20" s="24"/>
      <c r="ZD20" s="24"/>
      <c r="ZE20" s="24"/>
      <c r="ZF20" s="24"/>
      <c r="ZG20" s="24"/>
      <c r="ZH20" s="24"/>
      <c r="ZI20" s="24"/>
      <c r="ZJ20" s="24"/>
      <c r="ZK20" s="24"/>
      <c r="ZL20" s="24"/>
      <c r="ZM20" s="24"/>
      <c r="ZN20" s="24"/>
      <c r="ZO20" s="24"/>
      <c r="ZP20" s="24"/>
      <c r="ZQ20" s="24"/>
      <c r="ZR20" s="24"/>
      <c r="ZS20" s="24"/>
      <c r="ZT20" s="24"/>
      <c r="ZU20" s="24"/>
      <c r="ZV20" s="24"/>
      <c r="ZW20" s="24"/>
      <c r="ZX20" s="24"/>
      <c r="ZY20" s="24"/>
      <c r="ZZ20" s="24"/>
      <c r="AAA20" s="24"/>
      <c r="AAB20" s="24"/>
      <c r="AAC20" s="24"/>
      <c r="AAD20" s="24"/>
      <c r="AAE20" s="24"/>
      <c r="AAF20" s="24"/>
      <c r="AAG20" s="24"/>
      <c r="AAH20" s="24"/>
      <c r="AAI20" s="24"/>
      <c r="AAJ20" s="24"/>
      <c r="AAK20" s="24"/>
      <c r="AAL20" s="24"/>
      <c r="AAM20" s="24"/>
      <c r="AAN20" s="24"/>
      <c r="AAO20" s="24"/>
      <c r="AAP20" s="24"/>
      <c r="AAQ20" s="24"/>
      <c r="AAR20" s="24"/>
      <c r="AAS20" s="24"/>
      <c r="AAT20" s="24"/>
      <c r="AAU20" s="24"/>
      <c r="AAV20" s="24"/>
      <c r="AAW20" s="24"/>
      <c r="AAX20" s="24"/>
      <c r="AAY20" s="24"/>
      <c r="AAZ20" s="24"/>
      <c r="ABA20" s="24"/>
      <c r="ABB20" s="24"/>
      <c r="ABC20" s="24"/>
      <c r="ABD20" s="24"/>
      <c r="ABE20" s="24"/>
      <c r="ABF20" s="24"/>
      <c r="ABG20" s="24"/>
      <c r="ABH20" s="24"/>
      <c r="ABI20" s="24"/>
      <c r="ABJ20" s="24"/>
      <c r="ABK20" s="24"/>
      <c r="ABL20" s="24"/>
      <c r="ABM20" s="24"/>
      <c r="ABN20" s="24"/>
      <c r="ABO20" s="24"/>
      <c r="ABP20" s="24"/>
      <c r="ABQ20" s="24"/>
      <c r="ABR20" s="24"/>
      <c r="ABS20" s="24"/>
      <c r="ABT20" s="24"/>
      <c r="ABU20" s="24"/>
      <c r="ABV20" s="24"/>
      <c r="ABW20" s="24"/>
      <c r="ABX20" s="24"/>
      <c r="ABY20" s="24"/>
      <c r="ABZ20" s="24"/>
      <c r="ACA20" s="24"/>
      <c r="ACB20" s="24"/>
      <c r="ACC20" s="24"/>
      <c r="ACD20" s="24"/>
      <c r="ACE20" s="24"/>
      <c r="ACF20" s="24"/>
      <c r="ACG20" s="24"/>
      <c r="ACH20" s="24"/>
      <c r="ACI20" s="24"/>
      <c r="ACJ20" s="24"/>
      <c r="ACK20" s="24"/>
      <c r="ACL20" s="24"/>
      <c r="ACM20" s="24"/>
      <c r="ACN20" s="24"/>
      <c r="ACO20" s="24"/>
      <c r="ACP20" s="24"/>
      <c r="ACQ20" s="24"/>
      <c r="ACR20" s="24"/>
      <c r="ACS20" s="24"/>
      <c r="ACT20" s="24"/>
      <c r="ACU20" s="24"/>
      <c r="ACV20" s="24"/>
      <c r="ACW20" s="24"/>
      <c r="ACX20" s="24"/>
      <c r="ACY20" s="24"/>
      <c r="ACZ20" s="24"/>
      <c r="ADA20" s="24"/>
      <c r="ADB20" s="24"/>
      <c r="ADC20" s="24"/>
      <c r="ADD20" s="24"/>
      <c r="ADE20" s="24"/>
      <c r="ADF20" s="24"/>
      <c r="ADG20" s="24"/>
      <c r="ADH20" s="24"/>
      <c r="ADI20" s="24"/>
      <c r="ADJ20" s="24"/>
      <c r="ADK20" s="24"/>
      <c r="ADL20" s="24"/>
      <c r="ADM20" s="24"/>
      <c r="ADN20" s="24"/>
      <c r="ADO20" s="24"/>
      <c r="ADP20" s="24"/>
      <c r="ADQ20" s="24"/>
      <c r="ADR20" s="24"/>
      <c r="ADS20" s="24"/>
      <c r="ADT20" s="24"/>
      <c r="ADU20" s="24"/>
      <c r="ADV20" s="24"/>
      <c r="ADW20" s="24"/>
      <c r="ADX20" s="24"/>
      <c r="ADY20" s="24"/>
      <c r="ADZ20" s="24"/>
      <c r="AEA20" s="24"/>
      <c r="AEB20" s="24"/>
      <c r="AEC20" s="24"/>
      <c r="AED20" s="24"/>
      <c r="AEE20" s="24"/>
      <c r="AEF20" s="24"/>
      <c r="AEG20" s="24"/>
      <c r="AEH20" s="24"/>
      <c r="AEI20" s="24"/>
      <c r="AEJ20" s="24"/>
      <c r="AEK20" s="24"/>
      <c r="AEL20" s="24"/>
      <c r="AEM20" s="24"/>
      <c r="AEN20" s="24"/>
      <c r="AEO20" s="24"/>
      <c r="AEP20" s="24"/>
      <c r="AEQ20" s="24"/>
      <c r="AER20" s="24"/>
      <c r="AES20" s="24"/>
      <c r="AET20" s="24"/>
      <c r="AEU20" s="24"/>
      <c r="AEV20" s="24"/>
      <c r="AEW20" s="24"/>
      <c r="AEX20" s="24"/>
      <c r="AEY20" s="24"/>
      <c r="AEZ20" s="24"/>
      <c r="AFA20" s="24"/>
      <c r="AFB20" s="24"/>
      <c r="AFC20" s="24"/>
      <c r="AFD20" s="24"/>
      <c r="AFE20" s="24"/>
      <c r="AFF20" s="24"/>
      <c r="AFG20" s="24"/>
      <c r="AFH20" s="24"/>
      <c r="AFI20" s="24"/>
      <c r="AFJ20" s="24"/>
      <c r="AFK20" s="24"/>
      <c r="AFL20" s="24"/>
      <c r="AFM20" s="24"/>
      <c r="AFN20" s="24"/>
      <c r="AFO20" s="24"/>
      <c r="AFP20" s="24"/>
      <c r="AFQ20" s="24"/>
      <c r="AFR20" s="24"/>
      <c r="AFS20" s="24"/>
      <c r="AFT20" s="24"/>
      <c r="AFU20" s="24"/>
      <c r="AFV20" s="24"/>
      <c r="AFW20" s="24"/>
      <c r="AFX20" s="24"/>
      <c r="AFY20" s="24"/>
      <c r="AFZ20" s="24"/>
      <c r="AGA20" s="24"/>
      <c r="AGB20" s="24"/>
      <c r="AGC20" s="24"/>
      <c r="AGD20" s="24"/>
      <c r="AGE20" s="24"/>
      <c r="AGF20" s="24"/>
      <c r="AGG20" s="24"/>
      <c r="AGH20" s="24"/>
      <c r="AGI20" s="24"/>
      <c r="AGJ20" s="24"/>
      <c r="AGK20" s="24"/>
      <c r="AGL20" s="24"/>
      <c r="AGM20" s="24"/>
      <c r="AGN20" s="24"/>
      <c r="AGO20" s="24"/>
      <c r="AGP20" s="24"/>
      <c r="AGQ20" s="24"/>
      <c r="AGR20" s="24"/>
      <c r="AGS20" s="24"/>
      <c r="AGT20" s="24"/>
      <c r="AGU20" s="24"/>
      <c r="AGV20" s="24"/>
      <c r="AGW20" s="24"/>
      <c r="AGX20" s="24"/>
      <c r="AGY20" s="24"/>
      <c r="AGZ20" s="24"/>
      <c r="AHA20" s="24"/>
      <c r="AHB20" s="24"/>
      <c r="AHC20" s="24"/>
      <c r="AHD20" s="24"/>
      <c r="AHE20" s="24"/>
      <c r="AHF20" s="24"/>
      <c r="AHG20" s="24"/>
      <c r="AHH20" s="24"/>
      <c r="AHI20" s="24"/>
      <c r="AHJ20" s="24"/>
      <c r="AHK20" s="24"/>
      <c r="AHL20" s="24"/>
      <c r="AHM20" s="24"/>
      <c r="AHN20" s="24"/>
      <c r="AHO20" s="24"/>
      <c r="AHP20" s="24"/>
      <c r="AHQ20" s="24"/>
      <c r="AHR20" s="24"/>
      <c r="AHS20" s="24"/>
      <c r="AHT20" s="24"/>
      <c r="AHU20" s="24"/>
      <c r="AHV20" s="24"/>
      <c r="AHW20" s="24"/>
      <c r="AHX20" s="24"/>
      <c r="AHY20" s="24"/>
      <c r="AHZ20" s="24"/>
      <c r="AIA20" s="24"/>
      <c r="AIB20" s="24"/>
      <c r="AIC20" s="24"/>
      <c r="AID20" s="24"/>
      <c r="AIE20" s="24"/>
      <c r="AIF20" s="24"/>
      <c r="AIG20" s="24"/>
      <c r="AIH20" s="24"/>
      <c r="AII20" s="24"/>
      <c r="AIJ20" s="24"/>
      <c r="AIK20" s="24"/>
      <c r="AIL20" s="24"/>
      <c r="AIM20" s="24"/>
      <c r="AIN20" s="24"/>
      <c r="AIO20" s="24"/>
      <c r="AIP20" s="24"/>
      <c r="AIQ20" s="24"/>
      <c r="AIR20" s="24"/>
      <c r="AIS20" s="24"/>
      <c r="AIT20" s="24"/>
      <c r="AIU20" s="24"/>
      <c r="AIV20" s="24"/>
      <c r="AIW20" s="24"/>
      <c r="AIX20" s="24"/>
      <c r="AIY20" s="24"/>
      <c r="AIZ20" s="24"/>
      <c r="AJA20" s="24"/>
      <c r="AJB20" s="24"/>
      <c r="AJC20" s="24"/>
      <c r="AJD20" s="24"/>
      <c r="AJE20" s="24"/>
      <c r="AJF20" s="24"/>
      <c r="AJG20" s="24"/>
      <c r="AJH20" s="24"/>
      <c r="AJI20" s="24"/>
      <c r="AJJ20" s="24"/>
      <c r="AJK20" s="24"/>
      <c r="AJL20" s="24"/>
      <c r="AJM20" s="24"/>
      <c r="AJN20" s="24"/>
      <c r="AJO20" s="24"/>
      <c r="AJP20" s="24"/>
      <c r="AJQ20" s="24"/>
      <c r="AJR20" s="24"/>
      <c r="AJS20" s="24"/>
      <c r="AJT20" s="24"/>
      <c r="AJU20" s="24"/>
      <c r="AJV20" s="24"/>
      <c r="AJW20" s="24"/>
      <c r="AJX20" s="24"/>
      <c r="AJY20" s="24"/>
      <c r="AJZ20" s="24"/>
      <c r="AKA20" s="24"/>
      <c r="AKB20" s="24"/>
      <c r="AKC20" s="24"/>
      <c r="AKD20" s="24"/>
      <c r="AKE20" s="24"/>
      <c r="AKF20" s="24"/>
      <c r="AKG20" s="24"/>
      <c r="AKH20" s="24"/>
      <c r="AKI20" s="24"/>
      <c r="AKJ20" s="24"/>
      <c r="AKK20" s="24"/>
      <c r="AKL20" s="24"/>
      <c r="AKM20" s="24"/>
      <c r="AKN20" s="24"/>
      <c r="AKO20" s="24"/>
      <c r="AKP20" s="24"/>
      <c r="AKQ20" s="24"/>
      <c r="AKR20" s="24"/>
      <c r="AKS20" s="24"/>
      <c r="AKT20" s="24"/>
      <c r="AKU20" s="24"/>
      <c r="AKV20" s="24"/>
      <c r="AKW20" s="24"/>
      <c r="AKX20" s="24"/>
      <c r="AKY20" s="24"/>
      <c r="AKZ20" s="24"/>
      <c r="ALA20" s="24"/>
      <c r="ALB20" s="24"/>
      <c r="ALC20" s="24"/>
      <c r="ALD20" s="24"/>
      <c r="ALE20" s="24"/>
      <c r="ALF20" s="24"/>
      <c r="ALG20" s="24"/>
      <c r="ALH20" s="24"/>
      <c r="ALI20" s="24"/>
      <c r="ALJ20" s="24"/>
      <c r="ALK20" s="24"/>
      <c r="ALL20" s="24"/>
      <c r="ALM20" s="24"/>
      <c r="ALN20" s="24"/>
      <c r="ALO20" s="24"/>
      <c r="ALP20" s="24"/>
      <c r="ALQ20" s="24"/>
      <c r="ALR20" s="24"/>
      <c r="ALS20" s="24"/>
      <c r="ALT20" s="24"/>
      <c r="ALU20" s="24"/>
      <c r="ALV20" s="24"/>
      <c r="ALW20" s="24"/>
      <c r="ALX20" s="24"/>
      <c r="ALY20" s="24"/>
      <c r="ALZ20" s="24"/>
      <c r="AMA20" s="24"/>
      <c r="AMB20" s="24"/>
      <c r="AMC20" s="24"/>
      <c r="AMD20" s="24"/>
      <c r="AME20" s="24"/>
      <c r="AMF20" s="24"/>
      <c r="AMG20" s="24"/>
      <c r="AMH20" s="24"/>
      <c r="AMI20" s="24"/>
      <c r="AMJ20" s="24"/>
      <c r="AMK20" s="24"/>
    </row>
    <row r="21" spans="1:1025" ht="30">
      <c r="C21" s="42" t="s">
        <v>55</v>
      </c>
    </row>
    <row r="22" spans="1:1025">
      <c r="C22" s="42" t="s">
        <v>56</v>
      </c>
    </row>
    <row r="24" spans="1:1025" ht="30">
      <c r="C24" s="42" t="s">
        <v>57</v>
      </c>
    </row>
    <row r="25" spans="1:1025">
      <c r="C25" s="42" t="s">
        <v>58</v>
      </c>
    </row>
    <row r="26" spans="1:1025">
      <c r="C26" s="42" t="s">
        <v>59</v>
      </c>
    </row>
    <row r="27" spans="1:1025">
      <c r="C27" s="42" t="s">
        <v>60</v>
      </c>
    </row>
    <row r="28" spans="1:1025">
      <c r="C28" s="42" t="s">
        <v>61</v>
      </c>
    </row>
    <row r="29" spans="1:1025">
      <c r="C29" s="42" t="s">
        <v>62</v>
      </c>
    </row>
  </sheetData>
  <mergeCells count="1">
    <mergeCell ref="C15:E15"/>
  </mergeCells>
  <phoneticPr fontId="19"/>
  <pageMargins left="0.75" right="0.75" top="1" bottom="1" header="0.51180555555555496" footer="0.51180555555555496"/>
  <pageSetup paperSize="9" scale="94" firstPageNumber="0"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S184"/>
  <sheetViews>
    <sheetView showGridLines="0" view="pageBreakPreview" topLeftCell="A79" zoomScale="90" zoomScaleNormal="100" zoomScaleSheetLayoutView="90" workbookViewId="0">
      <selection activeCell="G85" sqref="G85"/>
    </sheetView>
  </sheetViews>
  <sheetFormatPr defaultRowHeight="15"/>
  <cols>
    <col min="1" max="1" width="8.5" style="24"/>
    <col min="2" max="2" width="11.375" style="24"/>
    <col min="3" max="3" width="6.875" style="24" customWidth="1"/>
    <col min="4" max="4" width="10.625" style="24" customWidth="1"/>
    <col min="5" max="5" width="17.875" style="24" customWidth="1"/>
    <col min="6" max="6" width="24" style="24"/>
    <col min="7" max="7" width="12" style="24"/>
    <col min="8" max="8" width="27" style="24"/>
    <col min="9" max="1025" width="8.5" style="24"/>
    <col min="1026" max="16384" width="9" style="24"/>
  </cols>
  <sheetData>
    <row r="2" spans="2:8" ht="18.75">
      <c r="B2" s="31" t="s">
        <v>63</v>
      </c>
      <c r="C2" s="43"/>
    </row>
    <row r="3" spans="2:8">
      <c r="B3" s="24" t="s">
        <v>64</v>
      </c>
    </row>
    <row r="5" spans="2:8">
      <c r="B5" s="43" t="s">
        <v>65</v>
      </c>
    </row>
    <row r="6" spans="2:8" ht="15.75" thickBot="1">
      <c r="B6" s="281" t="s">
        <v>66</v>
      </c>
      <c r="C6" s="281"/>
      <c r="D6" s="281" t="s">
        <v>67</v>
      </c>
      <c r="E6" s="281"/>
      <c r="F6" s="223" t="s">
        <v>68</v>
      </c>
      <c r="G6" s="223"/>
      <c r="H6" s="223"/>
    </row>
    <row r="7" spans="2:8" ht="15.75" thickTop="1">
      <c r="B7" s="282" t="s">
        <v>69</v>
      </c>
      <c r="C7" s="282"/>
      <c r="D7" s="283" t="s">
        <v>70</v>
      </c>
      <c r="E7" s="283"/>
      <c r="F7" s="283" t="s">
        <v>71</v>
      </c>
      <c r="G7" s="283"/>
      <c r="H7" s="283"/>
    </row>
    <row r="8" spans="2:8">
      <c r="B8" s="284" t="s">
        <v>69</v>
      </c>
      <c r="C8" s="284"/>
      <c r="D8" s="283" t="s">
        <v>72</v>
      </c>
      <c r="E8" s="283"/>
      <c r="F8" s="283" t="s">
        <v>73</v>
      </c>
      <c r="G8" s="283"/>
      <c r="H8" s="283"/>
    </row>
    <row r="9" spans="2:8" s="76" customFormat="1">
      <c r="B9" s="284" t="s">
        <v>69</v>
      </c>
      <c r="C9" s="284"/>
      <c r="D9" s="283" t="s">
        <v>74</v>
      </c>
      <c r="E9" s="283"/>
      <c r="F9" s="283" t="s">
        <v>75</v>
      </c>
      <c r="G9" s="283"/>
      <c r="H9" s="283"/>
    </row>
    <row r="10" spans="2:8">
      <c r="B10" s="73" t="s">
        <v>76</v>
      </c>
    </row>
    <row r="11" spans="2:8" ht="15.75" thickBot="1">
      <c r="B11" s="285" t="s">
        <v>77</v>
      </c>
      <c r="C11" s="285"/>
      <c r="D11" s="285" t="s">
        <v>78</v>
      </c>
      <c r="E11" s="285"/>
      <c r="F11" s="286" t="s">
        <v>68</v>
      </c>
      <c r="G11" s="287"/>
    </row>
    <row r="12" spans="2:8" ht="15.75" thickTop="1">
      <c r="B12" s="224" t="s">
        <v>79</v>
      </c>
      <c r="C12" s="225"/>
      <c r="D12" s="288" t="s">
        <v>80</v>
      </c>
      <c r="E12" s="288"/>
      <c r="F12" s="289" t="s">
        <v>81</v>
      </c>
      <c r="G12" s="290"/>
    </row>
    <row r="13" spans="2:8">
      <c r="B13" s="226"/>
      <c r="C13" s="227"/>
      <c r="D13" s="288" t="s">
        <v>82</v>
      </c>
      <c r="E13" s="288"/>
      <c r="F13" s="289" t="s">
        <v>83</v>
      </c>
      <c r="G13" s="290"/>
    </row>
    <row r="14" spans="2:8" ht="32.25" customHeight="1">
      <c r="B14" s="291" t="s">
        <v>84</v>
      </c>
      <c r="C14" s="292"/>
      <c r="D14" s="288" t="s">
        <v>85</v>
      </c>
      <c r="E14" s="288"/>
      <c r="F14" s="288" t="s">
        <v>86</v>
      </c>
      <c r="G14" s="288"/>
    </row>
    <row r="15" spans="2:8">
      <c r="B15" s="288" t="s">
        <v>87</v>
      </c>
      <c r="C15" s="288"/>
      <c r="D15" s="288" t="s">
        <v>88</v>
      </c>
      <c r="E15" s="288"/>
      <c r="F15" s="288" t="s">
        <v>86</v>
      </c>
      <c r="G15" s="288"/>
    </row>
    <row r="16" spans="2:8" ht="33.200000000000003" customHeight="1">
      <c r="B16" s="293" t="s">
        <v>89</v>
      </c>
      <c r="C16" s="294"/>
      <c r="D16" s="231" t="s">
        <v>90</v>
      </c>
      <c r="E16" s="231"/>
      <c r="F16" s="295" t="s">
        <v>91</v>
      </c>
      <c r="G16" s="295"/>
    </row>
    <row r="17" spans="2:8" ht="32.85" customHeight="1">
      <c r="B17" s="284" t="s">
        <v>92</v>
      </c>
      <c r="C17" s="284"/>
      <c r="D17" s="293" t="s">
        <v>93</v>
      </c>
      <c r="E17" s="294"/>
      <c r="F17" s="295" t="s">
        <v>94</v>
      </c>
      <c r="G17" s="295"/>
    </row>
    <row r="18" spans="2:8" ht="13.9" customHeight="1">
      <c r="B18" s="296" t="s">
        <v>95</v>
      </c>
      <c r="C18" s="296"/>
      <c r="D18" s="288" t="s">
        <v>96</v>
      </c>
      <c r="E18" s="288"/>
      <c r="F18" s="295" t="s">
        <v>97</v>
      </c>
      <c r="G18" s="295"/>
    </row>
    <row r="19" spans="2:8" ht="13.9" customHeight="1">
      <c r="B19" s="296" t="s">
        <v>98</v>
      </c>
      <c r="C19" s="296"/>
      <c r="D19" s="288" t="s">
        <v>99</v>
      </c>
      <c r="E19" s="288"/>
      <c r="F19" s="295" t="s">
        <v>100</v>
      </c>
      <c r="G19" s="295"/>
    </row>
    <row r="20" spans="2:8">
      <c r="B20" s="297"/>
      <c r="C20" s="297"/>
      <c r="D20" s="233"/>
      <c r="E20" s="233"/>
      <c r="F20" s="297"/>
      <c r="G20" s="297"/>
    </row>
    <row r="21" spans="2:8">
      <c r="B21" s="285" t="s">
        <v>101</v>
      </c>
      <c r="C21" s="285"/>
      <c r="D21" s="285" t="s">
        <v>102</v>
      </c>
      <c r="E21" s="285"/>
      <c r="F21" s="285" t="s">
        <v>68</v>
      </c>
      <c r="G21" s="285"/>
      <c r="H21" s="285"/>
    </row>
    <row r="22" spans="2:8" ht="56.25" customHeight="1">
      <c r="B22" s="234" t="s">
        <v>103</v>
      </c>
      <c r="C22" s="234"/>
      <c r="D22" s="235" t="s">
        <v>104</v>
      </c>
      <c r="E22" s="235"/>
      <c r="F22" s="236" t="s">
        <v>105</v>
      </c>
      <c r="G22" s="236"/>
      <c r="H22" s="236"/>
    </row>
    <row r="23" spans="2:8">
      <c r="B23" s="288" t="s">
        <v>106</v>
      </c>
      <c r="C23" s="288"/>
      <c r="D23" s="298" t="s">
        <v>107</v>
      </c>
      <c r="E23" s="298"/>
      <c r="F23" s="284" t="s">
        <v>108</v>
      </c>
      <c r="G23" s="284"/>
      <c r="H23" s="284"/>
    </row>
    <row r="24" spans="2:8">
      <c r="B24" s="288"/>
      <c r="C24" s="288"/>
      <c r="D24" s="298"/>
      <c r="E24" s="298"/>
      <c r="F24" s="284" t="s">
        <v>109</v>
      </c>
      <c r="G24" s="284"/>
      <c r="H24" s="284"/>
    </row>
    <row r="25" spans="2:8" ht="19.5" customHeight="1">
      <c r="B25" s="238" t="s">
        <v>110</v>
      </c>
      <c r="C25" s="238"/>
      <c r="D25" s="239" t="s">
        <v>111</v>
      </c>
      <c r="E25" s="239"/>
      <c r="F25" s="299" t="s">
        <v>112</v>
      </c>
      <c r="G25" s="299"/>
      <c r="H25" s="299"/>
    </row>
    <row r="26" spans="2:8" ht="48" customHeight="1">
      <c r="B26" s="288" t="s">
        <v>113</v>
      </c>
      <c r="C26" s="288"/>
      <c r="D26" s="300" t="s">
        <v>114</v>
      </c>
      <c r="E26" s="300"/>
      <c r="F26" s="301" t="s">
        <v>115</v>
      </c>
      <c r="G26" s="301"/>
      <c r="H26" s="301"/>
    </row>
    <row r="27" spans="2:8" ht="45" customHeight="1">
      <c r="B27" s="288" t="s">
        <v>116</v>
      </c>
      <c r="C27" s="288"/>
      <c r="D27" s="300" t="s">
        <v>114</v>
      </c>
      <c r="E27" s="300"/>
      <c r="F27" s="301" t="s">
        <v>117</v>
      </c>
      <c r="G27" s="301"/>
      <c r="H27" s="301"/>
    </row>
    <row r="28" spans="2:8" ht="29.25" customHeight="1">
      <c r="B28" s="301" t="s">
        <v>118</v>
      </c>
      <c r="C28" s="301"/>
      <c r="D28" s="229" t="s">
        <v>119</v>
      </c>
      <c r="E28" s="230"/>
      <c r="F28" s="284" t="s">
        <v>120</v>
      </c>
      <c r="G28" s="284"/>
      <c r="H28" s="284"/>
    </row>
    <row r="29" spans="2:8" ht="43.5" customHeight="1">
      <c r="B29" s="232" t="s">
        <v>121</v>
      </c>
      <c r="C29" s="232"/>
      <c r="D29" s="300" t="s">
        <v>122</v>
      </c>
      <c r="E29" s="300"/>
      <c r="F29" s="284" t="s">
        <v>123</v>
      </c>
      <c r="G29" s="284"/>
      <c r="H29" s="284"/>
    </row>
    <row r="30" spans="2:8" ht="33" customHeight="1">
      <c r="B30" s="301" t="s">
        <v>124</v>
      </c>
      <c r="C30" s="301"/>
      <c r="D30" s="228" t="s">
        <v>125</v>
      </c>
      <c r="E30" s="228"/>
      <c r="F30" s="284" t="s">
        <v>126</v>
      </c>
      <c r="G30" s="284"/>
      <c r="H30" s="284"/>
    </row>
    <row r="31" spans="2:8" ht="32.25" customHeight="1">
      <c r="B31" s="301" t="s">
        <v>127</v>
      </c>
      <c r="C31" s="301"/>
      <c r="D31" s="228" t="s">
        <v>128</v>
      </c>
      <c r="E31" s="228"/>
      <c r="F31" s="284" t="s">
        <v>129</v>
      </c>
      <c r="G31" s="284"/>
      <c r="H31" s="284"/>
    </row>
    <row r="32" spans="2:8" ht="30" customHeight="1">
      <c r="B32" s="301" t="s">
        <v>130</v>
      </c>
      <c r="C32" s="301"/>
      <c r="D32" s="229" t="s">
        <v>131</v>
      </c>
      <c r="E32" s="230"/>
      <c r="F32" s="284" t="s">
        <v>132</v>
      </c>
      <c r="G32" s="284"/>
      <c r="H32" s="284"/>
    </row>
    <row r="33" spans="2:8" ht="30" customHeight="1">
      <c r="B33" s="301" t="s">
        <v>133</v>
      </c>
      <c r="C33" s="301"/>
      <c r="D33" s="229" t="s">
        <v>134</v>
      </c>
      <c r="E33" s="230"/>
      <c r="F33" s="284" t="s">
        <v>135</v>
      </c>
      <c r="G33" s="284"/>
      <c r="H33" s="284"/>
    </row>
    <row r="34" spans="2:8" ht="30" customHeight="1">
      <c r="B34" s="301" t="s">
        <v>136</v>
      </c>
      <c r="C34" s="301"/>
      <c r="D34" s="228" t="s">
        <v>137</v>
      </c>
      <c r="E34" s="228"/>
      <c r="F34" s="284" t="s">
        <v>138</v>
      </c>
      <c r="G34" s="284"/>
      <c r="H34" s="284"/>
    </row>
    <row r="35" spans="2:8" ht="48" customHeight="1">
      <c r="B35" s="301" t="s">
        <v>139</v>
      </c>
      <c r="C35" s="301"/>
      <c r="D35" s="237" t="s">
        <v>140</v>
      </c>
      <c r="E35" s="237"/>
      <c r="F35" s="284" t="s">
        <v>141</v>
      </c>
      <c r="G35" s="284"/>
      <c r="H35" s="284"/>
    </row>
    <row r="36" spans="2:8" ht="40.5" customHeight="1">
      <c r="B36" s="301" t="s">
        <v>142</v>
      </c>
      <c r="C36" s="302"/>
      <c r="D36" s="237" t="s">
        <v>128</v>
      </c>
      <c r="E36" s="303"/>
      <c r="F36" s="284" t="s">
        <v>143</v>
      </c>
      <c r="G36" s="304"/>
      <c r="H36" s="304"/>
    </row>
    <row r="37" spans="2:8" ht="15" customHeight="1">
      <c r="B37" s="59"/>
      <c r="C37" s="59"/>
      <c r="D37" s="84"/>
      <c r="E37" s="84"/>
    </row>
    <row r="38" spans="2:8">
      <c r="B38" s="43" t="s">
        <v>144</v>
      </c>
    </row>
    <row r="39" spans="2:8">
      <c r="B39" s="24" t="s">
        <v>145</v>
      </c>
    </row>
    <row r="40" spans="2:8" ht="15.75" thickBot="1">
      <c r="C40" s="305" t="s">
        <v>146</v>
      </c>
      <c r="D40" s="305"/>
      <c r="E40" s="306" t="s">
        <v>147</v>
      </c>
      <c r="F40" s="306" t="s">
        <v>148</v>
      </c>
      <c r="G40" s="306" t="s">
        <v>149</v>
      </c>
    </row>
    <row r="41" spans="2:8" ht="15.75" thickTop="1">
      <c r="C41" s="307" t="s">
        <v>150</v>
      </c>
      <c r="D41" s="307"/>
      <c r="E41" s="109" t="s">
        <v>151</v>
      </c>
      <c r="F41" s="109" t="s">
        <v>152</v>
      </c>
      <c r="G41" s="109" t="s">
        <v>153</v>
      </c>
    </row>
    <row r="42" spans="2:8">
      <c r="C42" s="308"/>
      <c r="D42" s="308"/>
    </row>
    <row r="44" spans="2:8" ht="15.75">
      <c r="B44" s="182" t="s">
        <v>154</v>
      </c>
    </row>
    <row r="46" spans="2:8">
      <c r="B46" s="24" t="s">
        <v>155</v>
      </c>
    </row>
    <row r="71" spans="2:19" ht="15.75">
      <c r="B71" s="181" t="s">
        <v>156</v>
      </c>
    </row>
    <row r="72" spans="2:19">
      <c r="B72" s="43"/>
    </row>
    <row r="73" spans="2:19">
      <c r="B73" s="80" t="s">
        <v>157</v>
      </c>
      <c r="C73" s="44"/>
      <c r="D73" s="44"/>
      <c r="E73" s="44"/>
      <c r="F73" s="44"/>
      <c r="G73" s="44"/>
      <c r="H73" s="44"/>
      <c r="I73" s="44"/>
      <c r="J73" s="44"/>
      <c r="K73" s="44"/>
      <c r="L73" s="44"/>
      <c r="M73" s="44"/>
      <c r="N73" s="44"/>
      <c r="O73" s="44"/>
      <c r="P73" s="44"/>
      <c r="Q73" s="44"/>
      <c r="R73" s="44"/>
      <c r="S73" s="44"/>
    </row>
    <row r="74" spans="2:19">
      <c r="B74" s="80" t="s">
        <v>158</v>
      </c>
      <c r="C74" s="44"/>
      <c r="D74" s="44"/>
      <c r="E74" s="44"/>
      <c r="F74" s="44"/>
      <c r="G74" s="44"/>
      <c r="H74" s="44"/>
      <c r="I74" s="44"/>
      <c r="J74" s="44"/>
      <c r="K74" s="44"/>
      <c r="L74" s="44"/>
      <c r="M74" s="44"/>
      <c r="N74" s="44"/>
      <c r="O74" s="44"/>
      <c r="P74" s="44"/>
      <c r="Q74" s="44"/>
      <c r="R74" s="44"/>
      <c r="S74" s="44"/>
    </row>
    <row r="75" spans="2:19">
      <c r="B75" s="80" t="s">
        <v>159</v>
      </c>
      <c r="C75" s="44"/>
      <c r="D75" s="44"/>
      <c r="E75" s="44"/>
      <c r="F75" s="44"/>
      <c r="G75" s="44"/>
      <c r="H75" s="44"/>
      <c r="I75" s="44"/>
      <c r="J75" s="44"/>
      <c r="K75" s="44"/>
      <c r="L75" s="44"/>
      <c r="M75" s="44"/>
      <c r="N75" s="44"/>
      <c r="O75" s="44"/>
      <c r="P75" s="44"/>
      <c r="Q75" s="44"/>
      <c r="R75" s="44"/>
      <c r="S75" s="44"/>
    </row>
    <row r="77" spans="2:19" ht="15.75">
      <c r="B77" s="183" t="s">
        <v>160</v>
      </c>
    </row>
    <row r="78" spans="2:19">
      <c r="B78" s="24" t="s">
        <v>161</v>
      </c>
    </row>
    <row r="79" spans="2:19">
      <c r="B79" s="24" t="s">
        <v>162</v>
      </c>
    </row>
    <row r="81" spans="2:8">
      <c r="B81" s="24" t="s">
        <v>163</v>
      </c>
    </row>
    <row r="82" spans="2:8">
      <c r="B82" s="24" t="s">
        <v>164</v>
      </c>
    </row>
    <row r="84" spans="2:8" s="76" customFormat="1">
      <c r="B84" s="24" t="s">
        <v>165</v>
      </c>
    </row>
    <row r="85" spans="2:8" ht="15.75" thickBot="1"/>
    <row r="86" spans="2:8">
      <c r="C86" s="175" t="s">
        <v>166</v>
      </c>
      <c r="D86" s="177"/>
      <c r="E86" s="177"/>
      <c r="F86" s="177"/>
      <c r="G86" s="151"/>
      <c r="H86" s="152"/>
    </row>
    <row r="87" spans="2:8">
      <c r="C87" s="178"/>
      <c r="D87" s="76" t="s">
        <v>167</v>
      </c>
      <c r="E87" s="76"/>
      <c r="F87" s="76"/>
      <c r="H87" s="154"/>
    </row>
    <row r="88" spans="2:8">
      <c r="C88" s="178"/>
      <c r="D88" s="76"/>
      <c r="E88" s="76" t="s">
        <v>168</v>
      </c>
      <c r="F88" s="76"/>
      <c r="H88" s="154"/>
    </row>
    <row r="89" spans="2:8">
      <c r="C89" s="178"/>
      <c r="D89" s="76"/>
      <c r="E89" s="179" t="s">
        <v>169</v>
      </c>
      <c r="F89" s="76"/>
      <c r="H89" s="154"/>
    </row>
    <row r="90" spans="2:8">
      <c r="C90" s="178"/>
      <c r="D90" s="76"/>
      <c r="E90" s="179" t="s">
        <v>170</v>
      </c>
      <c r="F90" s="76"/>
      <c r="H90" s="154"/>
    </row>
    <row r="91" spans="2:8">
      <c r="C91" s="178"/>
      <c r="D91" s="76"/>
      <c r="E91" s="76"/>
      <c r="F91" s="76"/>
      <c r="H91" s="154"/>
    </row>
    <row r="92" spans="2:8">
      <c r="C92" s="178"/>
      <c r="D92" s="76"/>
      <c r="E92" s="76" t="s">
        <v>171</v>
      </c>
      <c r="F92" s="76"/>
      <c r="H92" s="154"/>
    </row>
    <row r="93" spans="2:8">
      <c r="C93" s="178"/>
      <c r="D93" s="76"/>
      <c r="E93" s="76"/>
      <c r="F93" s="76" t="s">
        <v>172</v>
      </c>
      <c r="H93" s="154"/>
    </row>
    <row r="94" spans="2:8">
      <c r="C94" s="178"/>
      <c r="D94" s="76"/>
      <c r="E94" s="76"/>
      <c r="F94" s="76" t="s">
        <v>173</v>
      </c>
      <c r="H94" s="154"/>
    </row>
    <row r="95" spans="2:8">
      <c r="C95" s="178"/>
      <c r="D95" s="76"/>
      <c r="E95" s="76"/>
      <c r="F95" s="76"/>
      <c r="H95" s="154"/>
    </row>
    <row r="96" spans="2:8">
      <c r="C96" s="178"/>
      <c r="D96" s="76" t="s">
        <v>174</v>
      </c>
      <c r="E96" s="76"/>
      <c r="F96" s="76"/>
      <c r="H96" s="154"/>
    </row>
    <row r="97" spans="2:8" ht="15.75" thickBot="1">
      <c r="C97" s="180"/>
      <c r="D97" s="176"/>
      <c r="E97" s="176" t="s">
        <v>175</v>
      </c>
      <c r="F97" s="176"/>
      <c r="G97" s="156"/>
      <c r="H97" s="157"/>
    </row>
    <row r="99" spans="2:8">
      <c r="B99" s="24" t="s">
        <v>176</v>
      </c>
    </row>
    <row r="100" spans="2:8" ht="15.75" thickBot="1"/>
    <row r="101" spans="2:8">
      <c r="C101" s="175" t="s">
        <v>166</v>
      </c>
      <c r="D101" s="151"/>
      <c r="E101" s="151"/>
      <c r="F101" s="151"/>
      <c r="G101" s="151"/>
      <c r="H101" s="152"/>
    </row>
    <row r="102" spans="2:8">
      <c r="C102" s="153"/>
      <c r="D102" s="76" t="s">
        <v>167</v>
      </c>
      <c r="H102" s="154"/>
    </row>
    <row r="103" spans="2:8">
      <c r="C103" s="153"/>
      <c r="E103" s="76" t="s">
        <v>171</v>
      </c>
      <c r="H103" s="154"/>
    </row>
    <row r="104" spans="2:8">
      <c r="C104" s="153"/>
      <c r="F104" s="76" t="s">
        <v>177</v>
      </c>
      <c r="H104" s="154"/>
    </row>
    <row r="105" spans="2:8">
      <c r="C105" s="153"/>
      <c r="F105" s="76" t="s">
        <v>178</v>
      </c>
      <c r="H105" s="154"/>
    </row>
    <row r="106" spans="2:8">
      <c r="C106" s="153"/>
      <c r="F106" s="76" t="s">
        <v>179</v>
      </c>
      <c r="H106" s="154"/>
    </row>
    <row r="107" spans="2:8">
      <c r="C107" s="153"/>
      <c r="F107" s="76" t="s">
        <v>180</v>
      </c>
      <c r="H107" s="154"/>
    </row>
    <row r="108" spans="2:8">
      <c r="C108" s="153"/>
      <c r="F108" s="76" t="s">
        <v>181</v>
      </c>
      <c r="H108" s="154"/>
    </row>
    <row r="109" spans="2:8">
      <c r="C109" s="153"/>
      <c r="F109" s="76" t="s">
        <v>182</v>
      </c>
      <c r="H109" s="154"/>
    </row>
    <row r="110" spans="2:8">
      <c r="C110" s="153"/>
      <c r="F110" s="76" t="s">
        <v>183</v>
      </c>
      <c r="H110" s="154"/>
    </row>
    <row r="111" spans="2:8">
      <c r="C111" s="153"/>
      <c r="F111" s="76" t="s">
        <v>184</v>
      </c>
      <c r="H111" s="154"/>
    </row>
    <row r="112" spans="2:8">
      <c r="C112" s="153"/>
      <c r="F112" s="76" t="s">
        <v>185</v>
      </c>
      <c r="H112" s="154"/>
    </row>
    <row r="113" spans="3:8">
      <c r="C113" s="153"/>
      <c r="F113" s="76" t="s">
        <v>186</v>
      </c>
      <c r="H113" s="154"/>
    </row>
    <row r="114" spans="3:8">
      <c r="C114" s="153"/>
      <c r="F114" s="76" t="s">
        <v>187</v>
      </c>
      <c r="H114" s="154"/>
    </row>
    <row r="115" spans="3:8">
      <c r="C115" s="153"/>
      <c r="F115" s="76" t="s">
        <v>188</v>
      </c>
      <c r="H115" s="154"/>
    </row>
    <row r="116" spans="3:8">
      <c r="C116" s="153"/>
      <c r="F116" s="76" t="s">
        <v>189</v>
      </c>
      <c r="H116" s="154"/>
    </row>
    <row r="117" spans="3:8">
      <c r="C117" s="153"/>
      <c r="F117" s="76" t="s">
        <v>190</v>
      </c>
      <c r="H117" s="154"/>
    </row>
    <row r="118" spans="3:8">
      <c r="C118" s="153"/>
      <c r="F118" s="76" t="s">
        <v>191</v>
      </c>
      <c r="H118" s="154"/>
    </row>
    <row r="119" spans="3:8">
      <c r="C119" s="153"/>
      <c r="F119" s="76" t="s">
        <v>192</v>
      </c>
      <c r="H119" s="154"/>
    </row>
    <row r="120" spans="3:8">
      <c r="C120" s="153"/>
      <c r="F120" s="76"/>
      <c r="H120" s="154"/>
    </row>
    <row r="121" spans="3:8">
      <c r="C121" s="153"/>
      <c r="F121" s="76" t="s">
        <v>193</v>
      </c>
      <c r="H121" s="154"/>
    </row>
    <row r="122" spans="3:8">
      <c r="C122" s="153"/>
      <c r="F122" s="76" t="s">
        <v>194</v>
      </c>
      <c r="H122" s="154"/>
    </row>
    <row r="123" spans="3:8">
      <c r="C123" s="153"/>
      <c r="F123" s="76" t="s">
        <v>195</v>
      </c>
      <c r="H123" s="154"/>
    </row>
    <row r="124" spans="3:8">
      <c r="C124" s="153"/>
      <c r="F124" s="76" t="s">
        <v>196</v>
      </c>
      <c r="H124" s="154"/>
    </row>
    <row r="125" spans="3:8">
      <c r="C125" s="153"/>
      <c r="F125" s="76" t="s">
        <v>197</v>
      </c>
      <c r="H125" s="154"/>
    </row>
    <row r="126" spans="3:8">
      <c r="C126" s="153"/>
      <c r="F126" s="76" t="s">
        <v>198</v>
      </c>
      <c r="H126" s="154"/>
    </row>
    <row r="127" spans="3:8">
      <c r="C127" s="153"/>
      <c r="F127" s="76" t="s">
        <v>199</v>
      </c>
      <c r="H127" s="154"/>
    </row>
    <row r="128" spans="3:8">
      <c r="C128" s="153"/>
      <c r="F128" s="76" t="s">
        <v>200</v>
      </c>
      <c r="H128" s="154"/>
    </row>
    <row r="129" spans="2:8">
      <c r="C129" s="153"/>
      <c r="F129" s="76" t="s">
        <v>201</v>
      </c>
      <c r="H129" s="154"/>
    </row>
    <row r="130" spans="2:8">
      <c r="C130" s="153"/>
      <c r="F130" s="76" t="s">
        <v>202</v>
      </c>
      <c r="H130" s="154"/>
    </row>
    <row r="131" spans="2:8">
      <c r="B131" s="76"/>
      <c r="C131" s="153"/>
      <c r="F131" s="76" t="s">
        <v>203</v>
      </c>
      <c r="H131" s="154"/>
    </row>
    <row r="132" spans="2:8">
      <c r="C132" s="153"/>
      <c r="F132" s="76" t="s">
        <v>204</v>
      </c>
      <c r="H132" s="154"/>
    </row>
    <row r="133" spans="2:8">
      <c r="C133" s="153"/>
      <c r="F133" s="76" t="s">
        <v>205</v>
      </c>
      <c r="H133" s="154"/>
    </row>
    <row r="134" spans="2:8" ht="15.75" thickBot="1">
      <c r="C134" s="155"/>
      <c r="D134" s="156"/>
      <c r="E134" s="156"/>
      <c r="F134" s="176" t="s">
        <v>206</v>
      </c>
      <c r="G134" s="156"/>
      <c r="H134" s="157"/>
    </row>
    <row r="136" spans="2:8">
      <c r="B136" s="24" t="s">
        <v>207</v>
      </c>
    </row>
    <row r="137" spans="2:8">
      <c r="B137" s="24" t="s">
        <v>208</v>
      </c>
    </row>
    <row r="139" spans="2:8">
      <c r="B139" s="24" t="s">
        <v>209</v>
      </c>
    </row>
    <row r="140" spans="2:8">
      <c r="B140" s="24" t="s">
        <v>210</v>
      </c>
    </row>
    <row r="142" spans="2:8" ht="15.75" thickBot="1">
      <c r="B142" s="75" t="s">
        <v>211</v>
      </c>
    </row>
    <row r="143" spans="2:8">
      <c r="C143" s="175" t="s">
        <v>166</v>
      </c>
      <c r="D143" s="177"/>
      <c r="E143" s="177"/>
      <c r="F143" s="177"/>
      <c r="G143" s="151"/>
      <c r="H143" s="152"/>
    </row>
    <row r="144" spans="2:8">
      <c r="C144" s="178"/>
      <c r="D144" s="76" t="s">
        <v>167</v>
      </c>
      <c r="E144" s="76"/>
      <c r="F144" s="76"/>
      <c r="H144" s="154"/>
    </row>
    <row r="145" spans="2:8">
      <c r="C145" s="178"/>
      <c r="D145" s="76"/>
      <c r="E145" s="76" t="s">
        <v>168</v>
      </c>
      <c r="F145" s="76"/>
      <c r="H145" s="154"/>
    </row>
    <row r="146" spans="2:8">
      <c r="C146" s="178"/>
      <c r="D146" s="76"/>
      <c r="E146" s="179" t="s">
        <v>169</v>
      </c>
      <c r="F146" s="76"/>
      <c r="H146" s="154"/>
    </row>
    <row r="147" spans="2:8">
      <c r="C147" s="178"/>
      <c r="D147" s="76"/>
      <c r="E147" s="179" t="s">
        <v>170</v>
      </c>
      <c r="F147" s="76"/>
      <c r="H147" s="154"/>
    </row>
    <row r="148" spans="2:8">
      <c r="C148" s="178"/>
      <c r="D148" s="76"/>
      <c r="E148" s="76"/>
      <c r="F148" s="76"/>
      <c r="H148" s="154"/>
    </row>
    <row r="149" spans="2:8">
      <c r="C149" s="178"/>
      <c r="D149" s="76"/>
      <c r="E149" s="76" t="s">
        <v>171</v>
      </c>
      <c r="F149" s="76"/>
      <c r="H149" s="154"/>
    </row>
    <row r="150" spans="2:8">
      <c r="C150" s="178"/>
      <c r="D150" s="76"/>
      <c r="E150" s="76"/>
      <c r="F150" s="76" t="s">
        <v>172</v>
      </c>
      <c r="H150" s="154"/>
    </row>
    <row r="151" spans="2:8">
      <c r="C151" s="178"/>
      <c r="D151" s="76"/>
      <c r="E151" s="76"/>
      <c r="F151" s="76" t="s">
        <v>212</v>
      </c>
      <c r="H151" s="154"/>
    </row>
    <row r="152" spans="2:8">
      <c r="C152" s="178"/>
      <c r="D152" s="76"/>
      <c r="E152" s="76"/>
      <c r="F152" s="76"/>
      <c r="H152" s="154"/>
    </row>
    <row r="153" spans="2:8">
      <c r="C153" s="178"/>
      <c r="D153" s="76" t="s">
        <v>174</v>
      </c>
      <c r="E153" s="76"/>
      <c r="F153" s="76"/>
      <c r="H153" s="154"/>
    </row>
    <row r="154" spans="2:8" ht="15.75" thickBot="1">
      <c r="C154" s="180"/>
      <c r="D154" s="176"/>
      <c r="E154" s="176" t="s">
        <v>175</v>
      </c>
      <c r="F154" s="176"/>
      <c r="G154" s="156"/>
      <c r="H154" s="157"/>
    </row>
    <row r="155" spans="2:8">
      <c r="C155" s="76"/>
      <c r="D155" s="76"/>
      <c r="E155" s="76"/>
      <c r="F155" s="76"/>
    </row>
    <row r="156" spans="2:8">
      <c r="B156" s="76" t="s">
        <v>213</v>
      </c>
      <c r="C156" s="76"/>
      <c r="D156" s="76"/>
      <c r="E156" s="76"/>
      <c r="F156" s="76"/>
    </row>
    <row r="157" spans="2:8">
      <c r="B157" s="76" t="s">
        <v>214</v>
      </c>
      <c r="C157" s="76"/>
      <c r="D157" s="76"/>
      <c r="E157" s="76"/>
      <c r="F157" s="76"/>
    </row>
    <row r="158" spans="2:8">
      <c r="B158" s="76" t="s">
        <v>215</v>
      </c>
      <c r="C158" s="76"/>
      <c r="D158" s="76"/>
      <c r="E158" s="76"/>
      <c r="F158" s="76"/>
    </row>
    <row r="159" spans="2:8">
      <c r="C159" s="76"/>
      <c r="D159" s="76"/>
      <c r="E159" s="76"/>
      <c r="F159" s="76"/>
    </row>
    <row r="160" spans="2:8">
      <c r="B160" s="76" t="s">
        <v>216</v>
      </c>
    </row>
    <row r="161" spans="2:7">
      <c r="C161" s="76" t="s">
        <v>217</v>
      </c>
    </row>
    <row r="162" spans="2:7">
      <c r="C162" s="76" t="s">
        <v>218</v>
      </c>
    </row>
    <row r="164" spans="2:7" ht="15.75">
      <c r="B164" s="183" t="s">
        <v>219</v>
      </c>
    </row>
    <row r="165" spans="2:7" ht="15.75" thickBot="1">
      <c r="B165" s="24" t="s">
        <v>220</v>
      </c>
    </row>
    <row r="166" spans="2:7">
      <c r="C166" s="150" t="s">
        <v>221</v>
      </c>
      <c r="D166" s="151"/>
      <c r="E166" s="151"/>
      <c r="F166" s="151"/>
      <c r="G166" s="152"/>
    </row>
    <row r="167" spans="2:7">
      <c r="C167" s="153" t="s">
        <v>222</v>
      </c>
      <c r="G167" s="154"/>
    </row>
    <row r="168" spans="2:7">
      <c r="C168" s="153" t="s">
        <v>223</v>
      </c>
      <c r="G168" s="154"/>
    </row>
    <row r="169" spans="2:7" ht="15.75" thickBot="1">
      <c r="C169" s="155" t="s">
        <v>224</v>
      </c>
      <c r="D169" s="156"/>
      <c r="E169" s="156"/>
      <c r="F169" s="156"/>
      <c r="G169" s="157"/>
    </row>
    <row r="171" spans="2:7" ht="15.75" thickBot="1">
      <c r="B171" s="24" t="s">
        <v>225</v>
      </c>
    </row>
    <row r="172" spans="2:7">
      <c r="C172" s="150" t="s">
        <v>226</v>
      </c>
      <c r="D172" s="151"/>
      <c r="E172" s="151"/>
      <c r="F172" s="151"/>
      <c r="G172" s="152"/>
    </row>
    <row r="173" spans="2:7">
      <c r="C173" s="153" t="s">
        <v>227</v>
      </c>
      <c r="G173" s="154"/>
    </row>
    <row r="174" spans="2:7">
      <c r="C174" s="153" t="s">
        <v>228</v>
      </c>
      <c r="G174" s="154"/>
    </row>
    <row r="175" spans="2:7">
      <c r="C175" s="153" t="s">
        <v>229</v>
      </c>
      <c r="G175" s="154"/>
    </row>
    <row r="176" spans="2:7" ht="15.75" thickBot="1">
      <c r="C176" s="155" t="s">
        <v>230</v>
      </c>
      <c r="D176" s="156"/>
      <c r="E176" s="156"/>
      <c r="F176" s="156"/>
      <c r="G176" s="157"/>
    </row>
    <row r="178" spans="2:7" ht="15.75" thickBot="1">
      <c r="B178" s="43" t="s">
        <v>231</v>
      </c>
    </row>
    <row r="179" spans="2:7">
      <c r="C179" s="150" t="s">
        <v>232</v>
      </c>
      <c r="D179" s="151"/>
      <c r="E179" s="151"/>
      <c r="F179" s="151"/>
      <c r="G179" s="152"/>
    </row>
    <row r="180" spans="2:7">
      <c r="C180" s="153" t="s">
        <v>233</v>
      </c>
      <c r="G180" s="154"/>
    </row>
    <row r="181" spans="2:7">
      <c r="C181" s="153" t="s">
        <v>234</v>
      </c>
      <c r="G181" s="154"/>
    </row>
    <row r="182" spans="2:7">
      <c r="C182" s="153" t="s">
        <v>235</v>
      </c>
      <c r="G182" s="154"/>
    </row>
    <row r="183" spans="2:7">
      <c r="C183" s="153" t="s">
        <v>236</v>
      </c>
      <c r="G183" s="154"/>
    </row>
    <row r="184" spans="2:7" ht="15.75" thickBot="1">
      <c r="C184" s="155" t="s">
        <v>237</v>
      </c>
      <c r="D184" s="156"/>
      <c r="E184" s="156"/>
      <c r="F184" s="156"/>
      <c r="G184" s="157"/>
    </row>
  </sheetData>
  <mergeCells count="87">
    <mergeCell ref="B35:C35"/>
    <mergeCell ref="D35:E35"/>
    <mergeCell ref="F35:H35"/>
    <mergeCell ref="B33:C33"/>
    <mergeCell ref="D33:E33"/>
    <mergeCell ref="F33:H33"/>
    <mergeCell ref="B34:C34"/>
    <mergeCell ref="D34:E34"/>
    <mergeCell ref="F34:H34"/>
    <mergeCell ref="B31:C31"/>
    <mergeCell ref="D31:E31"/>
    <mergeCell ref="F31:H31"/>
    <mergeCell ref="B32:C32"/>
    <mergeCell ref="D32:E32"/>
    <mergeCell ref="F32:H32"/>
    <mergeCell ref="C42:D42"/>
    <mergeCell ref="C40:D40"/>
    <mergeCell ref="C41:D41"/>
    <mergeCell ref="D36:E36"/>
    <mergeCell ref="B36:C36"/>
    <mergeCell ref="F36:H36"/>
    <mergeCell ref="B26:C26"/>
    <mergeCell ref="D26:E26"/>
    <mergeCell ref="F26:H26"/>
    <mergeCell ref="B27:C27"/>
    <mergeCell ref="D27:E27"/>
    <mergeCell ref="F27:H27"/>
    <mergeCell ref="B28:C28"/>
    <mergeCell ref="D28:E28"/>
    <mergeCell ref="F28:H28"/>
    <mergeCell ref="B29:C29"/>
    <mergeCell ref="D29:E29"/>
    <mergeCell ref="F29:H29"/>
    <mergeCell ref="B30:C30"/>
    <mergeCell ref="D30:E30"/>
    <mergeCell ref="F30:H30"/>
    <mergeCell ref="B23:C24"/>
    <mergeCell ref="D23:E24"/>
    <mergeCell ref="F23:H23"/>
    <mergeCell ref="F24:H24"/>
    <mergeCell ref="B25:C25"/>
    <mergeCell ref="D25:E25"/>
    <mergeCell ref="F25:H25"/>
    <mergeCell ref="B21:C21"/>
    <mergeCell ref="D21:E21"/>
    <mergeCell ref="F21:H21"/>
    <mergeCell ref="B22:C22"/>
    <mergeCell ref="D22:E22"/>
    <mergeCell ref="F22:H22"/>
    <mergeCell ref="B18:C18"/>
    <mergeCell ref="D18:E18"/>
    <mergeCell ref="F18:G18"/>
    <mergeCell ref="B20:C20"/>
    <mergeCell ref="D20:E20"/>
    <mergeCell ref="F20:G20"/>
    <mergeCell ref="B19:C19"/>
    <mergeCell ref="D19:E19"/>
    <mergeCell ref="F19:G19"/>
    <mergeCell ref="B16:C16"/>
    <mergeCell ref="D16:E16"/>
    <mergeCell ref="F16:G16"/>
    <mergeCell ref="B17:C17"/>
    <mergeCell ref="D17:E17"/>
    <mergeCell ref="F17:G17"/>
    <mergeCell ref="B14:C14"/>
    <mergeCell ref="D14:E14"/>
    <mergeCell ref="F14:G14"/>
    <mergeCell ref="B15:C15"/>
    <mergeCell ref="D15:E15"/>
    <mergeCell ref="F15:G15"/>
    <mergeCell ref="B11:C11"/>
    <mergeCell ref="D11:E11"/>
    <mergeCell ref="B12:C13"/>
    <mergeCell ref="D12:E12"/>
    <mergeCell ref="D13:E13"/>
    <mergeCell ref="B6:C6"/>
    <mergeCell ref="D6:E6"/>
    <mergeCell ref="F6:H6"/>
    <mergeCell ref="B7:C7"/>
    <mergeCell ref="D7:E7"/>
    <mergeCell ref="F7:H7"/>
    <mergeCell ref="B9:C9"/>
    <mergeCell ref="D9:E9"/>
    <mergeCell ref="F9:H9"/>
    <mergeCell ref="B8:C8"/>
    <mergeCell ref="D8:E8"/>
    <mergeCell ref="F8:H8"/>
  </mergeCells>
  <phoneticPr fontId="19"/>
  <pageMargins left="0.74791666666666701" right="0.74791666666666701" top="0.98402777777777795" bottom="0.98402777777777795" header="0.51180555555555496" footer="0.51180555555555496"/>
  <pageSetup paperSize="9" scale="50" firstPageNumber="0" orientation="portrait" r:id="rId1"/>
  <rowBreaks count="3" manualBreakCount="3">
    <brk id="43" max="16383" man="1"/>
    <brk id="69" max="8" man="1"/>
    <brk id="141"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31"/>
  <sheetViews>
    <sheetView showGridLines="0" view="pageBreakPreview" topLeftCell="A9" zoomScale="120" zoomScaleNormal="85" zoomScaleSheetLayoutView="120" workbookViewId="0">
      <selection activeCell="A24" sqref="A24"/>
    </sheetView>
  </sheetViews>
  <sheetFormatPr defaultRowHeight="15"/>
  <cols>
    <col min="1" max="1" width="2.875" style="23"/>
    <col min="2" max="2" width="6.75" style="23"/>
    <col min="3" max="3" width="10.875" style="23"/>
    <col min="4" max="4" width="13.625" style="23"/>
    <col min="5" max="5" width="9.375" style="23" customWidth="1"/>
    <col min="6" max="6" width="9.25" style="53" customWidth="1"/>
    <col min="7" max="7" width="9.125" style="53" customWidth="1"/>
    <col min="8" max="8" width="7.5" style="53"/>
    <col min="9" max="9" width="6.25" style="53"/>
    <col min="10" max="10" width="6.875" style="53"/>
    <col min="11" max="11" width="8.125" style="53" customWidth="1"/>
    <col min="12" max="12" width="9.25" style="53" customWidth="1"/>
    <col min="13" max="13" width="39.875" style="23"/>
    <col min="14" max="16" width="9" style="23"/>
    <col min="17" max="17" width="11.375" style="23" customWidth="1"/>
    <col min="18" max="1025" width="9" style="23"/>
    <col min="1026" max="16384" width="9" style="24"/>
  </cols>
  <sheetData>
    <row r="1" spans="1:42" s="45" customFormat="1" ht="18.75">
      <c r="B1" s="46" t="s">
        <v>238</v>
      </c>
      <c r="C1" s="47"/>
      <c r="F1" s="47"/>
      <c r="G1" s="47"/>
      <c r="H1" s="48"/>
      <c r="I1" s="24"/>
      <c r="J1" s="24"/>
      <c r="K1" s="24"/>
      <c r="L1" s="24"/>
      <c r="M1" s="24"/>
    </row>
    <row r="2" spans="1:42" s="24" customFormat="1" ht="13.5" customHeight="1">
      <c r="A2" s="45"/>
      <c r="B2" s="49"/>
      <c r="C2" s="49"/>
      <c r="D2" s="45"/>
      <c r="E2" s="45"/>
      <c r="F2" s="47"/>
      <c r="G2" s="47"/>
      <c r="N2" s="45"/>
    </row>
    <row r="3" spans="1:42" s="50" customFormat="1" ht="24" customHeight="1">
      <c r="B3" s="309" t="s">
        <v>239</v>
      </c>
      <c r="C3" s="309" t="s">
        <v>240</v>
      </c>
      <c r="D3" s="309"/>
      <c r="E3" s="240" t="s">
        <v>241</v>
      </c>
      <c r="F3" s="240" t="s">
        <v>242</v>
      </c>
      <c r="G3" s="240" t="s">
        <v>243</v>
      </c>
      <c r="H3" s="310" t="s">
        <v>244</v>
      </c>
      <c r="I3" s="242"/>
      <c r="J3" s="242"/>
      <c r="K3" s="242"/>
      <c r="L3" s="311"/>
      <c r="M3" s="309" t="s">
        <v>68</v>
      </c>
      <c r="O3" s="104" t="s">
        <v>245</v>
      </c>
      <c r="P3" s="104"/>
      <c r="Q3" s="104"/>
      <c r="R3" s="104"/>
    </row>
    <row r="4" spans="1:42" s="50" customFormat="1" ht="23.25" customHeight="1">
      <c r="B4" s="309"/>
      <c r="C4" s="309"/>
      <c r="D4" s="309"/>
      <c r="E4" s="241"/>
      <c r="F4" s="241"/>
      <c r="G4" s="241"/>
      <c r="H4" s="312" t="s">
        <v>246</v>
      </c>
      <c r="I4" s="312" t="s">
        <v>247</v>
      </c>
      <c r="J4" s="312" t="s">
        <v>248</v>
      </c>
      <c r="K4" s="312" t="s">
        <v>249</v>
      </c>
      <c r="L4" s="312" t="s">
        <v>250</v>
      </c>
      <c r="M4" s="309"/>
      <c r="O4" s="104" t="s">
        <v>251</v>
      </c>
      <c r="P4" s="104" t="s">
        <v>252</v>
      </c>
      <c r="Q4" s="104" t="s">
        <v>253</v>
      </c>
      <c r="R4" s="106" t="s">
        <v>254</v>
      </c>
    </row>
    <row r="5" spans="1:42" s="24" customFormat="1" ht="15" customHeight="1">
      <c r="A5" s="50"/>
      <c r="B5" s="313" t="str">
        <f>'2.1.Normal System Test'!B2</f>
        <v>2.1.</v>
      </c>
      <c r="C5" s="314" t="s">
        <v>255</v>
      </c>
      <c r="D5" s="315"/>
      <c r="E5" s="316">
        <f>COUNTA('2.1.Normal System Test'!C:C)-COUNTA('2.1.Normal System Test'!C1:C4)</f>
        <v>10</v>
      </c>
      <c r="F5" s="317">
        <f>COUNTA('2.1.Normal System Test'!D:D)-COUNTA('2.1.Normal System Test'!D1:D4)</f>
        <v>30</v>
      </c>
      <c r="G5" s="317">
        <f>'2.1.Normal System Test'!AM3</f>
        <v>120</v>
      </c>
      <c r="H5" s="317">
        <f>'2.1.Normal System Test'!AN3</f>
        <v>0</v>
      </c>
      <c r="I5" s="317">
        <f>'2.1.Normal System Test'!AO3</f>
        <v>0</v>
      </c>
      <c r="J5" s="317">
        <f>'2.1.Normal System Test'!AP3</f>
        <v>0</v>
      </c>
      <c r="K5" s="317">
        <f>'2.1.Normal System Test'!AQ3</f>
        <v>0</v>
      </c>
      <c r="L5" s="317">
        <f>G5-H5-I5-J5-K5</f>
        <v>120</v>
      </c>
      <c r="M5" s="318"/>
      <c r="O5" s="104">
        <f>SUMIF('2.1.Normal System Test'!$AC:$AC, O$4, '2.1.Normal System Test'!$F:$F)</f>
        <v>0</v>
      </c>
      <c r="P5" s="104">
        <f>SUMIF('2.1.Normal System Test'!$AC:$AC, P$4, '2.1.Normal System Test'!$F:$F)</f>
        <v>72</v>
      </c>
      <c r="Q5" s="104">
        <f>SUMIF('2.1.Normal System Test'!$AC:$AC, Q$4, '2.1.Normal System Test'!$F:$F)</f>
        <v>48</v>
      </c>
      <c r="R5" s="105">
        <f>IF((O5+P5+Q5)=0,"-",(O5+P5)/(O5+P5+Q5))</f>
        <v>0.6</v>
      </c>
    </row>
    <row r="6" spans="1:42" s="24" customFormat="1" ht="13.5" customHeight="1">
      <c r="A6" s="50"/>
      <c r="B6" s="313" t="str">
        <f>'2.2.Abnormal System Test'!B1</f>
        <v>2.2.</v>
      </c>
      <c r="C6" s="314" t="s">
        <v>256</v>
      </c>
      <c r="D6" s="315"/>
      <c r="E6" s="316">
        <f>COUNTA('2.2.Abnormal System Test'!C:C)-COUNTA('2.2.Abnormal System Test'!C1:C4)</f>
        <v>1</v>
      </c>
      <c r="F6" s="317">
        <f>COUNTA('2.2.Abnormal System Test'!D:D)-COUNTA('2.2.Abnormal System Test'!D1:D4)</f>
        <v>17</v>
      </c>
      <c r="G6" s="317">
        <f>'2.2.Abnormal System Test'!AM3</f>
        <v>68</v>
      </c>
      <c r="H6" s="317">
        <f>'2.2.Abnormal System Test'!AN3</f>
        <v>0</v>
      </c>
      <c r="I6" s="317">
        <f>'2.2.Abnormal System Test'!AO3</f>
        <v>0</v>
      </c>
      <c r="J6" s="317">
        <f>'2.2.Abnormal System Test'!AP3</f>
        <v>0</v>
      </c>
      <c r="K6" s="317">
        <f>'2.2.Abnormal System Test'!AQ3</f>
        <v>0</v>
      </c>
      <c r="L6" s="317">
        <f t="shared" ref="L6:L13" si="0">G6-H6-I6-J6-K6</f>
        <v>68</v>
      </c>
      <c r="M6" s="318"/>
      <c r="O6" s="104">
        <f>SUMIF('2.2.Abnormal System Test'!$AC:$AC, O$4, '2.2.Abnormal System Test'!$F:$F)</f>
        <v>0</v>
      </c>
      <c r="P6" s="104">
        <f>SUMIF('2.2.Abnormal System Test'!$AC:$AC, P$4, '2.2.Abnormal System Test'!$F:$F)</f>
        <v>56</v>
      </c>
      <c r="Q6" s="104">
        <f>SUMIF('2.2.Abnormal System Test'!$AC:$AC, Q$4, '2.2.Abnormal System Test'!$F:$F)</f>
        <v>12</v>
      </c>
      <c r="R6" s="105">
        <f t="shared" ref="R6:R14" si="1">IF((O6+P6+Q6)=0,"-",(O6+P6)/(O6+P6+Q6))</f>
        <v>0.82352941176470584</v>
      </c>
    </row>
    <row r="7" spans="1:42" s="24" customFormat="1" ht="13.5" customHeight="1">
      <c r="A7" s="50"/>
      <c r="B7" s="313" t="str">
        <f>'2.3.Boundary Value Test'!B1</f>
        <v>2.3.</v>
      </c>
      <c r="C7" s="314" t="s">
        <v>257</v>
      </c>
      <c r="D7" s="315"/>
      <c r="E7" s="316">
        <f>COUNTA('2.3.Boundary Value Test'!C:C)-COUNTA('2.3.Boundary Value Test'!C1:C4)</f>
        <v>7</v>
      </c>
      <c r="F7" s="317">
        <f>COUNTA('2.3.Boundary Value Test'!D:D)-COUNTA('2.3.Boundary Value Test'!D1:D4)</f>
        <v>26</v>
      </c>
      <c r="G7" s="317">
        <f>'2.3.Boundary Value Test'!AM3</f>
        <v>104</v>
      </c>
      <c r="H7" s="317">
        <f>'2.3.Boundary Value Test'!AN3</f>
        <v>0</v>
      </c>
      <c r="I7" s="317">
        <f>'2.3.Boundary Value Test'!AO3</f>
        <v>0</v>
      </c>
      <c r="J7" s="317">
        <f>'2.3.Boundary Value Test'!AP3</f>
        <v>0</v>
      </c>
      <c r="K7" s="317">
        <f>'2.3.Boundary Value Test'!AQ3</f>
        <v>0</v>
      </c>
      <c r="L7" s="317">
        <f t="shared" si="0"/>
        <v>104</v>
      </c>
      <c r="M7" s="318"/>
      <c r="O7" s="104">
        <f>SUMIF('2.3.Boundary Value Test'!$AC:$AC, O$4, '2.3.Boundary Value Test'!$F:$F)</f>
        <v>0</v>
      </c>
      <c r="P7" s="104">
        <f>SUMIF('2.3.Boundary Value Test'!$AC:$AC, P$4, '2.3.Boundary Value Test'!$F:$F)</f>
        <v>104</v>
      </c>
      <c r="Q7" s="104">
        <f>SUMIF('2.3.Boundary Value Test'!$AC:$AC, Q$4, '2.3.Boundary Value Test'!$F:$F)</f>
        <v>0</v>
      </c>
      <c r="R7" s="105">
        <f t="shared" si="1"/>
        <v>1</v>
      </c>
    </row>
    <row r="8" spans="1:42" s="24" customFormat="1" ht="13.5" customHeight="1">
      <c r="A8" s="50"/>
      <c r="B8" s="313" t="str">
        <f>'2.4.Modularization Test'!B1</f>
        <v>2.4.</v>
      </c>
      <c r="C8" s="314" t="s">
        <v>258</v>
      </c>
      <c r="D8" s="315"/>
      <c r="E8" s="316">
        <f>COUNTA('2.4.Modularization Test'!C:C)-COUNTA('2.4.Modularization Test'!C1:C4)</f>
        <v>3</v>
      </c>
      <c r="F8" s="317">
        <f>COUNTA('2.4.Modularization Test'!D:D)-COUNTA('2.4.Modularization Test'!D1:D4)</f>
        <v>7</v>
      </c>
      <c r="G8" s="317">
        <f>'2.4.Modularization Test'!AM3</f>
        <v>28</v>
      </c>
      <c r="H8" s="317">
        <f>'2.4.Modularization Test'!AN3</f>
        <v>0</v>
      </c>
      <c r="I8" s="317">
        <f>'2.4.Modularization Test'!AO3</f>
        <v>0</v>
      </c>
      <c r="J8" s="317">
        <f>'2.4.Modularization Test'!AP3</f>
        <v>0</v>
      </c>
      <c r="K8" s="317">
        <f>'2.4.Modularization Test'!AQ3</f>
        <v>0</v>
      </c>
      <c r="L8" s="317">
        <f t="shared" si="0"/>
        <v>28</v>
      </c>
      <c r="M8" s="318"/>
      <c r="O8" s="104">
        <f>SUMIF('2.4.Modularization Test'!$AC:$AC, O$4, '2.4.Modularization Test'!$F:$F)</f>
        <v>0</v>
      </c>
      <c r="P8" s="104">
        <f>SUMIF('2.4.Modularization Test'!$AC:$AC, P$4, '2.4.Modularization Test'!$F:$F)</f>
        <v>28</v>
      </c>
      <c r="Q8" s="104">
        <f>SUMIF('2.4.Modularization Test'!$AC:$AC, Q$4, '2.4.Modularization Test'!$F:$F)</f>
        <v>0</v>
      </c>
      <c r="R8" s="105">
        <f t="shared" si="1"/>
        <v>1</v>
      </c>
    </row>
    <row r="9" spans="1:42" s="24" customFormat="1" ht="13.5" customHeight="1">
      <c r="A9" s="50"/>
      <c r="B9" s="313" t="str">
        <f>'2.5.gcov Test'!B1</f>
        <v>2.5.</v>
      </c>
      <c r="C9" s="314" t="s">
        <v>259</v>
      </c>
      <c r="D9" s="315"/>
      <c r="E9" s="316">
        <f>COUNTA('2.5.gcov Test'!C:C)-COUNTA('2.5.gcov Test'!C1:C4)</f>
        <v>1</v>
      </c>
      <c r="F9" s="317">
        <f>COUNTA('2.5.gcov Test'!D:D)-COUNTA('2.5.gcov Test'!D1:D4)</f>
        <v>1</v>
      </c>
      <c r="G9" s="317">
        <f>'2.5.gcov Test'!AM3</f>
        <v>4</v>
      </c>
      <c r="H9" s="317">
        <f>'2.5.gcov Test'!AN3</f>
        <v>0</v>
      </c>
      <c r="I9" s="317">
        <f>'2.5.gcov Test'!AO3</f>
        <v>0</v>
      </c>
      <c r="J9" s="317">
        <f>'2.5.gcov Test'!AP3</f>
        <v>0</v>
      </c>
      <c r="K9" s="317">
        <f>'2.5.gcov Test'!AQ3</f>
        <v>0</v>
      </c>
      <c r="L9" s="317">
        <f t="shared" si="0"/>
        <v>4</v>
      </c>
      <c r="M9" s="318"/>
      <c r="O9" s="104">
        <f>SUMIF('2.5.gcov Test'!$AC:$AC, O$4, '2.5.gcov Test'!$F:$F)</f>
        <v>0</v>
      </c>
      <c r="P9" s="104">
        <f>SUMIF('2.5.gcov Test'!$AC:$AC, P$4, '2.5.gcov Test'!$F:$F)</f>
        <v>0</v>
      </c>
      <c r="Q9" s="104">
        <f>SUMIF('2.5.gcov Test'!$AC:$AC, Q$4, '2.5.gcov Test'!$F:$F)</f>
        <v>4</v>
      </c>
      <c r="R9" s="105">
        <f t="shared" si="1"/>
        <v>0</v>
      </c>
    </row>
    <row r="10" spans="1:42" s="24" customFormat="1" ht="13.5" customHeight="1">
      <c r="A10" s="50"/>
      <c r="B10" s="313" t="str">
        <f>'2.6.Suspend to RAM (S2R) Test'!B1</f>
        <v>2.6.</v>
      </c>
      <c r="C10" s="314" t="s">
        <v>260</v>
      </c>
      <c r="D10" s="315"/>
      <c r="E10" s="316">
        <f>COUNTA('2.6.Suspend to RAM (S2R) Test'!C:C)-COUNTA('2.6.Suspend to RAM (S2R) Test'!C1:C4)</f>
        <v>2</v>
      </c>
      <c r="F10" s="317">
        <f>COUNTA('2.6.Suspend to RAM (S2R) Test'!D:D)-COUNTA('2.6.Suspend to RAM (S2R) Test'!D1:D4)</f>
        <v>8</v>
      </c>
      <c r="G10" s="317">
        <f>'2.6.Suspend to RAM (S2R) Test'!AM3</f>
        <v>48</v>
      </c>
      <c r="H10" s="317">
        <f>'2.6.Suspend to RAM (S2R) Test'!AN3</f>
        <v>0</v>
      </c>
      <c r="I10" s="317">
        <f>'2.6.Suspend to RAM (S2R) Test'!AO3</f>
        <v>0</v>
      </c>
      <c r="J10" s="317">
        <f>'2.6.Suspend to RAM (S2R) Test'!AP3</f>
        <v>0</v>
      </c>
      <c r="K10" s="317">
        <f>'2.6.Suspend to RAM (S2R) Test'!AQ3</f>
        <v>0</v>
      </c>
      <c r="L10" s="317">
        <f>G10-H10-I10-J10-K10</f>
        <v>48</v>
      </c>
      <c r="M10" s="318"/>
      <c r="O10" s="104">
        <f>SUMIF('2.6.Suspend to RAM (S2R) Test'!$AC:$AC, O$4, '2.6.Suspend to RAM (S2R) Test'!$F:$F)</f>
        <v>0</v>
      </c>
      <c r="P10" s="104">
        <f>SUMIF('2.6.Suspend to RAM (S2R) Test'!$AC:$AC, P$4, '2.6.Suspend to RAM (S2R) Test'!$F:$F)</f>
        <v>0</v>
      </c>
      <c r="Q10" s="104">
        <f>SUMIF('2.6.Suspend to RAM (S2R) Test'!$AC:$AC, Q$4, '2.6.Suspend to RAM (S2R) Test'!$F:$F)</f>
        <v>48</v>
      </c>
      <c r="R10" s="105">
        <f t="shared" si="1"/>
        <v>0</v>
      </c>
    </row>
    <row r="11" spans="1:42" s="24" customFormat="1" ht="13.5" customHeight="1">
      <c r="A11" s="50"/>
      <c r="B11" s="313" t="str">
        <f>'3.1.Performance Test'!B2</f>
        <v>3.1.</v>
      </c>
      <c r="C11" s="314" t="s">
        <v>261</v>
      </c>
      <c r="D11" s="315"/>
      <c r="E11" s="316">
        <f>COUNTA('3.1.Performance Test'!C:C)-COUNTA('3.1.Performance Test'!C1:C4)</f>
        <v>7</v>
      </c>
      <c r="F11" s="317">
        <f>COUNTA('3.1.Performance Test'!D:D)-COUNTA('3.1.Performance Test'!D1:D4)</f>
        <v>13</v>
      </c>
      <c r="G11" s="317">
        <f>'3.1.Performance Test'!AM3</f>
        <v>52</v>
      </c>
      <c r="H11" s="317">
        <f>'3.1.Performance Test'!AN3</f>
        <v>0</v>
      </c>
      <c r="I11" s="317">
        <f>'3.1.Performance Test'!AO3</f>
        <v>0</v>
      </c>
      <c r="J11" s="317">
        <f>'3.1.Performance Test'!AP3</f>
        <v>0</v>
      </c>
      <c r="K11" s="317">
        <f>'3.1.Performance Test'!AQ3</f>
        <v>0</v>
      </c>
      <c r="L11" s="317">
        <f t="shared" si="0"/>
        <v>52</v>
      </c>
      <c r="M11" s="318"/>
      <c r="O11" s="104">
        <f>SUMIF('3.1.Performance Test'!$AC:$AC, O$4, '3.1.Performance Test'!$F:$F)</f>
        <v>0</v>
      </c>
      <c r="P11" s="104">
        <f>SUMIF('3.1.Performance Test'!$AC:$AC, P$4, '3.1.Performance Test'!$F:$F)</f>
        <v>52</v>
      </c>
      <c r="Q11" s="104">
        <f>SUMIF('3.1.Performance Test'!$AC:$AC, Q$4, '3.1.Performance Test'!$F:$F)</f>
        <v>0</v>
      </c>
      <c r="R11" s="105">
        <f t="shared" si="1"/>
        <v>1</v>
      </c>
    </row>
    <row r="12" spans="1:42" s="24" customFormat="1" ht="13.5" customHeight="1">
      <c r="A12" s="50"/>
      <c r="B12" s="313" t="str">
        <f>'3.2.SMP Multi-instance Test'!B1</f>
        <v>3.2.</v>
      </c>
      <c r="C12" s="314" t="s">
        <v>262</v>
      </c>
      <c r="D12" s="315"/>
      <c r="E12" s="316">
        <f>COUNTA('3.2.SMP Multi-instance Test'!C:C)-COUNTA('3.2.SMP Multi-instance Test'!C1:C4)</f>
        <v>3</v>
      </c>
      <c r="F12" s="317">
        <f>COUNTA('3.2.SMP Multi-instance Test'!D:D)-COUNTA('3.2.SMP Multi-instance Test'!D1:D4)</f>
        <v>3</v>
      </c>
      <c r="G12" s="317">
        <f>'3.2.SMP Multi-instance Test'!AM3</f>
        <v>12</v>
      </c>
      <c r="H12" s="317">
        <f>'3.2.SMP Multi-instance Test'!AN3</f>
        <v>0</v>
      </c>
      <c r="I12" s="317">
        <f>'3.2.SMP Multi-instance Test'!AO3</f>
        <v>0</v>
      </c>
      <c r="J12" s="317">
        <f>'3.2.SMP Multi-instance Test'!AP3</f>
        <v>0</v>
      </c>
      <c r="K12" s="317">
        <f>'3.2.SMP Multi-instance Test'!AQ3</f>
        <v>8</v>
      </c>
      <c r="L12" s="317">
        <f t="shared" si="0"/>
        <v>4</v>
      </c>
      <c r="M12" s="318"/>
      <c r="O12" s="104">
        <f>SUMIF('3.2.SMP Multi-instance Test'!$AC:$AC, O$4, '3.2.SMP Multi-instance Test'!$F:$F)</f>
        <v>0</v>
      </c>
      <c r="P12" s="104">
        <f>SUMIF('3.2.SMP Multi-instance Test'!$AC:$AC, P$4, '3.2.SMP Multi-instance Test'!$F:$F)</f>
        <v>4</v>
      </c>
      <c r="Q12" s="104">
        <f>SUMIF('3.2.SMP Multi-instance Test'!$AC:$AC, Q$4, '3.2.SMP Multi-instance Test'!$F:$F)</f>
        <v>0</v>
      </c>
      <c r="R12" s="105">
        <f t="shared" si="1"/>
        <v>1</v>
      </c>
    </row>
    <row r="13" spans="1:42" s="24" customFormat="1" ht="13.5" customHeight="1">
      <c r="A13" s="50"/>
      <c r="B13" s="313" t="str">
        <f>'3.3.Durability Load Test'!B1</f>
        <v>3.3.</v>
      </c>
      <c r="C13" s="314" t="s">
        <v>263</v>
      </c>
      <c r="D13" s="315"/>
      <c r="E13" s="316">
        <f>COUNTA('3.3.Durability Load Test'!C:C)-COUNTA('3.3.Durability Load Test'!C1:C4)</f>
        <v>2</v>
      </c>
      <c r="F13" s="317">
        <f>COUNTA('3.3.Durability Load Test'!D:D)-COUNTA('3.3.Durability Load Test'!D1:D4)</f>
        <v>2</v>
      </c>
      <c r="G13" s="317">
        <f>'3.3.Durability Load Test'!AM3</f>
        <v>8</v>
      </c>
      <c r="H13" s="317">
        <f>'3.3.Durability Load Test'!AN3</f>
        <v>0</v>
      </c>
      <c r="I13" s="317">
        <f>'3.3.Durability Load Test'!AO3</f>
        <v>0</v>
      </c>
      <c r="J13" s="317">
        <f>'3.3.Durability Load Test'!AP3</f>
        <v>0</v>
      </c>
      <c r="K13" s="317">
        <f>'3.3.Durability Load Test'!AQ3</f>
        <v>0</v>
      </c>
      <c r="L13" s="317">
        <f t="shared" si="0"/>
        <v>8</v>
      </c>
      <c r="M13" s="318"/>
      <c r="O13" s="104">
        <f>SUMIF('3.3.Durability Load Test'!$AC:$AC, O$4, '3.3.Durability Load Test'!$F:$F)</f>
        <v>0</v>
      </c>
      <c r="P13" s="104">
        <f>SUMIF('3.3.Durability Load Test'!$AC:$AC, P$4, '3.3.Durability Load Test'!$F:$F)</f>
        <v>8</v>
      </c>
      <c r="Q13" s="104">
        <f>SUMIF('3.3.Durability Load Test'!$AC:$AC, Q$4, '3.3.Durability Load Test'!$F:$F)</f>
        <v>0</v>
      </c>
      <c r="R13" s="105">
        <f t="shared" si="1"/>
        <v>1</v>
      </c>
    </row>
    <row r="14" spans="1:42" s="24" customFormat="1" ht="13.5" customHeight="1">
      <c r="A14" s="50"/>
      <c r="B14" s="51"/>
      <c r="C14" s="214" t="s">
        <v>264</v>
      </c>
      <c r="D14" s="214"/>
      <c r="E14" s="317">
        <f t="shared" ref="E14:L14" si="2">SUM(E5:E13)</f>
        <v>36</v>
      </c>
      <c r="F14" s="317">
        <f t="shared" si="2"/>
        <v>107</v>
      </c>
      <c r="G14" s="317">
        <f t="shared" si="2"/>
        <v>444</v>
      </c>
      <c r="H14" s="317">
        <f t="shared" si="2"/>
        <v>0</v>
      </c>
      <c r="I14" s="317">
        <f t="shared" si="2"/>
        <v>0</v>
      </c>
      <c r="J14" s="317">
        <f t="shared" si="2"/>
        <v>0</v>
      </c>
      <c r="K14" s="317">
        <f t="shared" si="2"/>
        <v>8</v>
      </c>
      <c r="L14" s="317">
        <f t="shared" si="2"/>
        <v>436</v>
      </c>
      <c r="M14" s="319"/>
      <c r="N14" s="52"/>
      <c r="O14" s="104">
        <f>SUM(O5:O13)</f>
        <v>0</v>
      </c>
      <c r="P14" s="104">
        <f>SUM(P5:P13)</f>
        <v>324</v>
      </c>
      <c r="Q14" s="104">
        <f>SUM(Q5:Q13)</f>
        <v>112</v>
      </c>
      <c r="R14" s="105">
        <f t="shared" si="1"/>
        <v>0.74311926605504586</v>
      </c>
    </row>
    <row r="15" spans="1:42" s="23" customFormat="1" ht="13.5" customHeight="1">
      <c r="B15" s="30"/>
      <c r="C15" s="30"/>
      <c r="F15" s="53"/>
      <c r="G15" s="53"/>
      <c r="H15" s="54"/>
      <c r="I15" s="54"/>
      <c r="J15" s="54"/>
      <c r="K15" s="54"/>
      <c r="L15" s="54"/>
      <c r="AP15" s="29"/>
    </row>
    <row r="16" spans="1:42" s="23" customFormat="1" ht="13.5" customHeight="1">
      <c r="D16" s="55"/>
      <c r="E16" s="55"/>
      <c r="H16" s="53"/>
      <c r="I16" s="81" t="s">
        <v>265</v>
      </c>
      <c r="J16" s="53"/>
      <c r="K16" s="53"/>
      <c r="L16" s="53"/>
    </row>
    <row r="17" spans="1:1025" s="23" customFormat="1" ht="13.5" customHeight="1">
      <c r="D17" s="55"/>
      <c r="E17" s="55"/>
      <c r="H17" s="53"/>
      <c r="I17" s="81"/>
      <c r="J17" s="53"/>
      <c r="K17" s="53"/>
      <c r="L17" s="53"/>
    </row>
    <row r="18" spans="1:1025" ht="13.5" customHeight="1">
      <c r="A18" s="56"/>
      <c r="C18" s="82" t="s">
        <v>266</v>
      </c>
      <c r="D18" s="24"/>
      <c r="E18" s="24"/>
      <c r="F18" s="23" t="s">
        <v>267</v>
      </c>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c r="JM18" s="24"/>
      <c r="JN18" s="24"/>
      <c r="JO18" s="24"/>
      <c r="JP18" s="24"/>
      <c r="JQ18" s="24"/>
      <c r="JR18" s="24"/>
      <c r="JS18" s="24"/>
      <c r="JT18" s="24"/>
      <c r="JU18" s="24"/>
      <c r="JV18" s="24"/>
      <c r="JW18" s="24"/>
      <c r="JX18" s="24"/>
      <c r="JY18" s="24"/>
      <c r="JZ18" s="24"/>
      <c r="KA18" s="24"/>
      <c r="KB18" s="24"/>
      <c r="KC18" s="24"/>
      <c r="KD18" s="24"/>
      <c r="KE18" s="24"/>
      <c r="KF18" s="24"/>
      <c r="KG18" s="24"/>
      <c r="KH18" s="24"/>
      <c r="KI18" s="24"/>
      <c r="KJ18" s="24"/>
      <c r="KK18" s="24"/>
      <c r="KL18" s="24"/>
      <c r="KM18" s="24"/>
      <c r="KN18" s="24"/>
      <c r="KO18" s="24"/>
      <c r="KP18" s="24"/>
      <c r="KQ18" s="24"/>
      <c r="KR18" s="24"/>
      <c r="KS18" s="24"/>
      <c r="KT18" s="24"/>
      <c r="KU18" s="24"/>
      <c r="KV18" s="24"/>
      <c r="KW18" s="24"/>
      <c r="KX18" s="24"/>
      <c r="KY18" s="24"/>
      <c r="KZ18" s="24"/>
      <c r="LA18" s="24"/>
      <c r="LB18" s="24"/>
      <c r="LC18" s="24"/>
      <c r="LD18" s="24"/>
      <c r="LE18" s="24"/>
      <c r="LF18" s="24"/>
      <c r="LG18" s="24"/>
      <c r="LH18" s="24"/>
      <c r="LI18" s="24"/>
      <c r="LJ18" s="24"/>
      <c r="LK18" s="24"/>
      <c r="LL18" s="24"/>
      <c r="LM18" s="24"/>
      <c r="LN18" s="24"/>
      <c r="LO18" s="24"/>
      <c r="LP18" s="24"/>
      <c r="LQ18" s="24"/>
      <c r="LR18" s="24"/>
      <c r="LS18" s="24"/>
      <c r="LT18" s="24"/>
      <c r="LU18" s="24"/>
      <c r="LV18" s="24"/>
      <c r="LW18" s="24"/>
      <c r="LX18" s="24"/>
      <c r="LY18" s="24"/>
      <c r="LZ18" s="24"/>
      <c r="MA18" s="24"/>
      <c r="MB18" s="24"/>
      <c r="MC18" s="24"/>
      <c r="MD18" s="24"/>
      <c r="ME18" s="24"/>
      <c r="MF18" s="24"/>
      <c r="MG18" s="24"/>
      <c r="MH18" s="24"/>
      <c r="MI18" s="24"/>
      <c r="MJ18" s="24"/>
      <c r="MK18" s="24"/>
      <c r="ML18" s="24"/>
      <c r="MM18" s="24"/>
      <c r="MN18" s="24"/>
      <c r="MO18" s="24"/>
      <c r="MP18" s="24"/>
      <c r="MQ18" s="24"/>
      <c r="MR18" s="24"/>
      <c r="MS18" s="24"/>
      <c r="MT18" s="24"/>
      <c r="MU18" s="24"/>
      <c r="MV18" s="24"/>
      <c r="MW18" s="24"/>
      <c r="MX18" s="24"/>
      <c r="MY18" s="24"/>
      <c r="MZ18" s="24"/>
      <c r="NA18" s="24"/>
      <c r="NB18" s="24"/>
      <c r="NC18" s="24"/>
      <c r="ND18" s="24"/>
      <c r="NE18" s="24"/>
      <c r="NF18" s="24"/>
      <c r="NG18" s="24"/>
      <c r="NH18" s="24"/>
      <c r="NI18" s="24"/>
      <c r="NJ18" s="24"/>
      <c r="NK18" s="24"/>
      <c r="NL18" s="24"/>
      <c r="NM18" s="24"/>
      <c r="NN18" s="24"/>
      <c r="NO18" s="24"/>
      <c r="NP18" s="24"/>
      <c r="NQ18" s="24"/>
      <c r="NR18" s="24"/>
      <c r="NS18" s="24"/>
      <c r="NT18" s="24"/>
      <c r="NU18" s="24"/>
      <c r="NV18" s="24"/>
      <c r="NW18" s="24"/>
      <c r="NX18" s="24"/>
      <c r="NY18" s="24"/>
      <c r="NZ18" s="24"/>
      <c r="OA18" s="24"/>
      <c r="OB18" s="24"/>
      <c r="OC18" s="24"/>
      <c r="OD18" s="24"/>
      <c r="OE18" s="24"/>
      <c r="OF18" s="24"/>
      <c r="OG18" s="24"/>
      <c r="OH18" s="24"/>
      <c r="OI18" s="24"/>
      <c r="OJ18" s="24"/>
      <c r="OK18" s="24"/>
      <c r="OL18" s="24"/>
      <c r="OM18" s="24"/>
      <c r="ON18" s="24"/>
      <c r="OO18" s="24"/>
      <c r="OP18" s="24"/>
      <c r="OQ18" s="24"/>
      <c r="OR18" s="24"/>
      <c r="OS18" s="24"/>
      <c r="OT18" s="24"/>
      <c r="OU18" s="24"/>
      <c r="OV18" s="24"/>
      <c r="OW18" s="24"/>
      <c r="OX18" s="24"/>
      <c r="OY18" s="24"/>
      <c r="OZ18" s="24"/>
      <c r="PA18" s="24"/>
      <c r="PB18" s="24"/>
      <c r="PC18" s="24"/>
      <c r="PD18" s="24"/>
      <c r="PE18" s="24"/>
      <c r="PF18" s="24"/>
      <c r="PG18" s="24"/>
      <c r="PH18" s="24"/>
      <c r="PI18" s="24"/>
      <c r="PJ18" s="24"/>
      <c r="PK18" s="24"/>
      <c r="PL18" s="24"/>
      <c r="PM18" s="24"/>
      <c r="PN18" s="24"/>
      <c r="PO18" s="24"/>
      <c r="PP18" s="24"/>
      <c r="PQ18" s="24"/>
      <c r="PR18" s="24"/>
      <c r="PS18" s="24"/>
      <c r="PT18" s="24"/>
      <c r="PU18" s="24"/>
      <c r="PV18" s="24"/>
      <c r="PW18" s="24"/>
      <c r="PX18" s="24"/>
      <c r="PY18" s="24"/>
      <c r="PZ18" s="24"/>
      <c r="QA18" s="24"/>
      <c r="QB18" s="24"/>
      <c r="QC18" s="24"/>
      <c r="QD18" s="24"/>
      <c r="QE18" s="24"/>
      <c r="QF18" s="24"/>
      <c r="QG18" s="24"/>
      <c r="QH18" s="24"/>
      <c r="QI18" s="24"/>
      <c r="QJ18" s="24"/>
      <c r="QK18" s="24"/>
      <c r="QL18" s="24"/>
      <c r="QM18" s="24"/>
      <c r="QN18" s="24"/>
      <c r="QO18" s="24"/>
      <c r="QP18" s="24"/>
      <c r="QQ18" s="24"/>
      <c r="QR18" s="24"/>
      <c r="QS18" s="24"/>
      <c r="QT18" s="24"/>
      <c r="QU18" s="24"/>
      <c r="QV18" s="24"/>
      <c r="QW18" s="24"/>
      <c r="QX18" s="24"/>
      <c r="QY18" s="24"/>
      <c r="QZ18" s="24"/>
      <c r="RA18" s="24"/>
      <c r="RB18" s="24"/>
      <c r="RC18" s="24"/>
      <c r="RD18" s="24"/>
      <c r="RE18" s="24"/>
      <c r="RF18" s="24"/>
      <c r="RG18" s="24"/>
      <c r="RH18" s="24"/>
      <c r="RI18" s="24"/>
      <c r="RJ18" s="24"/>
      <c r="RK18" s="24"/>
      <c r="RL18" s="24"/>
      <c r="RM18" s="24"/>
      <c r="RN18" s="24"/>
      <c r="RO18" s="24"/>
      <c r="RP18" s="24"/>
      <c r="RQ18" s="24"/>
      <c r="RR18" s="24"/>
      <c r="RS18" s="24"/>
      <c r="RT18" s="24"/>
      <c r="RU18" s="24"/>
      <c r="RV18" s="24"/>
      <c r="RW18" s="24"/>
      <c r="RX18" s="24"/>
      <c r="RY18" s="24"/>
      <c r="RZ18" s="24"/>
      <c r="SA18" s="24"/>
      <c r="SB18" s="24"/>
      <c r="SC18" s="24"/>
      <c r="SD18" s="24"/>
      <c r="SE18" s="24"/>
      <c r="SF18" s="24"/>
      <c r="SG18" s="24"/>
      <c r="SH18" s="24"/>
      <c r="SI18" s="24"/>
      <c r="SJ18" s="24"/>
      <c r="SK18" s="24"/>
      <c r="SL18" s="24"/>
      <c r="SM18" s="24"/>
      <c r="SN18" s="24"/>
      <c r="SO18" s="24"/>
      <c r="SP18" s="24"/>
      <c r="SQ18" s="24"/>
      <c r="SR18" s="24"/>
      <c r="SS18" s="24"/>
      <c r="ST18" s="24"/>
      <c r="SU18" s="24"/>
      <c r="SV18" s="24"/>
      <c r="SW18" s="24"/>
      <c r="SX18" s="24"/>
      <c r="SY18" s="24"/>
      <c r="SZ18" s="24"/>
      <c r="TA18" s="24"/>
      <c r="TB18" s="24"/>
      <c r="TC18" s="24"/>
      <c r="TD18" s="24"/>
      <c r="TE18" s="24"/>
      <c r="TF18" s="24"/>
      <c r="TG18" s="24"/>
      <c r="TH18" s="24"/>
      <c r="TI18" s="24"/>
      <c r="TJ18" s="24"/>
      <c r="TK18" s="24"/>
      <c r="TL18" s="24"/>
      <c r="TM18" s="24"/>
      <c r="TN18" s="24"/>
      <c r="TO18" s="24"/>
      <c r="TP18" s="24"/>
      <c r="TQ18" s="24"/>
      <c r="TR18" s="24"/>
      <c r="TS18" s="24"/>
      <c r="TT18" s="24"/>
      <c r="TU18" s="24"/>
      <c r="TV18" s="24"/>
      <c r="TW18" s="24"/>
      <c r="TX18" s="24"/>
      <c r="TY18" s="24"/>
      <c r="TZ18" s="24"/>
      <c r="UA18" s="24"/>
      <c r="UB18" s="24"/>
      <c r="UC18" s="24"/>
      <c r="UD18" s="24"/>
      <c r="UE18" s="24"/>
      <c r="UF18" s="24"/>
      <c r="UG18" s="24"/>
      <c r="UH18" s="24"/>
      <c r="UI18" s="24"/>
      <c r="UJ18" s="24"/>
      <c r="UK18" s="24"/>
      <c r="UL18" s="24"/>
      <c r="UM18" s="24"/>
      <c r="UN18" s="24"/>
      <c r="UO18" s="24"/>
      <c r="UP18" s="24"/>
      <c r="UQ18" s="24"/>
      <c r="UR18" s="24"/>
      <c r="US18" s="24"/>
      <c r="UT18" s="24"/>
      <c r="UU18" s="24"/>
      <c r="UV18" s="24"/>
      <c r="UW18" s="24"/>
      <c r="UX18" s="24"/>
      <c r="UY18" s="24"/>
      <c r="UZ18" s="24"/>
      <c r="VA18" s="24"/>
      <c r="VB18" s="24"/>
      <c r="VC18" s="24"/>
      <c r="VD18" s="24"/>
      <c r="VE18" s="24"/>
      <c r="VF18" s="24"/>
      <c r="VG18" s="24"/>
      <c r="VH18" s="24"/>
      <c r="VI18" s="24"/>
      <c r="VJ18" s="24"/>
      <c r="VK18" s="24"/>
      <c r="VL18" s="24"/>
      <c r="VM18" s="24"/>
      <c r="VN18" s="24"/>
      <c r="VO18" s="24"/>
      <c r="VP18" s="24"/>
      <c r="VQ18" s="24"/>
      <c r="VR18" s="24"/>
      <c r="VS18" s="24"/>
      <c r="VT18" s="24"/>
      <c r="VU18" s="24"/>
      <c r="VV18" s="24"/>
      <c r="VW18" s="24"/>
      <c r="VX18" s="24"/>
      <c r="VY18" s="24"/>
      <c r="VZ18" s="24"/>
      <c r="WA18" s="24"/>
      <c r="WB18" s="24"/>
      <c r="WC18" s="24"/>
      <c r="WD18" s="24"/>
      <c r="WE18" s="24"/>
      <c r="WF18" s="24"/>
      <c r="WG18" s="24"/>
      <c r="WH18" s="24"/>
      <c r="WI18" s="24"/>
      <c r="WJ18" s="24"/>
      <c r="WK18" s="24"/>
      <c r="WL18" s="24"/>
      <c r="WM18" s="24"/>
      <c r="WN18" s="24"/>
      <c r="WO18" s="24"/>
      <c r="WP18" s="24"/>
      <c r="WQ18" s="24"/>
      <c r="WR18" s="24"/>
      <c r="WS18" s="24"/>
      <c r="WT18" s="24"/>
      <c r="WU18" s="24"/>
      <c r="WV18" s="24"/>
      <c r="WW18" s="24"/>
      <c r="WX18" s="24"/>
      <c r="WY18" s="24"/>
      <c r="WZ18" s="24"/>
      <c r="XA18" s="24"/>
      <c r="XB18" s="24"/>
      <c r="XC18" s="24"/>
      <c r="XD18" s="24"/>
      <c r="XE18" s="24"/>
      <c r="XF18" s="24"/>
      <c r="XG18" s="24"/>
      <c r="XH18" s="24"/>
      <c r="XI18" s="24"/>
      <c r="XJ18" s="24"/>
      <c r="XK18" s="24"/>
      <c r="XL18" s="24"/>
      <c r="XM18" s="24"/>
      <c r="XN18" s="24"/>
      <c r="XO18" s="24"/>
      <c r="XP18" s="24"/>
      <c r="XQ18" s="24"/>
      <c r="XR18" s="24"/>
      <c r="XS18" s="24"/>
      <c r="XT18" s="24"/>
      <c r="XU18" s="24"/>
      <c r="XV18" s="24"/>
      <c r="XW18" s="24"/>
      <c r="XX18" s="24"/>
      <c r="XY18" s="24"/>
      <c r="XZ18" s="24"/>
      <c r="YA18" s="24"/>
      <c r="YB18" s="24"/>
      <c r="YC18" s="24"/>
      <c r="YD18" s="24"/>
      <c r="YE18" s="24"/>
      <c r="YF18" s="24"/>
      <c r="YG18" s="24"/>
      <c r="YH18" s="24"/>
      <c r="YI18" s="24"/>
      <c r="YJ18" s="24"/>
      <c r="YK18" s="24"/>
      <c r="YL18" s="24"/>
      <c r="YM18" s="24"/>
      <c r="YN18" s="24"/>
      <c r="YO18" s="24"/>
      <c r="YP18" s="24"/>
      <c r="YQ18" s="24"/>
      <c r="YR18" s="24"/>
      <c r="YS18" s="24"/>
      <c r="YT18" s="24"/>
      <c r="YU18" s="24"/>
      <c r="YV18" s="24"/>
      <c r="YW18" s="24"/>
      <c r="YX18" s="24"/>
      <c r="YY18" s="24"/>
      <c r="YZ18" s="24"/>
      <c r="ZA18" s="24"/>
      <c r="ZB18" s="24"/>
      <c r="ZC18" s="24"/>
      <c r="ZD18" s="24"/>
      <c r="ZE18" s="24"/>
      <c r="ZF18" s="24"/>
      <c r="ZG18" s="24"/>
      <c r="ZH18" s="24"/>
      <c r="ZI18" s="24"/>
      <c r="ZJ18" s="24"/>
      <c r="ZK18" s="24"/>
      <c r="ZL18" s="24"/>
      <c r="ZM18" s="24"/>
      <c r="ZN18" s="24"/>
      <c r="ZO18" s="24"/>
      <c r="ZP18" s="24"/>
      <c r="ZQ18" s="24"/>
      <c r="ZR18" s="24"/>
      <c r="ZS18" s="24"/>
      <c r="ZT18" s="24"/>
      <c r="ZU18" s="24"/>
      <c r="ZV18" s="24"/>
      <c r="ZW18" s="24"/>
      <c r="ZX18" s="24"/>
      <c r="ZY18" s="24"/>
      <c r="ZZ18" s="24"/>
      <c r="AAA18" s="24"/>
      <c r="AAB18" s="24"/>
      <c r="AAC18" s="24"/>
      <c r="AAD18" s="24"/>
      <c r="AAE18" s="24"/>
      <c r="AAF18" s="24"/>
      <c r="AAG18" s="24"/>
      <c r="AAH18" s="24"/>
      <c r="AAI18" s="24"/>
      <c r="AAJ18" s="24"/>
      <c r="AAK18" s="24"/>
      <c r="AAL18" s="24"/>
      <c r="AAM18" s="24"/>
      <c r="AAN18" s="24"/>
      <c r="AAO18" s="24"/>
      <c r="AAP18" s="24"/>
      <c r="AAQ18" s="24"/>
      <c r="AAR18" s="24"/>
      <c r="AAS18" s="24"/>
      <c r="AAT18" s="24"/>
      <c r="AAU18" s="24"/>
      <c r="AAV18" s="24"/>
      <c r="AAW18" s="24"/>
      <c r="AAX18" s="24"/>
      <c r="AAY18" s="24"/>
      <c r="AAZ18" s="24"/>
      <c r="ABA18" s="24"/>
      <c r="ABB18" s="24"/>
      <c r="ABC18" s="24"/>
      <c r="ABD18" s="24"/>
      <c r="ABE18" s="24"/>
      <c r="ABF18" s="24"/>
      <c r="ABG18" s="24"/>
      <c r="ABH18" s="24"/>
      <c r="ABI18" s="24"/>
      <c r="ABJ18" s="24"/>
      <c r="ABK18" s="24"/>
      <c r="ABL18" s="24"/>
      <c r="ABM18" s="24"/>
      <c r="ABN18" s="24"/>
      <c r="ABO18" s="24"/>
      <c r="ABP18" s="24"/>
      <c r="ABQ18" s="24"/>
      <c r="ABR18" s="24"/>
      <c r="ABS18" s="24"/>
      <c r="ABT18" s="24"/>
      <c r="ABU18" s="24"/>
      <c r="ABV18" s="24"/>
      <c r="ABW18" s="24"/>
      <c r="ABX18" s="24"/>
      <c r="ABY18" s="24"/>
      <c r="ABZ18" s="24"/>
      <c r="ACA18" s="24"/>
      <c r="ACB18" s="24"/>
      <c r="ACC18" s="24"/>
      <c r="ACD18" s="24"/>
      <c r="ACE18" s="24"/>
      <c r="ACF18" s="24"/>
      <c r="ACG18" s="24"/>
      <c r="ACH18" s="24"/>
      <c r="ACI18" s="24"/>
      <c r="ACJ18" s="24"/>
      <c r="ACK18" s="24"/>
      <c r="ACL18" s="24"/>
      <c r="ACM18" s="24"/>
      <c r="ACN18" s="24"/>
      <c r="ACO18" s="24"/>
      <c r="ACP18" s="24"/>
      <c r="ACQ18" s="24"/>
      <c r="ACR18" s="24"/>
      <c r="ACS18" s="24"/>
      <c r="ACT18" s="24"/>
      <c r="ACU18" s="24"/>
      <c r="ACV18" s="24"/>
      <c r="ACW18" s="24"/>
      <c r="ACX18" s="24"/>
      <c r="ACY18" s="24"/>
      <c r="ACZ18" s="24"/>
      <c r="ADA18" s="24"/>
      <c r="ADB18" s="24"/>
      <c r="ADC18" s="24"/>
      <c r="ADD18" s="24"/>
      <c r="ADE18" s="24"/>
      <c r="ADF18" s="24"/>
      <c r="ADG18" s="24"/>
      <c r="ADH18" s="24"/>
      <c r="ADI18" s="24"/>
      <c r="ADJ18" s="24"/>
      <c r="ADK18" s="24"/>
      <c r="ADL18" s="24"/>
      <c r="ADM18" s="24"/>
      <c r="ADN18" s="24"/>
      <c r="ADO18" s="24"/>
      <c r="ADP18" s="24"/>
      <c r="ADQ18" s="24"/>
      <c r="ADR18" s="24"/>
      <c r="ADS18" s="24"/>
      <c r="ADT18" s="24"/>
      <c r="ADU18" s="24"/>
      <c r="ADV18" s="24"/>
      <c r="ADW18" s="24"/>
      <c r="ADX18" s="24"/>
      <c r="ADY18" s="24"/>
      <c r="ADZ18" s="24"/>
      <c r="AEA18" s="24"/>
      <c r="AEB18" s="24"/>
      <c r="AEC18" s="24"/>
      <c r="AED18" s="24"/>
      <c r="AEE18" s="24"/>
      <c r="AEF18" s="24"/>
      <c r="AEG18" s="24"/>
      <c r="AEH18" s="24"/>
      <c r="AEI18" s="24"/>
      <c r="AEJ18" s="24"/>
      <c r="AEK18" s="24"/>
      <c r="AEL18" s="24"/>
      <c r="AEM18" s="24"/>
      <c r="AEN18" s="24"/>
      <c r="AEO18" s="24"/>
      <c r="AEP18" s="24"/>
      <c r="AEQ18" s="24"/>
      <c r="AER18" s="24"/>
      <c r="AES18" s="24"/>
      <c r="AET18" s="24"/>
      <c r="AEU18" s="24"/>
      <c r="AEV18" s="24"/>
      <c r="AEW18" s="24"/>
      <c r="AEX18" s="24"/>
      <c r="AEY18" s="24"/>
      <c r="AEZ18" s="24"/>
      <c r="AFA18" s="24"/>
      <c r="AFB18" s="24"/>
      <c r="AFC18" s="24"/>
      <c r="AFD18" s="24"/>
      <c r="AFE18" s="24"/>
      <c r="AFF18" s="24"/>
      <c r="AFG18" s="24"/>
      <c r="AFH18" s="24"/>
      <c r="AFI18" s="24"/>
      <c r="AFJ18" s="24"/>
      <c r="AFK18" s="24"/>
      <c r="AFL18" s="24"/>
      <c r="AFM18" s="24"/>
      <c r="AFN18" s="24"/>
      <c r="AFO18" s="24"/>
      <c r="AFP18" s="24"/>
      <c r="AFQ18" s="24"/>
      <c r="AFR18" s="24"/>
      <c r="AFS18" s="24"/>
      <c r="AFT18" s="24"/>
      <c r="AFU18" s="24"/>
      <c r="AFV18" s="24"/>
      <c r="AFW18" s="24"/>
      <c r="AFX18" s="24"/>
      <c r="AFY18" s="24"/>
      <c r="AFZ18" s="24"/>
      <c r="AGA18" s="24"/>
      <c r="AGB18" s="24"/>
      <c r="AGC18" s="24"/>
      <c r="AGD18" s="24"/>
      <c r="AGE18" s="24"/>
      <c r="AGF18" s="24"/>
      <c r="AGG18" s="24"/>
      <c r="AGH18" s="24"/>
      <c r="AGI18" s="24"/>
      <c r="AGJ18" s="24"/>
      <c r="AGK18" s="24"/>
      <c r="AGL18" s="24"/>
      <c r="AGM18" s="24"/>
      <c r="AGN18" s="24"/>
      <c r="AGO18" s="24"/>
      <c r="AGP18" s="24"/>
      <c r="AGQ18" s="24"/>
      <c r="AGR18" s="24"/>
      <c r="AGS18" s="24"/>
      <c r="AGT18" s="24"/>
      <c r="AGU18" s="24"/>
      <c r="AGV18" s="24"/>
      <c r="AGW18" s="24"/>
      <c r="AGX18" s="24"/>
      <c r="AGY18" s="24"/>
      <c r="AGZ18" s="24"/>
      <c r="AHA18" s="24"/>
      <c r="AHB18" s="24"/>
      <c r="AHC18" s="24"/>
      <c r="AHD18" s="24"/>
      <c r="AHE18" s="24"/>
      <c r="AHF18" s="24"/>
      <c r="AHG18" s="24"/>
      <c r="AHH18" s="24"/>
      <c r="AHI18" s="24"/>
      <c r="AHJ18" s="24"/>
      <c r="AHK18" s="24"/>
      <c r="AHL18" s="24"/>
      <c r="AHM18" s="24"/>
      <c r="AHN18" s="24"/>
      <c r="AHO18" s="24"/>
      <c r="AHP18" s="24"/>
      <c r="AHQ18" s="24"/>
      <c r="AHR18" s="24"/>
      <c r="AHS18" s="24"/>
      <c r="AHT18" s="24"/>
      <c r="AHU18" s="24"/>
      <c r="AHV18" s="24"/>
      <c r="AHW18" s="24"/>
      <c r="AHX18" s="24"/>
      <c r="AHY18" s="24"/>
      <c r="AHZ18" s="24"/>
      <c r="AIA18" s="24"/>
      <c r="AIB18" s="24"/>
      <c r="AIC18" s="24"/>
      <c r="AID18" s="24"/>
      <c r="AIE18" s="24"/>
      <c r="AIF18" s="24"/>
      <c r="AIG18" s="24"/>
      <c r="AIH18" s="24"/>
      <c r="AII18" s="24"/>
      <c r="AIJ18" s="24"/>
      <c r="AIK18" s="24"/>
      <c r="AIL18" s="24"/>
      <c r="AIM18" s="24"/>
      <c r="AIN18" s="24"/>
      <c r="AIO18" s="24"/>
      <c r="AIP18" s="24"/>
      <c r="AIQ18" s="24"/>
      <c r="AIR18" s="24"/>
      <c r="AIS18" s="24"/>
      <c r="AIT18" s="24"/>
      <c r="AIU18" s="24"/>
      <c r="AIV18" s="24"/>
      <c r="AIW18" s="24"/>
      <c r="AIX18" s="24"/>
      <c r="AIY18" s="24"/>
      <c r="AIZ18" s="24"/>
      <c r="AJA18" s="24"/>
      <c r="AJB18" s="24"/>
      <c r="AJC18" s="24"/>
      <c r="AJD18" s="24"/>
      <c r="AJE18" s="24"/>
      <c r="AJF18" s="24"/>
      <c r="AJG18" s="24"/>
      <c r="AJH18" s="24"/>
      <c r="AJI18" s="24"/>
      <c r="AJJ18" s="24"/>
      <c r="AJK18" s="24"/>
      <c r="AJL18" s="24"/>
      <c r="AJM18" s="24"/>
      <c r="AJN18" s="24"/>
      <c r="AJO18" s="24"/>
      <c r="AJP18" s="24"/>
      <c r="AJQ18" s="24"/>
      <c r="AJR18" s="24"/>
      <c r="AJS18" s="24"/>
      <c r="AJT18" s="24"/>
      <c r="AJU18" s="24"/>
      <c r="AJV18" s="24"/>
      <c r="AJW18" s="24"/>
      <c r="AJX18" s="24"/>
      <c r="AJY18" s="24"/>
      <c r="AJZ18" s="24"/>
      <c r="AKA18" s="24"/>
      <c r="AKB18" s="24"/>
      <c r="AKC18" s="24"/>
      <c r="AKD18" s="24"/>
      <c r="AKE18" s="24"/>
      <c r="AKF18" s="24"/>
      <c r="AKG18" s="24"/>
      <c r="AKH18" s="24"/>
      <c r="AKI18" s="24"/>
      <c r="AKJ18" s="24"/>
      <c r="AKK18" s="24"/>
      <c r="AKL18" s="24"/>
      <c r="AKM18" s="24"/>
      <c r="AKN18" s="24"/>
      <c r="AKO18" s="24"/>
      <c r="AKP18" s="24"/>
      <c r="AKQ18" s="24"/>
      <c r="AKR18" s="24"/>
      <c r="AKS18" s="24"/>
      <c r="AKT18" s="24"/>
      <c r="AKU18" s="24"/>
      <c r="AKV18" s="24"/>
      <c r="AKW18" s="24"/>
      <c r="AKX18" s="24"/>
      <c r="AKY18" s="24"/>
      <c r="AKZ18" s="24"/>
      <c r="ALA18" s="24"/>
      <c r="ALB18" s="24"/>
      <c r="ALC18" s="24"/>
      <c r="ALD18" s="24"/>
      <c r="ALE18" s="24"/>
      <c r="ALF18" s="24"/>
      <c r="ALG18" s="24"/>
      <c r="ALH18" s="24"/>
      <c r="ALI18" s="24"/>
      <c r="ALJ18" s="24"/>
      <c r="ALK18" s="24"/>
      <c r="ALL18" s="24"/>
      <c r="ALM18" s="24"/>
      <c r="ALN18" s="24"/>
      <c r="ALO18" s="24"/>
      <c r="ALP18" s="24"/>
      <c r="ALQ18" s="24"/>
      <c r="ALR18" s="24"/>
      <c r="ALS18" s="24"/>
      <c r="ALT18" s="24"/>
      <c r="ALU18" s="24"/>
      <c r="ALV18" s="24"/>
      <c r="ALW18" s="24"/>
      <c r="ALX18" s="24"/>
      <c r="ALY18" s="24"/>
      <c r="ALZ18" s="24"/>
      <c r="AMA18" s="24"/>
      <c r="AMB18" s="24"/>
      <c r="AMC18" s="24"/>
      <c r="AMD18" s="24"/>
      <c r="AME18" s="24"/>
      <c r="AMF18" s="24"/>
      <c r="AMG18" s="24"/>
      <c r="AMH18" s="24"/>
      <c r="AMI18" s="24"/>
      <c r="AMJ18" s="24"/>
      <c r="AMK18" s="24"/>
    </row>
    <row r="19" spans="1:1025" s="23" customFormat="1" ht="30.75" customHeight="1">
      <c r="B19" s="83"/>
      <c r="C19" s="320" t="s">
        <v>268</v>
      </c>
      <c r="D19" s="320"/>
      <c r="E19" s="321" t="s">
        <v>269</v>
      </c>
      <c r="F19" s="321"/>
      <c r="G19" s="321"/>
      <c r="H19" s="321"/>
      <c r="I19" s="321"/>
      <c r="J19" s="321"/>
      <c r="K19" s="321"/>
      <c r="L19" s="321"/>
    </row>
    <row r="20" spans="1:1025" ht="30.75" customHeight="1">
      <c r="B20" s="30"/>
      <c r="C20" s="243" t="s">
        <v>270</v>
      </c>
      <c r="D20" s="206" t="s">
        <v>2</v>
      </c>
      <c r="E20" s="322" t="s">
        <v>271</v>
      </c>
      <c r="F20" s="322"/>
      <c r="G20" s="322"/>
      <c r="H20" s="322"/>
      <c r="I20" s="322"/>
      <c r="J20" s="322"/>
      <c r="K20" s="322"/>
      <c r="L20" s="322"/>
    </row>
    <row r="21" spans="1:1025" ht="30.75" customHeight="1">
      <c r="B21" s="30"/>
      <c r="C21" s="244"/>
      <c r="D21" s="206" t="s">
        <v>272</v>
      </c>
      <c r="E21" s="322" t="s">
        <v>273</v>
      </c>
      <c r="F21" s="322"/>
      <c r="G21" s="322"/>
      <c r="H21" s="322"/>
      <c r="I21" s="322"/>
      <c r="J21" s="322"/>
      <c r="K21" s="322"/>
      <c r="L21" s="322"/>
    </row>
    <row r="22" spans="1:1025" ht="30.75" customHeight="1">
      <c r="B22" s="30"/>
      <c r="C22" s="244"/>
      <c r="D22" s="206" t="s">
        <v>274</v>
      </c>
      <c r="E22" s="322" t="s">
        <v>275</v>
      </c>
      <c r="F22" s="322"/>
      <c r="G22" s="322"/>
      <c r="H22" s="322"/>
      <c r="I22" s="322"/>
      <c r="J22" s="322"/>
      <c r="K22" s="322"/>
      <c r="L22" s="322"/>
    </row>
    <row r="23" spans="1:1025" ht="30.75" customHeight="1">
      <c r="B23" s="30"/>
      <c r="C23" s="245"/>
      <c r="D23" s="206" t="s">
        <v>276</v>
      </c>
      <c r="E23" s="322" t="s">
        <v>275</v>
      </c>
      <c r="F23" s="322"/>
      <c r="G23" s="322"/>
      <c r="H23" s="322"/>
      <c r="I23" s="322"/>
      <c r="J23" s="322"/>
      <c r="K23" s="322"/>
      <c r="L23" s="322"/>
    </row>
    <row r="24" spans="1:1025" ht="30.75" customHeight="1">
      <c r="B24" s="30"/>
      <c r="C24" s="243" t="s">
        <v>277</v>
      </c>
      <c r="D24" s="206" t="s">
        <v>278</v>
      </c>
      <c r="E24" s="323"/>
      <c r="F24" s="246"/>
      <c r="G24" s="246"/>
      <c r="H24" s="246"/>
      <c r="I24" s="246"/>
      <c r="J24" s="246"/>
      <c r="K24" s="246"/>
      <c r="L24" s="324"/>
    </row>
    <row r="25" spans="1:1025" ht="30.75" customHeight="1">
      <c r="B25" s="30"/>
      <c r="C25" s="244"/>
      <c r="D25" s="206" t="s">
        <v>92</v>
      </c>
      <c r="E25" s="323"/>
      <c r="F25" s="246"/>
      <c r="G25" s="246"/>
      <c r="H25" s="246"/>
      <c r="I25" s="246"/>
      <c r="J25" s="246"/>
      <c r="K25" s="246"/>
      <c r="L25" s="324"/>
    </row>
    <row r="26" spans="1:1025" ht="30.75" customHeight="1">
      <c r="B26" s="30"/>
      <c r="C26" s="244"/>
      <c r="D26" s="206" t="s">
        <v>95</v>
      </c>
      <c r="E26" s="323"/>
      <c r="F26" s="246"/>
      <c r="G26" s="246"/>
      <c r="H26" s="246"/>
      <c r="I26" s="246"/>
      <c r="J26" s="246"/>
      <c r="K26" s="246"/>
      <c r="L26" s="324"/>
    </row>
    <row r="27" spans="1:1025" ht="30.75" customHeight="1">
      <c r="B27" s="30"/>
      <c r="C27" s="245"/>
      <c r="D27" s="206" t="s">
        <v>98</v>
      </c>
      <c r="E27" s="323"/>
      <c r="F27" s="246"/>
      <c r="G27" s="246"/>
      <c r="H27" s="246"/>
      <c r="I27" s="246"/>
      <c r="J27" s="246"/>
      <c r="K27" s="246"/>
      <c r="L27" s="324"/>
    </row>
    <row r="28" spans="1:1025" ht="33" customHeight="1">
      <c r="C28" s="325" t="s">
        <v>279</v>
      </c>
      <c r="D28" s="326" t="s">
        <v>280</v>
      </c>
      <c r="E28" s="327"/>
      <c r="F28" s="327"/>
      <c r="G28" s="327"/>
      <c r="H28" s="327"/>
      <c r="I28" s="327"/>
      <c r="J28" s="327"/>
      <c r="K28" s="327"/>
      <c r="L28" s="327"/>
    </row>
    <row r="29" spans="1:1025" ht="20.25" customHeight="1">
      <c r="C29" s="328"/>
      <c r="D29" s="329" t="s">
        <v>281</v>
      </c>
      <c r="E29" s="330"/>
      <c r="F29" s="330"/>
      <c r="G29" s="330"/>
      <c r="H29" s="330"/>
      <c r="I29" s="330"/>
      <c r="J29" s="330"/>
      <c r="K29" s="330"/>
      <c r="L29" s="330"/>
    </row>
    <row r="30" spans="1:1025">
      <c r="C30" s="328"/>
      <c r="D30" s="329" t="s">
        <v>282</v>
      </c>
      <c r="E30" s="330"/>
      <c r="F30" s="330"/>
      <c r="G30" s="330"/>
      <c r="H30" s="330"/>
      <c r="I30" s="330"/>
      <c r="J30" s="330"/>
      <c r="K30" s="330"/>
      <c r="L30" s="330"/>
    </row>
    <row r="31" spans="1:1025" ht="31.5" customHeight="1">
      <c r="C31" s="331"/>
      <c r="D31" s="329" t="s">
        <v>283</v>
      </c>
      <c r="E31" s="330"/>
      <c r="F31" s="330"/>
      <c r="G31" s="330"/>
      <c r="H31" s="330"/>
      <c r="I31" s="330"/>
      <c r="J31" s="330"/>
      <c r="K31" s="330"/>
      <c r="L31" s="330"/>
    </row>
  </sheetData>
  <mergeCells count="34">
    <mergeCell ref="E31:L31"/>
    <mergeCell ref="C14:D14"/>
    <mergeCell ref="C19:D19"/>
    <mergeCell ref="E19:L19"/>
    <mergeCell ref="E20:L20"/>
    <mergeCell ref="E28:L28"/>
    <mergeCell ref="C28:C31"/>
    <mergeCell ref="E22:L22"/>
    <mergeCell ref="C24:C27"/>
    <mergeCell ref="E24:L24"/>
    <mergeCell ref="E25:L25"/>
    <mergeCell ref="E26:L26"/>
    <mergeCell ref="E27:L27"/>
    <mergeCell ref="M3:M4"/>
    <mergeCell ref="C5:D5"/>
    <mergeCell ref="C6:D6"/>
    <mergeCell ref="E29:L29"/>
    <mergeCell ref="E30:L30"/>
    <mergeCell ref="C11:D11"/>
    <mergeCell ref="C12:D12"/>
    <mergeCell ref="C13:D13"/>
    <mergeCell ref="G3:G4"/>
    <mergeCell ref="H3:L3"/>
    <mergeCell ref="C10:D10"/>
    <mergeCell ref="C8:D8"/>
    <mergeCell ref="C9:D9"/>
    <mergeCell ref="E21:L21"/>
    <mergeCell ref="E23:L23"/>
    <mergeCell ref="C20:C23"/>
    <mergeCell ref="B3:B4"/>
    <mergeCell ref="C3:D4"/>
    <mergeCell ref="E3:E4"/>
    <mergeCell ref="F3:F4"/>
    <mergeCell ref="C7:D7"/>
  </mergeCells>
  <phoneticPr fontId="19"/>
  <pageMargins left="0.37986111111111098" right="0.27986111111111101" top="1" bottom="1" header="0.51180555555555496" footer="0.51180555555555496"/>
  <pageSetup paperSize="9" scale="65"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M86"/>
  <sheetViews>
    <sheetView showGridLines="0" tabSelected="1" view="pageBreakPreview" topLeftCell="F5" zoomScale="85" zoomScaleNormal="55" zoomScaleSheetLayoutView="85" workbookViewId="0">
      <selection activeCell="I6" sqref="I6"/>
    </sheetView>
  </sheetViews>
  <sheetFormatPr defaultRowHeight="15"/>
  <cols>
    <col min="1" max="1" width="2.875" style="24"/>
    <col min="2" max="2" width="7.125" style="58"/>
    <col min="3" max="3" width="10.75" style="24" customWidth="1"/>
    <col min="4" max="4" width="16.75" style="24" customWidth="1"/>
    <col min="5" max="5" width="17" style="24" customWidth="1"/>
    <col min="6" max="6" width="8.125" style="58" customWidth="1"/>
    <col min="7" max="7" width="14" style="58" customWidth="1"/>
    <col min="8" max="8" width="53.625" style="24"/>
    <col min="9" max="9" width="70.25" style="24"/>
    <col min="10" max="10" width="70.75" style="24"/>
    <col min="11" max="11" width="8.375" style="24"/>
    <col min="12" max="12" width="14" style="24" customWidth="1"/>
    <col min="13" max="13" width="13.5" style="58" customWidth="1"/>
    <col min="14" max="14" width="11.125" style="58"/>
    <col min="15" max="16" width="9" style="24"/>
    <col min="17" max="26" width="9" style="58"/>
    <col min="27" max="27" width="37.375" style="24"/>
    <col min="28" max="28" width="3.5" style="24"/>
    <col min="29" max="16384" width="9" style="24"/>
  </cols>
  <sheetData>
    <row r="1" spans="1:91" ht="18.75">
      <c r="B1" s="31" t="s">
        <v>284</v>
      </c>
      <c r="C1" s="64"/>
      <c r="H1" s="59"/>
      <c r="I1" s="59"/>
      <c r="M1" s="24"/>
      <c r="N1" s="24"/>
      <c r="Q1" s="24"/>
      <c r="R1" s="24"/>
      <c r="S1" s="24"/>
      <c r="T1" s="24"/>
      <c r="U1" s="24"/>
      <c r="V1" s="24"/>
      <c r="W1" s="24"/>
      <c r="X1" s="24"/>
      <c r="Y1" s="24"/>
      <c r="Z1" s="24"/>
    </row>
    <row r="2" spans="1:91" ht="18.75">
      <c r="B2" s="57" t="s">
        <v>285</v>
      </c>
      <c r="C2" s="57" t="s">
        <v>286</v>
      </c>
      <c r="H2" s="59"/>
      <c r="I2" s="59"/>
      <c r="M2" s="24"/>
      <c r="N2" s="24"/>
      <c r="Q2" s="24"/>
      <c r="R2" s="24"/>
      <c r="S2" s="24"/>
      <c r="T2" s="24"/>
      <c r="U2" s="24"/>
      <c r="V2" s="24"/>
      <c r="W2" s="24"/>
      <c r="X2" s="24"/>
      <c r="Y2" s="24"/>
      <c r="Z2" s="24"/>
      <c r="AF2" s="314" t="s">
        <v>287</v>
      </c>
      <c r="AG2" s="252"/>
      <c r="AH2" s="252"/>
      <c r="AI2" s="252"/>
      <c r="AJ2" s="252"/>
      <c r="AK2" s="315"/>
      <c r="AM2" s="206" t="s">
        <v>288</v>
      </c>
      <c r="AN2" s="332" t="s">
        <v>289</v>
      </c>
      <c r="AO2" s="160"/>
      <c r="AP2" s="160"/>
      <c r="AQ2" s="161"/>
      <c r="AW2" s="332" t="s">
        <v>290</v>
      </c>
      <c r="AX2" s="160"/>
      <c r="AY2" s="160"/>
      <c r="AZ2" s="161"/>
      <c r="BA2" s="332" t="s">
        <v>291</v>
      </c>
      <c r="BB2" s="160"/>
      <c r="BC2" s="160"/>
      <c r="BD2" s="161"/>
      <c r="BE2" s="332" t="s">
        <v>292</v>
      </c>
      <c r="BF2" s="160"/>
      <c r="BG2" s="160"/>
      <c r="BH2" s="161"/>
      <c r="BI2" s="323" t="s">
        <v>293</v>
      </c>
      <c r="BJ2" s="246"/>
      <c r="BK2" s="246"/>
      <c r="BL2" s="324"/>
      <c r="BN2" s="162" t="s">
        <v>294</v>
      </c>
    </row>
    <row r="3" spans="1:91" ht="14.25" customHeight="1">
      <c r="B3" s="24"/>
      <c r="M3" s="24"/>
      <c r="N3" s="24"/>
      <c r="Q3" s="24"/>
      <c r="R3" s="24"/>
      <c r="S3" s="24"/>
      <c r="T3" s="24"/>
      <c r="U3" s="24"/>
      <c r="V3" s="24"/>
      <c r="W3" s="24"/>
      <c r="X3" s="24"/>
      <c r="Y3" s="24"/>
      <c r="Z3" s="24"/>
      <c r="AF3" s="130"/>
      <c r="AG3" s="130" t="s">
        <v>295</v>
      </c>
      <c r="AH3" s="314" t="s">
        <v>296</v>
      </c>
      <c r="AI3" s="252"/>
      <c r="AJ3" s="252"/>
      <c r="AK3" s="315"/>
      <c r="AM3" s="206">
        <f>SUM(F5:F34)</f>
        <v>120</v>
      </c>
      <c r="AN3" s="163">
        <f>SUM(AN5:AN86)</f>
        <v>0</v>
      </c>
      <c r="AO3" s="131">
        <f>SUM(AO5:AO86)</f>
        <v>0</v>
      </c>
      <c r="AP3" s="131">
        <f>SUM(AP5:AP86)</f>
        <v>0</v>
      </c>
      <c r="AQ3" s="131">
        <f>SUM(AQ5:AQ86)</f>
        <v>0</v>
      </c>
      <c r="AS3" s="206">
        <f>SUM(AS5:AS86)</f>
        <v>30</v>
      </c>
      <c r="AT3" s="206">
        <f t="shared" ref="AT3:BL3" si="0">SUM(AT5:AT86)</f>
        <v>30</v>
      </c>
      <c r="AU3" s="206">
        <f>SUM(AU5:AU86)</f>
        <v>30</v>
      </c>
      <c r="AV3" s="206">
        <f>SUM(AV5:AV86)</f>
        <v>30</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N3" s="131"/>
    </row>
    <row r="4" spans="1:91" s="61" customFormat="1" ht="48" customHeight="1">
      <c r="A4" s="43"/>
      <c r="B4" s="333" t="s">
        <v>297</v>
      </c>
      <c r="C4" s="333" t="s">
        <v>298</v>
      </c>
      <c r="D4" s="333" t="s">
        <v>299</v>
      </c>
      <c r="E4" s="333" t="s">
        <v>300</v>
      </c>
      <c r="F4" s="334" t="s">
        <v>301</v>
      </c>
      <c r="G4" s="88" t="s">
        <v>302</v>
      </c>
      <c r="H4" s="89" t="s">
        <v>303</v>
      </c>
      <c r="I4" s="333" t="s">
        <v>304</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33" t="s">
        <v>68</v>
      </c>
      <c r="AB4" s="43"/>
      <c r="AC4" s="43" t="s">
        <v>245</v>
      </c>
      <c r="AD4" s="43" t="s">
        <v>316</v>
      </c>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72</v>
      </c>
      <c r="BO4" s="43"/>
      <c r="BP4" s="43"/>
      <c r="BQ4" s="43"/>
      <c r="BR4" s="43"/>
      <c r="BS4" s="43"/>
      <c r="BT4" s="43"/>
      <c r="BU4" s="43"/>
      <c r="BV4" s="43"/>
      <c r="BW4" s="43"/>
      <c r="BX4" s="43"/>
      <c r="BY4" s="43"/>
      <c r="BZ4" s="43"/>
      <c r="CA4" s="43"/>
      <c r="CB4" s="43"/>
      <c r="CC4" s="43"/>
      <c r="CD4" s="43"/>
      <c r="CE4" s="43"/>
      <c r="CF4" s="43"/>
      <c r="CG4" s="43"/>
      <c r="CH4" s="43"/>
      <c r="CI4" s="43"/>
      <c r="CJ4" s="43"/>
      <c r="CK4" s="43"/>
      <c r="CL4" s="43"/>
      <c r="CM4" s="43"/>
    </row>
    <row r="5" spans="1:91" ht="106.5">
      <c r="B5" s="340">
        <f>ROW()-4</f>
        <v>1</v>
      </c>
      <c r="C5" s="91" t="s">
        <v>327</v>
      </c>
      <c r="D5" s="189" t="s">
        <v>328</v>
      </c>
      <c r="E5" s="94" t="s">
        <v>329</v>
      </c>
      <c r="F5" s="173">
        <f>AF5</f>
        <v>4</v>
      </c>
      <c r="G5" s="116" t="s">
        <v>330</v>
      </c>
      <c r="H5" s="118"/>
      <c r="I5" s="118" t="s">
        <v>331</v>
      </c>
      <c r="J5" s="118" t="s">
        <v>332</v>
      </c>
      <c r="K5" s="341"/>
      <c r="L5" s="342"/>
      <c r="M5" s="342"/>
      <c r="N5" s="341"/>
      <c r="O5" s="341"/>
      <c r="P5" s="342"/>
      <c r="Q5" s="342"/>
      <c r="R5" s="341"/>
      <c r="S5" s="341"/>
      <c r="T5" s="342"/>
      <c r="U5" s="342"/>
      <c r="V5" s="341"/>
      <c r="W5" s="341"/>
      <c r="X5" s="341"/>
      <c r="Y5" s="341"/>
      <c r="Z5" s="341"/>
      <c r="AA5" s="343"/>
      <c r="AB5" s="74"/>
      <c r="AC5" s="24" t="s">
        <v>333</v>
      </c>
      <c r="AE5" s="75"/>
      <c r="AF5" s="344">
        <f>SUM(AH5:AK5)</f>
        <v>4</v>
      </c>
      <c r="AG5" s="165">
        <v>1</v>
      </c>
      <c r="AH5" s="165">
        <f t="shared" ref="AH5" si="1">IF(K5&lt;&gt;"-", AG5,0)</f>
        <v>1</v>
      </c>
      <c r="AI5" s="165">
        <f t="shared" ref="AI5" si="2">IF(O5&lt;&gt;"-", AG5,0)</f>
        <v>1</v>
      </c>
      <c r="AJ5" s="165">
        <f>IF(S5&lt;&gt;"-", AG5,0)</f>
        <v>1</v>
      </c>
      <c r="AK5" s="165">
        <f>IF(W5&lt;&gt;"-", AG5,0)</f>
        <v>1</v>
      </c>
      <c r="AL5" s="166"/>
      <c r="AN5" s="344">
        <f>IF($K5=AN$4,$AH5,0)+IF($O5=AN$4,$AI5,0)+IF($S5=AN$4,$AJ5,0)+IF($W5=AN$4,$AK5,0)</f>
        <v>0</v>
      </c>
      <c r="AO5" s="344">
        <f t="shared" ref="AO5:AQ20" si="3">IF($K5=AO$4,$AH5,0)+IF($O5=AO$4,$AI5,0)+IF($S5=AO$4,$AJ5,0)+IF($W5=AO$4,$AK5,0)</f>
        <v>0</v>
      </c>
      <c r="AP5" s="344">
        <f t="shared" si="3"/>
        <v>0</v>
      </c>
      <c r="AQ5" s="344">
        <f t="shared" si="3"/>
        <v>0</v>
      </c>
      <c r="AR5" s="166"/>
      <c r="AS5" s="344">
        <f t="shared" ref="AS5:AS34" si="4">IF(OR(K5="-", K5="NA"),0,AH5)</f>
        <v>1</v>
      </c>
      <c r="AT5" s="344">
        <f t="shared" ref="AT5:AT34" si="5">IF(OR(O5="-", O5="NA"),0,AI5)</f>
        <v>1</v>
      </c>
      <c r="AU5" s="344">
        <f>IF(OR(S5="-", S5="NA"),0,AJ5)</f>
        <v>1</v>
      </c>
      <c r="AV5" s="344">
        <f>IF(OR(W5="-", W5="NA"),0,AK5)</f>
        <v>1</v>
      </c>
      <c r="AW5" s="344">
        <f t="shared" ref="AW5:AZ24" si="6">IF($K5=AW$4,$AS5,0)</f>
        <v>0</v>
      </c>
      <c r="AX5" s="344">
        <f t="shared" si="6"/>
        <v>0</v>
      </c>
      <c r="AY5" s="344">
        <f t="shared" si="6"/>
        <v>0</v>
      </c>
      <c r="AZ5" s="344">
        <f t="shared" si="6"/>
        <v>0</v>
      </c>
      <c r="BA5" s="344">
        <f t="shared" ref="BA5:BD24" si="7">IF($O5=BA$4,$AT5,0)</f>
        <v>0</v>
      </c>
      <c r="BB5" s="344">
        <f t="shared" si="7"/>
        <v>0</v>
      </c>
      <c r="BC5" s="344">
        <f t="shared" si="7"/>
        <v>0</v>
      </c>
      <c r="BD5" s="344">
        <f t="shared" si="7"/>
        <v>0</v>
      </c>
      <c r="BE5" s="344">
        <f t="shared" ref="BE5:BH24" si="8">IF($S5=BE$4,$AU5,0)</f>
        <v>0</v>
      </c>
      <c r="BF5" s="344">
        <f t="shared" si="8"/>
        <v>0</v>
      </c>
      <c r="BG5" s="344">
        <f t="shared" si="8"/>
        <v>0</v>
      </c>
      <c r="BH5" s="344">
        <f t="shared" si="8"/>
        <v>0</v>
      </c>
      <c r="BI5" s="344">
        <f>IF($W5=BI$4,$AV5,0)</f>
        <v>0</v>
      </c>
      <c r="BJ5" s="344">
        <f t="shared" ref="BJ5:BL20" si="9">IF($W5=BJ$4,$AV5,0)</f>
        <v>0</v>
      </c>
      <c r="BK5" s="344">
        <f t="shared" si="9"/>
        <v>0</v>
      </c>
      <c r="BL5" s="344">
        <f t="shared" si="9"/>
        <v>0</v>
      </c>
      <c r="BM5" s="166"/>
      <c r="BN5" s="344">
        <f>IF(AC5&lt;&gt;"Manual",IF(K5&lt;&gt;"NA",AH5,0)+IF(O5&lt;&gt;"NA",AI5,0)+IF(S5&lt;&gt;"NA",AJ5,0)+IF(W5&lt;&gt;"NA",AK5,0),0)</f>
        <v>0</v>
      </c>
    </row>
    <row r="6" spans="1:91" ht="182.25" customHeight="1">
      <c r="B6" s="340">
        <f t="shared" ref="B6:B30" si="10">ROW()-4</f>
        <v>2</v>
      </c>
      <c r="C6" s="129"/>
      <c r="D6" s="345" t="s">
        <v>334</v>
      </c>
      <c r="E6" s="167"/>
      <c r="F6" s="173">
        <f t="shared" ref="F6:F34" si="11">AF6</f>
        <v>4</v>
      </c>
      <c r="G6" s="116" t="s">
        <v>335</v>
      </c>
      <c r="H6" s="191" t="s">
        <v>336</v>
      </c>
      <c r="I6" s="118" t="s">
        <v>337</v>
      </c>
      <c r="J6" s="118" t="s">
        <v>338</v>
      </c>
      <c r="K6" s="341"/>
      <c r="L6" s="342"/>
      <c r="M6" s="342"/>
      <c r="N6" s="341"/>
      <c r="O6" s="341"/>
      <c r="P6" s="342"/>
      <c r="Q6" s="342"/>
      <c r="R6" s="341"/>
      <c r="S6" s="341"/>
      <c r="T6" s="342"/>
      <c r="U6" s="342"/>
      <c r="V6" s="341"/>
      <c r="W6" s="341"/>
      <c r="X6" s="341"/>
      <c r="Y6" s="341"/>
      <c r="Z6" s="341"/>
      <c r="AA6" s="343"/>
      <c r="AC6" s="24" t="s">
        <v>333</v>
      </c>
      <c r="AE6" s="75"/>
      <c r="AF6" s="344">
        <f t="shared" ref="AF6:AF34" si="12">SUM(AH6:AK6)</f>
        <v>4</v>
      </c>
      <c r="AG6" s="344">
        <v>1</v>
      </c>
      <c r="AH6" s="165">
        <f t="shared" ref="AH6:AH34" si="13">IF(K6&lt;&gt;"-", AG6,0)</f>
        <v>1</v>
      </c>
      <c r="AI6" s="165">
        <f t="shared" ref="AI6:AI34" si="14">IF(O6&lt;&gt;"-", AG6,0)</f>
        <v>1</v>
      </c>
      <c r="AJ6" s="165">
        <f t="shared" ref="AJ6:AJ34" si="15">IF(S6&lt;&gt;"-", AG6,0)</f>
        <v>1</v>
      </c>
      <c r="AK6" s="165">
        <f t="shared" ref="AK6:AK34" si="16">IF(W6&lt;&gt;"-", AG6,0)</f>
        <v>1</v>
      </c>
      <c r="AL6" s="166"/>
      <c r="AM6" s="166"/>
      <c r="AN6" s="344">
        <f t="shared" ref="AN6:AQ34" si="17">IF($K6=AN$4,$AH6,0)+IF($O6=AN$4,$AI6,0)+IF($S6=AN$4,$AJ6,0)+IF($W6=AN$4,$AK6,0)</f>
        <v>0</v>
      </c>
      <c r="AO6" s="344">
        <f t="shared" si="3"/>
        <v>0</v>
      </c>
      <c r="AP6" s="344">
        <f t="shared" si="3"/>
        <v>0</v>
      </c>
      <c r="AQ6" s="344">
        <f t="shared" si="3"/>
        <v>0</v>
      </c>
      <c r="AR6" s="166"/>
      <c r="AS6" s="344">
        <f t="shared" si="4"/>
        <v>1</v>
      </c>
      <c r="AT6" s="344">
        <f t="shared" si="5"/>
        <v>1</v>
      </c>
      <c r="AU6" s="344">
        <f t="shared" ref="AU6:AU34" si="18">IF(OR(S6="-", S6="NA"),0,AJ6)</f>
        <v>1</v>
      </c>
      <c r="AV6" s="344">
        <f t="shared" ref="AV6:AV34" si="19">IF(OR(W6="-", W6="NA"),0,AK6)</f>
        <v>1</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BL34" si="20">IF($W6=BI$4,$AV6,0)</f>
        <v>0</v>
      </c>
      <c r="BJ6" s="344">
        <f t="shared" si="9"/>
        <v>0</v>
      </c>
      <c r="BK6" s="344">
        <f t="shared" si="9"/>
        <v>0</v>
      </c>
      <c r="BL6" s="344">
        <f t="shared" si="9"/>
        <v>0</v>
      </c>
      <c r="BM6" s="166"/>
      <c r="BN6" s="344">
        <f t="shared" ref="BN6:BN34" si="21">IF(AC6&lt;&gt;"Manual",IF(K6&lt;&gt;"NA",AH6,0)+IF(O6&lt;&gt;"NA",AI6,0)+IF(S6&lt;&gt;"NA",AJ6,0)+IF(W6&lt;&gt;"NA",AK6,0),0)</f>
        <v>0</v>
      </c>
    </row>
    <row r="7" spans="1:91" ht="226.5" customHeight="1">
      <c r="B7" s="340">
        <f t="shared" si="10"/>
        <v>3</v>
      </c>
      <c r="C7" s="91" t="s">
        <v>339</v>
      </c>
      <c r="D7" s="346" t="s">
        <v>340</v>
      </c>
      <c r="E7" s="167"/>
      <c r="F7" s="173">
        <f t="shared" si="11"/>
        <v>4</v>
      </c>
      <c r="G7" s="116" t="s">
        <v>341</v>
      </c>
      <c r="H7" s="191" t="s">
        <v>342</v>
      </c>
      <c r="I7" s="118" t="s">
        <v>343</v>
      </c>
      <c r="J7" s="118" t="s">
        <v>344</v>
      </c>
      <c r="K7" s="341"/>
      <c r="L7" s="342"/>
      <c r="M7" s="342"/>
      <c r="N7" s="341"/>
      <c r="O7" s="341"/>
      <c r="P7" s="342"/>
      <c r="Q7" s="342"/>
      <c r="R7" s="341"/>
      <c r="S7" s="341"/>
      <c r="T7" s="342"/>
      <c r="U7" s="342"/>
      <c r="V7" s="341"/>
      <c r="W7" s="341"/>
      <c r="X7" s="341"/>
      <c r="Y7" s="341"/>
      <c r="Z7" s="341"/>
      <c r="AA7" s="343"/>
      <c r="AC7" s="24" t="s">
        <v>345</v>
      </c>
      <c r="AD7" s="58" t="s">
        <v>346</v>
      </c>
      <c r="AE7" s="75"/>
      <c r="AF7" s="344">
        <f t="shared" si="12"/>
        <v>4</v>
      </c>
      <c r="AG7" s="344">
        <v>1</v>
      </c>
      <c r="AH7" s="165">
        <f t="shared" si="13"/>
        <v>1</v>
      </c>
      <c r="AI7" s="165">
        <f t="shared" si="14"/>
        <v>1</v>
      </c>
      <c r="AJ7" s="165">
        <f t="shared" si="15"/>
        <v>1</v>
      </c>
      <c r="AK7" s="165">
        <f t="shared" si="16"/>
        <v>1</v>
      </c>
      <c r="AL7" s="166"/>
      <c r="AM7" s="166"/>
      <c r="AN7" s="344">
        <f t="shared" si="17"/>
        <v>0</v>
      </c>
      <c r="AO7" s="344">
        <f t="shared" si="3"/>
        <v>0</v>
      </c>
      <c r="AP7" s="344">
        <f t="shared" si="3"/>
        <v>0</v>
      </c>
      <c r="AQ7" s="344">
        <f t="shared" si="3"/>
        <v>0</v>
      </c>
      <c r="AR7" s="166"/>
      <c r="AS7" s="344">
        <f t="shared" si="4"/>
        <v>1</v>
      </c>
      <c r="AT7" s="344">
        <f t="shared" si="5"/>
        <v>1</v>
      </c>
      <c r="AU7" s="344">
        <f t="shared" si="18"/>
        <v>1</v>
      </c>
      <c r="AV7" s="344">
        <f t="shared" si="19"/>
        <v>1</v>
      </c>
      <c r="AW7" s="344">
        <f t="shared" si="6"/>
        <v>0</v>
      </c>
      <c r="AX7" s="344">
        <f t="shared" si="6"/>
        <v>0</v>
      </c>
      <c r="AY7" s="344">
        <f t="shared" si="6"/>
        <v>0</v>
      </c>
      <c r="AZ7" s="344">
        <f t="shared" si="6"/>
        <v>0</v>
      </c>
      <c r="BA7" s="344">
        <f t="shared" si="7"/>
        <v>0</v>
      </c>
      <c r="BB7" s="344">
        <f t="shared" si="7"/>
        <v>0</v>
      </c>
      <c r="BC7" s="344">
        <f t="shared" si="7"/>
        <v>0</v>
      </c>
      <c r="BD7" s="344">
        <f t="shared" si="7"/>
        <v>0</v>
      </c>
      <c r="BE7" s="344">
        <f t="shared" si="8"/>
        <v>0</v>
      </c>
      <c r="BF7" s="344">
        <f t="shared" si="8"/>
        <v>0</v>
      </c>
      <c r="BG7" s="344">
        <f t="shared" si="8"/>
        <v>0</v>
      </c>
      <c r="BH7" s="344">
        <f t="shared" si="8"/>
        <v>0</v>
      </c>
      <c r="BI7" s="344">
        <f t="shared" si="20"/>
        <v>0</v>
      </c>
      <c r="BJ7" s="344">
        <f t="shared" si="9"/>
        <v>0</v>
      </c>
      <c r="BK7" s="344">
        <f t="shared" si="9"/>
        <v>0</v>
      </c>
      <c r="BL7" s="344">
        <f t="shared" si="9"/>
        <v>0</v>
      </c>
      <c r="BM7" s="166"/>
      <c r="BN7" s="344">
        <f t="shared" si="21"/>
        <v>4</v>
      </c>
    </row>
    <row r="8" spans="1:91" ht="118.5" customHeight="1">
      <c r="B8" s="340">
        <f t="shared" si="10"/>
        <v>4</v>
      </c>
      <c r="C8" s="22"/>
      <c r="D8" s="346" t="s">
        <v>340</v>
      </c>
      <c r="E8" s="167"/>
      <c r="F8" s="173">
        <f t="shared" si="11"/>
        <v>4</v>
      </c>
      <c r="G8" s="120"/>
      <c r="H8" s="346" t="s">
        <v>347</v>
      </c>
      <c r="I8" s="118" t="s">
        <v>348</v>
      </c>
      <c r="J8" s="118" t="s">
        <v>349</v>
      </c>
      <c r="K8" s="341"/>
      <c r="L8" s="342"/>
      <c r="M8" s="342"/>
      <c r="N8" s="341"/>
      <c r="O8" s="341"/>
      <c r="P8" s="342"/>
      <c r="Q8" s="342"/>
      <c r="R8" s="341"/>
      <c r="S8" s="341"/>
      <c r="T8" s="342"/>
      <c r="U8" s="342"/>
      <c r="V8" s="341"/>
      <c r="W8" s="341"/>
      <c r="X8" s="341"/>
      <c r="Y8" s="341"/>
      <c r="Z8" s="341"/>
      <c r="AA8" s="343"/>
      <c r="AC8" s="24" t="s">
        <v>345</v>
      </c>
      <c r="AD8" s="58" t="s">
        <v>346</v>
      </c>
      <c r="AE8" s="75"/>
      <c r="AF8" s="344">
        <f t="shared" si="12"/>
        <v>4</v>
      </c>
      <c r="AG8" s="344">
        <v>1</v>
      </c>
      <c r="AH8" s="165">
        <f t="shared" si="13"/>
        <v>1</v>
      </c>
      <c r="AI8" s="165">
        <f t="shared" si="14"/>
        <v>1</v>
      </c>
      <c r="AJ8" s="165">
        <f t="shared" si="15"/>
        <v>1</v>
      </c>
      <c r="AK8" s="165">
        <f t="shared" si="16"/>
        <v>1</v>
      </c>
      <c r="AL8" s="166"/>
      <c r="AM8" s="166"/>
      <c r="AN8" s="344">
        <f t="shared" si="17"/>
        <v>0</v>
      </c>
      <c r="AO8" s="344">
        <f t="shared" si="3"/>
        <v>0</v>
      </c>
      <c r="AP8" s="344">
        <f t="shared" si="3"/>
        <v>0</v>
      </c>
      <c r="AQ8" s="344">
        <f t="shared" si="3"/>
        <v>0</v>
      </c>
      <c r="AR8" s="166"/>
      <c r="AS8" s="344">
        <f t="shared" si="4"/>
        <v>1</v>
      </c>
      <c r="AT8" s="344">
        <f t="shared" si="5"/>
        <v>1</v>
      </c>
      <c r="AU8" s="344">
        <f t="shared" si="18"/>
        <v>1</v>
      </c>
      <c r="AV8" s="344">
        <f t="shared" si="19"/>
        <v>1</v>
      </c>
      <c r="AW8" s="344">
        <f t="shared" si="6"/>
        <v>0</v>
      </c>
      <c r="AX8" s="344">
        <f t="shared" si="6"/>
        <v>0</v>
      </c>
      <c r="AY8" s="344">
        <f t="shared" si="6"/>
        <v>0</v>
      </c>
      <c r="AZ8" s="344">
        <f t="shared" si="6"/>
        <v>0</v>
      </c>
      <c r="BA8" s="344">
        <f t="shared" si="7"/>
        <v>0</v>
      </c>
      <c r="BB8" s="344">
        <f t="shared" si="7"/>
        <v>0</v>
      </c>
      <c r="BC8" s="344">
        <f t="shared" si="7"/>
        <v>0</v>
      </c>
      <c r="BD8" s="344">
        <f t="shared" si="7"/>
        <v>0</v>
      </c>
      <c r="BE8" s="344">
        <f t="shared" si="8"/>
        <v>0</v>
      </c>
      <c r="BF8" s="344">
        <f t="shared" si="8"/>
        <v>0</v>
      </c>
      <c r="BG8" s="344">
        <f t="shared" si="8"/>
        <v>0</v>
      </c>
      <c r="BH8" s="344">
        <f t="shared" si="8"/>
        <v>0</v>
      </c>
      <c r="BI8" s="344">
        <f t="shared" si="20"/>
        <v>0</v>
      </c>
      <c r="BJ8" s="344">
        <f t="shared" si="9"/>
        <v>0</v>
      </c>
      <c r="BK8" s="344">
        <f t="shared" si="9"/>
        <v>0</v>
      </c>
      <c r="BL8" s="344">
        <f t="shared" si="9"/>
        <v>0</v>
      </c>
      <c r="BM8" s="166"/>
      <c r="BN8" s="344">
        <f t="shared" si="21"/>
        <v>4</v>
      </c>
    </row>
    <row r="9" spans="1:91" ht="111" customHeight="1">
      <c r="B9" s="340">
        <f t="shared" si="10"/>
        <v>5</v>
      </c>
      <c r="C9" s="22"/>
      <c r="D9" s="346" t="s">
        <v>350</v>
      </c>
      <c r="E9" s="167"/>
      <c r="F9" s="173">
        <f t="shared" si="11"/>
        <v>4</v>
      </c>
      <c r="G9" s="120"/>
      <c r="H9" s="118" t="s">
        <v>347</v>
      </c>
      <c r="I9" s="346" t="s">
        <v>351</v>
      </c>
      <c r="J9" s="118" t="s">
        <v>352</v>
      </c>
      <c r="K9" s="341"/>
      <c r="L9" s="342"/>
      <c r="M9" s="342"/>
      <c r="N9" s="341"/>
      <c r="O9" s="341"/>
      <c r="P9" s="342"/>
      <c r="Q9" s="342"/>
      <c r="R9" s="341"/>
      <c r="S9" s="341"/>
      <c r="T9" s="342"/>
      <c r="U9" s="342"/>
      <c r="V9" s="341"/>
      <c r="W9" s="341"/>
      <c r="X9" s="341"/>
      <c r="Y9" s="341"/>
      <c r="Z9" s="341"/>
      <c r="AA9" s="343"/>
      <c r="AC9" s="24" t="s">
        <v>345</v>
      </c>
      <c r="AE9" s="75"/>
      <c r="AF9" s="344">
        <f t="shared" si="12"/>
        <v>4</v>
      </c>
      <c r="AG9" s="344">
        <v>1</v>
      </c>
      <c r="AH9" s="165">
        <f t="shared" si="13"/>
        <v>1</v>
      </c>
      <c r="AI9" s="165">
        <f t="shared" si="14"/>
        <v>1</v>
      </c>
      <c r="AJ9" s="165">
        <f t="shared" si="15"/>
        <v>1</v>
      </c>
      <c r="AK9" s="165">
        <f t="shared" si="16"/>
        <v>1</v>
      </c>
      <c r="AL9" s="166"/>
      <c r="AM9" s="166"/>
      <c r="AN9" s="344">
        <f t="shared" si="17"/>
        <v>0</v>
      </c>
      <c r="AO9" s="344">
        <f t="shared" si="3"/>
        <v>0</v>
      </c>
      <c r="AP9" s="344">
        <f t="shared" si="3"/>
        <v>0</v>
      </c>
      <c r="AQ9" s="344">
        <f t="shared" si="3"/>
        <v>0</v>
      </c>
      <c r="AR9" s="166"/>
      <c r="AS9" s="344">
        <f t="shared" si="4"/>
        <v>1</v>
      </c>
      <c r="AT9" s="344">
        <f t="shared" si="5"/>
        <v>1</v>
      </c>
      <c r="AU9" s="344">
        <f t="shared" si="18"/>
        <v>1</v>
      </c>
      <c r="AV9" s="344">
        <f t="shared" si="19"/>
        <v>1</v>
      </c>
      <c r="AW9" s="344">
        <f t="shared" si="6"/>
        <v>0</v>
      </c>
      <c r="AX9" s="344">
        <f t="shared" si="6"/>
        <v>0</v>
      </c>
      <c r="AY9" s="344">
        <f t="shared" si="6"/>
        <v>0</v>
      </c>
      <c r="AZ9" s="344">
        <f t="shared" si="6"/>
        <v>0</v>
      </c>
      <c r="BA9" s="344">
        <f t="shared" si="7"/>
        <v>0</v>
      </c>
      <c r="BB9" s="344">
        <f t="shared" si="7"/>
        <v>0</v>
      </c>
      <c r="BC9" s="344">
        <f t="shared" si="7"/>
        <v>0</v>
      </c>
      <c r="BD9" s="344">
        <f t="shared" si="7"/>
        <v>0</v>
      </c>
      <c r="BE9" s="344">
        <f t="shared" si="8"/>
        <v>0</v>
      </c>
      <c r="BF9" s="344">
        <f t="shared" si="8"/>
        <v>0</v>
      </c>
      <c r="BG9" s="344">
        <f t="shared" si="8"/>
        <v>0</v>
      </c>
      <c r="BH9" s="344">
        <f t="shared" si="8"/>
        <v>0</v>
      </c>
      <c r="BI9" s="344">
        <f t="shared" si="20"/>
        <v>0</v>
      </c>
      <c r="BJ9" s="344">
        <f t="shared" si="9"/>
        <v>0</v>
      </c>
      <c r="BK9" s="344">
        <f t="shared" si="9"/>
        <v>0</v>
      </c>
      <c r="BL9" s="344">
        <f t="shared" si="9"/>
        <v>0</v>
      </c>
      <c r="BM9" s="166"/>
      <c r="BN9" s="344">
        <f t="shared" si="21"/>
        <v>4</v>
      </c>
    </row>
    <row r="10" spans="1:91" ht="158.25" customHeight="1">
      <c r="B10" s="340">
        <f t="shared" si="10"/>
        <v>6</v>
      </c>
      <c r="C10" s="22"/>
      <c r="D10" s="346" t="s">
        <v>353</v>
      </c>
      <c r="E10" s="167"/>
      <c r="F10" s="173">
        <f t="shared" si="11"/>
        <v>4</v>
      </c>
      <c r="G10" s="117"/>
      <c r="H10" s="346" t="s">
        <v>347</v>
      </c>
      <c r="I10" s="346" t="s">
        <v>354</v>
      </c>
      <c r="J10" s="118" t="s">
        <v>352</v>
      </c>
      <c r="K10" s="341"/>
      <c r="L10" s="342"/>
      <c r="M10" s="342"/>
      <c r="N10" s="341"/>
      <c r="O10" s="341"/>
      <c r="P10" s="342"/>
      <c r="Q10" s="342"/>
      <c r="R10" s="341"/>
      <c r="S10" s="341"/>
      <c r="T10" s="342"/>
      <c r="U10" s="342"/>
      <c r="V10" s="341"/>
      <c r="W10" s="341"/>
      <c r="X10" s="341"/>
      <c r="Y10" s="341"/>
      <c r="Z10" s="341"/>
      <c r="AA10" s="343"/>
      <c r="AC10" s="24" t="s">
        <v>345</v>
      </c>
      <c r="AE10" s="75"/>
      <c r="AF10" s="344">
        <f t="shared" si="12"/>
        <v>4</v>
      </c>
      <c r="AG10" s="344">
        <v>1</v>
      </c>
      <c r="AH10" s="165">
        <f t="shared" si="13"/>
        <v>1</v>
      </c>
      <c r="AI10" s="165">
        <f t="shared" si="14"/>
        <v>1</v>
      </c>
      <c r="AJ10" s="165">
        <f t="shared" si="15"/>
        <v>1</v>
      </c>
      <c r="AK10" s="165">
        <f t="shared" si="16"/>
        <v>1</v>
      </c>
      <c r="AL10" s="166"/>
      <c r="AM10" s="166"/>
      <c r="AN10" s="344">
        <f t="shared" si="17"/>
        <v>0</v>
      </c>
      <c r="AO10" s="344">
        <f t="shared" si="3"/>
        <v>0</v>
      </c>
      <c r="AP10" s="344">
        <f t="shared" si="3"/>
        <v>0</v>
      </c>
      <c r="AQ10" s="344">
        <f t="shared" si="3"/>
        <v>0</v>
      </c>
      <c r="AR10" s="166"/>
      <c r="AS10" s="344">
        <f t="shared" si="4"/>
        <v>1</v>
      </c>
      <c r="AT10" s="344">
        <f t="shared" si="5"/>
        <v>1</v>
      </c>
      <c r="AU10" s="344">
        <f t="shared" si="18"/>
        <v>1</v>
      </c>
      <c r="AV10" s="344">
        <f t="shared" si="19"/>
        <v>1</v>
      </c>
      <c r="AW10" s="344">
        <f t="shared" si="6"/>
        <v>0</v>
      </c>
      <c r="AX10" s="344">
        <f t="shared" si="6"/>
        <v>0</v>
      </c>
      <c r="AY10" s="344">
        <f t="shared" si="6"/>
        <v>0</v>
      </c>
      <c r="AZ10" s="344">
        <f t="shared" si="6"/>
        <v>0</v>
      </c>
      <c r="BA10" s="344">
        <f t="shared" si="7"/>
        <v>0</v>
      </c>
      <c r="BB10" s="344">
        <f t="shared" si="7"/>
        <v>0</v>
      </c>
      <c r="BC10" s="344">
        <f t="shared" si="7"/>
        <v>0</v>
      </c>
      <c r="BD10" s="344">
        <f t="shared" si="7"/>
        <v>0</v>
      </c>
      <c r="BE10" s="344">
        <f t="shared" si="8"/>
        <v>0</v>
      </c>
      <c r="BF10" s="344">
        <f t="shared" si="8"/>
        <v>0</v>
      </c>
      <c r="BG10" s="344">
        <f t="shared" si="8"/>
        <v>0</v>
      </c>
      <c r="BH10" s="344">
        <f t="shared" si="8"/>
        <v>0</v>
      </c>
      <c r="BI10" s="344">
        <f t="shared" si="20"/>
        <v>0</v>
      </c>
      <c r="BJ10" s="344">
        <f t="shared" si="9"/>
        <v>0</v>
      </c>
      <c r="BK10" s="344">
        <f t="shared" si="9"/>
        <v>0</v>
      </c>
      <c r="BL10" s="344">
        <f t="shared" si="9"/>
        <v>0</v>
      </c>
      <c r="BM10" s="166"/>
      <c r="BN10" s="344">
        <f t="shared" si="21"/>
        <v>4</v>
      </c>
    </row>
    <row r="11" spans="1:91" ht="287.25" customHeight="1">
      <c r="B11" s="340">
        <f t="shared" si="10"/>
        <v>7</v>
      </c>
      <c r="C11" s="22"/>
      <c r="D11" s="346" t="s">
        <v>355</v>
      </c>
      <c r="E11" s="167"/>
      <c r="F11" s="173">
        <f t="shared" si="11"/>
        <v>4</v>
      </c>
      <c r="G11" s="247" t="s">
        <v>356</v>
      </c>
      <c r="H11" s="191" t="s">
        <v>342</v>
      </c>
      <c r="I11" s="346" t="s">
        <v>357</v>
      </c>
      <c r="J11" s="118" t="s">
        <v>358</v>
      </c>
      <c r="K11" s="341"/>
      <c r="L11" s="342"/>
      <c r="M11" s="342"/>
      <c r="N11" s="341"/>
      <c r="O11" s="341"/>
      <c r="P11" s="342"/>
      <c r="Q11" s="342"/>
      <c r="R11" s="341"/>
      <c r="S11" s="341"/>
      <c r="T11" s="342"/>
      <c r="U11" s="342"/>
      <c r="V11" s="341"/>
      <c r="W11" s="341"/>
      <c r="X11" s="341"/>
      <c r="Y11" s="341"/>
      <c r="Z11" s="341"/>
      <c r="AA11" s="343"/>
      <c r="AC11" s="24" t="s">
        <v>333</v>
      </c>
      <c r="AE11" s="75"/>
      <c r="AF11" s="344">
        <f t="shared" si="12"/>
        <v>4</v>
      </c>
      <c r="AG11" s="344">
        <v>1</v>
      </c>
      <c r="AH11" s="165">
        <f t="shared" si="13"/>
        <v>1</v>
      </c>
      <c r="AI11" s="165">
        <f t="shared" si="14"/>
        <v>1</v>
      </c>
      <c r="AJ11" s="165">
        <f t="shared" si="15"/>
        <v>1</v>
      </c>
      <c r="AK11" s="165">
        <f t="shared" si="16"/>
        <v>1</v>
      </c>
      <c r="AL11" s="166"/>
      <c r="AM11" s="166"/>
      <c r="AN11" s="344">
        <f t="shared" si="17"/>
        <v>0</v>
      </c>
      <c r="AO11" s="344">
        <f t="shared" si="3"/>
        <v>0</v>
      </c>
      <c r="AP11" s="344">
        <f t="shared" si="3"/>
        <v>0</v>
      </c>
      <c r="AQ11" s="344">
        <f t="shared" si="3"/>
        <v>0</v>
      </c>
      <c r="AR11" s="166"/>
      <c r="AS11" s="344">
        <f t="shared" si="4"/>
        <v>1</v>
      </c>
      <c r="AT11" s="344">
        <f t="shared" si="5"/>
        <v>1</v>
      </c>
      <c r="AU11" s="344">
        <f t="shared" si="18"/>
        <v>1</v>
      </c>
      <c r="AV11" s="344">
        <f t="shared" si="19"/>
        <v>1</v>
      </c>
      <c r="AW11" s="344">
        <f t="shared" si="6"/>
        <v>0</v>
      </c>
      <c r="AX11" s="344">
        <f t="shared" si="6"/>
        <v>0</v>
      </c>
      <c r="AY11" s="344">
        <f t="shared" si="6"/>
        <v>0</v>
      </c>
      <c r="AZ11" s="344">
        <f t="shared" si="6"/>
        <v>0</v>
      </c>
      <c r="BA11" s="344">
        <f t="shared" si="7"/>
        <v>0</v>
      </c>
      <c r="BB11" s="344">
        <f t="shared" si="7"/>
        <v>0</v>
      </c>
      <c r="BC11" s="344">
        <f t="shared" si="7"/>
        <v>0</v>
      </c>
      <c r="BD11" s="344">
        <f t="shared" si="7"/>
        <v>0</v>
      </c>
      <c r="BE11" s="344">
        <f t="shared" si="8"/>
        <v>0</v>
      </c>
      <c r="BF11" s="344">
        <f t="shared" si="8"/>
        <v>0</v>
      </c>
      <c r="BG11" s="344">
        <f t="shared" si="8"/>
        <v>0</v>
      </c>
      <c r="BH11" s="344">
        <f t="shared" si="8"/>
        <v>0</v>
      </c>
      <c r="BI11" s="344">
        <f t="shared" si="20"/>
        <v>0</v>
      </c>
      <c r="BJ11" s="344">
        <f t="shared" si="9"/>
        <v>0</v>
      </c>
      <c r="BK11" s="344">
        <f t="shared" si="9"/>
        <v>0</v>
      </c>
      <c r="BL11" s="344">
        <f t="shared" si="9"/>
        <v>0</v>
      </c>
      <c r="BM11" s="166"/>
      <c r="BN11" s="344">
        <f t="shared" si="21"/>
        <v>0</v>
      </c>
    </row>
    <row r="12" spans="1:91" ht="173.25" customHeight="1">
      <c r="B12" s="340">
        <f t="shared" si="10"/>
        <v>8</v>
      </c>
      <c r="C12" s="22"/>
      <c r="D12" s="346" t="s">
        <v>359</v>
      </c>
      <c r="E12" s="167"/>
      <c r="F12" s="173">
        <f t="shared" si="11"/>
        <v>4</v>
      </c>
      <c r="G12" s="248"/>
      <c r="H12" s="346" t="s">
        <v>347</v>
      </c>
      <c r="I12" s="346" t="s">
        <v>360</v>
      </c>
      <c r="J12" s="118" t="s">
        <v>361</v>
      </c>
      <c r="K12" s="341"/>
      <c r="L12" s="342"/>
      <c r="M12" s="342"/>
      <c r="N12" s="341"/>
      <c r="O12" s="341"/>
      <c r="P12" s="342"/>
      <c r="Q12" s="342"/>
      <c r="R12" s="341"/>
      <c r="S12" s="341"/>
      <c r="T12" s="342"/>
      <c r="U12" s="342"/>
      <c r="V12" s="341"/>
      <c r="W12" s="341"/>
      <c r="X12" s="341"/>
      <c r="Y12" s="341"/>
      <c r="Z12" s="341"/>
      <c r="AA12" s="343"/>
      <c r="AC12" s="24" t="s">
        <v>333</v>
      </c>
      <c r="AE12" s="75"/>
      <c r="AF12" s="344">
        <f t="shared" si="12"/>
        <v>4</v>
      </c>
      <c r="AG12" s="344">
        <v>1</v>
      </c>
      <c r="AH12" s="165">
        <f t="shared" si="13"/>
        <v>1</v>
      </c>
      <c r="AI12" s="165">
        <f t="shared" si="14"/>
        <v>1</v>
      </c>
      <c r="AJ12" s="165">
        <f t="shared" si="15"/>
        <v>1</v>
      </c>
      <c r="AK12" s="165">
        <f t="shared" si="16"/>
        <v>1</v>
      </c>
      <c r="AL12" s="166"/>
      <c r="AM12" s="166"/>
      <c r="AN12" s="344">
        <f t="shared" si="17"/>
        <v>0</v>
      </c>
      <c r="AO12" s="344">
        <f t="shared" si="3"/>
        <v>0</v>
      </c>
      <c r="AP12" s="344">
        <f t="shared" si="3"/>
        <v>0</v>
      </c>
      <c r="AQ12" s="344">
        <f t="shared" si="3"/>
        <v>0</v>
      </c>
      <c r="AR12" s="166"/>
      <c r="AS12" s="344">
        <f t="shared" si="4"/>
        <v>1</v>
      </c>
      <c r="AT12" s="344">
        <f t="shared" si="5"/>
        <v>1</v>
      </c>
      <c r="AU12" s="344">
        <f t="shared" si="18"/>
        <v>1</v>
      </c>
      <c r="AV12" s="344">
        <f t="shared" si="19"/>
        <v>1</v>
      </c>
      <c r="AW12" s="344">
        <f t="shared" si="6"/>
        <v>0</v>
      </c>
      <c r="AX12" s="344">
        <f t="shared" si="6"/>
        <v>0</v>
      </c>
      <c r="AY12" s="344">
        <f t="shared" si="6"/>
        <v>0</v>
      </c>
      <c r="AZ12" s="344">
        <f t="shared" si="6"/>
        <v>0</v>
      </c>
      <c r="BA12" s="344">
        <f t="shared" si="7"/>
        <v>0</v>
      </c>
      <c r="BB12" s="344">
        <f t="shared" si="7"/>
        <v>0</v>
      </c>
      <c r="BC12" s="344">
        <f t="shared" si="7"/>
        <v>0</v>
      </c>
      <c r="BD12" s="344">
        <f t="shared" si="7"/>
        <v>0</v>
      </c>
      <c r="BE12" s="344">
        <f t="shared" si="8"/>
        <v>0</v>
      </c>
      <c r="BF12" s="344">
        <f t="shared" si="8"/>
        <v>0</v>
      </c>
      <c r="BG12" s="344">
        <f t="shared" si="8"/>
        <v>0</v>
      </c>
      <c r="BH12" s="344">
        <f t="shared" si="8"/>
        <v>0</v>
      </c>
      <c r="BI12" s="344">
        <f t="shared" si="20"/>
        <v>0</v>
      </c>
      <c r="BJ12" s="344">
        <f t="shared" si="9"/>
        <v>0</v>
      </c>
      <c r="BK12" s="344">
        <f t="shared" si="9"/>
        <v>0</v>
      </c>
      <c r="BL12" s="344">
        <f t="shared" si="9"/>
        <v>0</v>
      </c>
      <c r="BM12" s="166"/>
      <c r="BN12" s="344">
        <f t="shared" si="21"/>
        <v>0</v>
      </c>
    </row>
    <row r="13" spans="1:91" ht="230.25" customHeight="1">
      <c r="B13" s="340">
        <f>ROW()-4</f>
        <v>9</v>
      </c>
      <c r="C13" s="22"/>
      <c r="D13" s="346" t="s">
        <v>362</v>
      </c>
      <c r="E13" s="168"/>
      <c r="F13" s="173">
        <f t="shared" si="11"/>
        <v>4</v>
      </c>
      <c r="G13" s="247" t="s">
        <v>363</v>
      </c>
      <c r="H13" s="118" t="s">
        <v>364</v>
      </c>
      <c r="I13" s="346" t="s">
        <v>365</v>
      </c>
      <c r="J13" s="118" t="s">
        <v>366</v>
      </c>
      <c r="K13" s="341"/>
      <c r="L13" s="342"/>
      <c r="M13" s="342"/>
      <c r="N13" s="341"/>
      <c r="O13" s="341"/>
      <c r="P13" s="342"/>
      <c r="Q13" s="342"/>
      <c r="R13" s="341"/>
      <c r="S13" s="341"/>
      <c r="T13" s="342"/>
      <c r="U13" s="342"/>
      <c r="V13" s="341"/>
      <c r="W13" s="341"/>
      <c r="X13" s="341"/>
      <c r="Y13" s="341"/>
      <c r="Z13" s="341"/>
      <c r="AA13" s="343"/>
      <c r="AC13" s="24" t="s">
        <v>333</v>
      </c>
      <c r="AE13" s="75"/>
      <c r="AF13" s="344">
        <f t="shared" si="12"/>
        <v>4</v>
      </c>
      <c r="AG13" s="344">
        <v>1</v>
      </c>
      <c r="AH13" s="165">
        <f t="shared" si="13"/>
        <v>1</v>
      </c>
      <c r="AI13" s="165">
        <f t="shared" si="14"/>
        <v>1</v>
      </c>
      <c r="AJ13" s="165">
        <f t="shared" si="15"/>
        <v>1</v>
      </c>
      <c r="AK13" s="165">
        <f t="shared" si="16"/>
        <v>1</v>
      </c>
      <c r="AL13" s="166"/>
      <c r="AM13" s="166"/>
      <c r="AN13" s="344">
        <f t="shared" si="17"/>
        <v>0</v>
      </c>
      <c r="AO13" s="344">
        <f t="shared" si="3"/>
        <v>0</v>
      </c>
      <c r="AP13" s="344">
        <f t="shared" si="3"/>
        <v>0</v>
      </c>
      <c r="AQ13" s="344">
        <f t="shared" si="3"/>
        <v>0</v>
      </c>
      <c r="AR13" s="166"/>
      <c r="AS13" s="344">
        <f t="shared" si="4"/>
        <v>1</v>
      </c>
      <c r="AT13" s="344">
        <f t="shared" si="5"/>
        <v>1</v>
      </c>
      <c r="AU13" s="344">
        <f t="shared" si="18"/>
        <v>1</v>
      </c>
      <c r="AV13" s="344">
        <f t="shared" si="19"/>
        <v>1</v>
      </c>
      <c r="AW13" s="344">
        <f t="shared" si="6"/>
        <v>0</v>
      </c>
      <c r="AX13" s="344">
        <f t="shared" si="6"/>
        <v>0</v>
      </c>
      <c r="AY13" s="344">
        <f t="shared" si="6"/>
        <v>0</v>
      </c>
      <c r="AZ13" s="344">
        <f t="shared" si="6"/>
        <v>0</v>
      </c>
      <c r="BA13" s="344">
        <f t="shared" si="7"/>
        <v>0</v>
      </c>
      <c r="BB13" s="344">
        <f t="shared" si="7"/>
        <v>0</v>
      </c>
      <c r="BC13" s="344">
        <f t="shared" si="7"/>
        <v>0</v>
      </c>
      <c r="BD13" s="344">
        <f t="shared" si="7"/>
        <v>0</v>
      </c>
      <c r="BE13" s="344">
        <f t="shared" si="8"/>
        <v>0</v>
      </c>
      <c r="BF13" s="344">
        <f t="shared" si="8"/>
        <v>0</v>
      </c>
      <c r="BG13" s="344">
        <f t="shared" si="8"/>
        <v>0</v>
      </c>
      <c r="BH13" s="344">
        <f t="shared" si="8"/>
        <v>0</v>
      </c>
      <c r="BI13" s="344">
        <f t="shared" si="20"/>
        <v>0</v>
      </c>
      <c r="BJ13" s="344">
        <f t="shared" si="9"/>
        <v>0</v>
      </c>
      <c r="BK13" s="344">
        <f t="shared" si="9"/>
        <v>0</v>
      </c>
      <c r="BL13" s="344">
        <f t="shared" si="9"/>
        <v>0</v>
      </c>
      <c r="BM13" s="166"/>
      <c r="BN13" s="344">
        <f t="shared" si="21"/>
        <v>0</v>
      </c>
    </row>
    <row r="14" spans="1:91" ht="156" customHeight="1">
      <c r="B14" s="340">
        <f t="shared" si="10"/>
        <v>10</v>
      </c>
      <c r="C14" s="22"/>
      <c r="D14" s="346" t="s">
        <v>367</v>
      </c>
      <c r="E14" s="168"/>
      <c r="F14" s="173">
        <f t="shared" si="11"/>
        <v>4</v>
      </c>
      <c r="G14" s="248"/>
      <c r="H14" s="346" t="s">
        <v>347</v>
      </c>
      <c r="I14" s="346" t="s">
        <v>368</v>
      </c>
      <c r="J14" s="118" t="s">
        <v>369</v>
      </c>
      <c r="K14" s="341"/>
      <c r="L14" s="342"/>
      <c r="M14" s="342"/>
      <c r="N14" s="341"/>
      <c r="O14" s="341"/>
      <c r="P14" s="342"/>
      <c r="Q14" s="342"/>
      <c r="R14" s="341"/>
      <c r="S14" s="341"/>
      <c r="T14" s="342"/>
      <c r="U14" s="342"/>
      <c r="V14" s="341"/>
      <c r="W14" s="341"/>
      <c r="X14" s="341"/>
      <c r="Y14" s="341"/>
      <c r="Z14" s="341"/>
      <c r="AA14" s="343"/>
      <c r="AC14" s="24" t="s">
        <v>333</v>
      </c>
      <c r="AE14" s="75"/>
      <c r="AF14" s="344">
        <f t="shared" si="12"/>
        <v>4</v>
      </c>
      <c r="AG14" s="344">
        <v>1</v>
      </c>
      <c r="AH14" s="165">
        <f t="shared" si="13"/>
        <v>1</v>
      </c>
      <c r="AI14" s="165">
        <f t="shared" si="14"/>
        <v>1</v>
      </c>
      <c r="AJ14" s="165">
        <f t="shared" si="15"/>
        <v>1</v>
      </c>
      <c r="AK14" s="165">
        <f t="shared" si="16"/>
        <v>1</v>
      </c>
      <c r="AL14" s="166"/>
      <c r="AM14" s="166"/>
      <c r="AN14" s="344">
        <f t="shared" si="17"/>
        <v>0</v>
      </c>
      <c r="AO14" s="344">
        <f t="shared" si="3"/>
        <v>0</v>
      </c>
      <c r="AP14" s="344">
        <f t="shared" si="3"/>
        <v>0</v>
      </c>
      <c r="AQ14" s="344">
        <f t="shared" si="3"/>
        <v>0</v>
      </c>
      <c r="AR14" s="166"/>
      <c r="AS14" s="344">
        <f t="shared" si="4"/>
        <v>1</v>
      </c>
      <c r="AT14" s="344">
        <f t="shared" si="5"/>
        <v>1</v>
      </c>
      <c r="AU14" s="344">
        <f t="shared" si="18"/>
        <v>1</v>
      </c>
      <c r="AV14" s="344">
        <f t="shared" si="19"/>
        <v>1</v>
      </c>
      <c r="AW14" s="344">
        <f t="shared" si="6"/>
        <v>0</v>
      </c>
      <c r="AX14" s="344">
        <f t="shared" si="6"/>
        <v>0</v>
      </c>
      <c r="AY14" s="344">
        <f t="shared" si="6"/>
        <v>0</v>
      </c>
      <c r="AZ14" s="344">
        <f t="shared" si="6"/>
        <v>0</v>
      </c>
      <c r="BA14" s="344">
        <f t="shared" si="7"/>
        <v>0</v>
      </c>
      <c r="BB14" s="344">
        <f t="shared" si="7"/>
        <v>0</v>
      </c>
      <c r="BC14" s="344">
        <f t="shared" si="7"/>
        <v>0</v>
      </c>
      <c r="BD14" s="344">
        <f t="shared" si="7"/>
        <v>0</v>
      </c>
      <c r="BE14" s="344">
        <f t="shared" si="8"/>
        <v>0</v>
      </c>
      <c r="BF14" s="344">
        <f t="shared" si="8"/>
        <v>0</v>
      </c>
      <c r="BG14" s="344">
        <f t="shared" si="8"/>
        <v>0</v>
      </c>
      <c r="BH14" s="344">
        <f t="shared" si="8"/>
        <v>0</v>
      </c>
      <c r="BI14" s="344">
        <f t="shared" si="20"/>
        <v>0</v>
      </c>
      <c r="BJ14" s="344">
        <f t="shared" si="9"/>
        <v>0</v>
      </c>
      <c r="BK14" s="344">
        <f t="shared" si="9"/>
        <v>0</v>
      </c>
      <c r="BL14" s="344">
        <f t="shared" si="9"/>
        <v>0</v>
      </c>
      <c r="BM14" s="166"/>
      <c r="BN14" s="344">
        <f t="shared" si="21"/>
        <v>0</v>
      </c>
    </row>
    <row r="15" spans="1:91" ht="185.25" customHeight="1">
      <c r="B15" s="340">
        <f t="shared" si="10"/>
        <v>11</v>
      </c>
      <c r="C15" s="22" t="s">
        <v>370</v>
      </c>
      <c r="D15" s="345" t="s">
        <v>371</v>
      </c>
      <c r="E15" s="167"/>
      <c r="F15" s="173">
        <f t="shared" si="11"/>
        <v>4</v>
      </c>
      <c r="G15" s="247" t="s">
        <v>372</v>
      </c>
      <c r="H15" s="251" t="s">
        <v>373</v>
      </c>
      <c r="I15" s="118" t="s">
        <v>374</v>
      </c>
      <c r="J15" s="118" t="s">
        <v>375</v>
      </c>
      <c r="K15" s="341"/>
      <c r="L15" s="342"/>
      <c r="M15" s="342"/>
      <c r="N15" s="341"/>
      <c r="O15" s="341"/>
      <c r="P15" s="342"/>
      <c r="Q15" s="342"/>
      <c r="R15" s="341"/>
      <c r="S15" s="341"/>
      <c r="T15" s="342"/>
      <c r="U15" s="342"/>
      <c r="V15" s="341"/>
      <c r="W15" s="341"/>
      <c r="X15" s="341"/>
      <c r="Y15" s="341"/>
      <c r="Z15" s="341"/>
      <c r="AA15" s="343"/>
      <c r="AC15" s="24" t="s">
        <v>345</v>
      </c>
      <c r="AE15" s="75"/>
      <c r="AF15" s="344">
        <f t="shared" si="12"/>
        <v>4</v>
      </c>
      <c r="AG15" s="344">
        <v>1</v>
      </c>
      <c r="AH15" s="165">
        <f t="shared" si="13"/>
        <v>1</v>
      </c>
      <c r="AI15" s="165">
        <f t="shared" si="14"/>
        <v>1</v>
      </c>
      <c r="AJ15" s="165">
        <f t="shared" si="15"/>
        <v>1</v>
      </c>
      <c r="AK15" s="165">
        <f t="shared" si="16"/>
        <v>1</v>
      </c>
      <c r="AL15" s="166"/>
      <c r="AM15" s="166"/>
      <c r="AN15" s="344">
        <f t="shared" si="17"/>
        <v>0</v>
      </c>
      <c r="AO15" s="344">
        <f t="shared" si="3"/>
        <v>0</v>
      </c>
      <c r="AP15" s="344">
        <f t="shared" si="3"/>
        <v>0</v>
      </c>
      <c r="AQ15" s="344">
        <f t="shared" si="3"/>
        <v>0</v>
      </c>
      <c r="AR15" s="166"/>
      <c r="AS15" s="344">
        <f t="shared" si="4"/>
        <v>1</v>
      </c>
      <c r="AT15" s="344">
        <f t="shared" si="5"/>
        <v>1</v>
      </c>
      <c r="AU15" s="344">
        <f t="shared" si="18"/>
        <v>1</v>
      </c>
      <c r="AV15" s="344">
        <f t="shared" si="19"/>
        <v>1</v>
      </c>
      <c r="AW15" s="344">
        <f t="shared" si="6"/>
        <v>0</v>
      </c>
      <c r="AX15" s="344">
        <f t="shared" si="6"/>
        <v>0</v>
      </c>
      <c r="AY15" s="344">
        <f t="shared" si="6"/>
        <v>0</v>
      </c>
      <c r="AZ15" s="344">
        <f t="shared" si="6"/>
        <v>0</v>
      </c>
      <c r="BA15" s="344">
        <f t="shared" si="7"/>
        <v>0</v>
      </c>
      <c r="BB15" s="344">
        <f t="shared" si="7"/>
        <v>0</v>
      </c>
      <c r="BC15" s="344">
        <f t="shared" si="7"/>
        <v>0</v>
      </c>
      <c r="BD15" s="344">
        <f t="shared" si="7"/>
        <v>0</v>
      </c>
      <c r="BE15" s="344">
        <f t="shared" si="8"/>
        <v>0</v>
      </c>
      <c r="BF15" s="344">
        <f t="shared" si="8"/>
        <v>0</v>
      </c>
      <c r="BG15" s="344">
        <f t="shared" si="8"/>
        <v>0</v>
      </c>
      <c r="BH15" s="344">
        <f t="shared" si="8"/>
        <v>0</v>
      </c>
      <c r="BI15" s="344">
        <f t="shared" si="20"/>
        <v>0</v>
      </c>
      <c r="BJ15" s="344">
        <f t="shared" si="9"/>
        <v>0</v>
      </c>
      <c r="BK15" s="344">
        <f t="shared" si="9"/>
        <v>0</v>
      </c>
      <c r="BL15" s="344">
        <f t="shared" si="9"/>
        <v>0</v>
      </c>
      <c r="BM15" s="166"/>
      <c r="BN15" s="344">
        <f t="shared" si="21"/>
        <v>4</v>
      </c>
    </row>
    <row r="16" spans="1:91" ht="122.25" customHeight="1">
      <c r="B16" s="340">
        <f t="shared" si="10"/>
        <v>12</v>
      </c>
      <c r="C16" s="22"/>
      <c r="D16" s="345" t="s">
        <v>376</v>
      </c>
      <c r="E16" s="167"/>
      <c r="F16" s="173">
        <f t="shared" si="11"/>
        <v>4</v>
      </c>
      <c r="G16" s="248"/>
      <c r="H16" s="251"/>
      <c r="I16" s="118" t="s">
        <v>377</v>
      </c>
      <c r="J16" s="118" t="s">
        <v>378</v>
      </c>
      <c r="K16" s="341"/>
      <c r="L16" s="342"/>
      <c r="M16" s="342"/>
      <c r="N16" s="341"/>
      <c r="O16" s="341"/>
      <c r="P16" s="342"/>
      <c r="Q16" s="342"/>
      <c r="R16" s="341"/>
      <c r="S16" s="341"/>
      <c r="T16" s="342"/>
      <c r="U16" s="342"/>
      <c r="V16" s="341"/>
      <c r="W16" s="341"/>
      <c r="X16" s="341"/>
      <c r="Y16" s="341"/>
      <c r="Z16" s="341"/>
      <c r="AA16" s="343"/>
      <c r="AC16" s="24" t="s">
        <v>345</v>
      </c>
      <c r="AE16" s="75"/>
      <c r="AF16" s="344">
        <f t="shared" si="12"/>
        <v>4</v>
      </c>
      <c r="AG16" s="344">
        <v>1</v>
      </c>
      <c r="AH16" s="165">
        <f t="shared" si="13"/>
        <v>1</v>
      </c>
      <c r="AI16" s="165">
        <f t="shared" si="14"/>
        <v>1</v>
      </c>
      <c r="AJ16" s="165">
        <f t="shared" si="15"/>
        <v>1</v>
      </c>
      <c r="AK16" s="165">
        <f t="shared" si="16"/>
        <v>1</v>
      </c>
      <c r="AL16" s="166"/>
      <c r="AM16" s="166"/>
      <c r="AN16" s="344">
        <f t="shared" si="17"/>
        <v>0</v>
      </c>
      <c r="AO16" s="344">
        <f t="shared" si="3"/>
        <v>0</v>
      </c>
      <c r="AP16" s="344">
        <f t="shared" si="3"/>
        <v>0</v>
      </c>
      <c r="AQ16" s="344">
        <f t="shared" si="3"/>
        <v>0</v>
      </c>
      <c r="AR16" s="166"/>
      <c r="AS16" s="344">
        <f t="shared" si="4"/>
        <v>1</v>
      </c>
      <c r="AT16" s="344">
        <f t="shared" si="5"/>
        <v>1</v>
      </c>
      <c r="AU16" s="344">
        <f t="shared" si="18"/>
        <v>1</v>
      </c>
      <c r="AV16" s="344">
        <f t="shared" si="19"/>
        <v>1</v>
      </c>
      <c r="AW16" s="344">
        <f t="shared" si="6"/>
        <v>0</v>
      </c>
      <c r="AX16" s="344">
        <f t="shared" si="6"/>
        <v>0</v>
      </c>
      <c r="AY16" s="344">
        <f t="shared" si="6"/>
        <v>0</v>
      </c>
      <c r="AZ16" s="344">
        <f t="shared" si="6"/>
        <v>0</v>
      </c>
      <c r="BA16" s="344">
        <f t="shared" si="7"/>
        <v>0</v>
      </c>
      <c r="BB16" s="344">
        <f t="shared" si="7"/>
        <v>0</v>
      </c>
      <c r="BC16" s="344">
        <f t="shared" si="7"/>
        <v>0</v>
      </c>
      <c r="BD16" s="344">
        <f t="shared" si="7"/>
        <v>0</v>
      </c>
      <c r="BE16" s="344">
        <f t="shared" si="8"/>
        <v>0</v>
      </c>
      <c r="BF16" s="344">
        <f t="shared" si="8"/>
        <v>0</v>
      </c>
      <c r="BG16" s="344">
        <f t="shared" si="8"/>
        <v>0</v>
      </c>
      <c r="BH16" s="344">
        <f t="shared" si="8"/>
        <v>0</v>
      </c>
      <c r="BI16" s="344">
        <f t="shared" si="20"/>
        <v>0</v>
      </c>
      <c r="BJ16" s="344">
        <f t="shared" si="9"/>
        <v>0</v>
      </c>
      <c r="BK16" s="344">
        <f t="shared" si="9"/>
        <v>0</v>
      </c>
      <c r="BL16" s="344">
        <f t="shared" si="9"/>
        <v>0</v>
      </c>
      <c r="BM16" s="166"/>
      <c r="BN16" s="344">
        <f t="shared" si="21"/>
        <v>4</v>
      </c>
    </row>
    <row r="17" spans="2:66" ht="183" customHeight="1">
      <c r="B17" s="340">
        <f t="shared" si="10"/>
        <v>13</v>
      </c>
      <c r="C17" s="22"/>
      <c r="D17" s="345" t="s">
        <v>379</v>
      </c>
      <c r="E17" s="167"/>
      <c r="F17" s="173">
        <f t="shared" si="11"/>
        <v>4</v>
      </c>
      <c r="G17" s="247" t="s">
        <v>380</v>
      </c>
      <c r="H17" s="251"/>
      <c r="I17" s="118" t="s">
        <v>381</v>
      </c>
      <c r="J17" s="118" t="s">
        <v>382</v>
      </c>
      <c r="K17" s="341"/>
      <c r="L17" s="342"/>
      <c r="M17" s="342"/>
      <c r="N17" s="341"/>
      <c r="O17" s="341"/>
      <c r="P17" s="342"/>
      <c r="Q17" s="342"/>
      <c r="R17" s="341"/>
      <c r="S17" s="341"/>
      <c r="T17" s="342"/>
      <c r="U17" s="342"/>
      <c r="V17" s="341"/>
      <c r="W17" s="341"/>
      <c r="X17" s="341"/>
      <c r="Y17" s="341"/>
      <c r="Z17" s="341"/>
      <c r="AA17" s="343"/>
      <c r="AC17" s="24" t="s">
        <v>345</v>
      </c>
      <c r="AE17" s="75"/>
      <c r="AF17" s="344">
        <f t="shared" si="12"/>
        <v>4</v>
      </c>
      <c r="AG17" s="206">
        <v>1</v>
      </c>
      <c r="AH17" s="165">
        <f t="shared" si="13"/>
        <v>1</v>
      </c>
      <c r="AI17" s="165">
        <f t="shared" si="14"/>
        <v>1</v>
      </c>
      <c r="AJ17" s="165">
        <f t="shared" si="15"/>
        <v>1</v>
      </c>
      <c r="AK17" s="165">
        <f t="shared" si="16"/>
        <v>1</v>
      </c>
      <c r="AL17" s="166"/>
      <c r="AM17" s="166"/>
      <c r="AN17" s="344">
        <f t="shared" si="17"/>
        <v>0</v>
      </c>
      <c r="AO17" s="344">
        <f t="shared" si="3"/>
        <v>0</v>
      </c>
      <c r="AP17" s="344">
        <f t="shared" si="3"/>
        <v>0</v>
      </c>
      <c r="AQ17" s="344">
        <f t="shared" si="3"/>
        <v>0</v>
      </c>
      <c r="AS17" s="344">
        <f t="shared" si="4"/>
        <v>1</v>
      </c>
      <c r="AT17" s="344">
        <f t="shared" si="5"/>
        <v>1</v>
      </c>
      <c r="AU17" s="344">
        <f t="shared" si="18"/>
        <v>1</v>
      </c>
      <c r="AV17" s="344">
        <f t="shared" si="19"/>
        <v>1</v>
      </c>
      <c r="AW17" s="344">
        <f t="shared" si="6"/>
        <v>0</v>
      </c>
      <c r="AX17" s="344">
        <f t="shared" si="6"/>
        <v>0</v>
      </c>
      <c r="AY17" s="344">
        <f t="shared" si="6"/>
        <v>0</v>
      </c>
      <c r="AZ17" s="344">
        <f t="shared" si="6"/>
        <v>0</v>
      </c>
      <c r="BA17" s="344">
        <f t="shared" si="7"/>
        <v>0</v>
      </c>
      <c r="BB17" s="344">
        <f t="shared" si="7"/>
        <v>0</v>
      </c>
      <c r="BC17" s="344">
        <f t="shared" si="7"/>
        <v>0</v>
      </c>
      <c r="BD17" s="344">
        <f t="shared" si="7"/>
        <v>0</v>
      </c>
      <c r="BE17" s="344">
        <f t="shared" si="8"/>
        <v>0</v>
      </c>
      <c r="BF17" s="344">
        <f t="shared" si="8"/>
        <v>0</v>
      </c>
      <c r="BG17" s="344">
        <f t="shared" si="8"/>
        <v>0</v>
      </c>
      <c r="BH17" s="344">
        <f t="shared" si="8"/>
        <v>0</v>
      </c>
      <c r="BI17" s="344">
        <f t="shared" si="20"/>
        <v>0</v>
      </c>
      <c r="BJ17" s="344">
        <f t="shared" si="9"/>
        <v>0</v>
      </c>
      <c r="BK17" s="344">
        <f t="shared" si="9"/>
        <v>0</v>
      </c>
      <c r="BL17" s="344">
        <f t="shared" si="9"/>
        <v>0</v>
      </c>
      <c r="BN17" s="344">
        <f t="shared" si="21"/>
        <v>4</v>
      </c>
    </row>
    <row r="18" spans="2:66" ht="126" customHeight="1">
      <c r="B18" s="340">
        <f t="shared" si="10"/>
        <v>14</v>
      </c>
      <c r="C18" s="22"/>
      <c r="D18" s="345" t="s">
        <v>383</v>
      </c>
      <c r="E18" s="167"/>
      <c r="F18" s="173">
        <f t="shared" si="11"/>
        <v>4</v>
      </c>
      <c r="G18" s="248"/>
      <c r="H18" s="251"/>
      <c r="I18" s="118" t="s">
        <v>384</v>
      </c>
      <c r="J18" s="118" t="s">
        <v>385</v>
      </c>
      <c r="K18" s="341"/>
      <c r="L18" s="342"/>
      <c r="M18" s="342"/>
      <c r="N18" s="341"/>
      <c r="O18" s="341"/>
      <c r="P18" s="342"/>
      <c r="Q18" s="342"/>
      <c r="R18" s="341"/>
      <c r="S18" s="341"/>
      <c r="T18" s="342"/>
      <c r="U18" s="342"/>
      <c r="V18" s="341"/>
      <c r="W18" s="341"/>
      <c r="X18" s="341"/>
      <c r="Y18" s="341"/>
      <c r="Z18" s="341"/>
      <c r="AA18" s="343"/>
      <c r="AC18" s="24" t="s">
        <v>345</v>
      </c>
      <c r="AE18" s="75"/>
      <c r="AF18" s="344">
        <f t="shared" si="12"/>
        <v>4</v>
      </c>
      <c r="AG18" s="206">
        <v>1</v>
      </c>
      <c r="AH18" s="165">
        <f t="shared" si="13"/>
        <v>1</v>
      </c>
      <c r="AI18" s="165">
        <f t="shared" si="14"/>
        <v>1</v>
      </c>
      <c r="AJ18" s="165">
        <f t="shared" si="15"/>
        <v>1</v>
      </c>
      <c r="AK18" s="165">
        <f t="shared" si="16"/>
        <v>1</v>
      </c>
      <c r="AL18" s="166"/>
      <c r="AM18" s="166"/>
      <c r="AN18" s="344">
        <f t="shared" si="17"/>
        <v>0</v>
      </c>
      <c r="AO18" s="344">
        <f t="shared" si="3"/>
        <v>0</v>
      </c>
      <c r="AP18" s="344">
        <f t="shared" si="3"/>
        <v>0</v>
      </c>
      <c r="AQ18" s="344">
        <f t="shared" si="3"/>
        <v>0</v>
      </c>
      <c r="AS18" s="344">
        <f t="shared" si="4"/>
        <v>1</v>
      </c>
      <c r="AT18" s="344">
        <f t="shared" si="5"/>
        <v>1</v>
      </c>
      <c r="AU18" s="344">
        <f t="shared" si="18"/>
        <v>1</v>
      </c>
      <c r="AV18" s="344">
        <f t="shared" si="19"/>
        <v>1</v>
      </c>
      <c r="AW18" s="344">
        <f t="shared" si="6"/>
        <v>0</v>
      </c>
      <c r="AX18" s="344">
        <f t="shared" si="6"/>
        <v>0</v>
      </c>
      <c r="AY18" s="344">
        <f t="shared" si="6"/>
        <v>0</v>
      </c>
      <c r="AZ18" s="344">
        <f t="shared" si="6"/>
        <v>0</v>
      </c>
      <c r="BA18" s="344">
        <f t="shared" si="7"/>
        <v>0</v>
      </c>
      <c r="BB18" s="344">
        <f t="shared" si="7"/>
        <v>0</v>
      </c>
      <c r="BC18" s="344">
        <f t="shared" si="7"/>
        <v>0</v>
      </c>
      <c r="BD18" s="344">
        <f t="shared" si="7"/>
        <v>0</v>
      </c>
      <c r="BE18" s="344">
        <f t="shared" si="8"/>
        <v>0</v>
      </c>
      <c r="BF18" s="344">
        <f t="shared" si="8"/>
        <v>0</v>
      </c>
      <c r="BG18" s="344">
        <f t="shared" si="8"/>
        <v>0</v>
      </c>
      <c r="BH18" s="344">
        <f t="shared" si="8"/>
        <v>0</v>
      </c>
      <c r="BI18" s="344">
        <f t="shared" si="20"/>
        <v>0</v>
      </c>
      <c r="BJ18" s="344">
        <f t="shared" si="9"/>
        <v>0</v>
      </c>
      <c r="BK18" s="344">
        <f t="shared" si="9"/>
        <v>0</v>
      </c>
      <c r="BL18" s="344">
        <f t="shared" si="9"/>
        <v>0</v>
      </c>
      <c r="BN18" s="344">
        <f t="shared" si="21"/>
        <v>4</v>
      </c>
    </row>
    <row r="19" spans="2:66" ht="150">
      <c r="B19" s="340">
        <f t="shared" si="10"/>
        <v>15</v>
      </c>
      <c r="C19" s="22"/>
      <c r="D19" s="345" t="s">
        <v>386</v>
      </c>
      <c r="E19" s="167"/>
      <c r="F19" s="173">
        <f t="shared" si="11"/>
        <v>4</v>
      </c>
      <c r="G19" s="247" t="s">
        <v>387</v>
      </c>
      <c r="H19" s="251"/>
      <c r="I19" s="118" t="s">
        <v>388</v>
      </c>
      <c r="J19" s="118" t="s">
        <v>389</v>
      </c>
      <c r="K19" s="341"/>
      <c r="L19" s="342"/>
      <c r="M19" s="342"/>
      <c r="N19" s="341"/>
      <c r="O19" s="341"/>
      <c r="P19" s="342"/>
      <c r="Q19" s="342"/>
      <c r="R19" s="341"/>
      <c r="S19" s="341"/>
      <c r="T19" s="342"/>
      <c r="U19" s="342"/>
      <c r="V19" s="341"/>
      <c r="W19" s="341"/>
      <c r="X19" s="341"/>
      <c r="Y19" s="341"/>
      <c r="Z19" s="341"/>
      <c r="AA19" s="343"/>
      <c r="AC19" s="24" t="s">
        <v>345</v>
      </c>
      <c r="AE19" s="75"/>
      <c r="AF19" s="344">
        <f t="shared" si="12"/>
        <v>4</v>
      </c>
      <c r="AG19" s="206">
        <v>1</v>
      </c>
      <c r="AH19" s="165">
        <f t="shared" si="13"/>
        <v>1</v>
      </c>
      <c r="AI19" s="165">
        <f t="shared" si="14"/>
        <v>1</v>
      </c>
      <c r="AJ19" s="165">
        <f t="shared" si="15"/>
        <v>1</v>
      </c>
      <c r="AK19" s="165">
        <f t="shared" si="16"/>
        <v>1</v>
      </c>
      <c r="AL19" s="166"/>
      <c r="AM19" s="166"/>
      <c r="AN19" s="344">
        <f t="shared" si="17"/>
        <v>0</v>
      </c>
      <c r="AO19" s="344">
        <f t="shared" si="3"/>
        <v>0</v>
      </c>
      <c r="AP19" s="344">
        <f t="shared" si="3"/>
        <v>0</v>
      </c>
      <c r="AQ19" s="344">
        <f t="shared" si="3"/>
        <v>0</v>
      </c>
      <c r="AS19" s="344">
        <f t="shared" si="4"/>
        <v>1</v>
      </c>
      <c r="AT19" s="344">
        <f t="shared" si="5"/>
        <v>1</v>
      </c>
      <c r="AU19" s="344">
        <f t="shared" si="18"/>
        <v>1</v>
      </c>
      <c r="AV19" s="344">
        <f t="shared" si="19"/>
        <v>1</v>
      </c>
      <c r="AW19" s="344">
        <f t="shared" si="6"/>
        <v>0</v>
      </c>
      <c r="AX19" s="344">
        <f t="shared" si="6"/>
        <v>0</v>
      </c>
      <c r="AY19" s="344">
        <f t="shared" si="6"/>
        <v>0</v>
      </c>
      <c r="AZ19" s="344">
        <f t="shared" si="6"/>
        <v>0</v>
      </c>
      <c r="BA19" s="344">
        <f t="shared" si="7"/>
        <v>0</v>
      </c>
      <c r="BB19" s="344">
        <f t="shared" si="7"/>
        <v>0</v>
      </c>
      <c r="BC19" s="344">
        <f t="shared" si="7"/>
        <v>0</v>
      </c>
      <c r="BD19" s="344">
        <f t="shared" si="7"/>
        <v>0</v>
      </c>
      <c r="BE19" s="344">
        <f t="shared" si="8"/>
        <v>0</v>
      </c>
      <c r="BF19" s="344">
        <f t="shared" si="8"/>
        <v>0</v>
      </c>
      <c r="BG19" s="344">
        <f t="shared" si="8"/>
        <v>0</v>
      </c>
      <c r="BH19" s="344">
        <f t="shared" si="8"/>
        <v>0</v>
      </c>
      <c r="BI19" s="344">
        <f t="shared" si="20"/>
        <v>0</v>
      </c>
      <c r="BJ19" s="344">
        <f t="shared" si="9"/>
        <v>0</v>
      </c>
      <c r="BK19" s="344">
        <f t="shared" si="9"/>
        <v>0</v>
      </c>
      <c r="BL19" s="344">
        <f t="shared" si="9"/>
        <v>0</v>
      </c>
      <c r="BN19" s="344">
        <f t="shared" si="21"/>
        <v>4</v>
      </c>
    </row>
    <row r="20" spans="2:66" ht="131.25" customHeight="1">
      <c r="B20" s="340">
        <f t="shared" si="10"/>
        <v>16</v>
      </c>
      <c r="C20" s="22"/>
      <c r="D20" s="127" t="s">
        <v>390</v>
      </c>
      <c r="E20" s="167"/>
      <c r="F20" s="173">
        <f t="shared" si="11"/>
        <v>4</v>
      </c>
      <c r="G20" s="248"/>
      <c r="H20" s="250"/>
      <c r="I20" s="118" t="s">
        <v>391</v>
      </c>
      <c r="J20" s="118" t="s">
        <v>392</v>
      </c>
      <c r="K20" s="341"/>
      <c r="L20" s="342"/>
      <c r="M20" s="342"/>
      <c r="N20" s="341"/>
      <c r="O20" s="341"/>
      <c r="P20" s="342"/>
      <c r="Q20" s="342"/>
      <c r="R20" s="341"/>
      <c r="S20" s="341"/>
      <c r="T20" s="342"/>
      <c r="U20" s="342"/>
      <c r="V20" s="341"/>
      <c r="W20" s="341"/>
      <c r="X20" s="158"/>
      <c r="Y20" s="158"/>
      <c r="Z20" s="158"/>
      <c r="AA20" s="85"/>
      <c r="AC20" s="24" t="s">
        <v>345</v>
      </c>
      <c r="AE20" s="75"/>
      <c r="AF20" s="344">
        <f t="shared" si="12"/>
        <v>4</v>
      </c>
      <c r="AG20" s="206">
        <v>1</v>
      </c>
      <c r="AH20" s="165">
        <f t="shared" si="13"/>
        <v>1</v>
      </c>
      <c r="AI20" s="165">
        <f t="shared" si="14"/>
        <v>1</v>
      </c>
      <c r="AJ20" s="165">
        <f t="shared" si="15"/>
        <v>1</v>
      </c>
      <c r="AK20" s="165">
        <f t="shared" si="16"/>
        <v>1</v>
      </c>
      <c r="AL20" s="166"/>
      <c r="AM20" s="166"/>
      <c r="AN20" s="344">
        <f t="shared" si="17"/>
        <v>0</v>
      </c>
      <c r="AO20" s="344">
        <f t="shared" si="3"/>
        <v>0</v>
      </c>
      <c r="AP20" s="344">
        <f t="shared" si="3"/>
        <v>0</v>
      </c>
      <c r="AQ20" s="344">
        <f t="shared" si="3"/>
        <v>0</v>
      </c>
      <c r="AS20" s="344">
        <f t="shared" si="4"/>
        <v>1</v>
      </c>
      <c r="AT20" s="344">
        <f t="shared" si="5"/>
        <v>1</v>
      </c>
      <c r="AU20" s="344">
        <f t="shared" si="18"/>
        <v>1</v>
      </c>
      <c r="AV20" s="344">
        <f t="shared" si="19"/>
        <v>1</v>
      </c>
      <c r="AW20" s="344">
        <f t="shared" si="6"/>
        <v>0</v>
      </c>
      <c r="AX20" s="344">
        <f t="shared" si="6"/>
        <v>0</v>
      </c>
      <c r="AY20" s="344">
        <f t="shared" si="6"/>
        <v>0</v>
      </c>
      <c r="AZ20" s="344">
        <f t="shared" si="6"/>
        <v>0</v>
      </c>
      <c r="BA20" s="344">
        <f t="shared" si="7"/>
        <v>0</v>
      </c>
      <c r="BB20" s="344">
        <f t="shared" si="7"/>
        <v>0</v>
      </c>
      <c r="BC20" s="344">
        <f t="shared" si="7"/>
        <v>0</v>
      </c>
      <c r="BD20" s="344">
        <f t="shared" si="7"/>
        <v>0</v>
      </c>
      <c r="BE20" s="344">
        <f t="shared" si="8"/>
        <v>0</v>
      </c>
      <c r="BF20" s="344">
        <f t="shared" si="8"/>
        <v>0</v>
      </c>
      <c r="BG20" s="344">
        <f t="shared" si="8"/>
        <v>0</v>
      </c>
      <c r="BH20" s="344">
        <f t="shared" si="8"/>
        <v>0</v>
      </c>
      <c r="BI20" s="344">
        <f t="shared" si="20"/>
        <v>0</v>
      </c>
      <c r="BJ20" s="344">
        <f t="shared" si="9"/>
        <v>0</v>
      </c>
      <c r="BK20" s="344">
        <f t="shared" si="9"/>
        <v>0</v>
      </c>
      <c r="BL20" s="344">
        <f t="shared" si="9"/>
        <v>0</v>
      </c>
      <c r="BN20" s="344">
        <f t="shared" si="21"/>
        <v>4</v>
      </c>
    </row>
    <row r="21" spans="2:66" ht="93.75" customHeight="1">
      <c r="B21" s="340">
        <f t="shared" si="10"/>
        <v>17</v>
      </c>
      <c r="C21" s="78"/>
      <c r="D21" s="118" t="s">
        <v>393</v>
      </c>
      <c r="E21" s="99" t="s">
        <v>394</v>
      </c>
      <c r="F21" s="173">
        <f t="shared" si="11"/>
        <v>4</v>
      </c>
      <c r="G21" s="118" t="s">
        <v>395</v>
      </c>
      <c r="H21" s="249" t="s">
        <v>396</v>
      </c>
      <c r="I21" s="346" t="s">
        <v>397</v>
      </c>
      <c r="J21" s="346" t="s">
        <v>398</v>
      </c>
      <c r="K21" s="341"/>
      <c r="L21" s="342"/>
      <c r="M21" s="342"/>
      <c r="N21" s="341"/>
      <c r="O21" s="341"/>
      <c r="P21" s="342"/>
      <c r="Q21" s="342"/>
      <c r="R21" s="341"/>
      <c r="S21" s="341"/>
      <c r="T21" s="342"/>
      <c r="U21" s="342"/>
      <c r="V21" s="341"/>
      <c r="W21" s="341"/>
      <c r="X21" s="341"/>
      <c r="Y21" s="341"/>
      <c r="Z21" s="341"/>
      <c r="AA21" s="343"/>
      <c r="AC21" s="24" t="s">
        <v>345</v>
      </c>
      <c r="AE21" s="75"/>
      <c r="AF21" s="344">
        <f t="shared" si="12"/>
        <v>4</v>
      </c>
      <c r="AG21" s="206">
        <v>1</v>
      </c>
      <c r="AH21" s="165">
        <f t="shared" si="13"/>
        <v>1</v>
      </c>
      <c r="AI21" s="165">
        <f t="shared" si="14"/>
        <v>1</v>
      </c>
      <c r="AJ21" s="165">
        <f t="shared" si="15"/>
        <v>1</v>
      </c>
      <c r="AK21" s="165">
        <f t="shared" si="16"/>
        <v>1</v>
      </c>
      <c r="AL21" s="166"/>
      <c r="AM21" s="166"/>
      <c r="AN21" s="344">
        <f t="shared" si="17"/>
        <v>0</v>
      </c>
      <c r="AO21" s="344">
        <f t="shared" si="17"/>
        <v>0</v>
      </c>
      <c r="AP21" s="344">
        <f t="shared" si="17"/>
        <v>0</v>
      </c>
      <c r="AQ21" s="344">
        <f t="shared" si="17"/>
        <v>0</v>
      </c>
      <c r="AS21" s="344">
        <f t="shared" si="4"/>
        <v>1</v>
      </c>
      <c r="AT21" s="344">
        <f t="shared" si="5"/>
        <v>1</v>
      </c>
      <c r="AU21" s="344">
        <f t="shared" si="18"/>
        <v>1</v>
      </c>
      <c r="AV21" s="344">
        <f t="shared" si="19"/>
        <v>1</v>
      </c>
      <c r="AW21" s="344">
        <f t="shared" si="6"/>
        <v>0</v>
      </c>
      <c r="AX21" s="344">
        <f t="shared" si="6"/>
        <v>0</v>
      </c>
      <c r="AY21" s="344">
        <f t="shared" si="6"/>
        <v>0</v>
      </c>
      <c r="AZ21" s="344">
        <f t="shared" si="6"/>
        <v>0</v>
      </c>
      <c r="BA21" s="344">
        <f t="shared" si="7"/>
        <v>0</v>
      </c>
      <c r="BB21" s="344">
        <f t="shared" si="7"/>
        <v>0</v>
      </c>
      <c r="BC21" s="344">
        <f t="shared" si="7"/>
        <v>0</v>
      </c>
      <c r="BD21" s="344">
        <f t="shared" si="7"/>
        <v>0</v>
      </c>
      <c r="BE21" s="344">
        <f t="shared" si="8"/>
        <v>0</v>
      </c>
      <c r="BF21" s="344">
        <f t="shared" si="8"/>
        <v>0</v>
      </c>
      <c r="BG21" s="344">
        <f t="shared" si="8"/>
        <v>0</v>
      </c>
      <c r="BH21" s="344">
        <f t="shared" si="8"/>
        <v>0</v>
      </c>
      <c r="BI21" s="344">
        <f t="shared" si="20"/>
        <v>0</v>
      </c>
      <c r="BJ21" s="344">
        <f t="shared" si="20"/>
        <v>0</v>
      </c>
      <c r="BK21" s="344">
        <f t="shared" si="20"/>
        <v>0</v>
      </c>
      <c r="BL21" s="344">
        <f t="shared" si="20"/>
        <v>0</v>
      </c>
      <c r="BN21" s="344">
        <f t="shared" si="21"/>
        <v>4</v>
      </c>
    </row>
    <row r="22" spans="2:66" ht="88.5" customHeight="1">
      <c r="B22" s="340">
        <f t="shared" si="10"/>
        <v>18</v>
      </c>
      <c r="C22" s="122"/>
      <c r="D22" s="346" t="s">
        <v>399</v>
      </c>
      <c r="E22" s="103"/>
      <c r="F22" s="173">
        <f t="shared" si="11"/>
        <v>4</v>
      </c>
      <c r="G22" s="78"/>
      <c r="H22" s="251"/>
      <c r="I22" s="346" t="s">
        <v>400</v>
      </c>
      <c r="J22" s="346" t="s">
        <v>398</v>
      </c>
      <c r="K22" s="341"/>
      <c r="L22" s="342"/>
      <c r="M22" s="342"/>
      <c r="N22" s="341"/>
      <c r="O22" s="341"/>
      <c r="P22" s="342"/>
      <c r="Q22" s="342"/>
      <c r="R22" s="341"/>
      <c r="S22" s="341"/>
      <c r="T22" s="342"/>
      <c r="U22" s="342"/>
      <c r="V22" s="341"/>
      <c r="W22" s="341"/>
      <c r="X22" s="341"/>
      <c r="Y22" s="341"/>
      <c r="Z22" s="341"/>
      <c r="AA22" s="343"/>
      <c r="AC22" s="24" t="s">
        <v>345</v>
      </c>
      <c r="AE22" s="75"/>
      <c r="AF22" s="344">
        <f t="shared" si="12"/>
        <v>4</v>
      </c>
      <c r="AG22" s="206">
        <v>1</v>
      </c>
      <c r="AH22" s="165">
        <f t="shared" si="13"/>
        <v>1</v>
      </c>
      <c r="AI22" s="165">
        <f t="shared" si="14"/>
        <v>1</v>
      </c>
      <c r="AJ22" s="165">
        <f t="shared" si="15"/>
        <v>1</v>
      </c>
      <c r="AK22" s="165">
        <f t="shared" si="16"/>
        <v>1</v>
      </c>
      <c r="AL22" s="166"/>
      <c r="AM22" s="166"/>
      <c r="AN22" s="344">
        <f t="shared" si="17"/>
        <v>0</v>
      </c>
      <c r="AO22" s="344">
        <f t="shared" si="17"/>
        <v>0</v>
      </c>
      <c r="AP22" s="344">
        <f t="shared" si="17"/>
        <v>0</v>
      </c>
      <c r="AQ22" s="344">
        <f t="shared" si="17"/>
        <v>0</v>
      </c>
      <c r="AS22" s="344">
        <f t="shared" si="4"/>
        <v>1</v>
      </c>
      <c r="AT22" s="344">
        <f t="shared" si="5"/>
        <v>1</v>
      </c>
      <c r="AU22" s="344">
        <f t="shared" si="18"/>
        <v>1</v>
      </c>
      <c r="AV22" s="344">
        <f t="shared" si="19"/>
        <v>1</v>
      </c>
      <c r="AW22" s="344">
        <f t="shared" si="6"/>
        <v>0</v>
      </c>
      <c r="AX22" s="344">
        <f t="shared" si="6"/>
        <v>0</v>
      </c>
      <c r="AY22" s="344">
        <f t="shared" si="6"/>
        <v>0</v>
      </c>
      <c r="AZ22" s="344">
        <f t="shared" si="6"/>
        <v>0</v>
      </c>
      <c r="BA22" s="344">
        <f t="shared" si="7"/>
        <v>0</v>
      </c>
      <c r="BB22" s="344">
        <f t="shared" si="7"/>
        <v>0</v>
      </c>
      <c r="BC22" s="344">
        <f t="shared" si="7"/>
        <v>0</v>
      </c>
      <c r="BD22" s="344">
        <f t="shared" si="7"/>
        <v>0</v>
      </c>
      <c r="BE22" s="344">
        <f t="shared" si="8"/>
        <v>0</v>
      </c>
      <c r="BF22" s="344">
        <f t="shared" si="8"/>
        <v>0</v>
      </c>
      <c r="BG22" s="344">
        <f t="shared" si="8"/>
        <v>0</v>
      </c>
      <c r="BH22" s="344">
        <f t="shared" si="8"/>
        <v>0</v>
      </c>
      <c r="BI22" s="344">
        <f t="shared" si="20"/>
        <v>0</v>
      </c>
      <c r="BJ22" s="344">
        <f t="shared" si="20"/>
        <v>0</v>
      </c>
      <c r="BK22" s="344">
        <f t="shared" si="20"/>
        <v>0</v>
      </c>
      <c r="BL22" s="344">
        <f t="shared" si="20"/>
        <v>0</v>
      </c>
      <c r="BN22" s="344">
        <f t="shared" si="21"/>
        <v>4</v>
      </c>
    </row>
    <row r="23" spans="2:66" ht="90" customHeight="1">
      <c r="B23" s="340">
        <f t="shared" si="10"/>
        <v>19</v>
      </c>
      <c r="C23" s="122"/>
      <c r="D23" s="118" t="s">
        <v>401</v>
      </c>
      <c r="E23" s="103"/>
      <c r="F23" s="173">
        <f t="shared" si="11"/>
        <v>4</v>
      </c>
      <c r="G23" s="78"/>
      <c r="H23" s="251"/>
      <c r="I23" s="346" t="s">
        <v>402</v>
      </c>
      <c r="J23" s="346" t="s">
        <v>398</v>
      </c>
      <c r="K23" s="341"/>
      <c r="L23" s="342"/>
      <c r="M23" s="342"/>
      <c r="N23" s="341"/>
      <c r="O23" s="341"/>
      <c r="P23" s="342"/>
      <c r="Q23" s="342"/>
      <c r="R23" s="341"/>
      <c r="S23" s="341"/>
      <c r="T23" s="342"/>
      <c r="U23" s="342"/>
      <c r="V23" s="341"/>
      <c r="W23" s="341"/>
      <c r="X23" s="341"/>
      <c r="Y23" s="341"/>
      <c r="Z23" s="341"/>
      <c r="AA23" s="343"/>
      <c r="AC23" s="24" t="s">
        <v>345</v>
      </c>
      <c r="AE23" s="75"/>
      <c r="AF23" s="344">
        <f t="shared" si="12"/>
        <v>4</v>
      </c>
      <c r="AG23" s="344">
        <v>1</v>
      </c>
      <c r="AH23" s="165">
        <f t="shared" si="13"/>
        <v>1</v>
      </c>
      <c r="AI23" s="165">
        <f t="shared" si="14"/>
        <v>1</v>
      </c>
      <c r="AJ23" s="165">
        <f t="shared" si="15"/>
        <v>1</v>
      </c>
      <c r="AK23" s="165">
        <f t="shared" si="16"/>
        <v>1</v>
      </c>
      <c r="AL23" s="166"/>
      <c r="AM23" s="166"/>
      <c r="AN23" s="344">
        <f t="shared" si="17"/>
        <v>0</v>
      </c>
      <c r="AO23" s="344">
        <f t="shared" si="17"/>
        <v>0</v>
      </c>
      <c r="AP23" s="344">
        <f t="shared" si="17"/>
        <v>0</v>
      </c>
      <c r="AQ23" s="344">
        <f t="shared" si="17"/>
        <v>0</v>
      </c>
      <c r="AR23" s="166"/>
      <c r="AS23" s="344">
        <f t="shared" si="4"/>
        <v>1</v>
      </c>
      <c r="AT23" s="344">
        <f t="shared" si="5"/>
        <v>1</v>
      </c>
      <c r="AU23" s="344">
        <f t="shared" si="18"/>
        <v>1</v>
      </c>
      <c r="AV23" s="344">
        <f t="shared" si="19"/>
        <v>1</v>
      </c>
      <c r="AW23" s="344">
        <f t="shared" si="6"/>
        <v>0</v>
      </c>
      <c r="AX23" s="344">
        <f t="shared" si="6"/>
        <v>0</v>
      </c>
      <c r="AY23" s="344">
        <f t="shared" si="6"/>
        <v>0</v>
      </c>
      <c r="AZ23" s="344">
        <f t="shared" si="6"/>
        <v>0</v>
      </c>
      <c r="BA23" s="344">
        <f t="shared" si="7"/>
        <v>0</v>
      </c>
      <c r="BB23" s="344">
        <f t="shared" si="7"/>
        <v>0</v>
      </c>
      <c r="BC23" s="344">
        <f t="shared" si="7"/>
        <v>0</v>
      </c>
      <c r="BD23" s="344">
        <f t="shared" si="7"/>
        <v>0</v>
      </c>
      <c r="BE23" s="344">
        <f t="shared" si="8"/>
        <v>0</v>
      </c>
      <c r="BF23" s="344">
        <f t="shared" si="8"/>
        <v>0</v>
      </c>
      <c r="BG23" s="344">
        <f t="shared" si="8"/>
        <v>0</v>
      </c>
      <c r="BH23" s="344">
        <f t="shared" si="8"/>
        <v>0</v>
      </c>
      <c r="BI23" s="344">
        <f t="shared" si="20"/>
        <v>0</v>
      </c>
      <c r="BJ23" s="344">
        <f t="shared" si="20"/>
        <v>0</v>
      </c>
      <c r="BK23" s="344">
        <f t="shared" si="20"/>
        <v>0</v>
      </c>
      <c r="BL23" s="344">
        <f t="shared" si="20"/>
        <v>0</v>
      </c>
      <c r="BM23" s="166"/>
      <c r="BN23" s="344">
        <f t="shared" si="21"/>
        <v>4</v>
      </c>
    </row>
    <row r="24" spans="2:66" ht="226.5" customHeight="1">
      <c r="B24" s="340">
        <f t="shared" si="10"/>
        <v>20</v>
      </c>
      <c r="C24" s="190"/>
      <c r="D24" s="118" t="s">
        <v>403</v>
      </c>
      <c r="E24" s="103"/>
      <c r="F24" s="173">
        <f t="shared" si="11"/>
        <v>4</v>
      </c>
      <c r="G24" s="78"/>
      <c r="H24" s="250"/>
      <c r="I24" s="346" t="s">
        <v>404</v>
      </c>
      <c r="J24" s="346" t="s">
        <v>398</v>
      </c>
      <c r="K24" s="341"/>
      <c r="L24" s="342"/>
      <c r="M24" s="342"/>
      <c r="N24" s="341"/>
      <c r="O24" s="341"/>
      <c r="P24" s="342"/>
      <c r="Q24" s="342"/>
      <c r="R24" s="341"/>
      <c r="S24" s="341"/>
      <c r="T24" s="342"/>
      <c r="U24" s="342"/>
      <c r="V24" s="341"/>
      <c r="W24" s="341"/>
      <c r="X24" s="341"/>
      <c r="Y24" s="341"/>
      <c r="Z24" s="341"/>
      <c r="AA24" s="343"/>
      <c r="AC24" s="24" t="s">
        <v>345</v>
      </c>
      <c r="AE24" s="75"/>
      <c r="AF24" s="344">
        <f t="shared" si="12"/>
        <v>4</v>
      </c>
      <c r="AG24" s="344">
        <v>1</v>
      </c>
      <c r="AH24" s="165">
        <f t="shared" si="13"/>
        <v>1</v>
      </c>
      <c r="AI24" s="165">
        <f t="shared" si="14"/>
        <v>1</v>
      </c>
      <c r="AJ24" s="165">
        <f t="shared" si="15"/>
        <v>1</v>
      </c>
      <c r="AK24" s="165">
        <f t="shared" si="16"/>
        <v>1</v>
      </c>
      <c r="AL24" s="166"/>
      <c r="AM24" s="166"/>
      <c r="AN24" s="344">
        <f t="shared" si="17"/>
        <v>0</v>
      </c>
      <c r="AO24" s="344">
        <f t="shared" si="17"/>
        <v>0</v>
      </c>
      <c r="AP24" s="344">
        <f t="shared" si="17"/>
        <v>0</v>
      </c>
      <c r="AQ24" s="344">
        <f t="shared" si="17"/>
        <v>0</v>
      </c>
      <c r="AR24" s="166"/>
      <c r="AS24" s="344">
        <f t="shared" si="4"/>
        <v>1</v>
      </c>
      <c r="AT24" s="344">
        <f t="shared" si="5"/>
        <v>1</v>
      </c>
      <c r="AU24" s="344">
        <f t="shared" si="18"/>
        <v>1</v>
      </c>
      <c r="AV24" s="344">
        <f t="shared" si="19"/>
        <v>1</v>
      </c>
      <c r="AW24" s="344">
        <f t="shared" si="6"/>
        <v>0</v>
      </c>
      <c r="AX24" s="344">
        <f t="shared" si="6"/>
        <v>0</v>
      </c>
      <c r="AY24" s="344">
        <f t="shared" si="6"/>
        <v>0</v>
      </c>
      <c r="AZ24" s="344">
        <f t="shared" si="6"/>
        <v>0</v>
      </c>
      <c r="BA24" s="344">
        <f t="shared" si="7"/>
        <v>0</v>
      </c>
      <c r="BB24" s="344">
        <f t="shared" si="7"/>
        <v>0</v>
      </c>
      <c r="BC24" s="344">
        <f t="shared" si="7"/>
        <v>0</v>
      </c>
      <c r="BD24" s="344">
        <f t="shared" si="7"/>
        <v>0</v>
      </c>
      <c r="BE24" s="344">
        <f t="shared" si="8"/>
        <v>0</v>
      </c>
      <c r="BF24" s="344">
        <f t="shared" si="8"/>
        <v>0</v>
      </c>
      <c r="BG24" s="344">
        <f t="shared" si="8"/>
        <v>0</v>
      </c>
      <c r="BH24" s="344">
        <f t="shared" si="8"/>
        <v>0</v>
      </c>
      <c r="BI24" s="344">
        <f t="shared" si="20"/>
        <v>0</v>
      </c>
      <c r="BJ24" s="344">
        <f t="shared" si="20"/>
        <v>0</v>
      </c>
      <c r="BK24" s="344">
        <f t="shared" si="20"/>
        <v>0</v>
      </c>
      <c r="BL24" s="344">
        <f t="shared" si="20"/>
        <v>0</v>
      </c>
      <c r="BM24" s="166"/>
      <c r="BN24" s="344">
        <f t="shared" si="21"/>
        <v>4</v>
      </c>
    </row>
    <row r="25" spans="2:66" ht="211.5" customHeight="1">
      <c r="B25" s="340">
        <f t="shared" si="10"/>
        <v>21</v>
      </c>
      <c r="C25" s="118" t="s">
        <v>405</v>
      </c>
      <c r="D25" s="345" t="s">
        <v>406</v>
      </c>
      <c r="E25" s="103"/>
      <c r="F25" s="173">
        <f t="shared" si="11"/>
        <v>4</v>
      </c>
      <c r="G25" s="346" t="s">
        <v>407</v>
      </c>
      <c r="H25" s="249" t="s">
        <v>408</v>
      </c>
      <c r="I25" s="347" t="s">
        <v>409</v>
      </c>
      <c r="J25" s="346" t="s">
        <v>410</v>
      </c>
      <c r="K25" s="341"/>
      <c r="L25" s="342"/>
      <c r="M25" s="342"/>
      <c r="N25" s="341"/>
      <c r="O25" s="341"/>
      <c r="P25" s="342"/>
      <c r="Q25" s="342"/>
      <c r="R25" s="341"/>
      <c r="S25" s="341"/>
      <c r="T25" s="342"/>
      <c r="U25" s="342"/>
      <c r="V25" s="341"/>
      <c r="W25" s="341"/>
      <c r="X25" s="341"/>
      <c r="Y25" s="341"/>
      <c r="Z25" s="341"/>
      <c r="AA25" s="343"/>
      <c r="AC25" s="24" t="s">
        <v>345</v>
      </c>
      <c r="AE25" s="75"/>
      <c r="AF25" s="344">
        <f t="shared" si="12"/>
        <v>4</v>
      </c>
      <c r="AG25" s="344">
        <v>1</v>
      </c>
      <c r="AH25" s="165">
        <f t="shared" si="13"/>
        <v>1</v>
      </c>
      <c r="AI25" s="165">
        <f t="shared" si="14"/>
        <v>1</v>
      </c>
      <c r="AJ25" s="165">
        <f t="shared" si="15"/>
        <v>1</v>
      </c>
      <c r="AK25" s="165">
        <f t="shared" si="16"/>
        <v>1</v>
      </c>
      <c r="AL25" s="166"/>
      <c r="AM25" s="166"/>
      <c r="AN25" s="344">
        <f t="shared" si="17"/>
        <v>0</v>
      </c>
      <c r="AO25" s="344">
        <f t="shared" si="17"/>
        <v>0</v>
      </c>
      <c r="AP25" s="344">
        <f t="shared" si="17"/>
        <v>0</v>
      </c>
      <c r="AQ25" s="344">
        <f t="shared" si="17"/>
        <v>0</v>
      </c>
      <c r="AR25" s="166"/>
      <c r="AS25" s="344">
        <f t="shared" si="4"/>
        <v>1</v>
      </c>
      <c r="AT25" s="344">
        <f t="shared" si="5"/>
        <v>1</v>
      </c>
      <c r="AU25" s="344">
        <f t="shared" si="18"/>
        <v>1</v>
      </c>
      <c r="AV25" s="344">
        <f t="shared" si="19"/>
        <v>1</v>
      </c>
      <c r="AW25" s="344">
        <f t="shared" ref="AW25:AZ34" si="22">IF($K25=AW$4,$AS25,0)</f>
        <v>0</v>
      </c>
      <c r="AX25" s="344">
        <f t="shared" si="22"/>
        <v>0</v>
      </c>
      <c r="AY25" s="344">
        <f t="shared" si="22"/>
        <v>0</v>
      </c>
      <c r="AZ25" s="344">
        <f t="shared" si="22"/>
        <v>0</v>
      </c>
      <c r="BA25" s="344">
        <f t="shared" ref="BA25:BD34" si="23">IF($O25=BA$4,$AT25,0)</f>
        <v>0</v>
      </c>
      <c r="BB25" s="344">
        <f t="shared" si="23"/>
        <v>0</v>
      </c>
      <c r="BC25" s="344">
        <f t="shared" si="23"/>
        <v>0</v>
      </c>
      <c r="BD25" s="344">
        <f t="shared" si="23"/>
        <v>0</v>
      </c>
      <c r="BE25" s="344">
        <f t="shared" ref="BE25:BH34" si="24">IF($S25=BE$4,$AU25,0)</f>
        <v>0</v>
      </c>
      <c r="BF25" s="344">
        <f t="shared" si="24"/>
        <v>0</v>
      </c>
      <c r="BG25" s="344">
        <f t="shared" si="24"/>
        <v>0</v>
      </c>
      <c r="BH25" s="344">
        <f t="shared" si="24"/>
        <v>0</v>
      </c>
      <c r="BI25" s="344">
        <f t="shared" si="20"/>
        <v>0</v>
      </c>
      <c r="BJ25" s="344">
        <f t="shared" si="20"/>
        <v>0</v>
      </c>
      <c r="BK25" s="344">
        <f t="shared" si="20"/>
        <v>0</v>
      </c>
      <c r="BL25" s="344">
        <f t="shared" si="20"/>
        <v>0</v>
      </c>
      <c r="BM25" s="166"/>
      <c r="BN25" s="344">
        <f t="shared" si="21"/>
        <v>4</v>
      </c>
    </row>
    <row r="26" spans="2:66" ht="228.75" customHeight="1">
      <c r="B26" s="340">
        <f t="shared" si="10"/>
        <v>22</v>
      </c>
      <c r="C26" s="130"/>
      <c r="D26" s="345" t="s">
        <v>411</v>
      </c>
      <c r="E26" s="103"/>
      <c r="F26" s="173">
        <f t="shared" si="11"/>
        <v>4</v>
      </c>
      <c r="G26" s="346" t="s">
        <v>412</v>
      </c>
      <c r="H26" s="250"/>
      <c r="I26" s="347" t="s">
        <v>413</v>
      </c>
      <c r="J26" s="346" t="s">
        <v>410</v>
      </c>
      <c r="K26" s="341"/>
      <c r="L26" s="342"/>
      <c r="M26" s="342"/>
      <c r="N26" s="341"/>
      <c r="O26" s="341"/>
      <c r="P26" s="342"/>
      <c r="Q26" s="342"/>
      <c r="R26" s="341"/>
      <c r="S26" s="341"/>
      <c r="T26" s="342"/>
      <c r="U26" s="342"/>
      <c r="V26" s="341"/>
      <c r="W26" s="341"/>
      <c r="X26" s="341"/>
      <c r="Y26" s="341"/>
      <c r="Z26" s="341"/>
      <c r="AA26" s="343"/>
      <c r="AC26" s="24" t="s">
        <v>345</v>
      </c>
      <c r="AE26" s="75"/>
      <c r="AF26" s="344">
        <f t="shared" si="12"/>
        <v>4</v>
      </c>
      <c r="AG26" s="206">
        <v>1</v>
      </c>
      <c r="AH26" s="165">
        <f t="shared" si="13"/>
        <v>1</v>
      </c>
      <c r="AI26" s="165">
        <f t="shared" si="14"/>
        <v>1</v>
      </c>
      <c r="AJ26" s="165">
        <f t="shared" si="15"/>
        <v>1</v>
      </c>
      <c r="AK26" s="165">
        <f t="shared" si="16"/>
        <v>1</v>
      </c>
      <c r="AL26" s="166"/>
      <c r="AM26" s="166"/>
      <c r="AN26" s="344">
        <f t="shared" si="17"/>
        <v>0</v>
      </c>
      <c r="AO26" s="344">
        <f t="shared" si="17"/>
        <v>0</v>
      </c>
      <c r="AP26" s="344">
        <f t="shared" si="17"/>
        <v>0</v>
      </c>
      <c r="AQ26" s="344">
        <f t="shared" si="17"/>
        <v>0</v>
      </c>
      <c r="AS26" s="344">
        <f t="shared" si="4"/>
        <v>1</v>
      </c>
      <c r="AT26" s="344">
        <f t="shared" si="5"/>
        <v>1</v>
      </c>
      <c r="AU26" s="344">
        <f t="shared" si="18"/>
        <v>1</v>
      </c>
      <c r="AV26" s="344">
        <f t="shared" si="19"/>
        <v>1</v>
      </c>
      <c r="AW26" s="344">
        <f t="shared" si="22"/>
        <v>0</v>
      </c>
      <c r="AX26" s="344">
        <f t="shared" si="22"/>
        <v>0</v>
      </c>
      <c r="AY26" s="344">
        <f t="shared" si="22"/>
        <v>0</v>
      </c>
      <c r="AZ26" s="344">
        <f t="shared" si="22"/>
        <v>0</v>
      </c>
      <c r="BA26" s="344">
        <f t="shared" si="23"/>
        <v>0</v>
      </c>
      <c r="BB26" s="344">
        <f t="shared" si="23"/>
        <v>0</v>
      </c>
      <c r="BC26" s="344">
        <f t="shared" si="23"/>
        <v>0</v>
      </c>
      <c r="BD26" s="344">
        <f t="shared" si="23"/>
        <v>0</v>
      </c>
      <c r="BE26" s="344">
        <f t="shared" si="24"/>
        <v>0</v>
      </c>
      <c r="BF26" s="344">
        <f t="shared" si="24"/>
        <v>0</v>
      </c>
      <c r="BG26" s="344">
        <f t="shared" si="24"/>
        <v>0</v>
      </c>
      <c r="BH26" s="344">
        <f t="shared" si="24"/>
        <v>0</v>
      </c>
      <c r="BI26" s="344">
        <f t="shared" si="20"/>
        <v>0</v>
      </c>
      <c r="BJ26" s="344">
        <f t="shared" si="20"/>
        <v>0</v>
      </c>
      <c r="BK26" s="344">
        <f t="shared" si="20"/>
        <v>0</v>
      </c>
      <c r="BL26" s="344">
        <f t="shared" si="20"/>
        <v>0</v>
      </c>
      <c r="BN26" s="344">
        <f t="shared" si="21"/>
        <v>4</v>
      </c>
    </row>
    <row r="27" spans="2:66" ht="366" customHeight="1">
      <c r="B27" s="340">
        <f t="shared" si="10"/>
        <v>23</v>
      </c>
      <c r="C27" s="78"/>
      <c r="D27" s="345" t="s">
        <v>414</v>
      </c>
      <c r="E27" s="112"/>
      <c r="F27" s="173">
        <f t="shared" si="11"/>
        <v>4</v>
      </c>
      <c r="G27" s="340" t="s">
        <v>415</v>
      </c>
      <c r="H27" s="118" t="s">
        <v>408</v>
      </c>
      <c r="I27" s="347" t="s">
        <v>416</v>
      </c>
      <c r="J27" s="347" t="s">
        <v>417</v>
      </c>
      <c r="K27" s="341"/>
      <c r="L27" s="342"/>
      <c r="M27" s="342"/>
      <c r="N27" s="341"/>
      <c r="O27" s="341"/>
      <c r="P27" s="342"/>
      <c r="Q27" s="342"/>
      <c r="R27" s="341"/>
      <c r="S27" s="341"/>
      <c r="T27" s="342"/>
      <c r="U27" s="342"/>
      <c r="V27" s="341"/>
      <c r="W27" s="341"/>
      <c r="X27" s="341"/>
      <c r="Y27" s="341"/>
      <c r="Z27" s="341"/>
      <c r="AA27" s="343" t="s">
        <v>418</v>
      </c>
      <c r="AC27" s="24" t="s">
        <v>345</v>
      </c>
      <c r="AE27" s="75"/>
      <c r="AF27" s="344">
        <f t="shared" si="12"/>
        <v>4</v>
      </c>
      <c r="AG27" s="206">
        <v>1</v>
      </c>
      <c r="AH27" s="165">
        <f t="shared" si="13"/>
        <v>1</v>
      </c>
      <c r="AI27" s="165">
        <f t="shared" si="14"/>
        <v>1</v>
      </c>
      <c r="AJ27" s="165">
        <f t="shared" si="15"/>
        <v>1</v>
      </c>
      <c r="AK27" s="165">
        <f t="shared" si="16"/>
        <v>1</v>
      </c>
      <c r="AL27" s="166"/>
      <c r="AM27" s="166"/>
      <c r="AN27" s="344">
        <f t="shared" si="17"/>
        <v>0</v>
      </c>
      <c r="AO27" s="344">
        <f t="shared" si="17"/>
        <v>0</v>
      </c>
      <c r="AP27" s="344">
        <f t="shared" si="17"/>
        <v>0</v>
      </c>
      <c r="AQ27" s="344">
        <f t="shared" si="17"/>
        <v>0</v>
      </c>
      <c r="AS27" s="344">
        <f t="shared" si="4"/>
        <v>1</v>
      </c>
      <c r="AT27" s="344">
        <f t="shared" si="5"/>
        <v>1</v>
      </c>
      <c r="AU27" s="344">
        <f t="shared" si="18"/>
        <v>1</v>
      </c>
      <c r="AV27" s="344">
        <f t="shared" si="19"/>
        <v>1</v>
      </c>
      <c r="AW27" s="344">
        <f t="shared" si="22"/>
        <v>0</v>
      </c>
      <c r="AX27" s="344">
        <f t="shared" si="22"/>
        <v>0</v>
      </c>
      <c r="AY27" s="344">
        <f t="shared" si="22"/>
        <v>0</v>
      </c>
      <c r="AZ27" s="344">
        <f t="shared" si="22"/>
        <v>0</v>
      </c>
      <c r="BA27" s="344">
        <f t="shared" si="23"/>
        <v>0</v>
      </c>
      <c r="BB27" s="344">
        <f t="shared" si="23"/>
        <v>0</v>
      </c>
      <c r="BC27" s="344">
        <f t="shared" si="23"/>
        <v>0</v>
      </c>
      <c r="BD27" s="344">
        <f t="shared" si="23"/>
        <v>0</v>
      </c>
      <c r="BE27" s="344">
        <f t="shared" si="24"/>
        <v>0</v>
      </c>
      <c r="BF27" s="344">
        <f t="shared" si="24"/>
        <v>0</v>
      </c>
      <c r="BG27" s="344">
        <f t="shared" si="24"/>
        <v>0</v>
      </c>
      <c r="BH27" s="344">
        <f t="shared" si="24"/>
        <v>0</v>
      </c>
      <c r="BI27" s="344">
        <f t="shared" si="20"/>
        <v>0</v>
      </c>
      <c r="BJ27" s="344">
        <f t="shared" si="20"/>
        <v>0</v>
      </c>
      <c r="BK27" s="344">
        <f t="shared" si="20"/>
        <v>0</v>
      </c>
      <c r="BL27" s="344">
        <f t="shared" si="20"/>
        <v>0</v>
      </c>
      <c r="BN27" s="344">
        <f t="shared" si="21"/>
        <v>4</v>
      </c>
    </row>
    <row r="28" spans="2:66" ht="380.25" customHeight="1">
      <c r="B28" s="340">
        <f t="shared" si="10"/>
        <v>24</v>
      </c>
      <c r="C28" s="131"/>
      <c r="D28" s="345" t="s">
        <v>419</v>
      </c>
      <c r="E28" s="112"/>
      <c r="F28" s="173">
        <f t="shared" si="11"/>
        <v>4</v>
      </c>
      <c r="G28" s="340" t="s">
        <v>420</v>
      </c>
      <c r="H28" s="118" t="s">
        <v>408</v>
      </c>
      <c r="I28" s="347" t="s">
        <v>421</v>
      </c>
      <c r="J28" s="347" t="s">
        <v>422</v>
      </c>
      <c r="K28" s="341"/>
      <c r="L28" s="342"/>
      <c r="M28" s="342"/>
      <c r="N28" s="341"/>
      <c r="O28" s="341"/>
      <c r="P28" s="342"/>
      <c r="Q28" s="342"/>
      <c r="R28" s="341"/>
      <c r="S28" s="341"/>
      <c r="T28" s="342"/>
      <c r="U28" s="342"/>
      <c r="V28" s="341"/>
      <c r="W28" s="341"/>
      <c r="X28" s="341"/>
      <c r="Y28" s="341"/>
      <c r="Z28" s="341"/>
      <c r="AA28" s="343" t="s">
        <v>418</v>
      </c>
      <c r="AC28" s="24" t="s">
        <v>345</v>
      </c>
      <c r="AE28" s="75"/>
      <c r="AF28" s="344">
        <f t="shared" si="12"/>
        <v>4</v>
      </c>
      <c r="AG28" s="206">
        <v>1</v>
      </c>
      <c r="AH28" s="165">
        <f t="shared" si="13"/>
        <v>1</v>
      </c>
      <c r="AI28" s="165">
        <f t="shared" si="14"/>
        <v>1</v>
      </c>
      <c r="AJ28" s="165">
        <f t="shared" si="15"/>
        <v>1</v>
      </c>
      <c r="AK28" s="165">
        <f t="shared" si="16"/>
        <v>1</v>
      </c>
      <c r="AL28" s="166"/>
      <c r="AM28" s="166"/>
      <c r="AN28" s="344">
        <f t="shared" si="17"/>
        <v>0</v>
      </c>
      <c r="AO28" s="344">
        <f t="shared" si="17"/>
        <v>0</v>
      </c>
      <c r="AP28" s="344">
        <f t="shared" si="17"/>
        <v>0</v>
      </c>
      <c r="AQ28" s="344">
        <f t="shared" si="17"/>
        <v>0</v>
      </c>
      <c r="AS28" s="344">
        <f t="shared" si="4"/>
        <v>1</v>
      </c>
      <c r="AT28" s="344">
        <f t="shared" si="5"/>
        <v>1</v>
      </c>
      <c r="AU28" s="344">
        <f t="shared" si="18"/>
        <v>1</v>
      </c>
      <c r="AV28" s="344">
        <f t="shared" si="19"/>
        <v>1</v>
      </c>
      <c r="AW28" s="344">
        <f t="shared" si="22"/>
        <v>0</v>
      </c>
      <c r="AX28" s="344">
        <f t="shared" si="22"/>
        <v>0</v>
      </c>
      <c r="AY28" s="344">
        <f t="shared" si="22"/>
        <v>0</v>
      </c>
      <c r="AZ28" s="344">
        <f t="shared" si="22"/>
        <v>0</v>
      </c>
      <c r="BA28" s="344">
        <f t="shared" si="23"/>
        <v>0</v>
      </c>
      <c r="BB28" s="344">
        <f t="shared" si="23"/>
        <v>0</v>
      </c>
      <c r="BC28" s="344">
        <f t="shared" si="23"/>
        <v>0</v>
      </c>
      <c r="BD28" s="344">
        <f t="shared" si="23"/>
        <v>0</v>
      </c>
      <c r="BE28" s="344">
        <f t="shared" si="24"/>
        <v>0</v>
      </c>
      <c r="BF28" s="344">
        <f t="shared" si="24"/>
        <v>0</v>
      </c>
      <c r="BG28" s="344">
        <f t="shared" si="24"/>
        <v>0</v>
      </c>
      <c r="BH28" s="344">
        <f t="shared" si="24"/>
        <v>0</v>
      </c>
      <c r="BI28" s="344">
        <f t="shared" si="20"/>
        <v>0</v>
      </c>
      <c r="BJ28" s="344">
        <f t="shared" si="20"/>
        <v>0</v>
      </c>
      <c r="BK28" s="344">
        <f t="shared" si="20"/>
        <v>0</v>
      </c>
      <c r="BL28" s="344">
        <f t="shared" si="20"/>
        <v>0</v>
      </c>
      <c r="BN28" s="344">
        <f t="shared" si="21"/>
        <v>4</v>
      </c>
    </row>
    <row r="29" spans="2:66" ht="195">
      <c r="B29" s="340">
        <f t="shared" si="10"/>
        <v>25</v>
      </c>
      <c r="C29" s="347" t="s">
        <v>423</v>
      </c>
      <c r="D29" s="346" t="s">
        <v>424</v>
      </c>
      <c r="E29" s="167"/>
      <c r="F29" s="173">
        <f t="shared" si="11"/>
        <v>4</v>
      </c>
      <c r="G29" s="128" t="s">
        <v>425</v>
      </c>
      <c r="H29" s="128" t="s">
        <v>18</v>
      </c>
      <c r="I29" s="348" t="s">
        <v>426</v>
      </c>
      <c r="J29" s="348" t="s">
        <v>427</v>
      </c>
      <c r="K29" s="341"/>
      <c r="L29" s="342"/>
      <c r="M29" s="342"/>
      <c r="N29" s="341"/>
      <c r="O29" s="341"/>
      <c r="P29" s="342"/>
      <c r="Q29" s="342"/>
      <c r="R29" s="341"/>
      <c r="S29" s="341"/>
      <c r="T29" s="342"/>
      <c r="U29" s="342"/>
      <c r="V29" s="341"/>
      <c r="W29" s="341"/>
      <c r="X29" s="341"/>
      <c r="Y29" s="341"/>
      <c r="Z29" s="341"/>
      <c r="AA29" s="343"/>
      <c r="AC29" s="24" t="s">
        <v>333</v>
      </c>
      <c r="AE29" s="75"/>
      <c r="AF29" s="344">
        <f t="shared" si="12"/>
        <v>4</v>
      </c>
      <c r="AG29" s="206">
        <v>1</v>
      </c>
      <c r="AH29" s="165">
        <f t="shared" si="13"/>
        <v>1</v>
      </c>
      <c r="AI29" s="165">
        <f t="shared" si="14"/>
        <v>1</v>
      </c>
      <c r="AJ29" s="165">
        <f t="shared" si="15"/>
        <v>1</v>
      </c>
      <c r="AK29" s="165">
        <f t="shared" si="16"/>
        <v>1</v>
      </c>
      <c r="AL29" s="166"/>
      <c r="AM29" s="166"/>
      <c r="AN29" s="344">
        <f t="shared" si="17"/>
        <v>0</v>
      </c>
      <c r="AO29" s="344">
        <f t="shared" si="17"/>
        <v>0</v>
      </c>
      <c r="AP29" s="344">
        <f t="shared" si="17"/>
        <v>0</v>
      </c>
      <c r="AQ29" s="344">
        <f t="shared" si="17"/>
        <v>0</v>
      </c>
      <c r="AS29" s="344">
        <f t="shared" si="4"/>
        <v>1</v>
      </c>
      <c r="AT29" s="344">
        <f t="shared" si="5"/>
        <v>1</v>
      </c>
      <c r="AU29" s="344">
        <f t="shared" si="18"/>
        <v>1</v>
      </c>
      <c r="AV29" s="344">
        <f t="shared" si="19"/>
        <v>1</v>
      </c>
      <c r="AW29" s="344">
        <f t="shared" si="22"/>
        <v>0</v>
      </c>
      <c r="AX29" s="344">
        <f t="shared" si="22"/>
        <v>0</v>
      </c>
      <c r="AY29" s="344">
        <f t="shared" si="22"/>
        <v>0</v>
      </c>
      <c r="AZ29" s="344">
        <f t="shared" si="22"/>
        <v>0</v>
      </c>
      <c r="BA29" s="344">
        <f t="shared" si="23"/>
        <v>0</v>
      </c>
      <c r="BB29" s="344">
        <f t="shared" si="23"/>
        <v>0</v>
      </c>
      <c r="BC29" s="344">
        <f t="shared" si="23"/>
        <v>0</v>
      </c>
      <c r="BD29" s="344">
        <f t="shared" si="23"/>
        <v>0</v>
      </c>
      <c r="BE29" s="344">
        <f t="shared" si="24"/>
        <v>0</v>
      </c>
      <c r="BF29" s="344">
        <f t="shared" si="24"/>
        <v>0</v>
      </c>
      <c r="BG29" s="344">
        <f t="shared" si="24"/>
        <v>0</v>
      </c>
      <c r="BH29" s="344">
        <f t="shared" si="24"/>
        <v>0</v>
      </c>
      <c r="BI29" s="344">
        <f t="shared" si="20"/>
        <v>0</v>
      </c>
      <c r="BJ29" s="344">
        <f t="shared" si="20"/>
        <v>0</v>
      </c>
      <c r="BK29" s="344">
        <f t="shared" si="20"/>
        <v>0</v>
      </c>
      <c r="BL29" s="344">
        <f t="shared" si="20"/>
        <v>0</v>
      </c>
      <c r="BN29" s="344">
        <f t="shared" si="21"/>
        <v>0</v>
      </c>
    </row>
    <row r="30" spans="2:66" ht="256.5" customHeight="1">
      <c r="B30" s="340">
        <f t="shared" si="10"/>
        <v>26</v>
      </c>
      <c r="C30" s="347" t="s">
        <v>428</v>
      </c>
      <c r="D30" s="346" t="s">
        <v>408</v>
      </c>
      <c r="E30" s="22"/>
      <c r="F30" s="173">
        <f t="shared" si="11"/>
        <v>4</v>
      </c>
      <c r="G30" s="347" t="s">
        <v>429</v>
      </c>
      <c r="H30" s="346" t="s">
        <v>430</v>
      </c>
      <c r="I30" s="346" t="s">
        <v>431</v>
      </c>
      <c r="J30" s="343" t="s">
        <v>432</v>
      </c>
      <c r="K30" s="341"/>
      <c r="L30" s="342"/>
      <c r="M30" s="342"/>
      <c r="N30" s="341"/>
      <c r="O30" s="341"/>
      <c r="P30" s="342"/>
      <c r="Q30" s="342"/>
      <c r="R30" s="341"/>
      <c r="S30" s="341"/>
      <c r="T30" s="342"/>
      <c r="U30" s="342"/>
      <c r="V30" s="341"/>
      <c r="W30" s="341"/>
      <c r="X30" s="341"/>
      <c r="Y30" s="341"/>
      <c r="Z30" s="341"/>
      <c r="AA30" s="343"/>
      <c r="AC30" s="24" t="s">
        <v>333</v>
      </c>
      <c r="AE30" s="75"/>
      <c r="AF30" s="344">
        <f t="shared" si="12"/>
        <v>4</v>
      </c>
      <c r="AG30" s="206">
        <v>1</v>
      </c>
      <c r="AH30" s="165">
        <f t="shared" si="13"/>
        <v>1</v>
      </c>
      <c r="AI30" s="165">
        <f t="shared" si="14"/>
        <v>1</v>
      </c>
      <c r="AJ30" s="165">
        <f t="shared" si="15"/>
        <v>1</v>
      </c>
      <c r="AK30" s="165">
        <f t="shared" si="16"/>
        <v>1</v>
      </c>
      <c r="AL30" s="166"/>
      <c r="AM30" s="166"/>
      <c r="AN30" s="344">
        <f t="shared" si="17"/>
        <v>0</v>
      </c>
      <c r="AO30" s="344">
        <f t="shared" si="17"/>
        <v>0</v>
      </c>
      <c r="AP30" s="344">
        <f t="shared" si="17"/>
        <v>0</v>
      </c>
      <c r="AQ30" s="344">
        <f t="shared" si="17"/>
        <v>0</v>
      </c>
      <c r="AS30" s="344">
        <f t="shared" si="4"/>
        <v>1</v>
      </c>
      <c r="AT30" s="344">
        <f t="shared" si="5"/>
        <v>1</v>
      </c>
      <c r="AU30" s="344">
        <f t="shared" si="18"/>
        <v>1</v>
      </c>
      <c r="AV30" s="344">
        <f t="shared" si="19"/>
        <v>1</v>
      </c>
      <c r="AW30" s="344">
        <f t="shared" si="22"/>
        <v>0</v>
      </c>
      <c r="AX30" s="344">
        <f t="shared" si="22"/>
        <v>0</v>
      </c>
      <c r="AY30" s="344">
        <f t="shared" si="22"/>
        <v>0</v>
      </c>
      <c r="AZ30" s="344">
        <f t="shared" si="22"/>
        <v>0</v>
      </c>
      <c r="BA30" s="344">
        <f t="shared" si="23"/>
        <v>0</v>
      </c>
      <c r="BB30" s="344">
        <f t="shared" si="23"/>
        <v>0</v>
      </c>
      <c r="BC30" s="344">
        <f t="shared" si="23"/>
        <v>0</v>
      </c>
      <c r="BD30" s="344">
        <f t="shared" si="23"/>
        <v>0</v>
      </c>
      <c r="BE30" s="344">
        <f t="shared" si="24"/>
        <v>0</v>
      </c>
      <c r="BF30" s="344">
        <f t="shared" si="24"/>
        <v>0</v>
      </c>
      <c r="BG30" s="344">
        <f t="shared" si="24"/>
        <v>0</v>
      </c>
      <c r="BH30" s="344">
        <f t="shared" si="24"/>
        <v>0</v>
      </c>
      <c r="BI30" s="344">
        <f t="shared" si="20"/>
        <v>0</v>
      </c>
      <c r="BJ30" s="344">
        <f t="shared" si="20"/>
        <v>0</v>
      </c>
      <c r="BK30" s="344">
        <f t="shared" si="20"/>
        <v>0</v>
      </c>
      <c r="BL30" s="344">
        <f t="shared" si="20"/>
        <v>0</v>
      </c>
      <c r="BN30" s="344">
        <f t="shared" si="21"/>
        <v>0</v>
      </c>
    </row>
    <row r="31" spans="2:66" ht="60">
      <c r="B31" s="340">
        <f>ROW()-4</f>
        <v>27</v>
      </c>
      <c r="C31" s="347" t="s">
        <v>433</v>
      </c>
      <c r="D31" s="346" t="s">
        <v>408</v>
      </c>
      <c r="E31" s="22"/>
      <c r="F31" s="173">
        <f t="shared" si="11"/>
        <v>4</v>
      </c>
      <c r="G31" s="347" t="s">
        <v>434</v>
      </c>
      <c r="H31" s="346" t="s">
        <v>435</v>
      </c>
      <c r="I31" s="346" t="s">
        <v>435</v>
      </c>
      <c r="J31" s="347" t="s">
        <v>436</v>
      </c>
      <c r="K31" s="341"/>
      <c r="L31" s="342"/>
      <c r="M31" s="342"/>
      <c r="N31" s="341"/>
      <c r="O31" s="341"/>
      <c r="P31" s="342"/>
      <c r="Q31" s="342"/>
      <c r="R31" s="341"/>
      <c r="S31" s="341"/>
      <c r="T31" s="342"/>
      <c r="U31" s="342"/>
      <c r="V31" s="341"/>
      <c r="W31" s="341"/>
      <c r="X31" s="341"/>
      <c r="Y31" s="341"/>
      <c r="Z31" s="341"/>
      <c r="AA31" s="343"/>
      <c r="AC31" s="24" t="s">
        <v>333</v>
      </c>
      <c r="AE31" s="75"/>
      <c r="AF31" s="344">
        <f t="shared" si="12"/>
        <v>4</v>
      </c>
      <c r="AG31" s="206">
        <v>1</v>
      </c>
      <c r="AH31" s="165">
        <f t="shared" si="13"/>
        <v>1</v>
      </c>
      <c r="AI31" s="165">
        <f t="shared" si="14"/>
        <v>1</v>
      </c>
      <c r="AJ31" s="165">
        <f t="shared" si="15"/>
        <v>1</v>
      </c>
      <c r="AK31" s="165">
        <f t="shared" si="16"/>
        <v>1</v>
      </c>
      <c r="AL31" s="166"/>
      <c r="AN31" s="344">
        <f t="shared" si="17"/>
        <v>0</v>
      </c>
      <c r="AO31" s="344">
        <f t="shared" si="17"/>
        <v>0</v>
      </c>
      <c r="AP31" s="344">
        <f t="shared" si="17"/>
        <v>0</v>
      </c>
      <c r="AQ31" s="344">
        <f t="shared" si="17"/>
        <v>0</v>
      </c>
      <c r="AS31" s="344">
        <f t="shared" si="4"/>
        <v>1</v>
      </c>
      <c r="AT31" s="344">
        <f t="shared" si="5"/>
        <v>1</v>
      </c>
      <c r="AU31" s="344">
        <f t="shared" si="18"/>
        <v>1</v>
      </c>
      <c r="AV31" s="344">
        <f t="shared" si="19"/>
        <v>1</v>
      </c>
      <c r="AW31" s="344">
        <f t="shared" si="22"/>
        <v>0</v>
      </c>
      <c r="AX31" s="344">
        <f t="shared" si="22"/>
        <v>0</v>
      </c>
      <c r="AY31" s="344">
        <f t="shared" si="22"/>
        <v>0</v>
      </c>
      <c r="AZ31" s="344">
        <f t="shared" si="22"/>
        <v>0</v>
      </c>
      <c r="BA31" s="344">
        <f t="shared" si="23"/>
        <v>0</v>
      </c>
      <c r="BB31" s="344">
        <f t="shared" si="23"/>
        <v>0</v>
      </c>
      <c r="BC31" s="344">
        <f t="shared" si="23"/>
        <v>0</v>
      </c>
      <c r="BD31" s="344">
        <f t="shared" si="23"/>
        <v>0</v>
      </c>
      <c r="BE31" s="344">
        <f t="shared" si="24"/>
        <v>0</v>
      </c>
      <c r="BF31" s="344">
        <f t="shared" si="24"/>
        <v>0</v>
      </c>
      <c r="BG31" s="344">
        <f t="shared" si="24"/>
        <v>0</v>
      </c>
      <c r="BH31" s="344">
        <f t="shared" si="24"/>
        <v>0</v>
      </c>
      <c r="BI31" s="344">
        <f t="shared" si="20"/>
        <v>0</v>
      </c>
      <c r="BJ31" s="344">
        <f t="shared" si="20"/>
        <v>0</v>
      </c>
      <c r="BK31" s="344">
        <f t="shared" si="20"/>
        <v>0</v>
      </c>
      <c r="BL31" s="344">
        <f t="shared" si="20"/>
        <v>0</v>
      </c>
      <c r="BN31" s="344">
        <f t="shared" si="21"/>
        <v>0</v>
      </c>
    </row>
    <row r="32" spans="2:66" ht="364.5" customHeight="1">
      <c r="B32" s="340">
        <f>ROW()-4</f>
        <v>28</v>
      </c>
      <c r="C32" s="347" t="s">
        <v>437</v>
      </c>
      <c r="D32" s="346" t="s">
        <v>438</v>
      </c>
      <c r="E32" s="22"/>
      <c r="F32" s="173">
        <f t="shared" si="11"/>
        <v>4</v>
      </c>
      <c r="G32" s="347" t="s">
        <v>439</v>
      </c>
      <c r="H32" s="346" t="s">
        <v>440</v>
      </c>
      <c r="I32" s="349" t="s">
        <v>441</v>
      </c>
      <c r="J32" s="343" t="s">
        <v>442</v>
      </c>
      <c r="K32" s="341"/>
      <c r="L32" s="342"/>
      <c r="M32" s="342"/>
      <c r="N32" s="341"/>
      <c r="O32" s="341"/>
      <c r="P32" s="342"/>
      <c r="Q32" s="342"/>
      <c r="R32" s="341"/>
      <c r="S32" s="341"/>
      <c r="T32" s="342"/>
      <c r="U32" s="342"/>
      <c r="V32" s="341"/>
      <c r="W32" s="341"/>
      <c r="X32" s="341"/>
      <c r="Y32" s="341"/>
      <c r="Z32" s="341"/>
      <c r="AA32" s="343"/>
      <c r="AC32" s="24" t="s">
        <v>333</v>
      </c>
      <c r="AE32" s="75"/>
      <c r="AF32" s="344">
        <f t="shared" si="12"/>
        <v>4</v>
      </c>
      <c r="AG32" s="206">
        <v>1</v>
      </c>
      <c r="AH32" s="165">
        <f t="shared" si="13"/>
        <v>1</v>
      </c>
      <c r="AI32" s="165">
        <f t="shared" si="14"/>
        <v>1</v>
      </c>
      <c r="AJ32" s="165">
        <f t="shared" si="15"/>
        <v>1</v>
      </c>
      <c r="AK32" s="165">
        <f t="shared" si="16"/>
        <v>1</v>
      </c>
      <c r="AL32" s="166"/>
      <c r="AN32" s="344">
        <f t="shared" si="17"/>
        <v>0</v>
      </c>
      <c r="AO32" s="344">
        <f t="shared" si="17"/>
        <v>0</v>
      </c>
      <c r="AP32" s="344">
        <f t="shared" si="17"/>
        <v>0</v>
      </c>
      <c r="AQ32" s="344">
        <f t="shared" si="17"/>
        <v>0</v>
      </c>
      <c r="AS32" s="344">
        <f t="shared" si="4"/>
        <v>1</v>
      </c>
      <c r="AT32" s="344">
        <f t="shared" si="5"/>
        <v>1</v>
      </c>
      <c r="AU32" s="344">
        <f t="shared" si="18"/>
        <v>1</v>
      </c>
      <c r="AV32" s="344">
        <f t="shared" si="19"/>
        <v>1</v>
      </c>
      <c r="AW32" s="344">
        <f t="shared" si="22"/>
        <v>0</v>
      </c>
      <c r="AX32" s="344">
        <f t="shared" si="22"/>
        <v>0</v>
      </c>
      <c r="AY32" s="344">
        <f t="shared" si="22"/>
        <v>0</v>
      </c>
      <c r="AZ32" s="344">
        <f t="shared" si="22"/>
        <v>0</v>
      </c>
      <c r="BA32" s="344">
        <f t="shared" si="23"/>
        <v>0</v>
      </c>
      <c r="BB32" s="344">
        <f t="shared" si="23"/>
        <v>0</v>
      </c>
      <c r="BC32" s="344">
        <f t="shared" si="23"/>
        <v>0</v>
      </c>
      <c r="BD32" s="344">
        <f t="shared" si="23"/>
        <v>0</v>
      </c>
      <c r="BE32" s="344">
        <f t="shared" si="24"/>
        <v>0</v>
      </c>
      <c r="BF32" s="344">
        <f t="shared" si="24"/>
        <v>0</v>
      </c>
      <c r="BG32" s="344">
        <f t="shared" si="24"/>
        <v>0</v>
      </c>
      <c r="BH32" s="344">
        <f t="shared" si="24"/>
        <v>0</v>
      </c>
      <c r="BI32" s="344">
        <f t="shared" si="20"/>
        <v>0</v>
      </c>
      <c r="BJ32" s="344">
        <f t="shared" si="20"/>
        <v>0</v>
      </c>
      <c r="BK32" s="344">
        <f t="shared" si="20"/>
        <v>0</v>
      </c>
      <c r="BL32" s="344">
        <f t="shared" si="20"/>
        <v>0</v>
      </c>
      <c r="BN32" s="344">
        <f t="shared" si="21"/>
        <v>0</v>
      </c>
    </row>
    <row r="33" spans="2:66" ht="246.75" customHeight="1">
      <c r="B33" s="340">
        <f>ROW()-4</f>
        <v>29</v>
      </c>
      <c r="C33" s="347" t="s">
        <v>443</v>
      </c>
      <c r="D33" s="346" t="s">
        <v>408</v>
      </c>
      <c r="E33" s="129"/>
      <c r="F33" s="173">
        <f t="shared" si="11"/>
        <v>4</v>
      </c>
      <c r="G33" s="347" t="s">
        <v>444</v>
      </c>
      <c r="H33" s="346" t="s">
        <v>445</v>
      </c>
      <c r="I33" s="346" t="s">
        <v>431</v>
      </c>
      <c r="J33" s="343" t="s">
        <v>444</v>
      </c>
      <c r="K33" s="341"/>
      <c r="L33" s="342"/>
      <c r="M33" s="342"/>
      <c r="N33" s="341"/>
      <c r="O33" s="341"/>
      <c r="P33" s="342"/>
      <c r="Q33" s="342"/>
      <c r="R33" s="341"/>
      <c r="S33" s="341"/>
      <c r="T33" s="342"/>
      <c r="U33" s="342"/>
      <c r="V33" s="341"/>
      <c r="W33" s="341"/>
      <c r="X33" s="341"/>
      <c r="Y33" s="341"/>
      <c r="Z33" s="341"/>
      <c r="AA33" s="343"/>
      <c r="AC33" s="24" t="s">
        <v>333</v>
      </c>
      <c r="AE33" s="75"/>
      <c r="AF33" s="344">
        <f t="shared" si="12"/>
        <v>4</v>
      </c>
      <c r="AG33" s="206">
        <v>1</v>
      </c>
      <c r="AH33" s="165">
        <f t="shared" si="13"/>
        <v>1</v>
      </c>
      <c r="AI33" s="165">
        <f t="shared" si="14"/>
        <v>1</v>
      </c>
      <c r="AJ33" s="165">
        <f t="shared" si="15"/>
        <v>1</v>
      </c>
      <c r="AK33" s="165">
        <f t="shared" si="16"/>
        <v>1</v>
      </c>
      <c r="AL33" s="166"/>
      <c r="AN33" s="344">
        <f t="shared" si="17"/>
        <v>0</v>
      </c>
      <c r="AO33" s="344">
        <f t="shared" si="17"/>
        <v>0</v>
      </c>
      <c r="AP33" s="344">
        <f t="shared" si="17"/>
        <v>0</v>
      </c>
      <c r="AQ33" s="344">
        <f t="shared" si="17"/>
        <v>0</v>
      </c>
      <c r="AS33" s="344">
        <f t="shared" si="4"/>
        <v>1</v>
      </c>
      <c r="AT33" s="344">
        <f t="shared" si="5"/>
        <v>1</v>
      </c>
      <c r="AU33" s="344">
        <f t="shared" si="18"/>
        <v>1</v>
      </c>
      <c r="AV33" s="344">
        <f t="shared" si="19"/>
        <v>1</v>
      </c>
      <c r="AW33" s="344">
        <f t="shared" si="22"/>
        <v>0</v>
      </c>
      <c r="AX33" s="344">
        <f t="shared" si="22"/>
        <v>0</v>
      </c>
      <c r="AY33" s="344">
        <f t="shared" si="22"/>
        <v>0</v>
      </c>
      <c r="AZ33" s="344">
        <f t="shared" si="22"/>
        <v>0</v>
      </c>
      <c r="BA33" s="344">
        <f t="shared" si="23"/>
        <v>0</v>
      </c>
      <c r="BB33" s="344">
        <f t="shared" si="23"/>
        <v>0</v>
      </c>
      <c r="BC33" s="344">
        <f t="shared" si="23"/>
        <v>0</v>
      </c>
      <c r="BD33" s="344">
        <f t="shared" si="23"/>
        <v>0</v>
      </c>
      <c r="BE33" s="344">
        <f t="shared" si="24"/>
        <v>0</v>
      </c>
      <c r="BF33" s="344">
        <f t="shared" si="24"/>
        <v>0</v>
      </c>
      <c r="BG33" s="344">
        <f t="shared" si="24"/>
        <v>0</v>
      </c>
      <c r="BH33" s="344">
        <f t="shared" si="24"/>
        <v>0</v>
      </c>
      <c r="BI33" s="344">
        <f t="shared" si="20"/>
        <v>0</v>
      </c>
      <c r="BJ33" s="344">
        <f t="shared" si="20"/>
        <v>0</v>
      </c>
      <c r="BK33" s="344">
        <f t="shared" si="20"/>
        <v>0</v>
      </c>
      <c r="BL33" s="344">
        <f t="shared" si="20"/>
        <v>0</v>
      </c>
      <c r="BN33" s="344">
        <f t="shared" si="21"/>
        <v>0</v>
      </c>
    </row>
    <row r="34" spans="2:66" ht="79.5" customHeight="1">
      <c r="B34" s="340">
        <f>ROW()-4</f>
        <v>30</v>
      </c>
      <c r="C34" s="347" t="s">
        <v>446</v>
      </c>
      <c r="D34" s="346" t="s">
        <v>408</v>
      </c>
      <c r="E34" s="129" t="s">
        <v>408</v>
      </c>
      <c r="F34" s="350">
        <f t="shared" si="11"/>
        <v>4</v>
      </c>
      <c r="G34" s="347" t="s">
        <v>447</v>
      </c>
      <c r="H34" s="346" t="s">
        <v>448</v>
      </c>
      <c r="I34" s="346" t="s">
        <v>449</v>
      </c>
      <c r="J34" s="347" t="s">
        <v>450</v>
      </c>
      <c r="K34" s="341"/>
      <c r="L34" s="342"/>
      <c r="M34" s="342"/>
      <c r="N34" s="341"/>
      <c r="O34" s="341"/>
      <c r="P34" s="342"/>
      <c r="Q34" s="342"/>
      <c r="R34" s="341"/>
      <c r="S34" s="341"/>
      <c r="T34" s="342"/>
      <c r="U34" s="342"/>
      <c r="V34" s="341"/>
      <c r="W34" s="341"/>
      <c r="X34" s="341"/>
      <c r="Y34" s="341"/>
      <c r="Z34" s="341"/>
      <c r="AA34" s="343"/>
      <c r="AC34" s="24" t="s">
        <v>333</v>
      </c>
      <c r="AE34" s="75"/>
      <c r="AF34" s="344">
        <f t="shared" si="12"/>
        <v>4</v>
      </c>
      <c r="AG34" s="206">
        <v>1</v>
      </c>
      <c r="AH34" s="165">
        <f t="shared" si="13"/>
        <v>1</v>
      </c>
      <c r="AI34" s="165">
        <f t="shared" si="14"/>
        <v>1</v>
      </c>
      <c r="AJ34" s="165">
        <f t="shared" si="15"/>
        <v>1</v>
      </c>
      <c r="AK34" s="165">
        <f t="shared" si="16"/>
        <v>1</v>
      </c>
      <c r="AL34" s="166"/>
      <c r="AN34" s="344">
        <f t="shared" si="17"/>
        <v>0</v>
      </c>
      <c r="AO34" s="344">
        <f t="shared" si="17"/>
        <v>0</v>
      </c>
      <c r="AP34" s="344">
        <f t="shared" si="17"/>
        <v>0</v>
      </c>
      <c r="AQ34" s="344">
        <f t="shared" si="17"/>
        <v>0</v>
      </c>
      <c r="AS34" s="344">
        <f t="shared" si="4"/>
        <v>1</v>
      </c>
      <c r="AT34" s="344">
        <f t="shared" si="5"/>
        <v>1</v>
      </c>
      <c r="AU34" s="344">
        <f t="shared" si="18"/>
        <v>1</v>
      </c>
      <c r="AV34" s="344">
        <f t="shared" si="19"/>
        <v>1</v>
      </c>
      <c r="AW34" s="344">
        <f t="shared" si="22"/>
        <v>0</v>
      </c>
      <c r="AX34" s="344">
        <f t="shared" si="22"/>
        <v>0</v>
      </c>
      <c r="AY34" s="344">
        <f t="shared" si="22"/>
        <v>0</v>
      </c>
      <c r="AZ34" s="344">
        <f t="shared" si="22"/>
        <v>0</v>
      </c>
      <c r="BA34" s="344">
        <f t="shared" si="23"/>
        <v>0</v>
      </c>
      <c r="BB34" s="344">
        <f t="shared" si="23"/>
        <v>0</v>
      </c>
      <c r="BC34" s="344">
        <f t="shared" si="23"/>
        <v>0</v>
      </c>
      <c r="BD34" s="344">
        <f t="shared" si="23"/>
        <v>0</v>
      </c>
      <c r="BE34" s="344">
        <f t="shared" si="24"/>
        <v>0</v>
      </c>
      <c r="BF34" s="344">
        <f t="shared" si="24"/>
        <v>0</v>
      </c>
      <c r="BG34" s="344">
        <f t="shared" si="24"/>
        <v>0</v>
      </c>
      <c r="BH34" s="344">
        <f t="shared" si="24"/>
        <v>0</v>
      </c>
      <c r="BI34" s="344">
        <f t="shared" si="20"/>
        <v>0</v>
      </c>
      <c r="BJ34" s="344">
        <f t="shared" si="20"/>
        <v>0</v>
      </c>
      <c r="BK34" s="344">
        <f t="shared" si="20"/>
        <v>0</v>
      </c>
      <c r="BL34" s="344">
        <f t="shared" si="20"/>
        <v>0</v>
      </c>
      <c r="BN34" s="344">
        <f t="shared" si="21"/>
        <v>0</v>
      </c>
    </row>
    <row r="35" spans="2:66">
      <c r="AE35" s="75"/>
      <c r="AF35" s="166"/>
      <c r="AH35" s="166"/>
      <c r="AI35" s="166"/>
      <c r="AJ35" s="166"/>
      <c r="AK35" s="166"/>
      <c r="AL35" s="166"/>
      <c r="AN35" s="166"/>
      <c r="AO35" s="166"/>
      <c r="AP35" s="166"/>
      <c r="AQ35" s="166"/>
      <c r="AS35" s="166"/>
      <c r="AT35" s="166"/>
      <c r="AU35" s="166"/>
      <c r="AV35" s="166"/>
      <c r="AW35" s="166"/>
      <c r="AX35" s="166"/>
      <c r="AY35" s="166"/>
      <c r="AZ35" s="166"/>
      <c r="BA35" s="166"/>
      <c r="BB35" s="166"/>
      <c r="BC35" s="166"/>
      <c r="BD35" s="166"/>
      <c r="BE35" s="166"/>
      <c r="BF35" s="166"/>
      <c r="BG35" s="166"/>
      <c r="BH35" s="166"/>
      <c r="BI35" s="166"/>
      <c r="BJ35" s="166"/>
      <c r="BK35" s="166"/>
      <c r="BL35" s="166"/>
      <c r="BN35" s="166"/>
    </row>
    <row r="36" spans="2:66">
      <c r="AE36" s="75"/>
      <c r="AF36" s="166"/>
      <c r="AH36" s="166"/>
      <c r="AI36" s="166"/>
      <c r="AJ36" s="166"/>
      <c r="AK36" s="166"/>
      <c r="AL36" s="166"/>
      <c r="AN36" s="166"/>
      <c r="AO36" s="166"/>
      <c r="AP36" s="166"/>
      <c r="AQ36" s="166"/>
      <c r="AS36" s="166"/>
      <c r="AT36" s="166"/>
      <c r="AU36" s="166"/>
      <c r="AV36" s="166"/>
      <c r="AW36" s="166"/>
      <c r="AX36" s="166"/>
      <c r="AY36" s="166"/>
      <c r="AZ36" s="166"/>
      <c r="BA36" s="166"/>
      <c r="BB36" s="166"/>
      <c r="BC36" s="166"/>
      <c r="BD36" s="166"/>
      <c r="BE36" s="166"/>
      <c r="BF36" s="166"/>
      <c r="BG36" s="166"/>
      <c r="BH36" s="166"/>
      <c r="BI36" s="166"/>
      <c r="BJ36" s="166"/>
      <c r="BK36" s="166"/>
      <c r="BL36" s="166"/>
      <c r="BN36" s="166"/>
    </row>
    <row r="37" spans="2:66">
      <c r="AE37" s="75"/>
      <c r="AF37" s="166"/>
      <c r="AH37" s="166"/>
      <c r="AI37" s="166"/>
      <c r="AJ37" s="166"/>
      <c r="AK37" s="166"/>
      <c r="AL37" s="166"/>
      <c r="AN37" s="166"/>
      <c r="AO37" s="166"/>
      <c r="AP37" s="166"/>
      <c r="AQ37" s="166"/>
      <c r="AS37" s="166"/>
      <c r="AT37" s="166"/>
      <c r="AU37" s="166"/>
      <c r="AV37" s="166"/>
      <c r="AW37" s="166"/>
      <c r="AX37" s="166"/>
      <c r="AY37" s="166"/>
      <c r="AZ37" s="166"/>
      <c r="BA37" s="166"/>
      <c r="BB37" s="166"/>
      <c r="BC37" s="166"/>
      <c r="BD37" s="166"/>
      <c r="BE37" s="166"/>
      <c r="BF37" s="166"/>
      <c r="BG37" s="166"/>
      <c r="BH37" s="166"/>
      <c r="BI37" s="166"/>
      <c r="BJ37" s="166"/>
      <c r="BK37" s="166"/>
      <c r="BL37" s="166"/>
      <c r="BN37" s="166"/>
    </row>
    <row r="38" spans="2:66">
      <c r="AE38" s="75"/>
      <c r="AF38" s="166"/>
      <c r="AH38" s="166"/>
      <c r="AI38" s="166"/>
      <c r="AJ38" s="166"/>
      <c r="AK38" s="166"/>
      <c r="AL38" s="166"/>
      <c r="AN38" s="166"/>
      <c r="AO38" s="166"/>
      <c r="AP38" s="166"/>
      <c r="AQ38" s="166"/>
      <c r="AS38" s="166"/>
      <c r="AT38" s="166"/>
      <c r="AU38" s="166"/>
      <c r="AV38" s="166"/>
      <c r="AW38" s="166"/>
      <c r="AX38" s="166"/>
      <c r="AY38" s="166"/>
      <c r="AZ38" s="166"/>
      <c r="BA38" s="166"/>
      <c r="BB38" s="166"/>
      <c r="BC38" s="166"/>
      <c r="BD38" s="166"/>
      <c r="BE38" s="166"/>
      <c r="BF38" s="166"/>
      <c r="BG38" s="166"/>
      <c r="BH38" s="166"/>
      <c r="BI38" s="166"/>
      <c r="BJ38" s="166"/>
      <c r="BK38" s="166"/>
      <c r="BL38" s="166"/>
      <c r="BN38" s="166"/>
    </row>
    <row r="39" spans="2:66">
      <c r="AE39" s="75"/>
      <c r="AF39" s="166"/>
      <c r="AH39" s="166"/>
      <c r="AI39" s="166"/>
      <c r="AJ39" s="166"/>
      <c r="AK39" s="166"/>
      <c r="AL39" s="166"/>
      <c r="AN39" s="166"/>
      <c r="AO39" s="166"/>
      <c r="AP39" s="166"/>
      <c r="AQ39" s="166"/>
      <c r="AS39" s="166"/>
      <c r="AT39" s="166"/>
      <c r="AU39" s="166"/>
      <c r="AV39" s="166"/>
      <c r="AW39" s="166"/>
      <c r="AX39" s="166"/>
      <c r="AY39" s="166"/>
      <c r="AZ39" s="166"/>
      <c r="BA39" s="166"/>
      <c r="BB39" s="166"/>
      <c r="BC39" s="166"/>
      <c r="BD39" s="166"/>
      <c r="BE39" s="166"/>
      <c r="BF39" s="166"/>
      <c r="BG39" s="166"/>
      <c r="BH39" s="166"/>
      <c r="BI39" s="166"/>
      <c r="BJ39" s="166"/>
      <c r="BK39" s="166"/>
      <c r="BL39" s="166"/>
      <c r="BN39" s="166"/>
    </row>
    <row r="40" spans="2:66">
      <c r="AE40" s="75"/>
      <c r="AF40" s="166"/>
      <c r="AH40" s="166"/>
      <c r="AI40" s="166"/>
      <c r="AJ40" s="166"/>
      <c r="AK40" s="166"/>
      <c r="AL40" s="166"/>
      <c r="AN40" s="166"/>
      <c r="AO40" s="166"/>
      <c r="AP40" s="166"/>
      <c r="AQ40" s="166"/>
      <c r="AS40" s="166"/>
      <c r="AT40" s="166"/>
      <c r="AU40" s="166"/>
      <c r="AV40" s="166"/>
      <c r="AW40" s="166"/>
      <c r="AX40" s="166"/>
      <c r="AY40" s="166"/>
      <c r="AZ40" s="166"/>
      <c r="BA40" s="166"/>
      <c r="BB40" s="166"/>
      <c r="BC40" s="166"/>
      <c r="BD40" s="166"/>
      <c r="BE40" s="166"/>
      <c r="BF40" s="166"/>
      <c r="BG40" s="166"/>
      <c r="BH40" s="166"/>
      <c r="BI40" s="166"/>
      <c r="BJ40" s="166"/>
      <c r="BK40" s="166"/>
      <c r="BL40" s="166"/>
      <c r="BN40" s="166"/>
    </row>
    <row r="41" spans="2:66">
      <c r="AE41" s="75"/>
      <c r="AF41" s="166"/>
      <c r="AH41" s="166"/>
      <c r="AI41" s="166"/>
      <c r="AJ41" s="166"/>
      <c r="AK41" s="166"/>
      <c r="AL41" s="166"/>
      <c r="AN41" s="166"/>
      <c r="AO41" s="166"/>
      <c r="AP41" s="166"/>
      <c r="AQ41" s="166"/>
      <c r="AS41" s="166"/>
      <c r="AT41" s="166"/>
      <c r="AU41" s="166"/>
      <c r="AV41" s="166"/>
      <c r="AW41" s="166"/>
      <c r="AX41" s="166"/>
      <c r="AY41" s="166"/>
      <c r="AZ41" s="166"/>
      <c r="BA41" s="166"/>
      <c r="BB41" s="166"/>
      <c r="BC41" s="166"/>
      <c r="BD41" s="166"/>
      <c r="BE41" s="166"/>
      <c r="BF41" s="166"/>
      <c r="BG41" s="166"/>
      <c r="BH41" s="166"/>
      <c r="BI41" s="166"/>
      <c r="BJ41" s="166"/>
      <c r="BK41" s="166"/>
      <c r="BL41" s="166"/>
      <c r="BN41" s="166"/>
    </row>
    <row r="42" spans="2:66">
      <c r="AE42" s="75"/>
      <c r="AF42" s="166"/>
      <c r="AH42" s="166"/>
      <c r="AI42" s="166"/>
      <c r="AJ42" s="166"/>
      <c r="AK42" s="166"/>
      <c r="AL42" s="166"/>
      <c r="AN42" s="166"/>
      <c r="AO42" s="166"/>
      <c r="AP42" s="166"/>
      <c r="AQ42" s="166"/>
      <c r="AS42" s="166"/>
      <c r="AT42" s="166"/>
      <c r="AU42" s="166"/>
      <c r="AV42" s="166"/>
      <c r="AW42" s="166"/>
      <c r="AX42" s="166"/>
      <c r="AY42" s="166"/>
      <c r="AZ42" s="166"/>
      <c r="BA42" s="166"/>
      <c r="BB42" s="166"/>
      <c r="BC42" s="166"/>
      <c r="BD42" s="166"/>
      <c r="BE42" s="166"/>
      <c r="BF42" s="166"/>
      <c r="BG42" s="166"/>
      <c r="BH42" s="166"/>
      <c r="BI42" s="166"/>
      <c r="BJ42" s="166"/>
      <c r="BK42" s="166"/>
      <c r="BL42" s="166"/>
      <c r="BN42" s="166"/>
    </row>
    <row r="43" spans="2:66">
      <c r="AE43" s="75"/>
      <c r="AF43" s="166"/>
      <c r="AH43" s="166"/>
      <c r="AI43" s="166"/>
      <c r="AJ43" s="166"/>
      <c r="AK43" s="166"/>
      <c r="AL43" s="166"/>
      <c r="AN43" s="166"/>
      <c r="AO43" s="166"/>
      <c r="AP43" s="166"/>
      <c r="AQ43" s="166"/>
      <c r="AS43" s="166"/>
      <c r="AT43" s="166"/>
      <c r="AU43" s="166"/>
      <c r="AV43" s="166"/>
      <c r="AW43" s="166"/>
      <c r="AX43" s="166"/>
      <c r="AY43" s="166"/>
      <c r="AZ43" s="166"/>
      <c r="BA43" s="166"/>
      <c r="BB43" s="166"/>
      <c r="BC43" s="166"/>
      <c r="BD43" s="166"/>
      <c r="BE43" s="166"/>
      <c r="BF43" s="166"/>
      <c r="BG43" s="166"/>
      <c r="BH43" s="166"/>
      <c r="BI43" s="166"/>
      <c r="BJ43" s="166"/>
      <c r="BK43" s="166"/>
      <c r="BL43" s="166"/>
      <c r="BN43" s="166"/>
    </row>
    <row r="44" spans="2:66">
      <c r="AE44" s="75"/>
      <c r="AF44" s="166"/>
      <c r="AH44" s="166"/>
      <c r="AI44" s="166"/>
      <c r="AJ44" s="166"/>
      <c r="AK44" s="166"/>
      <c r="AL44" s="166"/>
      <c r="AN44" s="166"/>
      <c r="AO44" s="166"/>
      <c r="AP44" s="166"/>
      <c r="AQ44" s="166"/>
      <c r="AS44" s="166"/>
      <c r="AT44" s="166"/>
      <c r="AU44" s="166"/>
      <c r="AV44" s="166"/>
      <c r="AW44" s="166"/>
      <c r="AX44" s="166"/>
      <c r="AY44" s="166"/>
      <c r="AZ44" s="166"/>
      <c r="BA44" s="166"/>
      <c r="BB44" s="166"/>
      <c r="BC44" s="166"/>
      <c r="BD44" s="166"/>
      <c r="BE44" s="166"/>
      <c r="BF44" s="166"/>
      <c r="BG44" s="166"/>
      <c r="BH44" s="166"/>
      <c r="BI44" s="166"/>
      <c r="BJ44" s="166"/>
      <c r="BK44" s="166"/>
      <c r="BL44" s="166"/>
      <c r="BN44" s="166"/>
    </row>
    <row r="45" spans="2:66">
      <c r="AE45" s="75"/>
      <c r="AF45" s="166"/>
      <c r="AH45" s="166"/>
      <c r="AI45" s="166"/>
      <c r="AJ45" s="166"/>
      <c r="AK45" s="166"/>
      <c r="AL45" s="166"/>
      <c r="AN45" s="166"/>
      <c r="AO45" s="166"/>
      <c r="AP45" s="166"/>
      <c r="AQ45" s="166"/>
      <c r="AS45" s="166"/>
      <c r="AT45" s="166"/>
      <c r="AU45" s="166"/>
      <c r="AV45" s="166"/>
      <c r="AW45" s="166"/>
      <c r="AX45" s="166"/>
      <c r="AY45" s="166"/>
      <c r="AZ45" s="166"/>
      <c r="BA45" s="166"/>
      <c r="BB45" s="166"/>
      <c r="BC45" s="166"/>
      <c r="BD45" s="166"/>
      <c r="BE45" s="166"/>
      <c r="BF45" s="166"/>
      <c r="BG45" s="166"/>
      <c r="BH45" s="166"/>
      <c r="BI45" s="166"/>
      <c r="BJ45" s="166"/>
      <c r="BK45" s="166"/>
      <c r="BL45" s="166"/>
      <c r="BN45" s="166"/>
    </row>
    <row r="46" spans="2:66">
      <c r="AE46" s="75"/>
      <c r="AF46" s="166"/>
      <c r="AH46" s="166"/>
      <c r="AI46" s="166"/>
      <c r="AJ46" s="166"/>
      <c r="AK46" s="166"/>
      <c r="AL46" s="166"/>
      <c r="AN46" s="166"/>
      <c r="AO46" s="166"/>
      <c r="AP46" s="166"/>
      <c r="AQ46" s="166"/>
      <c r="AS46" s="166"/>
      <c r="AT46" s="166"/>
      <c r="AU46" s="166"/>
      <c r="AV46" s="166"/>
      <c r="AW46" s="166"/>
      <c r="AX46" s="166"/>
      <c r="AY46" s="166"/>
      <c r="AZ46" s="166"/>
      <c r="BA46" s="166"/>
      <c r="BB46" s="166"/>
      <c r="BC46" s="166"/>
      <c r="BD46" s="166"/>
      <c r="BE46" s="166"/>
      <c r="BF46" s="166"/>
      <c r="BG46" s="166"/>
      <c r="BH46" s="166"/>
      <c r="BI46" s="166"/>
      <c r="BJ46" s="166"/>
      <c r="BK46" s="166"/>
      <c r="BL46" s="166"/>
      <c r="BN46" s="166"/>
    </row>
    <row r="47" spans="2:66">
      <c r="AE47" s="75"/>
      <c r="AF47" s="166"/>
      <c r="AH47" s="166"/>
      <c r="AI47" s="166"/>
      <c r="AJ47" s="166"/>
      <c r="AK47" s="166"/>
      <c r="AL47" s="166"/>
      <c r="AN47" s="166"/>
      <c r="AO47" s="166"/>
      <c r="AP47" s="166"/>
      <c r="AQ47" s="166"/>
      <c r="AS47" s="166"/>
      <c r="AT47" s="166"/>
      <c r="AU47" s="166"/>
      <c r="AV47" s="166"/>
      <c r="AW47" s="166"/>
      <c r="AX47" s="166"/>
      <c r="AY47" s="166"/>
      <c r="AZ47" s="166"/>
      <c r="BA47" s="166"/>
      <c r="BB47" s="166"/>
      <c r="BC47" s="166"/>
      <c r="BD47" s="166"/>
      <c r="BE47" s="166"/>
      <c r="BF47" s="166"/>
      <c r="BG47" s="166"/>
      <c r="BH47" s="166"/>
      <c r="BI47" s="166"/>
      <c r="BJ47" s="166"/>
      <c r="BK47" s="166"/>
      <c r="BL47" s="166"/>
      <c r="BN47" s="166"/>
    </row>
    <row r="48" spans="2:66">
      <c r="AE48" s="75"/>
      <c r="AF48" s="166"/>
      <c r="AH48" s="166"/>
      <c r="AI48" s="166"/>
      <c r="AJ48" s="166"/>
      <c r="AK48" s="166"/>
      <c r="AL48" s="166"/>
      <c r="AN48" s="166"/>
      <c r="AO48" s="166"/>
      <c r="AP48" s="166"/>
      <c r="AQ48" s="166"/>
      <c r="AS48" s="166"/>
      <c r="AT48" s="166"/>
      <c r="AU48" s="166"/>
      <c r="AV48" s="166"/>
      <c r="AW48" s="166"/>
      <c r="AX48" s="166"/>
      <c r="AY48" s="166"/>
      <c r="AZ48" s="166"/>
      <c r="BA48" s="166"/>
      <c r="BB48" s="166"/>
      <c r="BC48" s="166"/>
      <c r="BD48" s="166"/>
      <c r="BE48" s="166"/>
      <c r="BF48" s="166"/>
      <c r="BG48" s="166"/>
      <c r="BH48" s="166"/>
      <c r="BI48" s="166"/>
      <c r="BJ48" s="166"/>
      <c r="BK48" s="166"/>
      <c r="BL48" s="166"/>
      <c r="BN48" s="166"/>
    </row>
    <row r="49" spans="31:66">
      <c r="AE49" s="75"/>
      <c r="AF49" s="166"/>
      <c r="AH49" s="166"/>
      <c r="AI49" s="166"/>
      <c r="AJ49" s="166"/>
      <c r="AK49" s="166"/>
      <c r="AL49" s="166"/>
      <c r="AN49" s="166"/>
      <c r="AO49" s="166"/>
      <c r="AP49" s="166"/>
      <c r="AQ49" s="166"/>
      <c r="AS49" s="166"/>
      <c r="AT49" s="166"/>
      <c r="AU49" s="166"/>
      <c r="AV49" s="166"/>
      <c r="AW49" s="166"/>
      <c r="AX49" s="166"/>
      <c r="AY49" s="166"/>
      <c r="AZ49" s="166"/>
      <c r="BA49" s="166"/>
      <c r="BB49" s="166"/>
      <c r="BC49" s="166"/>
      <c r="BD49" s="166"/>
      <c r="BE49" s="166"/>
      <c r="BF49" s="166"/>
      <c r="BG49" s="166"/>
      <c r="BH49" s="166"/>
      <c r="BI49" s="166"/>
      <c r="BJ49" s="166"/>
      <c r="BK49" s="166"/>
      <c r="BL49" s="166"/>
      <c r="BN49" s="166"/>
    </row>
    <row r="50" spans="31:66">
      <c r="AE50" s="75"/>
      <c r="AF50" s="166"/>
      <c r="AH50" s="166"/>
      <c r="AI50" s="166"/>
      <c r="AJ50" s="166"/>
      <c r="AK50" s="166"/>
      <c r="AL50" s="166"/>
      <c r="AN50" s="166"/>
      <c r="AO50" s="166"/>
      <c r="AP50" s="166"/>
      <c r="AQ50" s="166"/>
      <c r="AS50" s="166"/>
      <c r="AT50" s="166"/>
      <c r="AU50" s="166"/>
      <c r="AV50" s="166"/>
      <c r="AW50" s="166"/>
      <c r="AX50" s="166"/>
      <c r="AY50" s="166"/>
      <c r="AZ50" s="166"/>
      <c r="BA50" s="166"/>
      <c r="BB50" s="166"/>
      <c r="BC50" s="166"/>
      <c r="BD50" s="166"/>
      <c r="BE50" s="166"/>
      <c r="BF50" s="166"/>
      <c r="BG50" s="166"/>
      <c r="BH50" s="166"/>
      <c r="BI50" s="166"/>
      <c r="BJ50" s="166"/>
      <c r="BK50" s="166"/>
      <c r="BL50" s="166"/>
      <c r="BN50" s="166"/>
    </row>
    <row r="51" spans="31:66">
      <c r="AE51" s="75"/>
      <c r="AF51" s="166"/>
      <c r="AH51" s="166"/>
      <c r="AI51" s="166"/>
      <c r="AJ51" s="166"/>
      <c r="AK51" s="166"/>
      <c r="AL51" s="166"/>
      <c r="AN51" s="166"/>
      <c r="AO51" s="166"/>
      <c r="AP51" s="166"/>
      <c r="AQ51" s="166"/>
      <c r="AS51" s="166"/>
      <c r="AT51" s="166"/>
      <c r="AU51" s="166"/>
      <c r="AV51" s="166"/>
      <c r="AW51" s="166"/>
      <c r="AX51" s="166"/>
      <c r="AY51" s="166"/>
      <c r="AZ51" s="166"/>
      <c r="BA51" s="166"/>
      <c r="BB51" s="166"/>
      <c r="BC51" s="166"/>
      <c r="BD51" s="166"/>
      <c r="BE51" s="166"/>
      <c r="BF51" s="166"/>
      <c r="BG51" s="166"/>
      <c r="BH51" s="166"/>
      <c r="BI51" s="166"/>
      <c r="BJ51" s="166"/>
      <c r="BK51" s="166"/>
      <c r="BL51" s="166"/>
      <c r="BN51" s="166"/>
    </row>
    <row r="52" spans="31:66">
      <c r="AE52" s="75"/>
      <c r="AF52" s="166"/>
      <c r="AH52" s="166"/>
      <c r="AI52" s="166"/>
      <c r="AJ52" s="166"/>
      <c r="AK52" s="166"/>
      <c r="AL52" s="166"/>
      <c r="AN52" s="166"/>
      <c r="AO52" s="166"/>
      <c r="AP52" s="166"/>
      <c r="AQ52" s="166"/>
      <c r="AS52" s="166"/>
      <c r="AT52" s="166"/>
      <c r="AU52" s="166"/>
      <c r="AV52" s="166"/>
      <c r="AW52" s="166"/>
      <c r="AX52" s="166"/>
      <c r="AY52" s="166"/>
      <c r="AZ52" s="166"/>
      <c r="BA52" s="166"/>
      <c r="BB52" s="166"/>
      <c r="BC52" s="166"/>
      <c r="BD52" s="166"/>
      <c r="BE52" s="166"/>
      <c r="BF52" s="166"/>
      <c r="BG52" s="166"/>
      <c r="BH52" s="166"/>
      <c r="BI52" s="166"/>
      <c r="BJ52" s="166"/>
      <c r="BK52" s="166"/>
      <c r="BL52" s="166"/>
      <c r="BN52" s="166"/>
    </row>
    <row r="53" spans="31:66">
      <c r="AE53" s="75"/>
      <c r="AF53" s="166"/>
      <c r="AH53" s="166"/>
      <c r="AI53" s="166"/>
      <c r="AJ53" s="166"/>
      <c r="AK53" s="166"/>
      <c r="AL53" s="166"/>
      <c r="AN53" s="166"/>
      <c r="AO53" s="166"/>
      <c r="AP53" s="166"/>
      <c r="AQ53" s="166"/>
      <c r="AS53" s="166"/>
      <c r="AT53" s="166"/>
      <c r="AU53" s="166"/>
      <c r="AV53" s="166"/>
      <c r="AW53" s="166"/>
      <c r="AX53" s="166"/>
      <c r="AY53" s="166"/>
      <c r="AZ53" s="166"/>
      <c r="BA53" s="166"/>
      <c r="BB53" s="166"/>
      <c r="BC53" s="166"/>
      <c r="BD53" s="166"/>
      <c r="BE53" s="166"/>
      <c r="BF53" s="166"/>
      <c r="BG53" s="166"/>
      <c r="BH53" s="166"/>
      <c r="BI53" s="166"/>
      <c r="BJ53" s="166"/>
      <c r="BK53" s="166"/>
      <c r="BL53" s="166"/>
      <c r="BN53" s="166"/>
    </row>
    <row r="54" spans="31:66">
      <c r="AE54" s="75"/>
      <c r="AF54" s="166"/>
      <c r="AH54" s="166"/>
      <c r="AI54" s="166"/>
      <c r="AJ54" s="166"/>
      <c r="AK54" s="166"/>
      <c r="AL54" s="166"/>
      <c r="AN54" s="166"/>
      <c r="AO54" s="166"/>
      <c r="AP54" s="166"/>
      <c r="AQ54" s="166"/>
      <c r="AS54" s="166"/>
      <c r="AT54" s="166"/>
      <c r="AU54" s="166"/>
      <c r="AV54" s="166"/>
      <c r="AW54" s="166"/>
      <c r="AX54" s="166"/>
      <c r="AY54" s="166"/>
      <c r="AZ54" s="166"/>
      <c r="BA54" s="166"/>
      <c r="BB54" s="166"/>
      <c r="BC54" s="166"/>
      <c r="BD54" s="166"/>
      <c r="BE54" s="166"/>
      <c r="BF54" s="166"/>
      <c r="BG54" s="166"/>
      <c r="BH54" s="166"/>
      <c r="BI54" s="166"/>
      <c r="BJ54" s="166"/>
      <c r="BK54" s="166"/>
      <c r="BL54" s="166"/>
      <c r="BN54" s="166"/>
    </row>
    <row r="55" spans="31:66">
      <c r="AE55" s="75"/>
      <c r="AF55" s="166"/>
      <c r="AH55" s="166"/>
      <c r="AI55" s="166"/>
      <c r="AJ55" s="166"/>
      <c r="AK55" s="166"/>
      <c r="AL55" s="166"/>
      <c r="AN55" s="166"/>
      <c r="AO55" s="166"/>
      <c r="AP55" s="166"/>
      <c r="AQ55" s="166"/>
      <c r="AS55" s="166"/>
      <c r="AT55" s="166"/>
      <c r="AU55" s="166"/>
      <c r="AV55" s="166"/>
      <c r="AW55" s="166"/>
      <c r="AX55" s="166"/>
      <c r="AY55" s="166"/>
      <c r="AZ55" s="166"/>
      <c r="BA55" s="166"/>
      <c r="BB55" s="166"/>
      <c r="BC55" s="166"/>
      <c r="BD55" s="166"/>
      <c r="BE55" s="166"/>
      <c r="BF55" s="166"/>
      <c r="BG55" s="166"/>
      <c r="BH55" s="166"/>
      <c r="BI55" s="166"/>
      <c r="BJ55" s="166"/>
      <c r="BK55" s="166"/>
      <c r="BL55" s="166"/>
      <c r="BN55" s="166"/>
    </row>
    <row r="56" spans="31:66">
      <c r="AE56" s="75"/>
      <c r="AF56" s="166"/>
      <c r="AH56" s="166"/>
      <c r="AI56" s="166"/>
      <c r="AJ56" s="166"/>
      <c r="AK56" s="166"/>
      <c r="AL56" s="166"/>
      <c r="AN56" s="166"/>
      <c r="AO56" s="166"/>
      <c r="AP56" s="166"/>
      <c r="AQ56" s="166"/>
      <c r="AS56" s="166"/>
      <c r="AT56" s="166"/>
      <c r="AU56" s="166"/>
      <c r="AV56" s="166"/>
      <c r="AW56" s="166"/>
      <c r="AX56" s="166"/>
      <c r="AY56" s="166"/>
      <c r="AZ56" s="166"/>
      <c r="BA56" s="166"/>
      <c r="BB56" s="166"/>
      <c r="BC56" s="166"/>
      <c r="BD56" s="166"/>
      <c r="BE56" s="166"/>
      <c r="BF56" s="166"/>
      <c r="BG56" s="166"/>
      <c r="BH56" s="166"/>
      <c r="BI56" s="166"/>
      <c r="BJ56" s="166"/>
      <c r="BK56" s="166"/>
      <c r="BL56" s="166"/>
      <c r="BN56" s="166"/>
    </row>
    <row r="57" spans="31:66">
      <c r="AE57" s="75"/>
      <c r="AF57" s="166"/>
      <c r="AH57" s="166"/>
      <c r="AI57" s="166"/>
      <c r="AJ57" s="166"/>
      <c r="AK57" s="166"/>
      <c r="AL57" s="166"/>
      <c r="AN57" s="166"/>
      <c r="AO57" s="166"/>
      <c r="AP57" s="166"/>
      <c r="AQ57" s="166"/>
      <c r="AS57" s="166"/>
      <c r="AT57" s="166"/>
      <c r="AU57" s="166"/>
      <c r="AV57" s="166"/>
      <c r="AW57" s="166"/>
      <c r="AX57" s="166"/>
      <c r="AY57" s="166"/>
      <c r="AZ57" s="166"/>
      <c r="BA57" s="166"/>
      <c r="BB57" s="166"/>
      <c r="BC57" s="166"/>
      <c r="BD57" s="166"/>
      <c r="BE57" s="166"/>
      <c r="BF57" s="166"/>
      <c r="BG57" s="166"/>
      <c r="BH57" s="166"/>
      <c r="BI57" s="166"/>
      <c r="BJ57" s="166"/>
      <c r="BK57" s="166"/>
      <c r="BL57" s="166"/>
      <c r="BN57" s="166"/>
    </row>
    <row r="58" spans="31:66">
      <c r="AE58" s="75"/>
      <c r="AF58" s="166"/>
      <c r="AH58" s="166"/>
      <c r="AI58" s="166"/>
      <c r="AJ58" s="166"/>
      <c r="AK58" s="166"/>
      <c r="AL58" s="166"/>
      <c r="AN58" s="166"/>
      <c r="AO58" s="166"/>
      <c r="AP58" s="166"/>
      <c r="AQ58" s="166"/>
      <c r="AS58" s="166"/>
      <c r="AT58" s="166"/>
      <c r="AU58" s="166"/>
      <c r="AV58" s="166"/>
      <c r="AW58" s="166"/>
      <c r="AX58" s="166"/>
      <c r="AY58" s="166"/>
      <c r="AZ58" s="166"/>
      <c r="BA58" s="166"/>
      <c r="BB58" s="166"/>
      <c r="BC58" s="166"/>
      <c r="BD58" s="166"/>
      <c r="BE58" s="166"/>
      <c r="BF58" s="166"/>
      <c r="BG58" s="166"/>
      <c r="BH58" s="166"/>
      <c r="BI58" s="166"/>
      <c r="BJ58" s="166"/>
      <c r="BK58" s="166"/>
      <c r="BL58" s="166"/>
      <c r="BN58" s="166"/>
    </row>
    <row r="59" spans="31:66">
      <c r="AE59" s="75"/>
      <c r="AF59" s="166"/>
      <c r="AH59" s="166"/>
      <c r="AI59" s="166"/>
      <c r="AJ59" s="166"/>
      <c r="AK59" s="166"/>
      <c r="AL59" s="166"/>
      <c r="AN59" s="166"/>
      <c r="AO59" s="166"/>
      <c r="AP59" s="166"/>
      <c r="AQ59" s="166"/>
      <c r="AS59" s="166"/>
      <c r="AT59" s="166"/>
      <c r="AU59" s="166"/>
      <c r="AV59" s="166"/>
      <c r="AW59" s="166"/>
      <c r="AX59" s="166"/>
      <c r="AY59" s="166"/>
      <c r="AZ59" s="166"/>
      <c r="BA59" s="166"/>
      <c r="BB59" s="166"/>
      <c r="BC59" s="166"/>
      <c r="BD59" s="166"/>
      <c r="BE59" s="166"/>
      <c r="BF59" s="166"/>
      <c r="BG59" s="166"/>
      <c r="BH59" s="166"/>
      <c r="BI59" s="166"/>
      <c r="BJ59" s="166"/>
      <c r="BK59" s="166"/>
      <c r="BL59" s="166"/>
      <c r="BN59" s="166"/>
    </row>
    <row r="60" spans="31:66">
      <c r="AE60" s="75"/>
      <c r="AF60" s="166"/>
      <c r="AH60" s="166"/>
      <c r="AI60" s="166"/>
      <c r="AJ60" s="166"/>
      <c r="AK60" s="166"/>
      <c r="AL60" s="166"/>
      <c r="AN60" s="166"/>
      <c r="AO60" s="166"/>
      <c r="AP60" s="166"/>
      <c r="AQ60" s="166"/>
      <c r="AS60" s="166"/>
      <c r="AT60" s="166"/>
      <c r="AU60" s="166"/>
      <c r="AV60" s="166"/>
      <c r="AW60" s="166"/>
      <c r="AX60" s="166"/>
      <c r="AY60" s="166"/>
      <c r="AZ60" s="166"/>
      <c r="BA60" s="166"/>
      <c r="BB60" s="166"/>
      <c r="BC60" s="166"/>
      <c r="BD60" s="166"/>
      <c r="BE60" s="166"/>
      <c r="BF60" s="166"/>
      <c r="BG60" s="166"/>
      <c r="BH60" s="166"/>
      <c r="BI60" s="166"/>
      <c r="BJ60" s="166"/>
      <c r="BK60" s="166"/>
      <c r="BL60" s="166"/>
      <c r="BN60" s="166"/>
    </row>
    <row r="61" spans="31:66">
      <c r="AE61" s="75"/>
      <c r="AF61" s="166"/>
      <c r="AH61" s="166"/>
      <c r="AI61" s="166"/>
      <c r="AJ61" s="166"/>
      <c r="AK61" s="166"/>
      <c r="AL61" s="166"/>
      <c r="AN61" s="166"/>
      <c r="AO61" s="166"/>
      <c r="AP61" s="166"/>
      <c r="AQ61" s="166"/>
      <c r="AS61" s="166"/>
      <c r="AT61" s="166"/>
      <c r="AU61" s="166"/>
      <c r="AV61" s="166"/>
      <c r="AW61" s="166"/>
      <c r="AX61" s="166"/>
      <c r="AY61" s="166"/>
      <c r="AZ61" s="166"/>
      <c r="BA61" s="166"/>
      <c r="BB61" s="166"/>
      <c r="BC61" s="166"/>
      <c r="BD61" s="166"/>
      <c r="BE61" s="166"/>
      <c r="BF61" s="166"/>
      <c r="BG61" s="166"/>
      <c r="BH61" s="166"/>
      <c r="BI61" s="166"/>
      <c r="BJ61" s="166"/>
      <c r="BK61" s="166"/>
      <c r="BL61" s="166"/>
      <c r="BN61" s="166"/>
    </row>
    <row r="62" spans="31:66">
      <c r="AE62" s="75"/>
      <c r="AF62" s="166"/>
      <c r="AH62" s="166"/>
      <c r="AI62" s="166"/>
      <c r="AJ62" s="166"/>
      <c r="AK62" s="166"/>
      <c r="AL62" s="166"/>
      <c r="AN62" s="166"/>
      <c r="AO62" s="166"/>
      <c r="AP62" s="166"/>
      <c r="AQ62" s="166"/>
      <c r="AS62" s="166"/>
      <c r="AT62" s="166"/>
      <c r="AU62" s="166"/>
      <c r="AV62" s="166"/>
      <c r="AW62" s="166"/>
      <c r="AX62" s="166"/>
      <c r="AY62" s="166"/>
      <c r="AZ62" s="166"/>
      <c r="BA62" s="166"/>
      <c r="BB62" s="166"/>
      <c r="BC62" s="166"/>
      <c r="BD62" s="166"/>
      <c r="BE62" s="166"/>
      <c r="BF62" s="166"/>
      <c r="BG62" s="166"/>
      <c r="BH62" s="166"/>
      <c r="BI62" s="166"/>
      <c r="BJ62" s="166"/>
      <c r="BK62" s="166"/>
      <c r="BL62" s="166"/>
      <c r="BN62" s="166"/>
    </row>
    <row r="63" spans="31:66">
      <c r="AE63" s="75"/>
      <c r="AF63" s="166"/>
      <c r="AH63" s="166"/>
      <c r="AI63" s="166"/>
      <c r="AJ63" s="166"/>
      <c r="AK63" s="166"/>
      <c r="AL63" s="166"/>
      <c r="AN63" s="166"/>
      <c r="AO63" s="166"/>
      <c r="AP63" s="166"/>
      <c r="AQ63" s="166"/>
      <c r="AS63" s="166"/>
      <c r="AT63" s="166"/>
      <c r="AU63" s="166"/>
      <c r="AV63" s="166"/>
      <c r="AW63" s="166"/>
      <c r="AX63" s="166"/>
      <c r="AY63" s="166"/>
      <c r="AZ63" s="166"/>
      <c r="BA63" s="166"/>
      <c r="BB63" s="166"/>
      <c r="BC63" s="166"/>
      <c r="BD63" s="166"/>
      <c r="BE63" s="166"/>
      <c r="BF63" s="166"/>
      <c r="BG63" s="166"/>
      <c r="BH63" s="166"/>
      <c r="BI63" s="166"/>
      <c r="BJ63" s="166"/>
      <c r="BK63" s="166"/>
      <c r="BL63" s="166"/>
      <c r="BN63" s="166"/>
    </row>
    <row r="64" spans="31:66">
      <c r="AE64" s="75"/>
      <c r="AF64" s="166"/>
      <c r="AH64" s="166"/>
      <c r="AI64" s="166"/>
      <c r="AJ64" s="166"/>
      <c r="AK64" s="166"/>
      <c r="AL64" s="166"/>
      <c r="AN64" s="166"/>
      <c r="AO64" s="166"/>
      <c r="AP64" s="166"/>
      <c r="AQ64" s="166"/>
      <c r="AS64" s="166"/>
      <c r="AT64" s="166"/>
      <c r="AU64" s="166"/>
      <c r="AV64" s="166"/>
      <c r="AW64" s="166"/>
      <c r="AX64" s="166"/>
      <c r="AY64" s="166"/>
      <c r="AZ64" s="166"/>
      <c r="BA64" s="166"/>
      <c r="BB64" s="166"/>
      <c r="BC64" s="166"/>
      <c r="BD64" s="166"/>
      <c r="BE64" s="166"/>
      <c r="BF64" s="166"/>
      <c r="BG64" s="166"/>
      <c r="BH64" s="166"/>
      <c r="BI64" s="166"/>
      <c r="BJ64" s="166"/>
      <c r="BK64" s="166"/>
      <c r="BL64" s="166"/>
      <c r="BN64" s="166"/>
    </row>
    <row r="65" spans="31:66">
      <c r="AE65" s="75"/>
      <c r="AF65" s="166"/>
      <c r="AH65" s="166"/>
      <c r="AI65" s="166"/>
      <c r="AJ65" s="166"/>
      <c r="AK65" s="166"/>
      <c r="AL65" s="166"/>
      <c r="AN65" s="166"/>
      <c r="AO65" s="166"/>
      <c r="AP65" s="166"/>
      <c r="AQ65" s="166"/>
      <c r="AS65" s="166"/>
      <c r="AT65" s="166"/>
      <c r="AU65" s="166"/>
      <c r="AV65" s="166"/>
      <c r="AW65" s="166"/>
      <c r="AX65" s="166"/>
      <c r="AY65" s="166"/>
      <c r="AZ65" s="166"/>
      <c r="BA65" s="166"/>
      <c r="BB65" s="166"/>
      <c r="BC65" s="166"/>
      <c r="BD65" s="166"/>
      <c r="BE65" s="166"/>
      <c r="BF65" s="166"/>
      <c r="BG65" s="166"/>
      <c r="BH65" s="166"/>
      <c r="BI65" s="166"/>
      <c r="BJ65" s="166"/>
      <c r="BK65" s="166"/>
      <c r="BL65" s="166"/>
      <c r="BN65" s="166"/>
    </row>
    <row r="66" spans="31:66">
      <c r="AF66" s="166"/>
      <c r="AH66" s="166"/>
      <c r="AI66" s="166"/>
      <c r="AJ66" s="166"/>
      <c r="AK66" s="166"/>
      <c r="AL66" s="166"/>
      <c r="AN66" s="166"/>
      <c r="AO66" s="166"/>
      <c r="AP66" s="166"/>
      <c r="AQ66" s="166"/>
      <c r="AS66" s="166"/>
      <c r="AT66" s="166"/>
      <c r="AU66" s="166"/>
      <c r="AV66" s="166"/>
      <c r="AW66" s="166"/>
      <c r="AX66" s="166"/>
      <c r="AY66" s="166"/>
      <c r="AZ66" s="166"/>
      <c r="BA66" s="166"/>
      <c r="BB66" s="166"/>
      <c r="BC66" s="166"/>
      <c r="BD66" s="166"/>
      <c r="BE66" s="166"/>
      <c r="BF66" s="166"/>
      <c r="BG66" s="166"/>
      <c r="BH66" s="166"/>
      <c r="BI66" s="166"/>
      <c r="BJ66" s="166"/>
      <c r="BK66" s="166"/>
      <c r="BL66" s="166"/>
      <c r="BN66" s="166"/>
    </row>
    <row r="67" spans="31:66">
      <c r="AF67" s="166"/>
      <c r="AH67" s="166"/>
      <c r="AI67" s="166"/>
      <c r="AJ67" s="166"/>
      <c r="AK67" s="166"/>
      <c r="AL67" s="166"/>
      <c r="AN67" s="166"/>
      <c r="AO67" s="166"/>
      <c r="AP67" s="166"/>
      <c r="AQ67" s="166"/>
      <c r="AS67" s="166"/>
      <c r="AT67" s="166"/>
      <c r="AU67" s="166"/>
      <c r="AV67" s="166"/>
      <c r="AW67" s="166"/>
      <c r="AX67" s="166"/>
      <c r="AY67" s="166"/>
      <c r="AZ67" s="166"/>
      <c r="BA67" s="166"/>
      <c r="BB67" s="166"/>
      <c r="BC67" s="166"/>
      <c r="BD67" s="166"/>
      <c r="BE67" s="166"/>
      <c r="BF67" s="166"/>
      <c r="BG67" s="166"/>
      <c r="BH67" s="166"/>
      <c r="BI67" s="166"/>
      <c r="BJ67" s="166"/>
      <c r="BK67" s="166"/>
      <c r="BL67" s="166"/>
      <c r="BN67" s="166"/>
    </row>
    <row r="68" spans="31:66">
      <c r="AF68" s="166"/>
      <c r="AH68" s="166"/>
      <c r="AI68" s="166"/>
      <c r="AJ68" s="166"/>
      <c r="AK68" s="166"/>
      <c r="AL68" s="166"/>
      <c r="AN68" s="166"/>
      <c r="AO68" s="166"/>
      <c r="AP68" s="166"/>
      <c r="AQ68" s="166"/>
      <c r="AS68" s="166"/>
      <c r="AT68" s="166"/>
      <c r="AU68" s="166"/>
      <c r="AV68" s="166"/>
      <c r="AW68" s="166"/>
      <c r="AX68" s="166"/>
      <c r="AY68" s="166"/>
      <c r="AZ68" s="166"/>
      <c r="BA68" s="166"/>
      <c r="BB68" s="166"/>
      <c r="BC68" s="166"/>
      <c r="BD68" s="166"/>
      <c r="BE68" s="166"/>
      <c r="BF68" s="166"/>
      <c r="BG68" s="166"/>
      <c r="BH68" s="166"/>
      <c r="BI68" s="166"/>
      <c r="BJ68" s="166"/>
      <c r="BK68" s="166"/>
      <c r="BL68" s="166"/>
      <c r="BN68" s="166"/>
    </row>
    <row r="69" spans="31:66">
      <c r="AF69" s="166"/>
      <c r="AH69" s="166"/>
      <c r="AI69" s="166"/>
      <c r="AJ69" s="166"/>
      <c r="AK69" s="166"/>
      <c r="AL69" s="166"/>
      <c r="AN69" s="166"/>
      <c r="AO69" s="166"/>
      <c r="AP69" s="166"/>
      <c r="AQ69" s="166"/>
      <c r="AS69" s="166"/>
      <c r="AT69" s="166"/>
      <c r="AU69" s="166"/>
      <c r="AV69" s="166"/>
      <c r="AW69" s="166"/>
      <c r="AX69" s="166"/>
      <c r="AY69" s="166"/>
      <c r="AZ69" s="166"/>
      <c r="BA69" s="166"/>
      <c r="BB69" s="166"/>
      <c r="BC69" s="166"/>
      <c r="BD69" s="166"/>
      <c r="BE69" s="166"/>
      <c r="BF69" s="166"/>
      <c r="BG69" s="166"/>
      <c r="BH69" s="166"/>
      <c r="BI69" s="166"/>
      <c r="BJ69" s="166"/>
      <c r="BK69" s="166"/>
      <c r="BL69" s="166"/>
      <c r="BN69" s="166"/>
    </row>
    <row r="70" spans="31:66">
      <c r="AF70" s="166"/>
      <c r="AH70" s="166"/>
      <c r="AI70" s="166"/>
      <c r="AJ70" s="166"/>
      <c r="AK70" s="166"/>
      <c r="AL70" s="166"/>
      <c r="AN70" s="166"/>
      <c r="AO70" s="166"/>
      <c r="AP70" s="166"/>
      <c r="AQ70" s="166"/>
      <c r="AS70" s="166"/>
      <c r="AT70" s="166"/>
      <c r="AU70" s="166"/>
      <c r="AV70" s="166"/>
      <c r="AW70" s="166"/>
      <c r="AX70" s="166"/>
      <c r="AY70" s="166"/>
      <c r="AZ70" s="166"/>
      <c r="BA70" s="166"/>
      <c r="BB70" s="166"/>
      <c r="BC70" s="166"/>
      <c r="BD70" s="166"/>
      <c r="BE70" s="166"/>
      <c r="BF70" s="166"/>
      <c r="BG70" s="166"/>
      <c r="BH70" s="166"/>
      <c r="BI70" s="166"/>
      <c r="BJ70" s="166"/>
      <c r="BK70" s="166"/>
      <c r="BL70" s="166"/>
      <c r="BN70" s="166"/>
    </row>
    <row r="71" spans="31:66">
      <c r="AF71" s="166"/>
      <c r="AH71" s="166"/>
      <c r="AI71" s="166"/>
      <c r="AJ71" s="166"/>
      <c r="AK71" s="166"/>
      <c r="AL71" s="166"/>
      <c r="AN71" s="166"/>
      <c r="AO71" s="166"/>
      <c r="AP71" s="166"/>
      <c r="AQ71" s="166"/>
      <c r="AS71" s="166"/>
      <c r="AT71" s="166"/>
      <c r="AU71" s="166"/>
      <c r="AV71" s="166"/>
      <c r="AW71" s="166"/>
      <c r="AX71" s="166"/>
      <c r="AY71" s="166"/>
      <c r="AZ71" s="166"/>
      <c r="BA71" s="166"/>
      <c r="BB71" s="166"/>
      <c r="BC71" s="166"/>
      <c r="BD71" s="166"/>
      <c r="BE71" s="166"/>
      <c r="BF71" s="166"/>
      <c r="BG71" s="166"/>
      <c r="BH71" s="166"/>
      <c r="BI71" s="166"/>
      <c r="BJ71" s="166"/>
      <c r="BK71" s="166"/>
      <c r="BL71" s="166"/>
      <c r="BN71" s="166"/>
    </row>
    <row r="72" spans="31:66">
      <c r="AF72" s="166"/>
      <c r="AH72" s="166"/>
      <c r="AI72" s="166"/>
      <c r="AJ72" s="166"/>
      <c r="AK72" s="166"/>
      <c r="AL72" s="166"/>
      <c r="AN72" s="166"/>
      <c r="AO72" s="166"/>
      <c r="AP72" s="166"/>
      <c r="AQ72" s="166"/>
      <c r="AS72" s="166"/>
      <c r="AT72" s="166"/>
      <c r="AU72" s="166"/>
      <c r="AV72" s="166"/>
      <c r="AW72" s="166"/>
      <c r="AX72" s="166"/>
      <c r="AY72" s="166"/>
      <c r="AZ72" s="166"/>
      <c r="BA72" s="166"/>
      <c r="BB72" s="166"/>
      <c r="BC72" s="166"/>
      <c r="BD72" s="166"/>
      <c r="BE72" s="166"/>
      <c r="BF72" s="166"/>
      <c r="BG72" s="166"/>
      <c r="BH72" s="166"/>
      <c r="BI72" s="166"/>
      <c r="BJ72" s="166"/>
      <c r="BK72" s="166"/>
      <c r="BL72" s="166"/>
      <c r="BN72" s="166"/>
    </row>
    <row r="73" spans="31:66">
      <c r="AF73" s="166"/>
      <c r="AH73" s="166"/>
      <c r="AI73" s="166"/>
      <c r="AJ73" s="166"/>
      <c r="AK73" s="166"/>
      <c r="AL73" s="166"/>
      <c r="AN73" s="166"/>
      <c r="AO73" s="166"/>
      <c r="AP73" s="166"/>
      <c r="AQ73" s="166"/>
      <c r="AS73" s="166"/>
      <c r="AT73" s="166"/>
      <c r="AU73" s="166"/>
      <c r="AV73" s="166"/>
      <c r="AW73" s="166"/>
      <c r="AX73" s="166"/>
      <c r="AY73" s="166"/>
      <c r="AZ73" s="166"/>
      <c r="BA73" s="166"/>
      <c r="BB73" s="166"/>
      <c r="BC73" s="166"/>
      <c r="BD73" s="166"/>
      <c r="BE73" s="166"/>
      <c r="BF73" s="166"/>
      <c r="BG73" s="166"/>
      <c r="BH73" s="166"/>
      <c r="BI73" s="166"/>
      <c r="BJ73" s="166"/>
      <c r="BK73" s="166"/>
      <c r="BL73" s="166"/>
      <c r="BN73" s="166"/>
    </row>
    <row r="74" spans="31:66">
      <c r="AF74" s="166"/>
      <c r="AH74" s="166"/>
      <c r="AI74" s="166"/>
      <c r="AJ74" s="166"/>
      <c r="AK74" s="166"/>
      <c r="AL74" s="166"/>
      <c r="AN74" s="166"/>
      <c r="AO74" s="166"/>
      <c r="AP74" s="166"/>
      <c r="AQ74" s="166"/>
      <c r="AS74" s="166"/>
      <c r="AT74" s="166"/>
      <c r="AU74" s="166"/>
      <c r="AV74" s="166"/>
      <c r="AW74" s="166"/>
      <c r="AX74" s="166"/>
      <c r="AY74" s="166"/>
      <c r="AZ74" s="166"/>
      <c r="BA74" s="166"/>
      <c r="BB74" s="166"/>
      <c r="BC74" s="166"/>
      <c r="BD74" s="166"/>
      <c r="BE74" s="166"/>
      <c r="BF74" s="166"/>
      <c r="BG74" s="166"/>
      <c r="BH74" s="166"/>
      <c r="BI74" s="166"/>
      <c r="BJ74" s="166"/>
      <c r="BK74" s="166"/>
      <c r="BL74" s="166"/>
      <c r="BN74" s="166"/>
    </row>
    <row r="75" spans="31:66">
      <c r="AF75" s="166"/>
      <c r="AH75" s="166"/>
      <c r="AI75" s="166"/>
      <c r="AJ75" s="166"/>
      <c r="AK75" s="166"/>
      <c r="AL75" s="166"/>
      <c r="AN75" s="166"/>
      <c r="AO75" s="166"/>
      <c r="AP75" s="166"/>
      <c r="AQ75" s="166"/>
      <c r="AS75" s="166"/>
      <c r="AT75" s="166"/>
      <c r="AU75" s="166"/>
      <c r="AV75" s="166"/>
      <c r="AW75" s="166"/>
      <c r="AX75" s="166"/>
      <c r="AY75" s="166"/>
      <c r="AZ75" s="166"/>
      <c r="BA75" s="166"/>
      <c r="BB75" s="166"/>
      <c r="BC75" s="166"/>
      <c r="BD75" s="166"/>
      <c r="BE75" s="166"/>
      <c r="BF75" s="166"/>
      <c r="BG75" s="166"/>
      <c r="BH75" s="166"/>
      <c r="BI75" s="166"/>
      <c r="BJ75" s="166"/>
      <c r="BK75" s="166"/>
      <c r="BL75" s="166"/>
      <c r="BN75" s="166"/>
    </row>
    <row r="76" spans="31:66">
      <c r="AF76" s="166"/>
      <c r="AH76" s="166"/>
      <c r="AI76" s="166"/>
      <c r="AJ76" s="166"/>
      <c r="AK76" s="166"/>
      <c r="AL76" s="166"/>
      <c r="AN76" s="166"/>
      <c r="AO76" s="166"/>
      <c r="AP76" s="166"/>
      <c r="AQ76" s="166"/>
      <c r="AS76" s="166"/>
      <c r="AT76" s="166"/>
      <c r="AU76" s="166"/>
      <c r="AV76" s="166"/>
      <c r="AW76" s="166"/>
      <c r="AX76" s="166"/>
      <c r="AY76" s="166"/>
      <c r="AZ76" s="166"/>
      <c r="BA76" s="166"/>
      <c r="BB76" s="166"/>
      <c r="BC76" s="166"/>
      <c r="BD76" s="166"/>
      <c r="BE76" s="166"/>
      <c r="BF76" s="166"/>
      <c r="BG76" s="166"/>
      <c r="BH76" s="166"/>
      <c r="BI76" s="166"/>
      <c r="BJ76" s="166"/>
      <c r="BK76" s="166"/>
      <c r="BL76" s="166"/>
      <c r="BN76" s="166"/>
    </row>
    <row r="77" spans="31:66">
      <c r="AF77" s="166"/>
      <c r="AH77" s="166"/>
      <c r="AI77" s="166"/>
      <c r="AJ77" s="166"/>
      <c r="AK77" s="166"/>
      <c r="AL77" s="166"/>
      <c r="AN77" s="166"/>
      <c r="AO77" s="166"/>
      <c r="AP77" s="166"/>
      <c r="AQ77" s="166"/>
      <c r="AS77" s="166"/>
      <c r="AT77" s="166"/>
      <c r="AU77" s="166"/>
      <c r="AV77" s="166"/>
      <c r="AW77" s="166"/>
      <c r="AX77" s="166"/>
      <c r="AY77" s="166"/>
      <c r="AZ77" s="166"/>
      <c r="BA77" s="166"/>
      <c r="BB77" s="166"/>
      <c r="BC77" s="166"/>
      <c r="BD77" s="166"/>
      <c r="BE77" s="166"/>
      <c r="BF77" s="166"/>
      <c r="BG77" s="166"/>
      <c r="BH77" s="166"/>
      <c r="BI77" s="166"/>
      <c r="BJ77" s="166"/>
      <c r="BK77" s="166"/>
      <c r="BL77" s="166"/>
      <c r="BN77" s="166"/>
    </row>
    <row r="78" spans="31:66">
      <c r="AF78" s="166"/>
      <c r="AH78" s="166"/>
      <c r="AI78" s="166"/>
      <c r="AJ78" s="166"/>
      <c r="AK78" s="166"/>
      <c r="AL78" s="166"/>
      <c r="AN78" s="166"/>
      <c r="AO78" s="166"/>
      <c r="AP78" s="166"/>
      <c r="AQ78" s="166"/>
      <c r="AS78" s="166"/>
      <c r="AT78" s="166"/>
      <c r="AU78" s="166"/>
      <c r="AV78" s="166"/>
      <c r="AW78" s="166"/>
      <c r="AX78" s="166"/>
      <c r="AY78" s="166"/>
      <c r="AZ78" s="166"/>
      <c r="BA78" s="166"/>
      <c r="BB78" s="166"/>
      <c r="BC78" s="166"/>
      <c r="BD78" s="166"/>
      <c r="BE78" s="166"/>
      <c r="BF78" s="166"/>
      <c r="BG78" s="166"/>
      <c r="BH78" s="166"/>
      <c r="BI78" s="166"/>
      <c r="BJ78" s="166"/>
      <c r="BK78" s="166"/>
      <c r="BL78" s="166"/>
      <c r="BN78" s="166"/>
    </row>
    <row r="79" spans="31:66">
      <c r="AF79" s="166"/>
      <c r="AH79" s="166"/>
      <c r="AI79" s="166"/>
      <c r="AJ79" s="166"/>
      <c r="AK79" s="166"/>
      <c r="AL79" s="166"/>
      <c r="AN79" s="166"/>
      <c r="AO79" s="166"/>
      <c r="AP79" s="166"/>
      <c r="AQ79" s="166"/>
      <c r="AS79" s="166"/>
      <c r="AT79" s="166"/>
      <c r="AU79" s="166"/>
      <c r="AV79" s="166"/>
      <c r="AW79" s="166"/>
      <c r="AX79" s="166"/>
      <c r="AY79" s="166"/>
      <c r="AZ79" s="166"/>
      <c r="BA79" s="166"/>
      <c r="BB79" s="166"/>
      <c r="BC79" s="166"/>
      <c r="BD79" s="166"/>
      <c r="BE79" s="166"/>
      <c r="BF79" s="166"/>
      <c r="BG79" s="166"/>
      <c r="BH79" s="166"/>
      <c r="BI79" s="166"/>
      <c r="BJ79" s="166"/>
      <c r="BK79" s="166"/>
      <c r="BL79" s="166"/>
      <c r="BN79" s="166"/>
    </row>
    <row r="80" spans="31:66">
      <c r="AF80" s="166"/>
      <c r="AH80" s="166"/>
      <c r="AI80" s="166"/>
      <c r="AJ80" s="166"/>
      <c r="AK80" s="166"/>
      <c r="AL80" s="166"/>
      <c r="AN80" s="166"/>
      <c r="AO80" s="166"/>
      <c r="AP80" s="166"/>
      <c r="AQ80" s="166"/>
      <c r="AS80" s="166"/>
      <c r="AT80" s="166"/>
      <c r="AU80" s="166"/>
      <c r="AV80" s="166"/>
      <c r="AW80" s="166"/>
      <c r="AX80" s="166"/>
      <c r="AY80" s="166"/>
      <c r="AZ80" s="166"/>
      <c r="BA80" s="166"/>
      <c r="BB80" s="166"/>
      <c r="BC80" s="166"/>
      <c r="BD80" s="166"/>
      <c r="BE80" s="166"/>
      <c r="BF80" s="166"/>
      <c r="BG80" s="166"/>
      <c r="BH80" s="166"/>
      <c r="BI80" s="166"/>
      <c r="BJ80" s="166"/>
      <c r="BK80" s="166"/>
      <c r="BL80" s="166"/>
      <c r="BN80" s="166"/>
    </row>
    <row r="81" spans="32:66">
      <c r="AF81" s="166"/>
      <c r="AH81" s="166"/>
      <c r="AI81" s="166"/>
      <c r="AJ81" s="166"/>
      <c r="AK81" s="166"/>
      <c r="AL81" s="166"/>
      <c r="AN81" s="166"/>
      <c r="AO81" s="166"/>
      <c r="AP81" s="166"/>
      <c r="AQ81" s="166"/>
      <c r="AS81" s="166"/>
      <c r="AT81" s="166"/>
      <c r="AU81" s="166"/>
      <c r="AV81" s="166"/>
      <c r="AW81" s="166"/>
      <c r="AX81" s="166"/>
      <c r="AY81" s="166"/>
      <c r="AZ81" s="166"/>
      <c r="BA81" s="166"/>
      <c r="BB81" s="166"/>
      <c r="BC81" s="166"/>
      <c r="BD81" s="166"/>
      <c r="BE81" s="166"/>
      <c r="BF81" s="166"/>
      <c r="BG81" s="166"/>
      <c r="BH81" s="166"/>
      <c r="BI81" s="166"/>
      <c r="BJ81" s="166"/>
      <c r="BK81" s="166"/>
      <c r="BL81" s="166"/>
      <c r="BN81" s="166"/>
    </row>
    <row r="82" spans="32:66">
      <c r="AF82" s="166"/>
      <c r="AH82" s="166"/>
      <c r="AI82" s="166"/>
      <c r="AJ82" s="166"/>
      <c r="AK82" s="166"/>
      <c r="AL82" s="166"/>
      <c r="AN82" s="166"/>
      <c r="AO82" s="166"/>
      <c r="AP82" s="166"/>
      <c r="AQ82" s="166"/>
      <c r="AS82" s="166"/>
      <c r="AT82" s="166"/>
      <c r="AU82" s="166"/>
      <c r="AV82" s="166"/>
      <c r="AW82" s="166"/>
      <c r="AX82" s="166"/>
      <c r="AY82" s="166"/>
      <c r="AZ82" s="166"/>
      <c r="BA82" s="166"/>
      <c r="BB82" s="166"/>
      <c r="BC82" s="166"/>
      <c r="BD82" s="166"/>
      <c r="BE82" s="166"/>
      <c r="BF82" s="166"/>
      <c r="BG82" s="166"/>
      <c r="BH82" s="166"/>
      <c r="BI82" s="166"/>
      <c r="BJ82" s="166"/>
      <c r="BK82" s="166"/>
      <c r="BL82" s="166"/>
      <c r="BN82" s="166"/>
    </row>
    <row r="83" spans="32:66">
      <c r="AF83" s="166"/>
      <c r="AH83" s="166"/>
      <c r="AI83" s="166"/>
      <c r="AJ83" s="166"/>
      <c r="AK83" s="166"/>
      <c r="AL83" s="166"/>
      <c r="AN83" s="166"/>
      <c r="AO83" s="166"/>
      <c r="AP83" s="166"/>
      <c r="AQ83" s="166"/>
      <c r="AS83" s="166"/>
      <c r="AT83" s="166"/>
      <c r="AU83" s="166"/>
      <c r="AV83" s="166"/>
      <c r="AW83" s="166"/>
      <c r="AX83" s="166"/>
      <c r="AY83" s="166"/>
      <c r="AZ83" s="166"/>
      <c r="BA83" s="166"/>
      <c r="BB83" s="166"/>
      <c r="BC83" s="166"/>
      <c r="BD83" s="166"/>
      <c r="BE83" s="166"/>
      <c r="BF83" s="166"/>
      <c r="BG83" s="166"/>
      <c r="BH83" s="166"/>
      <c r="BI83" s="166"/>
      <c r="BJ83" s="166"/>
      <c r="BK83" s="166"/>
      <c r="BL83" s="166"/>
      <c r="BN83" s="166"/>
    </row>
    <row r="84" spans="32:66">
      <c r="AF84" s="166"/>
      <c r="AH84" s="166"/>
      <c r="AI84" s="166"/>
      <c r="AJ84" s="166"/>
      <c r="AK84" s="166"/>
      <c r="AL84" s="166"/>
      <c r="AN84" s="166"/>
      <c r="AO84" s="166"/>
      <c r="AP84" s="166"/>
      <c r="AQ84" s="166"/>
      <c r="AS84" s="166"/>
      <c r="AT84" s="166"/>
      <c r="AU84" s="166"/>
      <c r="AV84" s="166"/>
      <c r="AW84" s="166"/>
      <c r="AX84" s="166"/>
      <c r="AY84" s="166"/>
      <c r="AZ84" s="166"/>
      <c r="BA84" s="166"/>
      <c r="BB84" s="166"/>
      <c r="BC84" s="166"/>
      <c r="BD84" s="166"/>
      <c r="BE84" s="166"/>
      <c r="BF84" s="166"/>
      <c r="BG84" s="166"/>
      <c r="BH84" s="166"/>
      <c r="BI84" s="166"/>
      <c r="BJ84" s="166"/>
      <c r="BK84" s="166"/>
      <c r="BL84" s="166"/>
      <c r="BN84" s="166"/>
    </row>
    <row r="85" spans="32:66">
      <c r="AF85" s="166"/>
      <c r="AH85" s="166"/>
      <c r="AI85" s="166"/>
      <c r="AJ85" s="166"/>
      <c r="AK85" s="166"/>
      <c r="AL85" s="166"/>
      <c r="AN85" s="166"/>
      <c r="AO85" s="166"/>
      <c r="AP85" s="166"/>
      <c r="AQ85" s="166"/>
      <c r="AS85" s="166"/>
      <c r="AT85" s="166"/>
      <c r="AU85" s="166"/>
      <c r="AV85" s="166"/>
      <c r="AW85" s="166"/>
      <c r="AX85" s="166"/>
      <c r="AY85" s="166"/>
      <c r="AZ85" s="166"/>
      <c r="BA85" s="166"/>
      <c r="BB85" s="166"/>
      <c r="BC85" s="166"/>
      <c r="BD85" s="166"/>
      <c r="BE85" s="166"/>
      <c r="BF85" s="166"/>
      <c r="BG85" s="166"/>
      <c r="BH85" s="166"/>
      <c r="BI85" s="166"/>
      <c r="BJ85" s="166"/>
      <c r="BK85" s="166"/>
      <c r="BL85" s="166"/>
      <c r="BN85" s="166"/>
    </row>
    <row r="86" spans="32:66">
      <c r="AF86" s="166"/>
      <c r="AH86" s="166"/>
      <c r="AI86" s="166"/>
      <c r="AJ86" s="166"/>
      <c r="AK86" s="166"/>
      <c r="AL86" s="166"/>
      <c r="AN86" s="166"/>
      <c r="AO86" s="166"/>
      <c r="AP86" s="166"/>
      <c r="AQ86" s="166"/>
      <c r="AS86" s="166"/>
      <c r="AT86" s="166"/>
      <c r="AU86" s="166"/>
      <c r="AV86" s="166"/>
      <c r="AW86" s="166"/>
      <c r="AX86" s="166"/>
      <c r="AY86" s="166"/>
      <c r="AZ86" s="166"/>
      <c r="BA86" s="166"/>
      <c r="BB86" s="166"/>
      <c r="BC86" s="166"/>
      <c r="BD86" s="166"/>
      <c r="BE86" s="166"/>
      <c r="BF86" s="166"/>
      <c r="BG86" s="166"/>
      <c r="BH86" s="166"/>
      <c r="BI86" s="166"/>
      <c r="BJ86" s="166"/>
      <c r="BK86" s="166"/>
      <c r="BL86" s="166"/>
      <c r="BN86" s="166"/>
    </row>
  </sheetData>
  <mergeCells count="11">
    <mergeCell ref="AF2:AK2"/>
    <mergeCell ref="BI2:BL2"/>
    <mergeCell ref="AH3:AK3"/>
    <mergeCell ref="G11:G12"/>
    <mergeCell ref="G15:G16"/>
    <mergeCell ref="G17:G18"/>
    <mergeCell ref="G19:G20"/>
    <mergeCell ref="H25:H26"/>
    <mergeCell ref="H15:H20"/>
    <mergeCell ref="G13:G14"/>
    <mergeCell ref="H21:H24"/>
  </mergeCells>
  <phoneticPr fontId="19"/>
  <conditionalFormatting sqref="P35:P42 L35:L42">
    <cfRule type="expression" dxfId="305" priority="192">
      <formula>$L35="NT"</formula>
    </cfRule>
  </conditionalFormatting>
  <conditionalFormatting sqref="I25:I26">
    <cfRule type="cellIs" dxfId="304" priority="202" operator="equal">
      <formula>"NG"</formula>
    </cfRule>
    <cfRule type="expression" dxfId="303" priority="203">
      <formula>OR($K25="NT")</formula>
    </cfRule>
  </conditionalFormatting>
  <conditionalFormatting sqref="D9:D10">
    <cfRule type="expression" dxfId="302" priority="206">
      <formula>$L9="NT"</formula>
    </cfRule>
  </conditionalFormatting>
  <conditionalFormatting sqref="D11:D12">
    <cfRule type="expression" dxfId="301" priority="207">
      <formula>$L11="NT"</formula>
    </cfRule>
  </conditionalFormatting>
  <conditionalFormatting sqref="I9:I10">
    <cfRule type="expression" dxfId="300" priority="208">
      <formula>$L9="NT"</formula>
    </cfRule>
  </conditionalFormatting>
  <conditionalFormatting sqref="I11">
    <cfRule type="expression" dxfId="299" priority="209">
      <formula>$L11="NT"</formula>
    </cfRule>
  </conditionalFormatting>
  <conditionalFormatting sqref="I12">
    <cfRule type="expression" dxfId="298" priority="210">
      <formula>$L12="NT"</formula>
    </cfRule>
  </conditionalFormatting>
  <conditionalFormatting sqref="D29 G29:H29">
    <cfRule type="cellIs" dxfId="297" priority="288" operator="equal">
      <formula>"NG"</formula>
    </cfRule>
    <cfRule type="expression" dxfId="296" priority="289">
      <formula>OR($J29="NT")</formula>
    </cfRule>
  </conditionalFormatting>
  <conditionalFormatting sqref="G25:G28 I27:J28">
    <cfRule type="cellIs" dxfId="295" priority="166" stopIfTrue="1" operator="equal">
      <formula>"NG"</formula>
    </cfRule>
    <cfRule type="expression" dxfId="294" priority="167" stopIfTrue="1">
      <formula>OR($K25="NT")</formula>
    </cfRule>
  </conditionalFormatting>
  <conditionalFormatting sqref="I21">
    <cfRule type="cellIs" dxfId="293" priority="138" operator="equal">
      <formula>"NG"</formula>
    </cfRule>
    <cfRule type="expression" dxfId="292" priority="139">
      <formula>OR($K21="NT")</formula>
    </cfRule>
  </conditionalFormatting>
  <conditionalFormatting sqref="I22">
    <cfRule type="cellIs" dxfId="291" priority="141" operator="equal">
      <formula>"NG"</formula>
    </cfRule>
    <cfRule type="expression" dxfId="290" priority="142">
      <formula>OR($K22="NT")</formula>
    </cfRule>
  </conditionalFormatting>
  <conditionalFormatting sqref="I23">
    <cfRule type="cellIs" dxfId="289" priority="144" operator="equal">
      <formula>"NG"</formula>
    </cfRule>
    <cfRule type="expression" dxfId="288" priority="145">
      <formula>OR($K23="NT")</formula>
    </cfRule>
  </conditionalFormatting>
  <conditionalFormatting sqref="I24">
    <cfRule type="cellIs" dxfId="287" priority="147" operator="equal">
      <formula>"NG"</formula>
    </cfRule>
    <cfRule type="expression" dxfId="286" priority="148">
      <formula>OR($K24="NT")</formula>
    </cfRule>
  </conditionalFormatting>
  <conditionalFormatting sqref="I30">
    <cfRule type="cellIs" dxfId="285" priority="60" operator="equal">
      <formula>"NG"</formula>
    </cfRule>
    <cfRule type="expression" dxfId="284" priority="61">
      <formula>OR($K30="NT")</formula>
    </cfRule>
  </conditionalFormatting>
  <conditionalFormatting sqref="I31">
    <cfRule type="cellIs" dxfId="283" priority="53" operator="equal">
      <formula>"NG"</formula>
    </cfRule>
    <cfRule type="expression" dxfId="282" priority="54">
      <formula>OR($K31="NT")</formula>
    </cfRule>
  </conditionalFormatting>
  <conditionalFormatting sqref="H32">
    <cfRule type="cellIs" dxfId="281" priority="41" stopIfTrue="1" operator="equal">
      <formula>"NG"</formula>
    </cfRule>
    <cfRule type="expression" dxfId="280" priority="42" stopIfTrue="1">
      <formula>OR($K32="NT")</formula>
    </cfRule>
  </conditionalFormatting>
  <conditionalFormatting sqref="I32">
    <cfRule type="cellIs" dxfId="279" priority="39" stopIfTrue="1" operator="equal">
      <formula>"NG"</formula>
    </cfRule>
    <cfRule type="expression" dxfId="278" priority="40" stopIfTrue="1">
      <formula>OR($K32="NT")</formula>
    </cfRule>
  </conditionalFormatting>
  <conditionalFormatting sqref="D7">
    <cfRule type="expression" dxfId="277" priority="38">
      <formula>$L7="NT"</formula>
    </cfRule>
  </conditionalFormatting>
  <conditionalFormatting sqref="D8">
    <cfRule type="expression" dxfId="276" priority="37">
      <formula>$L8="NT"</formula>
    </cfRule>
  </conditionalFormatting>
  <conditionalFormatting sqref="I33">
    <cfRule type="cellIs" dxfId="275" priority="19" operator="equal">
      <formula>"NG"</formula>
    </cfRule>
    <cfRule type="expression" dxfId="274" priority="20">
      <formula>OR($K33="NT")</formula>
    </cfRule>
  </conditionalFormatting>
  <conditionalFormatting sqref="D13:D14">
    <cfRule type="expression" dxfId="273" priority="16">
      <formula>$L13="NT"</formula>
    </cfRule>
  </conditionalFormatting>
  <conditionalFormatting sqref="I13">
    <cfRule type="expression" dxfId="272" priority="17">
      <formula>$L13="NT"</formula>
    </cfRule>
  </conditionalFormatting>
  <conditionalFormatting sqref="I14">
    <cfRule type="expression" dxfId="271" priority="18">
      <formula>$L14="NT"</formula>
    </cfRule>
  </conditionalFormatting>
  <conditionalFormatting sqref="I34">
    <cfRule type="cellIs" dxfId="270" priority="14" operator="equal">
      <formula>"NG"</formula>
    </cfRule>
    <cfRule type="expression" dxfId="269" priority="15">
      <formula>OR($K34="NT")</formula>
    </cfRule>
  </conditionalFormatting>
  <conditionalFormatting sqref="I29:J29">
    <cfRule type="expression" dxfId="268" priority="519">
      <formula>AND($J29="-",$N29="-",$AD29="-",$AX29="-")</formula>
    </cfRule>
  </conditionalFormatting>
  <conditionalFormatting sqref="K5:N34">
    <cfRule type="expression" dxfId="267" priority="12">
      <formula>OR($K5="NA")</formula>
    </cfRule>
    <cfRule type="expression" dxfId="266" priority="13">
      <formula>OR($K5="NT")</formula>
    </cfRule>
  </conditionalFormatting>
  <conditionalFormatting sqref="K5:K34">
    <cfRule type="cellIs" dxfId="265" priority="10" operator="equal">
      <formula>"NG"</formula>
    </cfRule>
  </conditionalFormatting>
  <conditionalFormatting sqref="O5:R34">
    <cfRule type="expression" dxfId="264" priority="8">
      <formula>OR($O5="NA")</formula>
    </cfRule>
    <cfRule type="expression" dxfId="263" priority="9">
      <formula>OR($O5="NT")</formula>
    </cfRule>
  </conditionalFormatting>
  <conditionalFormatting sqref="O5:O34">
    <cfRule type="cellIs" dxfId="262" priority="7" operator="equal">
      <formula>"NG"</formula>
    </cfRule>
  </conditionalFormatting>
  <conditionalFormatting sqref="S5:V34">
    <cfRule type="expression" dxfId="261" priority="5">
      <formula>OR($S5="NA")</formula>
    </cfRule>
    <cfRule type="expression" dxfId="260" priority="6">
      <formula>OR($S5="NT")</formula>
    </cfRule>
  </conditionalFormatting>
  <conditionalFormatting sqref="S5:S34">
    <cfRule type="cellIs" dxfId="259" priority="4" operator="equal">
      <formula>"NG"</formula>
    </cfRule>
  </conditionalFormatting>
  <conditionalFormatting sqref="W5:Z34">
    <cfRule type="expression" dxfId="258" priority="2">
      <formula>OR($W5="NA")</formula>
    </cfRule>
    <cfRule type="expression" dxfId="257" priority="3">
      <formula>OR($W5="NT")</formula>
    </cfRule>
  </conditionalFormatting>
  <conditionalFormatting sqref="W5:W34">
    <cfRule type="cellIs" dxfId="256" priority="1" operator="equal">
      <formula>"NG"</formula>
    </cfRule>
  </conditionalFormatting>
  <dataValidations count="2">
    <dataValidation type="list" showInputMessage="1" sqref="S5:S34 K5:K34 O5:O34 W5:W34" xr:uid="{00000000-0002-0000-0600-000000000000}">
      <formula1>"-,OK,NG,NT,NA"</formula1>
      <formula2>0</formula2>
    </dataValidation>
    <dataValidation type="list" allowBlank="1" showInputMessage="1" showErrorMessage="1" sqref="AC5:AC34" xr:uid="{00000000-0002-0000-0600-000001000000}">
      <formula1>"Macro,Script,Manual"</formula1>
    </dataValidation>
  </dataValidations>
  <pageMargins left="0.75" right="0.75" top="1" bottom="1" header="0.51180555555555496" footer="0.51180555555555496"/>
  <pageSetup paperSize="9" scale="18" firstPageNumber="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A34"/>
  <sheetViews>
    <sheetView showGridLines="0" view="pageBreakPreview" zoomScale="85" zoomScaleNormal="55" zoomScaleSheetLayoutView="85" workbookViewId="0"/>
  </sheetViews>
  <sheetFormatPr defaultRowHeight="15"/>
  <cols>
    <col min="1" max="1" width="2.875" style="24"/>
    <col min="2" max="2" width="6.25" style="58"/>
    <col min="3" max="3" width="15.625" style="24"/>
    <col min="4" max="4" width="19" style="24" customWidth="1"/>
    <col min="5" max="5" width="25.875" style="24" customWidth="1"/>
    <col min="6" max="7" width="13.125" style="58" customWidth="1"/>
    <col min="8" max="8" width="45.375" style="24" customWidth="1"/>
    <col min="9" max="9" width="63.25" style="24" customWidth="1"/>
    <col min="10" max="10" width="61.125" style="24"/>
    <col min="11" max="11" width="7.5" style="24"/>
    <col min="12" max="12" width="13" style="24" customWidth="1"/>
    <col min="13" max="13" width="12.125" style="58"/>
    <col min="14" max="14" width="11.125" style="58"/>
    <col min="15" max="16" width="9" style="24"/>
    <col min="17" max="26" width="9" style="58"/>
    <col min="27" max="27" width="37.375" style="24"/>
    <col min="28" max="28" width="3.5" style="24"/>
    <col min="29" max="29" width="12.75" style="24" customWidth="1"/>
    <col min="30" max="16384" width="9" style="24"/>
  </cols>
  <sheetData>
    <row r="1" spans="1:79" ht="18.75">
      <c r="B1" s="57" t="s">
        <v>451</v>
      </c>
      <c r="C1" s="57" t="s">
        <v>256</v>
      </c>
      <c r="H1" s="59"/>
      <c r="I1" s="59"/>
      <c r="M1" s="24"/>
      <c r="N1" s="24"/>
      <c r="Q1" s="24"/>
      <c r="R1" s="24"/>
      <c r="S1" s="24"/>
      <c r="T1" s="24"/>
      <c r="U1" s="24"/>
      <c r="V1" s="24"/>
      <c r="W1" s="24"/>
      <c r="X1" s="24"/>
      <c r="Y1" s="24"/>
      <c r="Z1" s="24"/>
    </row>
    <row r="2" spans="1:79" ht="24" customHeight="1">
      <c r="B2" s="60"/>
      <c r="C2" s="60"/>
      <c r="D2" s="253"/>
      <c r="E2" s="253"/>
      <c r="F2" s="253"/>
      <c r="G2" s="253"/>
      <c r="H2" s="253"/>
      <c r="I2" s="253"/>
      <c r="M2" s="24"/>
      <c r="N2" s="24"/>
      <c r="Q2" s="24"/>
      <c r="R2" s="24"/>
      <c r="S2" s="24"/>
      <c r="T2" s="24"/>
      <c r="U2" s="24"/>
      <c r="V2" s="24"/>
      <c r="W2" s="24"/>
      <c r="X2" s="24"/>
      <c r="Y2" s="24"/>
      <c r="Z2" s="24"/>
      <c r="AF2" s="314" t="s">
        <v>287</v>
      </c>
      <c r="AG2" s="252"/>
      <c r="AH2" s="252"/>
      <c r="AI2" s="252"/>
      <c r="AJ2" s="252"/>
      <c r="AK2" s="315"/>
      <c r="AM2" s="206" t="s">
        <v>288</v>
      </c>
      <c r="AN2" s="332" t="s">
        <v>289</v>
      </c>
      <c r="AO2" s="160"/>
      <c r="AP2" s="160"/>
      <c r="AQ2" s="161"/>
      <c r="AW2" s="332" t="s">
        <v>290</v>
      </c>
      <c r="AX2" s="160"/>
      <c r="AY2" s="160"/>
      <c r="AZ2" s="161"/>
      <c r="BA2" s="332" t="s">
        <v>291</v>
      </c>
      <c r="BB2" s="160"/>
      <c r="BC2" s="160"/>
      <c r="BD2" s="161"/>
      <c r="BE2" s="332" t="s">
        <v>292</v>
      </c>
      <c r="BF2" s="160"/>
      <c r="BG2" s="160"/>
      <c r="BH2" s="161"/>
      <c r="BI2" s="323" t="s">
        <v>293</v>
      </c>
      <c r="BJ2" s="246"/>
      <c r="BK2" s="246"/>
      <c r="BL2" s="324"/>
      <c r="BN2" s="162" t="s">
        <v>294</v>
      </c>
    </row>
    <row r="3" spans="1:79" ht="24" customHeight="1">
      <c r="B3" s="60"/>
      <c r="C3" s="60"/>
      <c r="D3" s="44"/>
      <c r="E3" s="44"/>
      <c r="F3" s="44"/>
      <c r="G3" s="44"/>
      <c r="H3" s="44"/>
      <c r="I3" s="44"/>
      <c r="M3" s="24"/>
      <c r="N3" s="24"/>
      <c r="Q3" s="24"/>
      <c r="R3" s="24"/>
      <c r="S3" s="24"/>
      <c r="T3" s="24"/>
      <c r="U3" s="24"/>
      <c r="V3" s="24"/>
      <c r="W3" s="24"/>
      <c r="X3" s="24"/>
      <c r="Y3" s="24"/>
      <c r="Z3" s="24"/>
      <c r="AF3" s="130"/>
      <c r="AG3" s="130" t="s">
        <v>295</v>
      </c>
      <c r="AH3" s="314" t="s">
        <v>296</v>
      </c>
      <c r="AI3" s="252"/>
      <c r="AJ3" s="252"/>
      <c r="AK3" s="315"/>
      <c r="AM3" s="206">
        <f>SUM(F5:F21)</f>
        <v>68</v>
      </c>
      <c r="AN3" s="163">
        <f>SUM(AN5:AN86)</f>
        <v>0</v>
      </c>
      <c r="AO3" s="131">
        <f>SUM(AO5:AO86)</f>
        <v>0</v>
      </c>
      <c r="AP3" s="131">
        <f>SUM(AP5:AP86)</f>
        <v>0</v>
      </c>
      <c r="AQ3" s="131">
        <f>SUM(AQ5:AQ86)</f>
        <v>0</v>
      </c>
      <c r="AS3" s="206">
        <f>SUM(AS5:AS86)</f>
        <v>17</v>
      </c>
      <c r="AT3" s="206">
        <f t="shared" ref="AT3:BL3" si="0">SUM(AT5:AT86)</f>
        <v>17</v>
      </c>
      <c r="AU3" s="206">
        <f>SUM(AU5:AU86)</f>
        <v>17</v>
      </c>
      <c r="AV3" s="206">
        <f>SUM(AV5:AV86)</f>
        <v>17</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N3" s="131"/>
    </row>
    <row r="4" spans="1:79" s="61" customFormat="1" ht="63" customHeight="1">
      <c r="A4" s="43"/>
      <c r="B4" s="333" t="s">
        <v>297</v>
      </c>
      <c r="C4" s="333" t="s">
        <v>452</v>
      </c>
      <c r="D4" s="333" t="s">
        <v>299</v>
      </c>
      <c r="E4" s="333" t="s">
        <v>453</v>
      </c>
      <c r="F4" s="333" t="s">
        <v>454</v>
      </c>
      <c r="G4" s="89" t="s">
        <v>302</v>
      </c>
      <c r="H4" s="89" t="s">
        <v>303</v>
      </c>
      <c r="I4" s="333" t="s">
        <v>455</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33" t="s">
        <v>68</v>
      </c>
      <c r="AB4" s="43"/>
      <c r="AC4" s="43" t="s">
        <v>245</v>
      </c>
      <c r="AD4" s="43"/>
      <c r="AE4" s="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56</v>
      </c>
      <c r="BO4" s="43"/>
      <c r="BP4" s="43"/>
      <c r="BQ4" s="43"/>
      <c r="BR4" s="43"/>
      <c r="BS4" s="43"/>
      <c r="BT4" s="43"/>
      <c r="BU4" s="43"/>
      <c r="BV4" s="43"/>
      <c r="BW4" s="43"/>
      <c r="BX4" s="43"/>
      <c r="BY4" s="43"/>
      <c r="BZ4" s="43"/>
      <c r="CA4" s="43"/>
    </row>
    <row r="5" spans="1:79" ht="182.25" customHeight="1">
      <c r="B5" s="340">
        <f>ROW()-4</f>
        <v>1</v>
      </c>
      <c r="C5" s="118" t="s">
        <v>456</v>
      </c>
      <c r="D5" s="347" t="s">
        <v>457</v>
      </c>
      <c r="E5" s="22"/>
      <c r="F5" s="340">
        <f>AF5</f>
        <v>4</v>
      </c>
      <c r="G5" s="78"/>
      <c r="H5" s="118"/>
      <c r="I5" s="347" t="s">
        <v>458</v>
      </c>
      <c r="J5" s="347" t="s">
        <v>459</v>
      </c>
      <c r="K5" s="341"/>
      <c r="L5" s="342"/>
      <c r="M5" s="342"/>
      <c r="N5" s="341"/>
      <c r="O5" s="341"/>
      <c r="P5" s="342"/>
      <c r="Q5" s="342"/>
      <c r="R5" s="341"/>
      <c r="S5" s="341"/>
      <c r="T5" s="342"/>
      <c r="U5" s="342"/>
      <c r="V5" s="341"/>
      <c r="W5" s="341"/>
      <c r="X5" s="341"/>
      <c r="Y5" s="341"/>
      <c r="Z5" s="341"/>
      <c r="AA5" s="343"/>
      <c r="AC5" s="24" t="s">
        <v>345</v>
      </c>
      <c r="AE5" s="166"/>
      <c r="AF5" s="344">
        <f>SUM(AH5:AK5)</f>
        <v>4</v>
      </c>
      <c r="AG5" s="165">
        <v>1</v>
      </c>
      <c r="AH5" s="165">
        <f t="shared" ref="AH5:AH21" si="1">IF(K5&lt;&gt;"-", AG5,0)</f>
        <v>1</v>
      </c>
      <c r="AI5" s="165">
        <f t="shared" ref="AI5:AI21" si="2">IF(O5&lt;&gt;"-", AG5,0)</f>
        <v>1</v>
      </c>
      <c r="AJ5" s="165">
        <f>IF(S5&lt;&gt;"-", AG5,0)</f>
        <v>1</v>
      </c>
      <c r="AK5" s="165">
        <f>IF(W5&lt;&gt;"-", AG5,0)</f>
        <v>1</v>
      </c>
      <c r="AL5" s="166"/>
      <c r="AN5" s="344">
        <f>IF($K5=AN$4,$AH5,0)+IF($O5=AN$4,$AI5,0)+IF($S5=AN$4,$AJ5,0)+IF($W5=AN$4,$AK5,0)</f>
        <v>0</v>
      </c>
      <c r="AO5" s="344">
        <f t="shared" ref="AO5:AQ20" si="3">IF($K5=AO$4,$AH5,0)+IF($O5=AO$4,$AI5,0)+IF($S5=AO$4,$AJ5,0)+IF($W5=AO$4,$AK5,0)</f>
        <v>0</v>
      </c>
      <c r="AP5" s="344">
        <f t="shared" si="3"/>
        <v>0</v>
      </c>
      <c r="AQ5" s="344">
        <f t="shared" si="3"/>
        <v>0</v>
      </c>
      <c r="AR5" s="166"/>
      <c r="AS5" s="344">
        <f t="shared" ref="AS5:AS21" si="4">IF(OR(K5="-", K5="NA"),0,AH5)</f>
        <v>1</v>
      </c>
      <c r="AT5" s="344">
        <f t="shared" ref="AT5:AT21" si="5">IF(OR(O5="-", O5="NA"),0,AI5)</f>
        <v>1</v>
      </c>
      <c r="AU5" s="344">
        <f>IF(OR(S5="-", S5="NA"),0,AJ5)</f>
        <v>1</v>
      </c>
      <c r="AV5" s="344">
        <f>IF(OR(W5="-", W5="NA"),0,AK5)</f>
        <v>1</v>
      </c>
      <c r="AW5" s="344">
        <f t="shared" ref="AW5:AZ21" si="6">IF($K5=AW$4,$AS5,0)</f>
        <v>0</v>
      </c>
      <c r="AX5" s="344">
        <f t="shared" si="6"/>
        <v>0</v>
      </c>
      <c r="AY5" s="344">
        <f t="shared" si="6"/>
        <v>0</v>
      </c>
      <c r="AZ5" s="344">
        <f t="shared" si="6"/>
        <v>0</v>
      </c>
      <c r="BA5" s="344">
        <f t="shared" ref="BA5:BD21" si="7">IF($O5=BA$4,$AT5,0)</f>
        <v>0</v>
      </c>
      <c r="BB5" s="344">
        <f t="shared" si="7"/>
        <v>0</v>
      </c>
      <c r="BC5" s="344">
        <f t="shared" si="7"/>
        <v>0</v>
      </c>
      <c r="BD5" s="344">
        <f t="shared" si="7"/>
        <v>0</v>
      </c>
      <c r="BE5" s="344">
        <f t="shared" ref="BE5:BH21" si="8">IF($S5=BE$4,$AU5,0)</f>
        <v>0</v>
      </c>
      <c r="BF5" s="344">
        <f t="shared" si="8"/>
        <v>0</v>
      </c>
      <c r="BG5" s="344">
        <f t="shared" si="8"/>
        <v>0</v>
      </c>
      <c r="BH5" s="344">
        <f t="shared" si="8"/>
        <v>0</v>
      </c>
      <c r="BI5" s="344">
        <f>IF($W5=BI$4,$AV5,0)</f>
        <v>0</v>
      </c>
      <c r="BJ5" s="344">
        <f t="shared" ref="BJ5:BL20" si="9">IF($W5=BJ$4,$AV5,0)</f>
        <v>0</v>
      </c>
      <c r="BK5" s="344">
        <f t="shared" si="9"/>
        <v>0</v>
      </c>
      <c r="BL5" s="344">
        <f t="shared" si="9"/>
        <v>0</v>
      </c>
      <c r="BM5" s="166"/>
      <c r="BN5" s="344">
        <f>IF(AC5&lt;&gt;"Manual",IF(K5&lt;&gt;"NA",AH5,0)+IF(O5&lt;&gt;"NA",AI5,0)+IF(S5&lt;&gt;"NA",AJ5,0)+IF(W5&lt;&gt;"NA",AK5,0),0)</f>
        <v>4</v>
      </c>
    </row>
    <row r="6" spans="1:79" ht="67.5" customHeight="1">
      <c r="B6" s="340">
        <f t="shared" ref="B6:B21" si="10">ROW()-4</f>
        <v>2</v>
      </c>
      <c r="C6" s="22"/>
      <c r="D6" s="347" t="s">
        <v>460</v>
      </c>
      <c r="E6" s="119"/>
      <c r="F6" s="340">
        <f t="shared" ref="F6:F21" si="11">AF6</f>
        <v>4</v>
      </c>
      <c r="G6" s="78"/>
      <c r="H6" s="119"/>
      <c r="I6" s="347" t="s">
        <v>461</v>
      </c>
      <c r="J6" s="347" t="s">
        <v>462</v>
      </c>
      <c r="K6" s="341"/>
      <c r="L6" s="342"/>
      <c r="M6" s="342"/>
      <c r="N6" s="341"/>
      <c r="O6" s="341"/>
      <c r="P6" s="342"/>
      <c r="Q6" s="342"/>
      <c r="R6" s="341"/>
      <c r="S6" s="341"/>
      <c r="T6" s="342"/>
      <c r="U6" s="342"/>
      <c r="V6" s="341"/>
      <c r="W6" s="341"/>
      <c r="X6" s="341"/>
      <c r="Y6" s="341"/>
      <c r="Z6" s="341"/>
      <c r="AA6" s="343"/>
      <c r="AC6" s="24" t="s">
        <v>345</v>
      </c>
      <c r="AE6" s="166"/>
      <c r="AF6" s="344">
        <f t="shared" ref="AF6:AF21" si="12">SUM(AH6:AK6)</f>
        <v>4</v>
      </c>
      <c r="AG6" s="344">
        <v>1</v>
      </c>
      <c r="AH6" s="165">
        <f t="shared" si="1"/>
        <v>1</v>
      </c>
      <c r="AI6" s="165">
        <f t="shared" si="2"/>
        <v>1</v>
      </c>
      <c r="AJ6" s="165">
        <f t="shared" ref="AJ6:AJ21" si="13">IF(S6&lt;&gt;"-", AG6,0)</f>
        <v>1</v>
      </c>
      <c r="AK6" s="165">
        <f t="shared" ref="AK6:AK21" si="14">IF(W6&lt;&gt;"-", AG6,0)</f>
        <v>1</v>
      </c>
      <c r="AL6" s="166"/>
      <c r="AM6" s="166"/>
      <c r="AN6" s="344">
        <f t="shared" ref="AN6:AQ21" si="15">IF($K6=AN$4,$AH6,0)+IF($O6=AN$4,$AI6,0)+IF($S6=AN$4,$AJ6,0)+IF($W6=AN$4,$AK6,0)</f>
        <v>0</v>
      </c>
      <c r="AO6" s="344">
        <f t="shared" si="3"/>
        <v>0</v>
      </c>
      <c r="AP6" s="344">
        <f t="shared" si="3"/>
        <v>0</v>
      </c>
      <c r="AQ6" s="344">
        <f t="shared" si="3"/>
        <v>0</v>
      </c>
      <c r="AR6" s="166"/>
      <c r="AS6" s="344">
        <f t="shared" si="4"/>
        <v>1</v>
      </c>
      <c r="AT6" s="344">
        <f t="shared" si="5"/>
        <v>1</v>
      </c>
      <c r="AU6" s="344">
        <f t="shared" ref="AU6:AU21" si="16">IF(OR(S6="-", S6="NA"),0,AJ6)</f>
        <v>1</v>
      </c>
      <c r="AV6" s="344">
        <f t="shared" ref="AV6:AV21" si="17">IF(OR(W6="-", W6="NA"),0,AK6)</f>
        <v>1</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BL21" si="18">IF($W6=BI$4,$AV6,0)</f>
        <v>0</v>
      </c>
      <c r="BJ6" s="344">
        <f t="shared" si="9"/>
        <v>0</v>
      </c>
      <c r="BK6" s="344">
        <f t="shared" si="9"/>
        <v>0</v>
      </c>
      <c r="BL6" s="344">
        <f t="shared" si="9"/>
        <v>0</v>
      </c>
      <c r="BM6" s="166"/>
      <c r="BN6" s="344">
        <f t="shared" ref="BN6:BN21" si="19">IF(AC6&lt;&gt;"Manual",IF(K6&lt;&gt;"NA",AH6,0)+IF(O6&lt;&gt;"NA",AI6,0)+IF(S6&lt;&gt;"NA",AJ6,0)+IF(W6&lt;&gt;"NA",AK6,0),0)</f>
        <v>4</v>
      </c>
    </row>
    <row r="7" spans="1:79" ht="75">
      <c r="B7" s="340">
        <f t="shared" si="10"/>
        <v>3</v>
      </c>
      <c r="C7" s="22"/>
      <c r="D7" s="347" t="s">
        <v>463</v>
      </c>
      <c r="E7" s="119"/>
      <c r="F7" s="340">
        <f t="shared" si="11"/>
        <v>4</v>
      </c>
      <c r="G7" s="78"/>
      <c r="H7" s="119"/>
      <c r="I7" s="347" t="s">
        <v>464</v>
      </c>
      <c r="J7" s="347" t="s">
        <v>465</v>
      </c>
      <c r="K7" s="341"/>
      <c r="L7" s="342"/>
      <c r="M7" s="342"/>
      <c r="N7" s="341"/>
      <c r="O7" s="341"/>
      <c r="P7" s="342"/>
      <c r="Q7" s="342"/>
      <c r="R7" s="341"/>
      <c r="S7" s="341"/>
      <c r="T7" s="342"/>
      <c r="U7" s="342"/>
      <c r="V7" s="341"/>
      <c r="W7" s="341"/>
      <c r="X7" s="341"/>
      <c r="Y7" s="341"/>
      <c r="Z7" s="341"/>
      <c r="AA7" s="343"/>
      <c r="AC7" s="24" t="s">
        <v>345</v>
      </c>
      <c r="AE7" s="166"/>
      <c r="AF7" s="344">
        <f t="shared" si="12"/>
        <v>4</v>
      </c>
      <c r="AG7" s="344">
        <v>1</v>
      </c>
      <c r="AH7" s="165">
        <f t="shared" si="1"/>
        <v>1</v>
      </c>
      <c r="AI7" s="165">
        <f t="shared" si="2"/>
        <v>1</v>
      </c>
      <c r="AJ7" s="165">
        <f t="shared" si="13"/>
        <v>1</v>
      </c>
      <c r="AK7" s="165">
        <f t="shared" si="14"/>
        <v>1</v>
      </c>
      <c r="AL7" s="166"/>
      <c r="AM7" s="166"/>
      <c r="AN7" s="344">
        <f t="shared" si="15"/>
        <v>0</v>
      </c>
      <c r="AO7" s="344">
        <f t="shared" si="3"/>
        <v>0</v>
      </c>
      <c r="AP7" s="344">
        <f t="shared" si="3"/>
        <v>0</v>
      </c>
      <c r="AQ7" s="344">
        <f t="shared" si="3"/>
        <v>0</v>
      </c>
      <c r="AR7" s="166"/>
      <c r="AS7" s="344">
        <f t="shared" si="4"/>
        <v>1</v>
      </c>
      <c r="AT7" s="344">
        <f t="shared" si="5"/>
        <v>1</v>
      </c>
      <c r="AU7" s="344">
        <f t="shared" si="16"/>
        <v>1</v>
      </c>
      <c r="AV7" s="344">
        <f t="shared" si="17"/>
        <v>1</v>
      </c>
      <c r="AW7" s="344">
        <f t="shared" si="6"/>
        <v>0</v>
      </c>
      <c r="AX7" s="344">
        <f t="shared" si="6"/>
        <v>0</v>
      </c>
      <c r="AY7" s="344">
        <f t="shared" si="6"/>
        <v>0</v>
      </c>
      <c r="AZ7" s="344">
        <f t="shared" si="6"/>
        <v>0</v>
      </c>
      <c r="BA7" s="344">
        <f t="shared" si="7"/>
        <v>0</v>
      </c>
      <c r="BB7" s="344">
        <f t="shared" si="7"/>
        <v>0</v>
      </c>
      <c r="BC7" s="344">
        <f t="shared" si="7"/>
        <v>0</v>
      </c>
      <c r="BD7" s="344">
        <f t="shared" si="7"/>
        <v>0</v>
      </c>
      <c r="BE7" s="344">
        <f t="shared" si="8"/>
        <v>0</v>
      </c>
      <c r="BF7" s="344">
        <f t="shared" si="8"/>
        <v>0</v>
      </c>
      <c r="BG7" s="344">
        <f t="shared" si="8"/>
        <v>0</v>
      </c>
      <c r="BH7" s="344">
        <f t="shared" si="8"/>
        <v>0</v>
      </c>
      <c r="BI7" s="344">
        <f t="shared" si="18"/>
        <v>0</v>
      </c>
      <c r="BJ7" s="344">
        <f t="shared" si="9"/>
        <v>0</v>
      </c>
      <c r="BK7" s="344">
        <f t="shared" si="9"/>
        <v>0</v>
      </c>
      <c r="BL7" s="344">
        <f t="shared" si="9"/>
        <v>0</v>
      </c>
      <c r="BM7" s="166"/>
      <c r="BN7" s="344">
        <f t="shared" si="19"/>
        <v>4</v>
      </c>
    </row>
    <row r="8" spans="1:79" ht="75">
      <c r="B8" s="340">
        <f t="shared" si="10"/>
        <v>4</v>
      </c>
      <c r="C8" s="22"/>
      <c r="D8" s="347" t="s">
        <v>466</v>
      </c>
      <c r="E8" s="119"/>
      <c r="F8" s="340">
        <f t="shared" si="11"/>
        <v>4</v>
      </c>
      <c r="G8" s="78"/>
      <c r="H8" s="121"/>
      <c r="I8" s="347" t="s">
        <v>467</v>
      </c>
      <c r="J8" s="347" t="s">
        <v>465</v>
      </c>
      <c r="K8" s="341"/>
      <c r="L8" s="342"/>
      <c r="M8" s="342"/>
      <c r="N8" s="341"/>
      <c r="O8" s="341"/>
      <c r="P8" s="342"/>
      <c r="Q8" s="342"/>
      <c r="R8" s="341"/>
      <c r="S8" s="341"/>
      <c r="T8" s="342"/>
      <c r="U8" s="342"/>
      <c r="V8" s="341"/>
      <c r="W8" s="341"/>
      <c r="X8" s="341"/>
      <c r="Y8" s="341"/>
      <c r="Z8" s="341"/>
      <c r="AA8" s="343"/>
      <c r="AC8" s="24" t="s">
        <v>345</v>
      </c>
      <c r="AE8" s="166"/>
      <c r="AF8" s="344">
        <f t="shared" si="12"/>
        <v>4</v>
      </c>
      <c r="AG8" s="344">
        <v>1</v>
      </c>
      <c r="AH8" s="165">
        <f t="shared" si="1"/>
        <v>1</v>
      </c>
      <c r="AI8" s="165">
        <f t="shared" si="2"/>
        <v>1</v>
      </c>
      <c r="AJ8" s="165">
        <f t="shared" si="13"/>
        <v>1</v>
      </c>
      <c r="AK8" s="165">
        <f t="shared" si="14"/>
        <v>1</v>
      </c>
      <c r="AL8" s="166"/>
      <c r="AM8" s="166"/>
      <c r="AN8" s="344">
        <f t="shared" si="15"/>
        <v>0</v>
      </c>
      <c r="AO8" s="344">
        <f t="shared" si="3"/>
        <v>0</v>
      </c>
      <c r="AP8" s="344">
        <f t="shared" si="3"/>
        <v>0</v>
      </c>
      <c r="AQ8" s="344">
        <f t="shared" si="3"/>
        <v>0</v>
      </c>
      <c r="AR8" s="166"/>
      <c r="AS8" s="344">
        <f t="shared" si="4"/>
        <v>1</v>
      </c>
      <c r="AT8" s="344">
        <f t="shared" si="5"/>
        <v>1</v>
      </c>
      <c r="AU8" s="344">
        <f t="shared" si="16"/>
        <v>1</v>
      </c>
      <c r="AV8" s="344">
        <f t="shared" si="17"/>
        <v>1</v>
      </c>
      <c r="AW8" s="344">
        <f t="shared" si="6"/>
        <v>0</v>
      </c>
      <c r="AX8" s="344">
        <f t="shared" si="6"/>
        <v>0</v>
      </c>
      <c r="AY8" s="344">
        <f t="shared" si="6"/>
        <v>0</v>
      </c>
      <c r="AZ8" s="344">
        <f t="shared" si="6"/>
        <v>0</v>
      </c>
      <c r="BA8" s="344">
        <f t="shared" si="7"/>
        <v>0</v>
      </c>
      <c r="BB8" s="344">
        <f t="shared" si="7"/>
        <v>0</v>
      </c>
      <c r="BC8" s="344">
        <f t="shared" si="7"/>
        <v>0</v>
      </c>
      <c r="BD8" s="344">
        <f t="shared" si="7"/>
        <v>0</v>
      </c>
      <c r="BE8" s="344">
        <f t="shared" si="8"/>
        <v>0</v>
      </c>
      <c r="BF8" s="344">
        <f t="shared" si="8"/>
        <v>0</v>
      </c>
      <c r="BG8" s="344">
        <f t="shared" si="8"/>
        <v>0</v>
      </c>
      <c r="BH8" s="344">
        <f t="shared" si="8"/>
        <v>0</v>
      </c>
      <c r="BI8" s="344">
        <f t="shared" si="18"/>
        <v>0</v>
      </c>
      <c r="BJ8" s="344">
        <f t="shared" si="9"/>
        <v>0</v>
      </c>
      <c r="BK8" s="344">
        <f t="shared" si="9"/>
        <v>0</v>
      </c>
      <c r="BL8" s="344">
        <f t="shared" si="9"/>
        <v>0</v>
      </c>
      <c r="BM8" s="166"/>
      <c r="BN8" s="344">
        <f t="shared" si="19"/>
        <v>4</v>
      </c>
    </row>
    <row r="9" spans="1:79" ht="135">
      <c r="B9" s="340">
        <f t="shared" si="10"/>
        <v>5</v>
      </c>
      <c r="C9" s="78"/>
      <c r="D9" s="347" t="s">
        <v>468</v>
      </c>
      <c r="E9" s="91" t="s">
        <v>469</v>
      </c>
      <c r="F9" s="340">
        <f>AF9</f>
        <v>4</v>
      </c>
      <c r="G9" s="118" t="s">
        <v>470</v>
      </c>
      <c r="H9" s="22" t="s">
        <v>471</v>
      </c>
      <c r="I9" s="347" t="s">
        <v>472</v>
      </c>
      <c r="J9" s="347" t="s">
        <v>473</v>
      </c>
      <c r="K9" s="341"/>
      <c r="L9" s="342"/>
      <c r="M9" s="342"/>
      <c r="N9" s="341"/>
      <c r="O9" s="341"/>
      <c r="P9" s="342"/>
      <c r="Q9" s="342"/>
      <c r="R9" s="341"/>
      <c r="S9" s="341"/>
      <c r="T9" s="342"/>
      <c r="U9" s="342"/>
      <c r="V9" s="341"/>
      <c r="W9" s="341"/>
      <c r="X9" s="341"/>
      <c r="Y9" s="341"/>
      <c r="Z9" s="341"/>
      <c r="AA9" s="343"/>
      <c r="AC9" s="24" t="s">
        <v>345</v>
      </c>
      <c r="AE9" s="166"/>
      <c r="AF9" s="344">
        <f t="shared" si="12"/>
        <v>4</v>
      </c>
      <c r="AG9" s="344">
        <v>1</v>
      </c>
      <c r="AH9" s="165">
        <f t="shared" si="1"/>
        <v>1</v>
      </c>
      <c r="AI9" s="165">
        <f t="shared" si="2"/>
        <v>1</v>
      </c>
      <c r="AJ9" s="165">
        <f t="shared" si="13"/>
        <v>1</v>
      </c>
      <c r="AK9" s="165">
        <f t="shared" si="14"/>
        <v>1</v>
      </c>
      <c r="AL9" s="166"/>
      <c r="AM9" s="166"/>
      <c r="AN9" s="344">
        <f t="shared" si="15"/>
        <v>0</v>
      </c>
      <c r="AO9" s="344">
        <f t="shared" si="3"/>
        <v>0</v>
      </c>
      <c r="AP9" s="344">
        <f t="shared" si="3"/>
        <v>0</v>
      </c>
      <c r="AQ9" s="344">
        <f t="shared" si="3"/>
        <v>0</v>
      </c>
      <c r="AR9" s="166"/>
      <c r="AS9" s="344">
        <f t="shared" si="4"/>
        <v>1</v>
      </c>
      <c r="AT9" s="344">
        <f t="shared" si="5"/>
        <v>1</v>
      </c>
      <c r="AU9" s="344">
        <f t="shared" si="16"/>
        <v>1</v>
      </c>
      <c r="AV9" s="344">
        <f t="shared" si="17"/>
        <v>1</v>
      </c>
      <c r="AW9" s="344">
        <f t="shared" si="6"/>
        <v>0</v>
      </c>
      <c r="AX9" s="344">
        <f t="shared" si="6"/>
        <v>0</v>
      </c>
      <c r="AY9" s="344">
        <f t="shared" si="6"/>
        <v>0</v>
      </c>
      <c r="AZ9" s="344">
        <f t="shared" si="6"/>
        <v>0</v>
      </c>
      <c r="BA9" s="344">
        <f t="shared" si="7"/>
        <v>0</v>
      </c>
      <c r="BB9" s="344">
        <f t="shared" si="7"/>
        <v>0</v>
      </c>
      <c r="BC9" s="344">
        <f t="shared" si="7"/>
        <v>0</v>
      </c>
      <c r="BD9" s="344">
        <f t="shared" si="7"/>
        <v>0</v>
      </c>
      <c r="BE9" s="344">
        <f t="shared" si="8"/>
        <v>0</v>
      </c>
      <c r="BF9" s="344">
        <f t="shared" si="8"/>
        <v>0</v>
      </c>
      <c r="BG9" s="344">
        <f t="shared" si="8"/>
        <v>0</v>
      </c>
      <c r="BH9" s="344">
        <f t="shared" si="8"/>
        <v>0</v>
      </c>
      <c r="BI9" s="344">
        <f t="shared" si="18"/>
        <v>0</v>
      </c>
      <c r="BJ9" s="344">
        <f t="shared" si="9"/>
        <v>0</v>
      </c>
      <c r="BK9" s="344">
        <f t="shared" si="9"/>
        <v>0</v>
      </c>
      <c r="BL9" s="344">
        <f t="shared" si="9"/>
        <v>0</v>
      </c>
      <c r="BM9" s="166"/>
      <c r="BN9" s="344">
        <f t="shared" si="19"/>
        <v>4</v>
      </c>
    </row>
    <row r="10" spans="1:79" ht="135">
      <c r="B10" s="340">
        <f t="shared" si="10"/>
        <v>6</v>
      </c>
      <c r="C10" s="78"/>
      <c r="D10" s="347" t="s">
        <v>474</v>
      </c>
      <c r="E10" s="119"/>
      <c r="F10" s="340">
        <f t="shared" si="11"/>
        <v>4</v>
      </c>
      <c r="G10" s="78"/>
      <c r="H10" s="119"/>
      <c r="I10" s="347" t="s">
        <v>475</v>
      </c>
      <c r="J10" s="347" t="s">
        <v>476</v>
      </c>
      <c r="K10" s="341"/>
      <c r="L10" s="342"/>
      <c r="M10" s="342"/>
      <c r="N10" s="341"/>
      <c r="O10" s="341"/>
      <c r="P10" s="342"/>
      <c r="Q10" s="342"/>
      <c r="R10" s="341"/>
      <c r="S10" s="341"/>
      <c r="T10" s="342"/>
      <c r="U10" s="342"/>
      <c r="V10" s="341"/>
      <c r="W10" s="341"/>
      <c r="X10" s="341"/>
      <c r="Y10" s="341"/>
      <c r="Z10" s="341"/>
      <c r="AA10" s="343"/>
      <c r="AC10" s="24" t="s">
        <v>345</v>
      </c>
      <c r="AE10" s="166"/>
      <c r="AF10" s="344">
        <f t="shared" si="12"/>
        <v>4</v>
      </c>
      <c r="AG10" s="344">
        <v>1</v>
      </c>
      <c r="AH10" s="165">
        <f t="shared" si="1"/>
        <v>1</v>
      </c>
      <c r="AI10" s="165">
        <f t="shared" si="2"/>
        <v>1</v>
      </c>
      <c r="AJ10" s="165">
        <f t="shared" si="13"/>
        <v>1</v>
      </c>
      <c r="AK10" s="165">
        <f t="shared" si="14"/>
        <v>1</v>
      </c>
      <c r="AL10" s="166"/>
      <c r="AM10" s="166"/>
      <c r="AN10" s="344">
        <f t="shared" si="15"/>
        <v>0</v>
      </c>
      <c r="AO10" s="344">
        <f t="shared" si="3"/>
        <v>0</v>
      </c>
      <c r="AP10" s="344">
        <f t="shared" si="3"/>
        <v>0</v>
      </c>
      <c r="AQ10" s="344">
        <f t="shared" si="3"/>
        <v>0</v>
      </c>
      <c r="AR10" s="166"/>
      <c r="AS10" s="344">
        <f t="shared" si="4"/>
        <v>1</v>
      </c>
      <c r="AT10" s="344">
        <f t="shared" si="5"/>
        <v>1</v>
      </c>
      <c r="AU10" s="344">
        <f t="shared" si="16"/>
        <v>1</v>
      </c>
      <c r="AV10" s="344">
        <f t="shared" si="17"/>
        <v>1</v>
      </c>
      <c r="AW10" s="344">
        <f t="shared" si="6"/>
        <v>0</v>
      </c>
      <c r="AX10" s="344">
        <f t="shared" si="6"/>
        <v>0</v>
      </c>
      <c r="AY10" s="344">
        <f t="shared" si="6"/>
        <v>0</v>
      </c>
      <c r="AZ10" s="344">
        <f t="shared" si="6"/>
        <v>0</v>
      </c>
      <c r="BA10" s="344">
        <f t="shared" si="7"/>
        <v>0</v>
      </c>
      <c r="BB10" s="344">
        <f t="shared" si="7"/>
        <v>0</v>
      </c>
      <c r="BC10" s="344">
        <f t="shared" si="7"/>
        <v>0</v>
      </c>
      <c r="BD10" s="344">
        <f t="shared" si="7"/>
        <v>0</v>
      </c>
      <c r="BE10" s="344">
        <f t="shared" si="8"/>
        <v>0</v>
      </c>
      <c r="BF10" s="344">
        <f t="shared" si="8"/>
        <v>0</v>
      </c>
      <c r="BG10" s="344">
        <f t="shared" si="8"/>
        <v>0</v>
      </c>
      <c r="BH10" s="344">
        <f t="shared" si="8"/>
        <v>0</v>
      </c>
      <c r="BI10" s="344">
        <f t="shared" si="18"/>
        <v>0</v>
      </c>
      <c r="BJ10" s="344">
        <f t="shared" si="9"/>
        <v>0</v>
      </c>
      <c r="BK10" s="344">
        <f t="shared" si="9"/>
        <v>0</v>
      </c>
      <c r="BL10" s="344">
        <f t="shared" si="9"/>
        <v>0</v>
      </c>
      <c r="BM10" s="166"/>
      <c r="BN10" s="344">
        <f t="shared" si="19"/>
        <v>4</v>
      </c>
    </row>
    <row r="11" spans="1:79" ht="154.5" customHeight="1">
      <c r="B11" s="340">
        <f t="shared" si="10"/>
        <v>7</v>
      </c>
      <c r="C11" s="78"/>
      <c r="D11" s="347" t="s">
        <v>477</v>
      </c>
      <c r="E11" s="119"/>
      <c r="F11" s="340">
        <f t="shared" si="11"/>
        <v>4</v>
      </c>
      <c r="G11" s="78"/>
      <c r="H11" s="119"/>
      <c r="I11" s="347" t="s">
        <v>478</v>
      </c>
      <c r="J11" s="347" t="s">
        <v>479</v>
      </c>
      <c r="K11" s="341"/>
      <c r="L11" s="342"/>
      <c r="M11" s="342"/>
      <c r="N11" s="341"/>
      <c r="O11" s="341"/>
      <c r="P11" s="342"/>
      <c r="Q11" s="342"/>
      <c r="R11" s="341"/>
      <c r="S11" s="341"/>
      <c r="T11" s="342"/>
      <c r="U11" s="342"/>
      <c r="V11" s="341"/>
      <c r="W11" s="341"/>
      <c r="X11" s="341"/>
      <c r="Y11" s="341"/>
      <c r="Z11" s="341"/>
      <c r="AA11" s="343"/>
      <c r="AC11" s="24" t="s">
        <v>345</v>
      </c>
      <c r="AE11" s="166"/>
      <c r="AF11" s="344">
        <f t="shared" si="12"/>
        <v>4</v>
      </c>
      <c r="AG11" s="344">
        <v>1</v>
      </c>
      <c r="AH11" s="165">
        <f t="shared" si="1"/>
        <v>1</v>
      </c>
      <c r="AI11" s="165">
        <f t="shared" si="2"/>
        <v>1</v>
      </c>
      <c r="AJ11" s="165">
        <f t="shared" si="13"/>
        <v>1</v>
      </c>
      <c r="AK11" s="165">
        <f t="shared" si="14"/>
        <v>1</v>
      </c>
      <c r="AL11" s="166"/>
      <c r="AM11" s="166"/>
      <c r="AN11" s="344">
        <f t="shared" si="15"/>
        <v>0</v>
      </c>
      <c r="AO11" s="344">
        <f t="shared" si="3"/>
        <v>0</v>
      </c>
      <c r="AP11" s="344">
        <f t="shared" si="3"/>
        <v>0</v>
      </c>
      <c r="AQ11" s="344">
        <f t="shared" si="3"/>
        <v>0</v>
      </c>
      <c r="AR11" s="166"/>
      <c r="AS11" s="344">
        <f t="shared" si="4"/>
        <v>1</v>
      </c>
      <c r="AT11" s="344">
        <f t="shared" si="5"/>
        <v>1</v>
      </c>
      <c r="AU11" s="344">
        <f t="shared" si="16"/>
        <v>1</v>
      </c>
      <c r="AV11" s="344">
        <f t="shared" si="17"/>
        <v>1</v>
      </c>
      <c r="AW11" s="344">
        <f t="shared" si="6"/>
        <v>0</v>
      </c>
      <c r="AX11" s="344">
        <f t="shared" si="6"/>
        <v>0</v>
      </c>
      <c r="AY11" s="344">
        <f t="shared" si="6"/>
        <v>0</v>
      </c>
      <c r="AZ11" s="344">
        <f t="shared" si="6"/>
        <v>0</v>
      </c>
      <c r="BA11" s="344">
        <f t="shared" si="7"/>
        <v>0</v>
      </c>
      <c r="BB11" s="344">
        <f t="shared" si="7"/>
        <v>0</v>
      </c>
      <c r="BC11" s="344">
        <f t="shared" si="7"/>
        <v>0</v>
      </c>
      <c r="BD11" s="344">
        <f t="shared" si="7"/>
        <v>0</v>
      </c>
      <c r="BE11" s="344">
        <f t="shared" si="8"/>
        <v>0</v>
      </c>
      <c r="BF11" s="344">
        <f t="shared" si="8"/>
        <v>0</v>
      </c>
      <c r="BG11" s="344">
        <f t="shared" si="8"/>
        <v>0</v>
      </c>
      <c r="BH11" s="344">
        <f t="shared" si="8"/>
        <v>0</v>
      </c>
      <c r="BI11" s="344">
        <f t="shared" si="18"/>
        <v>0</v>
      </c>
      <c r="BJ11" s="344">
        <f t="shared" si="9"/>
        <v>0</v>
      </c>
      <c r="BK11" s="344">
        <f t="shared" si="9"/>
        <v>0</v>
      </c>
      <c r="BL11" s="344">
        <f t="shared" si="9"/>
        <v>0</v>
      </c>
      <c r="BM11" s="166"/>
      <c r="BN11" s="344">
        <f t="shared" si="19"/>
        <v>4</v>
      </c>
    </row>
    <row r="12" spans="1:79" ht="135">
      <c r="B12" s="340">
        <f t="shared" si="10"/>
        <v>8</v>
      </c>
      <c r="C12" s="78"/>
      <c r="D12" s="347" t="s">
        <v>480</v>
      </c>
      <c r="E12" s="119"/>
      <c r="F12" s="340">
        <f t="shared" si="11"/>
        <v>4</v>
      </c>
      <c r="G12" s="78"/>
      <c r="H12" s="119"/>
      <c r="I12" s="347" t="s">
        <v>481</v>
      </c>
      <c r="J12" s="347" t="s">
        <v>482</v>
      </c>
      <c r="K12" s="341"/>
      <c r="L12" s="342"/>
      <c r="M12" s="342"/>
      <c r="N12" s="341"/>
      <c r="O12" s="341"/>
      <c r="P12" s="342"/>
      <c r="Q12" s="342"/>
      <c r="R12" s="341"/>
      <c r="S12" s="341"/>
      <c r="T12" s="342"/>
      <c r="U12" s="342"/>
      <c r="V12" s="341"/>
      <c r="W12" s="341"/>
      <c r="X12" s="341"/>
      <c r="Y12" s="341"/>
      <c r="Z12" s="341"/>
      <c r="AA12" s="343"/>
      <c r="AC12" s="24" t="s">
        <v>345</v>
      </c>
      <c r="AE12" s="166"/>
      <c r="AF12" s="344">
        <f t="shared" si="12"/>
        <v>4</v>
      </c>
      <c r="AG12" s="344">
        <v>1</v>
      </c>
      <c r="AH12" s="165">
        <f t="shared" si="1"/>
        <v>1</v>
      </c>
      <c r="AI12" s="165">
        <f t="shared" si="2"/>
        <v>1</v>
      </c>
      <c r="AJ12" s="165">
        <f t="shared" si="13"/>
        <v>1</v>
      </c>
      <c r="AK12" s="165">
        <f t="shared" si="14"/>
        <v>1</v>
      </c>
      <c r="AL12" s="166"/>
      <c r="AM12" s="166"/>
      <c r="AN12" s="344">
        <f t="shared" si="15"/>
        <v>0</v>
      </c>
      <c r="AO12" s="344">
        <f t="shared" si="3"/>
        <v>0</v>
      </c>
      <c r="AP12" s="344">
        <f t="shared" si="3"/>
        <v>0</v>
      </c>
      <c r="AQ12" s="344">
        <f t="shared" si="3"/>
        <v>0</v>
      </c>
      <c r="AR12" s="166"/>
      <c r="AS12" s="344">
        <f t="shared" si="4"/>
        <v>1</v>
      </c>
      <c r="AT12" s="344">
        <f t="shared" si="5"/>
        <v>1</v>
      </c>
      <c r="AU12" s="344">
        <f t="shared" si="16"/>
        <v>1</v>
      </c>
      <c r="AV12" s="344">
        <f t="shared" si="17"/>
        <v>1</v>
      </c>
      <c r="AW12" s="344">
        <f t="shared" si="6"/>
        <v>0</v>
      </c>
      <c r="AX12" s="344">
        <f t="shared" si="6"/>
        <v>0</v>
      </c>
      <c r="AY12" s="344">
        <f t="shared" si="6"/>
        <v>0</v>
      </c>
      <c r="AZ12" s="344">
        <f t="shared" si="6"/>
        <v>0</v>
      </c>
      <c r="BA12" s="344">
        <f t="shared" si="7"/>
        <v>0</v>
      </c>
      <c r="BB12" s="344">
        <f t="shared" si="7"/>
        <v>0</v>
      </c>
      <c r="BC12" s="344">
        <f t="shared" si="7"/>
        <v>0</v>
      </c>
      <c r="BD12" s="344">
        <f t="shared" si="7"/>
        <v>0</v>
      </c>
      <c r="BE12" s="344">
        <f t="shared" si="8"/>
        <v>0</v>
      </c>
      <c r="BF12" s="344">
        <f t="shared" si="8"/>
        <v>0</v>
      </c>
      <c r="BG12" s="344">
        <f t="shared" si="8"/>
        <v>0</v>
      </c>
      <c r="BH12" s="344">
        <f t="shared" si="8"/>
        <v>0</v>
      </c>
      <c r="BI12" s="344">
        <f t="shared" si="18"/>
        <v>0</v>
      </c>
      <c r="BJ12" s="344">
        <f t="shared" si="9"/>
        <v>0</v>
      </c>
      <c r="BK12" s="344">
        <f t="shared" si="9"/>
        <v>0</v>
      </c>
      <c r="BL12" s="344">
        <f t="shared" si="9"/>
        <v>0</v>
      </c>
      <c r="BM12" s="166"/>
      <c r="BN12" s="344">
        <f t="shared" si="19"/>
        <v>4</v>
      </c>
    </row>
    <row r="13" spans="1:79" ht="150">
      <c r="B13" s="340">
        <f t="shared" si="10"/>
        <v>9</v>
      </c>
      <c r="C13" s="78"/>
      <c r="D13" s="347" t="s">
        <v>483</v>
      </c>
      <c r="E13" s="119"/>
      <c r="F13" s="340">
        <f t="shared" si="11"/>
        <v>4</v>
      </c>
      <c r="G13" s="78"/>
      <c r="H13" s="119"/>
      <c r="I13" s="347" t="s">
        <v>484</v>
      </c>
      <c r="J13" s="347" t="s">
        <v>485</v>
      </c>
      <c r="K13" s="341"/>
      <c r="L13" s="342"/>
      <c r="M13" s="342"/>
      <c r="N13" s="341"/>
      <c r="O13" s="341"/>
      <c r="P13" s="342"/>
      <c r="Q13" s="342"/>
      <c r="R13" s="341"/>
      <c r="S13" s="341"/>
      <c r="T13" s="342"/>
      <c r="U13" s="342"/>
      <c r="V13" s="341"/>
      <c r="W13" s="341"/>
      <c r="X13" s="341"/>
      <c r="Y13" s="341"/>
      <c r="Z13" s="341"/>
      <c r="AA13" s="343"/>
      <c r="AC13" s="24" t="s">
        <v>345</v>
      </c>
      <c r="AE13" s="166"/>
      <c r="AF13" s="344">
        <f t="shared" si="12"/>
        <v>4</v>
      </c>
      <c r="AG13" s="344">
        <v>1</v>
      </c>
      <c r="AH13" s="165">
        <f t="shared" si="1"/>
        <v>1</v>
      </c>
      <c r="AI13" s="165">
        <f t="shared" si="2"/>
        <v>1</v>
      </c>
      <c r="AJ13" s="165">
        <f t="shared" si="13"/>
        <v>1</v>
      </c>
      <c r="AK13" s="165">
        <f t="shared" si="14"/>
        <v>1</v>
      </c>
      <c r="AL13" s="166"/>
      <c r="AM13" s="166"/>
      <c r="AN13" s="344">
        <f t="shared" si="15"/>
        <v>0</v>
      </c>
      <c r="AO13" s="344">
        <f t="shared" si="3"/>
        <v>0</v>
      </c>
      <c r="AP13" s="344">
        <f t="shared" si="3"/>
        <v>0</v>
      </c>
      <c r="AQ13" s="344">
        <f t="shared" si="3"/>
        <v>0</v>
      </c>
      <c r="AR13" s="166"/>
      <c r="AS13" s="344">
        <f t="shared" si="4"/>
        <v>1</v>
      </c>
      <c r="AT13" s="344">
        <f t="shared" si="5"/>
        <v>1</v>
      </c>
      <c r="AU13" s="344">
        <f t="shared" si="16"/>
        <v>1</v>
      </c>
      <c r="AV13" s="344">
        <f t="shared" si="17"/>
        <v>1</v>
      </c>
      <c r="AW13" s="344">
        <f t="shared" si="6"/>
        <v>0</v>
      </c>
      <c r="AX13" s="344">
        <f t="shared" si="6"/>
        <v>0</v>
      </c>
      <c r="AY13" s="344">
        <f t="shared" si="6"/>
        <v>0</v>
      </c>
      <c r="AZ13" s="344">
        <f t="shared" si="6"/>
        <v>0</v>
      </c>
      <c r="BA13" s="344">
        <f t="shared" si="7"/>
        <v>0</v>
      </c>
      <c r="BB13" s="344">
        <f t="shared" si="7"/>
        <v>0</v>
      </c>
      <c r="BC13" s="344">
        <f t="shared" si="7"/>
        <v>0</v>
      </c>
      <c r="BD13" s="344">
        <f t="shared" si="7"/>
        <v>0</v>
      </c>
      <c r="BE13" s="344">
        <f t="shared" si="8"/>
        <v>0</v>
      </c>
      <c r="BF13" s="344">
        <f t="shared" si="8"/>
        <v>0</v>
      </c>
      <c r="BG13" s="344">
        <f t="shared" si="8"/>
        <v>0</v>
      </c>
      <c r="BH13" s="344">
        <f t="shared" si="8"/>
        <v>0</v>
      </c>
      <c r="BI13" s="344">
        <f t="shared" si="18"/>
        <v>0</v>
      </c>
      <c r="BJ13" s="344">
        <f t="shared" si="9"/>
        <v>0</v>
      </c>
      <c r="BK13" s="344">
        <f t="shared" si="9"/>
        <v>0</v>
      </c>
      <c r="BL13" s="344">
        <f t="shared" si="9"/>
        <v>0</v>
      </c>
      <c r="BM13" s="166"/>
      <c r="BN13" s="344">
        <f t="shared" si="19"/>
        <v>4</v>
      </c>
    </row>
    <row r="14" spans="1:79" ht="165.75" customHeight="1">
      <c r="B14" s="340">
        <f t="shared" si="10"/>
        <v>10</v>
      </c>
      <c r="C14" s="78"/>
      <c r="D14" s="347" t="s">
        <v>486</v>
      </c>
      <c r="E14" s="119"/>
      <c r="F14" s="340">
        <f t="shared" si="11"/>
        <v>4</v>
      </c>
      <c r="G14" s="78"/>
      <c r="H14" s="119"/>
      <c r="I14" s="347" t="s">
        <v>487</v>
      </c>
      <c r="J14" s="347" t="s">
        <v>488</v>
      </c>
      <c r="K14" s="341"/>
      <c r="L14" s="342"/>
      <c r="M14" s="342"/>
      <c r="N14" s="341"/>
      <c r="O14" s="341"/>
      <c r="P14" s="342"/>
      <c r="Q14" s="342"/>
      <c r="R14" s="341"/>
      <c r="S14" s="341"/>
      <c r="T14" s="342"/>
      <c r="U14" s="342"/>
      <c r="V14" s="341"/>
      <c r="W14" s="341"/>
      <c r="X14" s="341"/>
      <c r="Y14" s="341"/>
      <c r="Z14" s="341"/>
      <c r="AA14" s="343"/>
      <c r="AC14" s="24" t="s">
        <v>345</v>
      </c>
      <c r="AE14" s="166"/>
      <c r="AF14" s="344">
        <f t="shared" si="12"/>
        <v>4</v>
      </c>
      <c r="AG14" s="344">
        <v>1</v>
      </c>
      <c r="AH14" s="165">
        <f t="shared" si="1"/>
        <v>1</v>
      </c>
      <c r="AI14" s="165">
        <f t="shared" si="2"/>
        <v>1</v>
      </c>
      <c r="AJ14" s="165">
        <f t="shared" si="13"/>
        <v>1</v>
      </c>
      <c r="AK14" s="165">
        <f t="shared" si="14"/>
        <v>1</v>
      </c>
      <c r="AL14" s="166"/>
      <c r="AM14" s="166"/>
      <c r="AN14" s="344">
        <f t="shared" si="15"/>
        <v>0</v>
      </c>
      <c r="AO14" s="344">
        <f t="shared" si="3"/>
        <v>0</v>
      </c>
      <c r="AP14" s="344">
        <f t="shared" si="3"/>
        <v>0</v>
      </c>
      <c r="AQ14" s="344">
        <f t="shared" si="3"/>
        <v>0</v>
      </c>
      <c r="AR14" s="166"/>
      <c r="AS14" s="344">
        <f t="shared" si="4"/>
        <v>1</v>
      </c>
      <c r="AT14" s="344">
        <f t="shared" si="5"/>
        <v>1</v>
      </c>
      <c r="AU14" s="344">
        <f t="shared" si="16"/>
        <v>1</v>
      </c>
      <c r="AV14" s="344">
        <f t="shared" si="17"/>
        <v>1</v>
      </c>
      <c r="AW14" s="344">
        <f t="shared" si="6"/>
        <v>0</v>
      </c>
      <c r="AX14" s="344">
        <f t="shared" si="6"/>
        <v>0</v>
      </c>
      <c r="AY14" s="344">
        <f t="shared" si="6"/>
        <v>0</v>
      </c>
      <c r="AZ14" s="344">
        <f t="shared" si="6"/>
        <v>0</v>
      </c>
      <c r="BA14" s="344">
        <f t="shared" si="7"/>
        <v>0</v>
      </c>
      <c r="BB14" s="344">
        <f t="shared" si="7"/>
        <v>0</v>
      </c>
      <c r="BC14" s="344">
        <f t="shared" si="7"/>
        <v>0</v>
      </c>
      <c r="BD14" s="344">
        <f t="shared" si="7"/>
        <v>0</v>
      </c>
      <c r="BE14" s="344">
        <f t="shared" si="8"/>
        <v>0</v>
      </c>
      <c r="BF14" s="344">
        <f t="shared" si="8"/>
        <v>0</v>
      </c>
      <c r="BG14" s="344">
        <f t="shared" si="8"/>
        <v>0</v>
      </c>
      <c r="BH14" s="344">
        <f t="shared" si="8"/>
        <v>0</v>
      </c>
      <c r="BI14" s="344">
        <f t="shared" si="18"/>
        <v>0</v>
      </c>
      <c r="BJ14" s="344">
        <f t="shared" si="9"/>
        <v>0</v>
      </c>
      <c r="BK14" s="344">
        <f t="shared" si="9"/>
        <v>0</v>
      </c>
      <c r="BL14" s="344">
        <f t="shared" si="9"/>
        <v>0</v>
      </c>
      <c r="BM14" s="166"/>
      <c r="BN14" s="344">
        <f t="shared" si="19"/>
        <v>4</v>
      </c>
    </row>
    <row r="15" spans="1:79" ht="214.5" customHeight="1">
      <c r="B15" s="340">
        <f t="shared" si="10"/>
        <v>11</v>
      </c>
      <c r="C15" s="78"/>
      <c r="D15" s="351" t="s">
        <v>489</v>
      </c>
      <c r="E15" s="119"/>
      <c r="F15" s="340">
        <f t="shared" si="11"/>
        <v>4</v>
      </c>
      <c r="G15" s="78"/>
      <c r="H15" s="78"/>
      <c r="I15" s="347" t="s">
        <v>490</v>
      </c>
      <c r="J15" s="346" t="s">
        <v>410</v>
      </c>
      <c r="K15" s="341"/>
      <c r="L15" s="342"/>
      <c r="M15" s="342"/>
      <c r="N15" s="341"/>
      <c r="O15" s="341"/>
      <c r="P15" s="342"/>
      <c r="Q15" s="342"/>
      <c r="R15" s="341"/>
      <c r="S15" s="341"/>
      <c r="T15" s="342"/>
      <c r="U15" s="342"/>
      <c r="V15" s="341"/>
      <c r="W15" s="341"/>
      <c r="X15" s="341"/>
      <c r="Y15" s="341"/>
      <c r="Z15" s="341"/>
      <c r="AA15" s="343"/>
      <c r="AC15" s="24" t="s">
        <v>345</v>
      </c>
      <c r="AE15" s="166"/>
      <c r="AF15" s="344">
        <f t="shared" si="12"/>
        <v>4</v>
      </c>
      <c r="AG15" s="344">
        <v>1</v>
      </c>
      <c r="AH15" s="165">
        <f t="shared" si="1"/>
        <v>1</v>
      </c>
      <c r="AI15" s="165">
        <f t="shared" si="2"/>
        <v>1</v>
      </c>
      <c r="AJ15" s="165">
        <f t="shared" si="13"/>
        <v>1</v>
      </c>
      <c r="AK15" s="165">
        <f t="shared" si="14"/>
        <v>1</v>
      </c>
      <c r="AL15" s="166"/>
      <c r="AM15" s="166"/>
      <c r="AN15" s="344">
        <f t="shared" si="15"/>
        <v>0</v>
      </c>
      <c r="AO15" s="344">
        <f t="shared" si="3"/>
        <v>0</v>
      </c>
      <c r="AP15" s="344">
        <f t="shared" si="3"/>
        <v>0</v>
      </c>
      <c r="AQ15" s="344">
        <f t="shared" si="3"/>
        <v>0</v>
      </c>
      <c r="AR15" s="166"/>
      <c r="AS15" s="344">
        <f t="shared" si="4"/>
        <v>1</v>
      </c>
      <c r="AT15" s="344">
        <f t="shared" si="5"/>
        <v>1</v>
      </c>
      <c r="AU15" s="344">
        <f t="shared" si="16"/>
        <v>1</v>
      </c>
      <c r="AV15" s="344">
        <f t="shared" si="17"/>
        <v>1</v>
      </c>
      <c r="AW15" s="344">
        <f t="shared" si="6"/>
        <v>0</v>
      </c>
      <c r="AX15" s="344">
        <f t="shared" si="6"/>
        <v>0</v>
      </c>
      <c r="AY15" s="344">
        <f t="shared" si="6"/>
        <v>0</v>
      </c>
      <c r="AZ15" s="344">
        <f t="shared" si="6"/>
        <v>0</v>
      </c>
      <c r="BA15" s="344">
        <f t="shared" si="7"/>
        <v>0</v>
      </c>
      <c r="BB15" s="344">
        <f t="shared" si="7"/>
        <v>0</v>
      </c>
      <c r="BC15" s="344">
        <f t="shared" si="7"/>
        <v>0</v>
      </c>
      <c r="BD15" s="344">
        <f t="shared" si="7"/>
        <v>0</v>
      </c>
      <c r="BE15" s="344">
        <f t="shared" si="8"/>
        <v>0</v>
      </c>
      <c r="BF15" s="344">
        <f t="shared" si="8"/>
        <v>0</v>
      </c>
      <c r="BG15" s="344">
        <f t="shared" si="8"/>
        <v>0</v>
      </c>
      <c r="BH15" s="344">
        <f t="shared" si="8"/>
        <v>0</v>
      </c>
      <c r="BI15" s="344">
        <f t="shared" si="18"/>
        <v>0</v>
      </c>
      <c r="BJ15" s="344">
        <f t="shared" si="9"/>
        <v>0</v>
      </c>
      <c r="BK15" s="344">
        <f t="shared" si="9"/>
        <v>0</v>
      </c>
      <c r="BL15" s="344">
        <f t="shared" si="9"/>
        <v>0</v>
      </c>
      <c r="BM15" s="166"/>
      <c r="BN15" s="344">
        <f t="shared" si="19"/>
        <v>4</v>
      </c>
    </row>
    <row r="16" spans="1:79" ht="137.25" customHeight="1">
      <c r="B16" s="340">
        <f t="shared" si="10"/>
        <v>12</v>
      </c>
      <c r="C16" s="123"/>
      <c r="D16" s="351" t="s">
        <v>491</v>
      </c>
      <c r="E16" s="119"/>
      <c r="F16" s="340">
        <f t="shared" si="11"/>
        <v>4</v>
      </c>
      <c r="G16" s="78"/>
      <c r="H16" s="119"/>
      <c r="I16" s="347" t="s">
        <v>492</v>
      </c>
      <c r="J16" s="346" t="s">
        <v>410</v>
      </c>
      <c r="K16" s="341"/>
      <c r="L16" s="342"/>
      <c r="M16" s="342"/>
      <c r="N16" s="341"/>
      <c r="O16" s="341"/>
      <c r="P16" s="342"/>
      <c r="Q16" s="342"/>
      <c r="R16" s="341"/>
      <c r="S16" s="341"/>
      <c r="T16" s="342"/>
      <c r="U16" s="342"/>
      <c r="V16" s="341"/>
      <c r="W16" s="341"/>
      <c r="X16" s="341"/>
      <c r="Y16" s="341"/>
      <c r="Z16" s="341"/>
      <c r="AA16" s="343"/>
      <c r="AC16" s="24" t="s">
        <v>345</v>
      </c>
      <c r="AE16" s="166"/>
      <c r="AF16" s="344">
        <f t="shared" si="12"/>
        <v>4</v>
      </c>
      <c r="AG16" s="344">
        <v>1</v>
      </c>
      <c r="AH16" s="165">
        <f t="shared" si="1"/>
        <v>1</v>
      </c>
      <c r="AI16" s="165">
        <f t="shared" si="2"/>
        <v>1</v>
      </c>
      <c r="AJ16" s="165">
        <f t="shared" si="13"/>
        <v>1</v>
      </c>
      <c r="AK16" s="165">
        <f t="shared" si="14"/>
        <v>1</v>
      </c>
      <c r="AL16" s="166"/>
      <c r="AM16" s="166"/>
      <c r="AN16" s="344">
        <f t="shared" si="15"/>
        <v>0</v>
      </c>
      <c r="AO16" s="344">
        <f t="shared" si="3"/>
        <v>0</v>
      </c>
      <c r="AP16" s="344">
        <f t="shared" si="3"/>
        <v>0</v>
      </c>
      <c r="AQ16" s="344">
        <f t="shared" si="3"/>
        <v>0</v>
      </c>
      <c r="AR16" s="166"/>
      <c r="AS16" s="344">
        <f t="shared" si="4"/>
        <v>1</v>
      </c>
      <c r="AT16" s="344">
        <f t="shared" si="5"/>
        <v>1</v>
      </c>
      <c r="AU16" s="344">
        <f t="shared" si="16"/>
        <v>1</v>
      </c>
      <c r="AV16" s="344">
        <f t="shared" si="17"/>
        <v>1</v>
      </c>
      <c r="AW16" s="344">
        <f t="shared" si="6"/>
        <v>0</v>
      </c>
      <c r="AX16" s="344">
        <f t="shared" si="6"/>
        <v>0</v>
      </c>
      <c r="AY16" s="344">
        <f t="shared" si="6"/>
        <v>0</v>
      </c>
      <c r="AZ16" s="344">
        <f t="shared" si="6"/>
        <v>0</v>
      </c>
      <c r="BA16" s="344">
        <f t="shared" si="7"/>
        <v>0</v>
      </c>
      <c r="BB16" s="344">
        <f t="shared" si="7"/>
        <v>0</v>
      </c>
      <c r="BC16" s="344">
        <f t="shared" si="7"/>
        <v>0</v>
      </c>
      <c r="BD16" s="344">
        <f t="shared" si="7"/>
        <v>0</v>
      </c>
      <c r="BE16" s="344">
        <f t="shared" si="8"/>
        <v>0</v>
      </c>
      <c r="BF16" s="344">
        <f t="shared" si="8"/>
        <v>0</v>
      </c>
      <c r="BG16" s="344">
        <f t="shared" si="8"/>
        <v>0</v>
      </c>
      <c r="BH16" s="344">
        <f t="shared" si="8"/>
        <v>0</v>
      </c>
      <c r="BI16" s="344">
        <f t="shared" si="18"/>
        <v>0</v>
      </c>
      <c r="BJ16" s="344">
        <f t="shared" si="9"/>
        <v>0</v>
      </c>
      <c r="BK16" s="344">
        <f t="shared" si="9"/>
        <v>0</v>
      </c>
      <c r="BL16" s="344">
        <f t="shared" si="9"/>
        <v>0</v>
      </c>
      <c r="BM16" s="166"/>
      <c r="BN16" s="344">
        <f t="shared" si="19"/>
        <v>4</v>
      </c>
    </row>
    <row r="17" spans="2:66" ht="195">
      <c r="B17" s="340">
        <f t="shared" si="10"/>
        <v>13</v>
      </c>
      <c r="C17" s="123"/>
      <c r="D17" s="351" t="s">
        <v>493</v>
      </c>
      <c r="E17" s="119"/>
      <c r="F17" s="340">
        <f t="shared" si="11"/>
        <v>4</v>
      </c>
      <c r="G17" s="78"/>
      <c r="H17" s="119"/>
      <c r="I17" s="347" t="s">
        <v>494</v>
      </c>
      <c r="J17" s="346" t="s">
        <v>410</v>
      </c>
      <c r="K17" s="341"/>
      <c r="L17" s="342"/>
      <c r="M17" s="342"/>
      <c r="N17" s="341"/>
      <c r="O17" s="341"/>
      <c r="P17" s="342"/>
      <c r="Q17" s="342"/>
      <c r="R17" s="341"/>
      <c r="S17" s="341"/>
      <c r="T17" s="342"/>
      <c r="U17" s="342"/>
      <c r="V17" s="341"/>
      <c r="W17" s="341"/>
      <c r="X17" s="341"/>
      <c r="Y17" s="341"/>
      <c r="Z17" s="341"/>
      <c r="AA17" s="343"/>
      <c r="AC17" s="24" t="s">
        <v>333</v>
      </c>
      <c r="AE17" s="166"/>
      <c r="AF17" s="344">
        <f t="shared" si="12"/>
        <v>4</v>
      </c>
      <c r="AG17" s="206">
        <v>1</v>
      </c>
      <c r="AH17" s="165">
        <f t="shared" si="1"/>
        <v>1</v>
      </c>
      <c r="AI17" s="165">
        <f t="shared" si="2"/>
        <v>1</v>
      </c>
      <c r="AJ17" s="165">
        <f t="shared" si="13"/>
        <v>1</v>
      </c>
      <c r="AK17" s="165">
        <f t="shared" si="14"/>
        <v>1</v>
      </c>
      <c r="AL17" s="166"/>
      <c r="AM17" s="166"/>
      <c r="AN17" s="344">
        <f t="shared" si="15"/>
        <v>0</v>
      </c>
      <c r="AO17" s="344">
        <f t="shared" si="3"/>
        <v>0</v>
      </c>
      <c r="AP17" s="344">
        <f t="shared" si="3"/>
        <v>0</v>
      </c>
      <c r="AQ17" s="344">
        <f t="shared" si="3"/>
        <v>0</v>
      </c>
      <c r="AS17" s="344">
        <f t="shared" si="4"/>
        <v>1</v>
      </c>
      <c r="AT17" s="344">
        <f t="shared" si="5"/>
        <v>1</v>
      </c>
      <c r="AU17" s="344">
        <f t="shared" si="16"/>
        <v>1</v>
      </c>
      <c r="AV17" s="344">
        <f t="shared" si="17"/>
        <v>1</v>
      </c>
      <c r="AW17" s="344">
        <f t="shared" si="6"/>
        <v>0</v>
      </c>
      <c r="AX17" s="344">
        <f t="shared" si="6"/>
        <v>0</v>
      </c>
      <c r="AY17" s="344">
        <f t="shared" si="6"/>
        <v>0</v>
      </c>
      <c r="AZ17" s="344">
        <f t="shared" si="6"/>
        <v>0</v>
      </c>
      <c r="BA17" s="344">
        <f t="shared" si="7"/>
        <v>0</v>
      </c>
      <c r="BB17" s="344">
        <f t="shared" si="7"/>
        <v>0</v>
      </c>
      <c r="BC17" s="344">
        <f t="shared" si="7"/>
        <v>0</v>
      </c>
      <c r="BD17" s="344">
        <f t="shared" si="7"/>
        <v>0</v>
      </c>
      <c r="BE17" s="344">
        <f t="shared" si="8"/>
        <v>0</v>
      </c>
      <c r="BF17" s="344">
        <f t="shared" si="8"/>
        <v>0</v>
      </c>
      <c r="BG17" s="344">
        <f t="shared" si="8"/>
        <v>0</v>
      </c>
      <c r="BH17" s="344">
        <f t="shared" si="8"/>
        <v>0</v>
      </c>
      <c r="BI17" s="344">
        <f t="shared" si="18"/>
        <v>0</v>
      </c>
      <c r="BJ17" s="344">
        <f t="shared" si="9"/>
        <v>0</v>
      </c>
      <c r="BK17" s="344">
        <f t="shared" si="9"/>
        <v>0</v>
      </c>
      <c r="BL17" s="344">
        <f t="shared" si="9"/>
        <v>0</v>
      </c>
      <c r="BN17" s="344">
        <f t="shared" si="19"/>
        <v>0</v>
      </c>
    </row>
    <row r="18" spans="2:66" ht="154.5" customHeight="1">
      <c r="B18" s="340">
        <f t="shared" si="10"/>
        <v>14</v>
      </c>
      <c r="C18" s="123"/>
      <c r="D18" s="351" t="s">
        <v>495</v>
      </c>
      <c r="E18" s="119"/>
      <c r="F18" s="340">
        <f t="shared" si="11"/>
        <v>4</v>
      </c>
      <c r="G18" s="125"/>
      <c r="H18" s="119"/>
      <c r="I18" s="347" t="s">
        <v>496</v>
      </c>
      <c r="J18" s="346"/>
      <c r="K18" s="341"/>
      <c r="L18" s="342"/>
      <c r="M18" s="342"/>
      <c r="N18" s="341"/>
      <c r="O18" s="341"/>
      <c r="P18" s="342"/>
      <c r="Q18" s="342"/>
      <c r="R18" s="341"/>
      <c r="S18" s="341"/>
      <c r="T18" s="342"/>
      <c r="U18" s="342"/>
      <c r="V18" s="341"/>
      <c r="W18" s="341"/>
      <c r="X18" s="341"/>
      <c r="Y18" s="341"/>
      <c r="Z18" s="341"/>
      <c r="AA18" s="343"/>
      <c r="AC18" s="24" t="s">
        <v>345</v>
      </c>
      <c r="AE18" s="166"/>
      <c r="AF18" s="344">
        <f t="shared" si="12"/>
        <v>4</v>
      </c>
      <c r="AG18" s="206">
        <v>1</v>
      </c>
      <c r="AH18" s="165">
        <f t="shared" si="1"/>
        <v>1</v>
      </c>
      <c r="AI18" s="165">
        <f t="shared" si="2"/>
        <v>1</v>
      </c>
      <c r="AJ18" s="165">
        <f t="shared" si="13"/>
        <v>1</v>
      </c>
      <c r="AK18" s="165">
        <f t="shared" si="14"/>
        <v>1</v>
      </c>
      <c r="AL18" s="166"/>
      <c r="AM18" s="166"/>
      <c r="AN18" s="344">
        <f t="shared" si="15"/>
        <v>0</v>
      </c>
      <c r="AO18" s="344">
        <f t="shared" si="3"/>
        <v>0</v>
      </c>
      <c r="AP18" s="344">
        <f t="shared" si="3"/>
        <v>0</v>
      </c>
      <c r="AQ18" s="344">
        <f t="shared" si="3"/>
        <v>0</v>
      </c>
      <c r="AS18" s="344">
        <f t="shared" si="4"/>
        <v>1</v>
      </c>
      <c r="AT18" s="344">
        <f t="shared" si="5"/>
        <v>1</v>
      </c>
      <c r="AU18" s="344">
        <f t="shared" si="16"/>
        <v>1</v>
      </c>
      <c r="AV18" s="344">
        <f t="shared" si="17"/>
        <v>1</v>
      </c>
      <c r="AW18" s="344">
        <f t="shared" si="6"/>
        <v>0</v>
      </c>
      <c r="AX18" s="344">
        <f t="shared" si="6"/>
        <v>0</v>
      </c>
      <c r="AY18" s="344">
        <f t="shared" si="6"/>
        <v>0</v>
      </c>
      <c r="AZ18" s="344">
        <f t="shared" si="6"/>
        <v>0</v>
      </c>
      <c r="BA18" s="344">
        <f t="shared" si="7"/>
        <v>0</v>
      </c>
      <c r="BB18" s="344">
        <f t="shared" si="7"/>
        <v>0</v>
      </c>
      <c r="BC18" s="344">
        <f t="shared" si="7"/>
        <v>0</v>
      </c>
      <c r="BD18" s="344">
        <f t="shared" si="7"/>
        <v>0</v>
      </c>
      <c r="BE18" s="344">
        <f t="shared" si="8"/>
        <v>0</v>
      </c>
      <c r="BF18" s="344">
        <f t="shared" si="8"/>
        <v>0</v>
      </c>
      <c r="BG18" s="344">
        <f t="shared" si="8"/>
        <v>0</v>
      </c>
      <c r="BH18" s="344">
        <f t="shared" si="8"/>
        <v>0</v>
      </c>
      <c r="BI18" s="344">
        <f t="shared" si="18"/>
        <v>0</v>
      </c>
      <c r="BJ18" s="344">
        <f t="shared" si="9"/>
        <v>0</v>
      </c>
      <c r="BK18" s="344">
        <f t="shared" si="9"/>
        <v>0</v>
      </c>
      <c r="BL18" s="344">
        <f t="shared" si="9"/>
        <v>0</v>
      </c>
      <c r="BN18" s="344">
        <f t="shared" si="19"/>
        <v>4</v>
      </c>
    </row>
    <row r="19" spans="2:66" ht="301.5" customHeight="1">
      <c r="B19" s="340">
        <f t="shared" si="10"/>
        <v>15</v>
      </c>
      <c r="C19" s="22"/>
      <c r="D19" s="347" t="s">
        <v>497</v>
      </c>
      <c r="E19" s="119"/>
      <c r="F19" s="340">
        <f t="shared" si="11"/>
        <v>4</v>
      </c>
      <c r="G19" s="124"/>
      <c r="H19" s="128"/>
      <c r="I19" s="346" t="s">
        <v>498</v>
      </c>
      <c r="J19" s="346" t="s">
        <v>499</v>
      </c>
      <c r="K19" s="341"/>
      <c r="L19" s="342"/>
      <c r="M19" s="342"/>
      <c r="N19" s="341"/>
      <c r="O19" s="341"/>
      <c r="P19" s="342"/>
      <c r="Q19" s="342"/>
      <c r="R19" s="341"/>
      <c r="S19" s="341"/>
      <c r="T19" s="342"/>
      <c r="U19" s="342"/>
      <c r="V19" s="341"/>
      <c r="W19" s="341"/>
      <c r="X19" s="341"/>
      <c r="Y19" s="341"/>
      <c r="Z19" s="341"/>
      <c r="AA19" s="343"/>
      <c r="AC19" s="24" t="s">
        <v>345</v>
      </c>
      <c r="AE19" s="166"/>
      <c r="AF19" s="344">
        <f t="shared" si="12"/>
        <v>4</v>
      </c>
      <c r="AG19" s="206">
        <v>1</v>
      </c>
      <c r="AH19" s="165">
        <f t="shared" si="1"/>
        <v>1</v>
      </c>
      <c r="AI19" s="165">
        <f t="shared" si="2"/>
        <v>1</v>
      </c>
      <c r="AJ19" s="165">
        <f t="shared" si="13"/>
        <v>1</v>
      </c>
      <c r="AK19" s="165">
        <f t="shared" si="14"/>
        <v>1</v>
      </c>
      <c r="AL19" s="166"/>
      <c r="AM19" s="166"/>
      <c r="AN19" s="344">
        <f t="shared" si="15"/>
        <v>0</v>
      </c>
      <c r="AO19" s="344">
        <f t="shared" si="3"/>
        <v>0</v>
      </c>
      <c r="AP19" s="344">
        <f t="shared" si="3"/>
        <v>0</v>
      </c>
      <c r="AQ19" s="344">
        <f t="shared" si="3"/>
        <v>0</v>
      </c>
      <c r="AS19" s="344">
        <f t="shared" si="4"/>
        <v>1</v>
      </c>
      <c r="AT19" s="344">
        <f t="shared" si="5"/>
        <v>1</v>
      </c>
      <c r="AU19" s="344">
        <f t="shared" si="16"/>
        <v>1</v>
      </c>
      <c r="AV19" s="344">
        <f t="shared" si="17"/>
        <v>1</v>
      </c>
      <c r="AW19" s="344">
        <f t="shared" si="6"/>
        <v>0</v>
      </c>
      <c r="AX19" s="344">
        <f t="shared" si="6"/>
        <v>0</v>
      </c>
      <c r="AY19" s="344">
        <f t="shared" si="6"/>
        <v>0</v>
      </c>
      <c r="AZ19" s="344">
        <f t="shared" si="6"/>
        <v>0</v>
      </c>
      <c r="BA19" s="344">
        <f t="shared" si="7"/>
        <v>0</v>
      </c>
      <c r="BB19" s="344">
        <f t="shared" si="7"/>
        <v>0</v>
      </c>
      <c r="BC19" s="344">
        <f t="shared" si="7"/>
        <v>0</v>
      </c>
      <c r="BD19" s="344">
        <f t="shared" si="7"/>
        <v>0</v>
      </c>
      <c r="BE19" s="344">
        <f t="shared" si="8"/>
        <v>0</v>
      </c>
      <c r="BF19" s="344">
        <f t="shared" si="8"/>
        <v>0</v>
      </c>
      <c r="BG19" s="344">
        <f t="shared" si="8"/>
        <v>0</v>
      </c>
      <c r="BH19" s="344">
        <f t="shared" si="8"/>
        <v>0</v>
      </c>
      <c r="BI19" s="344">
        <f t="shared" si="18"/>
        <v>0</v>
      </c>
      <c r="BJ19" s="344">
        <f t="shared" si="9"/>
        <v>0</v>
      </c>
      <c r="BK19" s="344">
        <f t="shared" si="9"/>
        <v>0</v>
      </c>
      <c r="BL19" s="344">
        <f t="shared" si="9"/>
        <v>0</v>
      </c>
      <c r="BN19" s="344">
        <f t="shared" si="19"/>
        <v>4</v>
      </c>
    </row>
    <row r="20" spans="2:66" ht="347.25" customHeight="1">
      <c r="B20" s="340">
        <f t="shared" si="10"/>
        <v>16</v>
      </c>
      <c r="C20" s="22"/>
      <c r="D20" s="347" t="s">
        <v>500</v>
      </c>
      <c r="E20" s="119"/>
      <c r="F20" s="340">
        <f t="shared" si="11"/>
        <v>4</v>
      </c>
      <c r="G20" s="124"/>
      <c r="H20" s="346" t="s">
        <v>501</v>
      </c>
      <c r="I20" s="352" t="s">
        <v>502</v>
      </c>
      <c r="J20" s="352" t="s">
        <v>503</v>
      </c>
      <c r="K20" s="341"/>
      <c r="L20" s="342"/>
      <c r="M20" s="342"/>
      <c r="N20" s="341"/>
      <c r="O20" s="341"/>
      <c r="P20" s="342"/>
      <c r="Q20" s="342"/>
      <c r="R20" s="341"/>
      <c r="S20" s="341"/>
      <c r="T20" s="342"/>
      <c r="U20" s="342"/>
      <c r="V20" s="341"/>
      <c r="W20" s="341"/>
      <c r="X20" s="341"/>
      <c r="Y20" s="341"/>
      <c r="Z20" s="341"/>
      <c r="AA20" s="343"/>
      <c r="AC20" s="24" t="s">
        <v>333</v>
      </c>
      <c r="AE20" s="166"/>
      <c r="AF20" s="344">
        <f t="shared" si="12"/>
        <v>4</v>
      </c>
      <c r="AG20" s="206">
        <v>1</v>
      </c>
      <c r="AH20" s="165">
        <f t="shared" si="1"/>
        <v>1</v>
      </c>
      <c r="AI20" s="165">
        <f t="shared" si="2"/>
        <v>1</v>
      </c>
      <c r="AJ20" s="165">
        <f t="shared" si="13"/>
        <v>1</v>
      </c>
      <c r="AK20" s="165">
        <f t="shared" si="14"/>
        <v>1</v>
      </c>
      <c r="AL20" s="166"/>
      <c r="AM20" s="166"/>
      <c r="AN20" s="344">
        <f t="shared" si="15"/>
        <v>0</v>
      </c>
      <c r="AO20" s="344">
        <f t="shared" si="3"/>
        <v>0</v>
      </c>
      <c r="AP20" s="344">
        <f t="shared" si="3"/>
        <v>0</v>
      </c>
      <c r="AQ20" s="344">
        <f t="shared" si="3"/>
        <v>0</v>
      </c>
      <c r="AS20" s="344">
        <f t="shared" si="4"/>
        <v>1</v>
      </c>
      <c r="AT20" s="344">
        <f t="shared" si="5"/>
        <v>1</v>
      </c>
      <c r="AU20" s="344">
        <f t="shared" si="16"/>
        <v>1</v>
      </c>
      <c r="AV20" s="344">
        <f t="shared" si="17"/>
        <v>1</v>
      </c>
      <c r="AW20" s="344">
        <f t="shared" si="6"/>
        <v>0</v>
      </c>
      <c r="AX20" s="344">
        <f t="shared" si="6"/>
        <v>0</v>
      </c>
      <c r="AY20" s="344">
        <f t="shared" si="6"/>
        <v>0</v>
      </c>
      <c r="AZ20" s="344">
        <f t="shared" si="6"/>
        <v>0</v>
      </c>
      <c r="BA20" s="344">
        <f t="shared" si="7"/>
        <v>0</v>
      </c>
      <c r="BB20" s="344">
        <f t="shared" si="7"/>
        <v>0</v>
      </c>
      <c r="BC20" s="344">
        <f t="shared" si="7"/>
        <v>0</v>
      </c>
      <c r="BD20" s="344">
        <f t="shared" si="7"/>
        <v>0</v>
      </c>
      <c r="BE20" s="344">
        <f t="shared" si="8"/>
        <v>0</v>
      </c>
      <c r="BF20" s="344">
        <f t="shared" si="8"/>
        <v>0</v>
      </c>
      <c r="BG20" s="344">
        <f t="shared" si="8"/>
        <v>0</v>
      </c>
      <c r="BH20" s="344">
        <f t="shared" si="8"/>
        <v>0</v>
      </c>
      <c r="BI20" s="344">
        <f t="shared" si="18"/>
        <v>0</v>
      </c>
      <c r="BJ20" s="344">
        <f t="shared" si="9"/>
        <v>0</v>
      </c>
      <c r="BK20" s="344">
        <f t="shared" si="9"/>
        <v>0</v>
      </c>
      <c r="BL20" s="344">
        <f t="shared" si="9"/>
        <v>0</v>
      </c>
      <c r="BN20" s="344">
        <f t="shared" si="19"/>
        <v>0</v>
      </c>
    </row>
    <row r="21" spans="2:66" ht="105" customHeight="1">
      <c r="B21" s="340">
        <f t="shared" si="10"/>
        <v>17</v>
      </c>
      <c r="C21" s="129"/>
      <c r="D21" s="351" t="s">
        <v>504</v>
      </c>
      <c r="E21" s="121"/>
      <c r="F21" s="340">
        <f t="shared" si="11"/>
        <v>4</v>
      </c>
      <c r="G21" s="126"/>
      <c r="H21" s="346" t="s">
        <v>505</v>
      </c>
      <c r="I21" s="347" t="s">
        <v>506</v>
      </c>
      <c r="J21" s="346" t="s">
        <v>507</v>
      </c>
      <c r="K21" s="341"/>
      <c r="L21" s="342"/>
      <c r="M21" s="342"/>
      <c r="N21" s="341"/>
      <c r="O21" s="341"/>
      <c r="P21" s="342"/>
      <c r="Q21" s="342"/>
      <c r="R21" s="341"/>
      <c r="S21" s="341"/>
      <c r="T21" s="342"/>
      <c r="U21" s="342"/>
      <c r="V21" s="341"/>
      <c r="W21" s="341"/>
      <c r="X21" s="341"/>
      <c r="Y21" s="341"/>
      <c r="Z21" s="341"/>
      <c r="AA21" s="343"/>
      <c r="AC21" s="24" t="s">
        <v>333</v>
      </c>
      <c r="AE21" s="166"/>
      <c r="AF21" s="344">
        <f t="shared" si="12"/>
        <v>4</v>
      </c>
      <c r="AG21" s="206">
        <v>1</v>
      </c>
      <c r="AH21" s="344">
        <f t="shared" si="1"/>
        <v>1</v>
      </c>
      <c r="AI21" s="344">
        <f t="shared" si="2"/>
        <v>1</v>
      </c>
      <c r="AJ21" s="344">
        <f t="shared" si="13"/>
        <v>1</v>
      </c>
      <c r="AK21" s="344">
        <f t="shared" si="14"/>
        <v>1</v>
      </c>
      <c r="AL21" s="166"/>
      <c r="AM21" s="166"/>
      <c r="AN21" s="344">
        <f t="shared" si="15"/>
        <v>0</v>
      </c>
      <c r="AO21" s="344">
        <f t="shared" si="15"/>
        <v>0</v>
      </c>
      <c r="AP21" s="344">
        <f t="shared" si="15"/>
        <v>0</v>
      </c>
      <c r="AQ21" s="344">
        <f t="shared" si="15"/>
        <v>0</v>
      </c>
      <c r="AS21" s="344">
        <f t="shared" si="4"/>
        <v>1</v>
      </c>
      <c r="AT21" s="344">
        <f t="shared" si="5"/>
        <v>1</v>
      </c>
      <c r="AU21" s="344">
        <f t="shared" si="16"/>
        <v>1</v>
      </c>
      <c r="AV21" s="344">
        <f t="shared" si="17"/>
        <v>1</v>
      </c>
      <c r="AW21" s="344">
        <f t="shared" si="6"/>
        <v>0</v>
      </c>
      <c r="AX21" s="344">
        <f t="shared" si="6"/>
        <v>0</v>
      </c>
      <c r="AY21" s="344">
        <f t="shared" si="6"/>
        <v>0</v>
      </c>
      <c r="AZ21" s="344">
        <f t="shared" si="6"/>
        <v>0</v>
      </c>
      <c r="BA21" s="344">
        <f t="shared" si="7"/>
        <v>0</v>
      </c>
      <c r="BB21" s="344">
        <f t="shared" si="7"/>
        <v>0</v>
      </c>
      <c r="BC21" s="344">
        <f t="shared" si="7"/>
        <v>0</v>
      </c>
      <c r="BD21" s="344">
        <f t="shared" si="7"/>
        <v>0</v>
      </c>
      <c r="BE21" s="344">
        <f t="shared" si="8"/>
        <v>0</v>
      </c>
      <c r="BF21" s="344">
        <f t="shared" si="8"/>
        <v>0</v>
      </c>
      <c r="BG21" s="344">
        <f t="shared" si="8"/>
        <v>0</v>
      </c>
      <c r="BH21" s="344">
        <f t="shared" si="8"/>
        <v>0</v>
      </c>
      <c r="BI21" s="344">
        <f t="shared" si="18"/>
        <v>0</v>
      </c>
      <c r="BJ21" s="344">
        <f t="shared" si="18"/>
        <v>0</v>
      </c>
      <c r="BK21" s="344">
        <f t="shared" si="18"/>
        <v>0</v>
      </c>
      <c r="BL21" s="344">
        <f t="shared" si="18"/>
        <v>0</v>
      </c>
      <c r="BN21" s="344">
        <f t="shared" si="19"/>
        <v>0</v>
      </c>
    </row>
    <row r="22" spans="2:66">
      <c r="AE22" s="166"/>
      <c r="AF22" s="166"/>
      <c r="AH22" s="166"/>
      <c r="AI22" s="166"/>
      <c r="AJ22" s="166"/>
      <c r="AK22" s="166"/>
      <c r="AL22" s="166"/>
      <c r="AM22" s="166"/>
      <c r="AN22" s="166"/>
      <c r="AO22" s="166"/>
      <c r="AP22" s="166"/>
      <c r="AQ22" s="166"/>
      <c r="AS22" s="166"/>
      <c r="AT22" s="166"/>
      <c r="AU22" s="166"/>
      <c r="AV22" s="166"/>
      <c r="AW22" s="166"/>
      <c r="AX22" s="166"/>
      <c r="AY22" s="166"/>
      <c r="AZ22" s="166"/>
      <c r="BA22" s="166"/>
      <c r="BB22" s="166"/>
      <c r="BC22" s="166"/>
      <c r="BD22" s="166"/>
      <c r="BE22" s="166"/>
      <c r="BF22" s="166"/>
      <c r="BG22" s="166"/>
      <c r="BH22" s="166"/>
      <c r="BI22" s="166"/>
      <c r="BJ22" s="166"/>
      <c r="BK22" s="166"/>
      <c r="BL22" s="166"/>
      <c r="BN22" s="166"/>
    </row>
    <row r="23" spans="2: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row>
    <row r="24" spans="2: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row>
    <row r="25" spans="2: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row>
    <row r="26" spans="2:66">
      <c r="AE26" s="166"/>
      <c r="AF26" s="166"/>
      <c r="AH26" s="166"/>
      <c r="AI26" s="166"/>
      <c r="AJ26" s="166"/>
      <c r="AK26" s="166"/>
      <c r="AL26" s="166"/>
      <c r="AM26" s="166"/>
      <c r="AN26" s="166"/>
      <c r="AO26" s="166"/>
      <c r="AP26" s="166"/>
      <c r="AQ26" s="166"/>
      <c r="AS26" s="166"/>
      <c r="AT26" s="166"/>
      <c r="AU26" s="166"/>
      <c r="AV26" s="166"/>
      <c r="AW26" s="166"/>
      <c r="AX26" s="166"/>
      <c r="AY26" s="166"/>
      <c r="AZ26" s="166"/>
      <c r="BA26" s="166"/>
      <c r="BB26" s="166"/>
      <c r="BC26" s="166"/>
      <c r="BD26" s="166"/>
      <c r="BE26" s="166"/>
      <c r="BF26" s="166"/>
      <c r="BG26" s="166"/>
      <c r="BH26" s="166"/>
      <c r="BI26" s="166"/>
      <c r="BJ26" s="166"/>
      <c r="BK26" s="166"/>
      <c r="BL26" s="166"/>
      <c r="BN26" s="166"/>
    </row>
    <row r="27" spans="2:66">
      <c r="AE27" s="166"/>
      <c r="AF27" s="166"/>
      <c r="AH27" s="166"/>
      <c r="AI27" s="166"/>
      <c r="AJ27" s="166"/>
      <c r="AK27" s="166"/>
      <c r="AL27" s="166"/>
      <c r="AM27" s="166"/>
      <c r="AN27" s="166"/>
      <c r="AO27" s="166"/>
      <c r="AP27" s="166"/>
      <c r="AQ27" s="166"/>
      <c r="AS27" s="166"/>
      <c r="AT27" s="166"/>
      <c r="AU27" s="166"/>
      <c r="AV27" s="166"/>
      <c r="AW27" s="166"/>
      <c r="AX27" s="166"/>
      <c r="AY27" s="166"/>
      <c r="AZ27" s="166"/>
      <c r="BA27" s="166"/>
      <c r="BB27" s="166"/>
      <c r="BC27" s="166"/>
      <c r="BD27" s="166"/>
      <c r="BE27" s="166"/>
      <c r="BF27" s="166"/>
      <c r="BG27" s="166"/>
      <c r="BH27" s="166"/>
      <c r="BI27" s="166"/>
      <c r="BJ27" s="166"/>
      <c r="BK27" s="166"/>
      <c r="BL27" s="166"/>
      <c r="BN27" s="166"/>
    </row>
    <row r="28" spans="2:66">
      <c r="AE28" s="166"/>
      <c r="AF28" s="166"/>
      <c r="AH28" s="166"/>
      <c r="AI28" s="166"/>
      <c r="AJ28" s="166"/>
      <c r="AK28" s="166"/>
      <c r="AL28" s="166"/>
      <c r="AM28" s="166"/>
      <c r="AN28" s="166"/>
      <c r="AO28" s="166"/>
      <c r="AP28" s="166"/>
      <c r="AQ28" s="166"/>
      <c r="AS28" s="166"/>
      <c r="AT28" s="166"/>
      <c r="AU28" s="166"/>
      <c r="AV28" s="166"/>
      <c r="AW28" s="166"/>
      <c r="AX28" s="166"/>
      <c r="AY28" s="166"/>
      <c r="AZ28" s="166"/>
      <c r="BA28" s="166"/>
      <c r="BB28" s="166"/>
      <c r="BC28" s="166"/>
      <c r="BD28" s="166"/>
      <c r="BE28" s="166"/>
      <c r="BF28" s="166"/>
      <c r="BG28" s="166"/>
      <c r="BH28" s="166"/>
      <c r="BI28" s="166"/>
      <c r="BJ28" s="166"/>
      <c r="BK28" s="166"/>
      <c r="BL28" s="166"/>
      <c r="BN28" s="166"/>
    </row>
    <row r="29" spans="2:66">
      <c r="AE29" s="166"/>
      <c r="AF29" s="166"/>
      <c r="AH29" s="166"/>
      <c r="AI29" s="166"/>
      <c r="AJ29" s="166"/>
      <c r="AK29" s="166"/>
      <c r="AL29" s="166"/>
      <c r="AM29" s="166"/>
      <c r="AN29" s="166"/>
      <c r="AO29" s="166"/>
      <c r="AP29" s="166"/>
      <c r="AQ29" s="166"/>
      <c r="AS29" s="166"/>
      <c r="AT29" s="166"/>
      <c r="AU29" s="166"/>
      <c r="AV29" s="166"/>
      <c r="AW29" s="166"/>
      <c r="AX29" s="166"/>
      <c r="AY29" s="166"/>
      <c r="AZ29" s="166"/>
      <c r="BA29" s="166"/>
      <c r="BB29" s="166"/>
      <c r="BC29" s="166"/>
      <c r="BD29" s="166"/>
      <c r="BE29" s="166"/>
      <c r="BF29" s="166"/>
      <c r="BG29" s="166"/>
      <c r="BH29" s="166"/>
      <c r="BI29" s="166"/>
      <c r="BJ29" s="166"/>
      <c r="BK29" s="166"/>
      <c r="BL29" s="166"/>
      <c r="BN29" s="166"/>
    </row>
    <row r="30" spans="2:66">
      <c r="AE30" s="166"/>
      <c r="AF30" s="166"/>
      <c r="AH30" s="166"/>
      <c r="AI30" s="166"/>
      <c r="AJ30" s="166"/>
      <c r="AK30" s="166"/>
      <c r="AL30" s="166"/>
      <c r="AM30" s="166"/>
      <c r="AN30" s="166"/>
      <c r="AO30" s="166"/>
      <c r="AP30" s="166"/>
      <c r="AQ30" s="166"/>
      <c r="AS30" s="166"/>
      <c r="AT30" s="166"/>
      <c r="AU30" s="166"/>
      <c r="AV30" s="166"/>
      <c r="AW30" s="166"/>
      <c r="AX30" s="166"/>
      <c r="AY30" s="166"/>
      <c r="AZ30" s="166"/>
      <c r="BA30" s="166"/>
      <c r="BB30" s="166"/>
      <c r="BC30" s="166"/>
      <c r="BD30" s="166"/>
      <c r="BE30" s="166"/>
      <c r="BF30" s="166"/>
      <c r="BG30" s="166"/>
      <c r="BH30" s="166"/>
      <c r="BI30" s="166"/>
      <c r="BJ30" s="166"/>
      <c r="BK30" s="166"/>
      <c r="BL30" s="166"/>
      <c r="BN30" s="166"/>
    </row>
    <row r="31" spans="2:66">
      <c r="AE31" s="166"/>
      <c r="AF31" s="166"/>
      <c r="AH31" s="166"/>
      <c r="AI31" s="166"/>
      <c r="AJ31" s="166"/>
      <c r="AK31" s="166"/>
      <c r="AL31" s="166"/>
      <c r="AN31" s="166"/>
      <c r="AO31" s="166"/>
      <c r="AP31" s="166"/>
      <c r="AQ31" s="166"/>
      <c r="AS31" s="166"/>
      <c r="AT31" s="166"/>
      <c r="AU31" s="166"/>
      <c r="AV31" s="166"/>
      <c r="AW31" s="166"/>
      <c r="AX31" s="166"/>
      <c r="AY31" s="166"/>
      <c r="AZ31" s="166"/>
      <c r="BA31" s="166"/>
      <c r="BB31" s="166"/>
      <c r="BC31" s="166"/>
      <c r="BD31" s="166"/>
      <c r="BE31" s="166"/>
      <c r="BF31" s="166"/>
      <c r="BG31" s="166"/>
      <c r="BH31" s="166"/>
      <c r="BI31" s="166"/>
      <c r="BJ31" s="166"/>
      <c r="BK31" s="166"/>
      <c r="BL31" s="166"/>
      <c r="BN31" s="166"/>
    </row>
    <row r="32" spans="2:66">
      <c r="AE32" s="166"/>
      <c r="AF32" s="166"/>
      <c r="AH32" s="166"/>
      <c r="AI32" s="166"/>
      <c r="AJ32" s="166"/>
      <c r="AK32" s="166"/>
      <c r="AL32" s="166"/>
      <c r="AN32" s="166"/>
      <c r="AO32" s="166"/>
      <c r="AP32" s="166"/>
      <c r="AQ32" s="166"/>
      <c r="AS32" s="166"/>
      <c r="AT32" s="166"/>
      <c r="AU32" s="166"/>
      <c r="AV32" s="166"/>
      <c r="AW32" s="166"/>
      <c r="AX32" s="166"/>
      <c r="AY32" s="166"/>
      <c r="AZ32" s="166"/>
      <c r="BA32" s="166"/>
      <c r="BB32" s="166"/>
      <c r="BC32" s="166"/>
      <c r="BD32" s="166"/>
      <c r="BE32" s="166"/>
      <c r="BF32" s="166"/>
      <c r="BG32" s="166"/>
      <c r="BH32" s="166"/>
      <c r="BI32" s="166"/>
      <c r="BJ32" s="166"/>
      <c r="BK32" s="166"/>
      <c r="BL32" s="166"/>
      <c r="BN32" s="166"/>
    </row>
    <row r="33" spans="31:66">
      <c r="AE33" s="166"/>
      <c r="AF33" s="166"/>
      <c r="AH33" s="166"/>
      <c r="AI33" s="166"/>
      <c r="AJ33" s="166"/>
      <c r="AK33" s="166"/>
      <c r="AL33" s="166"/>
      <c r="AN33" s="166"/>
      <c r="AO33" s="166"/>
      <c r="AP33" s="166"/>
      <c r="AQ33" s="166"/>
      <c r="AS33" s="166"/>
      <c r="AT33" s="166"/>
      <c r="AU33" s="166"/>
      <c r="AV33" s="166"/>
      <c r="AW33" s="166"/>
      <c r="AX33" s="166"/>
      <c r="AY33" s="166"/>
      <c r="AZ33" s="166"/>
      <c r="BA33" s="166"/>
      <c r="BB33" s="166"/>
      <c r="BC33" s="166"/>
      <c r="BD33" s="166"/>
      <c r="BE33" s="166"/>
      <c r="BF33" s="166"/>
      <c r="BG33" s="166"/>
      <c r="BH33" s="166"/>
      <c r="BI33" s="166"/>
      <c r="BJ33" s="166"/>
      <c r="BK33" s="166"/>
      <c r="BL33" s="166"/>
      <c r="BN33" s="166"/>
    </row>
    <row r="34" spans="31:66">
      <c r="AE34" s="166"/>
      <c r="AF34" s="166"/>
      <c r="AH34" s="166"/>
      <c r="AI34" s="166"/>
      <c r="AJ34" s="166"/>
      <c r="AK34" s="166"/>
      <c r="AL34" s="166"/>
      <c r="AN34" s="166"/>
      <c r="AO34" s="166"/>
      <c r="AP34" s="166"/>
      <c r="AQ34" s="166"/>
      <c r="AS34" s="166"/>
      <c r="AT34" s="166"/>
      <c r="AU34" s="166"/>
      <c r="AV34" s="166"/>
      <c r="AW34" s="166"/>
      <c r="AX34" s="166"/>
      <c r="AY34" s="166"/>
      <c r="AZ34" s="166"/>
      <c r="BA34" s="166"/>
      <c r="BB34" s="166"/>
      <c r="BC34" s="166"/>
      <c r="BD34" s="166"/>
      <c r="BE34" s="166"/>
      <c r="BF34" s="166"/>
      <c r="BG34" s="166"/>
      <c r="BH34" s="166"/>
      <c r="BI34" s="166"/>
      <c r="BJ34" s="166"/>
      <c r="BK34" s="166"/>
      <c r="BL34" s="166"/>
      <c r="BN34" s="166"/>
    </row>
  </sheetData>
  <mergeCells count="4">
    <mergeCell ref="D2:I2"/>
    <mergeCell ref="AF2:AK2"/>
    <mergeCell ref="BI2:BL2"/>
    <mergeCell ref="AH3:AK3"/>
  </mergeCells>
  <phoneticPr fontId="19"/>
  <conditionalFormatting sqref="L22:L33 B5:B21 C6">
    <cfRule type="expression" dxfId="255" priority="42">
      <formula>$L5="NT"</formula>
    </cfRule>
  </conditionalFormatting>
  <conditionalFormatting sqref="D9:D10">
    <cfRule type="expression" dxfId="254" priority="44">
      <formula>$L9="NT"</formula>
    </cfRule>
  </conditionalFormatting>
  <conditionalFormatting sqref="D13:D14">
    <cfRule type="expression" dxfId="253" priority="45">
      <formula>$L13="NT"</formula>
    </cfRule>
  </conditionalFormatting>
  <conditionalFormatting sqref="D11:D12">
    <cfRule type="expression" dxfId="252" priority="46">
      <formula>$L11="NT"</formula>
    </cfRule>
  </conditionalFormatting>
  <conditionalFormatting sqref="P22:P33">
    <cfRule type="expression" dxfId="251" priority="36">
      <formula>$L22="NT"</formula>
    </cfRule>
  </conditionalFormatting>
  <conditionalFormatting sqref="I17">
    <cfRule type="cellIs" dxfId="250" priority="32" operator="equal">
      <formula>"NG"</formula>
    </cfRule>
    <cfRule type="expression" dxfId="249" priority="33">
      <formula>OR($K17="NT")</formula>
    </cfRule>
  </conditionalFormatting>
  <conditionalFormatting sqref="I15">
    <cfRule type="cellIs" dxfId="248" priority="34" operator="equal">
      <formula>"NG"</formula>
    </cfRule>
    <cfRule type="expression" dxfId="247" priority="35">
      <formula>OR($K15="NT")</formula>
    </cfRule>
  </conditionalFormatting>
  <conditionalFormatting sqref="G15">
    <cfRule type="cellIs" dxfId="246" priority="30" stopIfTrue="1" operator="equal">
      <formula>"NG"</formula>
    </cfRule>
    <cfRule type="expression" dxfId="245" priority="31" stopIfTrue="1">
      <formula>OR($K15="NT")</formula>
    </cfRule>
  </conditionalFormatting>
  <conditionalFormatting sqref="I16">
    <cfRule type="cellIs" dxfId="244" priority="28" operator="equal">
      <formula>"NG"</formula>
    </cfRule>
    <cfRule type="expression" dxfId="243" priority="29">
      <formula>OR($K16="NT")</formula>
    </cfRule>
  </conditionalFormatting>
  <conditionalFormatting sqref="G16">
    <cfRule type="cellIs" dxfId="242" priority="26" stopIfTrue="1" operator="equal">
      <formula>"NG"</formula>
    </cfRule>
    <cfRule type="expression" dxfId="241" priority="27" stopIfTrue="1">
      <formula>OR($K16="NT")</formula>
    </cfRule>
  </conditionalFormatting>
  <conditionalFormatting sqref="I18">
    <cfRule type="cellIs" dxfId="240" priority="24" operator="equal">
      <formula>"NG"</formula>
    </cfRule>
    <cfRule type="expression" dxfId="239" priority="25">
      <formula>OR($K18="NT")</formula>
    </cfRule>
  </conditionalFormatting>
  <conditionalFormatting sqref="I21">
    <cfRule type="cellIs" dxfId="238" priority="18" operator="equal">
      <formula>"NG"</formula>
    </cfRule>
    <cfRule type="expression" dxfId="237" priority="19">
      <formula>OR($K21="NT")</formula>
    </cfRule>
  </conditionalFormatting>
  <conditionalFormatting sqref="K5:N21">
    <cfRule type="expression" dxfId="236" priority="11">
      <formula>OR($K5="NA")</formula>
    </cfRule>
    <cfRule type="expression" dxfId="235" priority="12">
      <formula>OR($K5="NT")</formula>
    </cfRule>
  </conditionalFormatting>
  <conditionalFormatting sqref="K5:K21">
    <cfRule type="cellIs" dxfId="234" priority="10" operator="equal">
      <formula>"NG"</formula>
    </cfRule>
  </conditionalFormatting>
  <conditionalFormatting sqref="O5:R21">
    <cfRule type="expression" dxfId="233" priority="8">
      <formula>OR($O5="NA")</formula>
    </cfRule>
    <cfRule type="expression" dxfId="232" priority="9">
      <formula>OR($O5="NT")</formula>
    </cfRule>
  </conditionalFormatting>
  <conditionalFormatting sqref="O5:O21">
    <cfRule type="cellIs" dxfId="231" priority="7" operator="equal">
      <formula>"NG"</formula>
    </cfRule>
  </conditionalFormatting>
  <conditionalFormatting sqref="S5:V21">
    <cfRule type="expression" dxfId="230" priority="5">
      <formula>OR($S5="NA")</formula>
    </cfRule>
    <cfRule type="expression" dxfId="229" priority="6">
      <formula>OR($S5="NT")</formula>
    </cfRule>
  </conditionalFormatting>
  <conditionalFormatting sqref="S5:S21">
    <cfRule type="cellIs" dxfId="228" priority="4" operator="equal">
      <formula>"NG"</formula>
    </cfRule>
  </conditionalFormatting>
  <conditionalFormatting sqref="W5:Z21">
    <cfRule type="expression" dxfId="227" priority="2">
      <formula>OR($W5="NA")</formula>
    </cfRule>
    <cfRule type="expression" dxfId="226" priority="3">
      <formula>OR($W5="NT")</formula>
    </cfRule>
  </conditionalFormatting>
  <conditionalFormatting sqref="W5:W21">
    <cfRule type="cellIs" dxfId="225" priority="1" operator="equal">
      <formula>"NG"</formula>
    </cfRule>
  </conditionalFormatting>
  <dataValidations count="2">
    <dataValidation type="list" showInputMessage="1" sqref="S5:S21 K5:K21 O5:O21 W5:W21" xr:uid="{00000000-0002-0000-0700-000000000000}">
      <formula1>"-,OK,NG,NT,NA"</formula1>
      <formula2>0</formula2>
    </dataValidation>
    <dataValidation type="list" allowBlank="1" showInputMessage="1" showErrorMessage="1" sqref="AC5:AC21" xr:uid="{00000000-0002-0000-0700-000001000000}">
      <formula1>"Macro,Script,Manual"</formula1>
    </dataValidation>
  </dataValidations>
  <pageMargins left="0.75" right="0.75" top="1" bottom="1" header="0.51180555555555496" footer="0.51180555555555496"/>
  <pageSetup paperSize="9" scale="19" firstPageNumber="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BN34"/>
  <sheetViews>
    <sheetView showGridLines="0" view="pageBreakPreview" zoomScale="85" zoomScaleNormal="70" zoomScaleSheetLayoutView="85" workbookViewId="0"/>
  </sheetViews>
  <sheetFormatPr defaultRowHeight="15"/>
  <cols>
    <col min="1" max="1" width="2.875" style="24"/>
    <col min="2" max="2" width="6.25" style="58"/>
    <col min="3" max="3" width="15.625" style="24"/>
    <col min="4" max="4" width="33.25" style="24"/>
    <col min="5" max="5" width="19.75" style="24"/>
    <col min="6" max="6" width="12.375" style="58" customWidth="1"/>
    <col min="7" max="7" width="33.5" style="58" customWidth="1"/>
    <col min="8" max="8" width="32.375" style="24" customWidth="1"/>
    <col min="9" max="9" width="74.75" style="24" customWidth="1"/>
    <col min="10" max="10" width="61.125" style="24"/>
    <col min="11" max="11" width="7.5" style="24"/>
    <col min="12" max="12" width="11" style="24" customWidth="1"/>
    <col min="13" max="13" width="10.5" style="58" bestFit="1" customWidth="1"/>
    <col min="14" max="14" width="11.125" style="58"/>
    <col min="15" max="15" width="9" style="24"/>
    <col min="16" max="16" width="11.375" style="24" bestFit="1" customWidth="1"/>
    <col min="17" max="17" width="10.5" style="58" bestFit="1" customWidth="1"/>
    <col min="18" max="18" width="11.125" style="58" bestFit="1" customWidth="1"/>
    <col min="19" max="26" width="11.125" style="58" customWidth="1"/>
    <col min="27" max="27" width="37.375" style="24"/>
    <col min="28" max="28" width="3.5" style="24"/>
    <col min="29" max="16384" width="9" style="24"/>
  </cols>
  <sheetData>
    <row r="1" spans="2:66" s="64" customFormat="1" ht="18.75">
      <c r="B1" s="57" t="s">
        <v>508</v>
      </c>
      <c r="C1" s="57" t="s">
        <v>257</v>
      </c>
      <c r="F1" s="70"/>
      <c r="G1" s="70"/>
      <c r="H1" s="71"/>
      <c r="I1" s="71"/>
    </row>
    <row r="2" spans="2:66" ht="24" customHeight="1">
      <c r="B2" s="60"/>
      <c r="C2" s="60"/>
      <c r="D2" s="253"/>
      <c r="E2" s="253"/>
      <c r="F2" s="253"/>
      <c r="G2" s="253"/>
      <c r="H2" s="253"/>
      <c r="I2" s="253"/>
      <c r="M2" s="24"/>
      <c r="N2" s="24"/>
      <c r="Q2" s="24"/>
      <c r="R2" s="24"/>
      <c r="S2" s="24"/>
      <c r="T2" s="24"/>
      <c r="U2" s="24"/>
      <c r="V2" s="24"/>
      <c r="W2" s="24"/>
      <c r="X2" s="24"/>
      <c r="Y2" s="24"/>
      <c r="Z2" s="24"/>
      <c r="AF2" s="314" t="s">
        <v>287</v>
      </c>
      <c r="AG2" s="252"/>
      <c r="AH2" s="252"/>
      <c r="AI2" s="252"/>
      <c r="AJ2" s="252"/>
      <c r="AK2" s="315"/>
      <c r="AM2" s="206" t="s">
        <v>288</v>
      </c>
      <c r="AN2" s="332" t="s">
        <v>289</v>
      </c>
      <c r="AO2" s="160"/>
      <c r="AP2" s="160"/>
      <c r="AQ2" s="161"/>
      <c r="AW2" s="332" t="s">
        <v>290</v>
      </c>
      <c r="AX2" s="160"/>
      <c r="AY2" s="160"/>
      <c r="AZ2" s="161"/>
      <c r="BA2" s="332" t="s">
        <v>291</v>
      </c>
      <c r="BB2" s="160"/>
      <c r="BC2" s="160"/>
      <c r="BD2" s="161"/>
      <c r="BE2" s="332" t="s">
        <v>292</v>
      </c>
      <c r="BF2" s="160"/>
      <c r="BG2" s="160"/>
      <c r="BH2" s="161"/>
      <c r="BI2" s="323" t="s">
        <v>293</v>
      </c>
      <c r="BJ2" s="246"/>
      <c r="BK2" s="246"/>
      <c r="BL2" s="324"/>
      <c r="BN2" s="162" t="s">
        <v>294</v>
      </c>
    </row>
    <row r="3" spans="2:66" ht="24" customHeight="1">
      <c r="B3" s="60"/>
      <c r="C3" s="60"/>
      <c r="D3" s="44"/>
      <c r="E3" s="44"/>
      <c r="F3" s="44"/>
      <c r="G3" s="44"/>
      <c r="H3" s="44"/>
      <c r="I3" s="44"/>
      <c r="M3" s="24"/>
      <c r="N3" s="24"/>
      <c r="Q3" s="24"/>
      <c r="R3" s="24"/>
      <c r="S3" s="24"/>
      <c r="T3" s="24"/>
      <c r="U3" s="24"/>
      <c r="V3" s="24"/>
      <c r="W3" s="24"/>
      <c r="X3" s="24"/>
      <c r="Y3" s="24"/>
      <c r="Z3" s="24"/>
      <c r="AF3" s="130"/>
      <c r="AG3" s="130" t="s">
        <v>295</v>
      </c>
      <c r="AH3" s="314" t="s">
        <v>296</v>
      </c>
      <c r="AI3" s="252"/>
      <c r="AJ3" s="252"/>
      <c r="AK3" s="315"/>
      <c r="AM3" s="206">
        <f>SUM(F5:F30)</f>
        <v>104</v>
      </c>
      <c r="AN3" s="163">
        <f>SUM(AN5:AN86)</f>
        <v>0</v>
      </c>
      <c r="AO3" s="131">
        <f>SUM(AO5:AO86)</f>
        <v>0</v>
      </c>
      <c r="AP3" s="131">
        <f>SUM(AP5:AP86)</f>
        <v>0</v>
      </c>
      <c r="AQ3" s="131">
        <f>SUM(AQ5:AQ86)</f>
        <v>0</v>
      </c>
      <c r="AS3" s="206">
        <f>SUM(AS5:AS86)</f>
        <v>26</v>
      </c>
      <c r="AT3" s="206">
        <f t="shared" ref="AT3:BL3" si="0">SUM(AT5:AT86)</f>
        <v>26</v>
      </c>
      <c r="AU3" s="206">
        <f>SUM(AU5:AU86)</f>
        <v>26</v>
      </c>
      <c r="AV3" s="206">
        <f>SUM(AV5:AV86)</f>
        <v>26</v>
      </c>
      <c r="AW3" s="206">
        <f t="shared" si="0"/>
        <v>0</v>
      </c>
      <c r="AX3" s="206">
        <f t="shared" si="0"/>
        <v>0</v>
      </c>
      <c r="AY3" s="206">
        <f t="shared" si="0"/>
        <v>0</v>
      </c>
      <c r="AZ3" s="206">
        <f t="shared" si="0"/>
        <v>0</v>
      </c>
      <c r="BA3" s="206">
        <f t="shared" si="0"/>
        <v>0</v>
      </c>
      <c r="BB3" s="206">
        <f t="shared" si="0"/>
        <v>0</v>
      </c>
      <c r="BC3" s="206">
        <f t="shared" si="0"/>
        <v>0</v>
      </c>
      <c r="BD3" s="206">
        <f t="shared" si="0"/>
        <v>0</v>
      </c>
      <c r="BE3" s="206">
        <f t="shared" si="0"/>
        <v>0</v>
      </c>
      <c r="BF3" s="206">
        <f t="shared" si="0"/>
        <v>0</v>
      </c>
      <c r="BG3" s="206">
        <f t="shared" si="0"/>
        <v>0</v>
      </c>
      <c r="BH3" s="206">
        <f t="shared" si="0"/>
        <v>0</v>
      </c>
      <c r="BI3" s="206">
        <f t="shared" si="0"/>
        <v>0</v>
      </c>
      <c r="BJ3" s="206">
        <f t="shared" si="0"/>
        <v>0</v>
      </c>
      <c r="BK3" s="206">
        <f t="shared" si="0"/>
        <v>0</v>
      </c>
      <c r="BL3" s="206">
        <f t="shared" si="0"/>
        <v>0</v>
      </c>
      <c r="BN3" s="131"/>
    </row>
    <row r="4" spans="2:66" s="43" customFormat="1" ht="56.25" customHeight="1">
      <c r="B4" s="333" t="s">
        <v>297</v>
      </c>
      <c r="C4" s="333" t="s">
        <v>452</v>
      </c>
      <c r="D4" s="333" t="s">
        <v>299</v>
      </c>
      <c r="E4" s="333" t="s">
        <v>453</v>
      </c>
      <c r="F4" s="333" t="s">
        <v>509</v>
      </c>
      <c r="G4" s="89" t="s">
        <v>302</v>
      </c>
      <c r="H4" s="89" t="s">
        <v>510</v>
      </c>
      <c r="I4" s="333" t="s">
        <v>455</v>
      </c>
      <c r="J4" s="333" t="s">
        <v>305</v>
      </c>
      <c r="K4" s="335" t="s">
        <v>306</v>
      </c>
      <c r="L4" s="335" t="s">
        <v>307</v>
      </c>
      <c r="M4" s="335" t="s">
        <v>308</v>
      </c>
      <c r="N4" s="335" t="s">
        <v>309</v>
      </c>
      <c r="O4" s="336" t="s">
        <v>310</v>
      </c>
      <c r="P4" s="336" t="s">
        <v>307</v>
      </c>
      <c r="Q4" s="336" t="s">
        <v>308</v>
      </c>
      <c r="R4" s="336" t="s">
        <v>309</v>
      </c>
      <c r="S4" s="337" t="s">
        <v>311</v>
      </c>
      <c r="T4" s="337" t="s">
        <v>307</v>
      </c>
      <c r="U4" s="337" t="s">
        <v>308</v>
      </c>
      <c r="V4" s="337" t="s">
        <v>309</v>
      </c>
      <c r="W4" s="338" t="s">
        <v>312</v>
      </c>
      <c r="X4" s="338" t="s">
        <v>313</v>
      </c>
      <c r="Y4" s="338" t="s">
        <v>314</v>
      </c>
      <c r="Z4" s="338" t="s">
        <v>315</v>
      </c>
      <c r="AA4" s="333" t="s">
        <v>68</v>
      </c>
      <c r="AC4" s="43" t="s">
        <v>245</v>
      </c>
      <c r="AE4" s="159"/>
      <c r="AF4" s="164" t="s">
        <v>317</v>
      </c>
      <c r="AG4" s="164" t="s">
        <v>318</v>
      </c>
      <c r="AH4" s="131" t="s">
        <v>319</v>
      </c>
      <c r="AI4" s="131" t="s">
        <v>320</v>
      </c>
      <c r="AJ4" s="131" t="s">
        <v>321</v>
      </c>
      <c r="AK4" s="206" t="s">
        <v>293</v>
      </c>
      <c r="AL4" s="24"/>
      <c r="AM4" s="24"/>
      <c r="AN4" s="206" t="s">
        <v>322</v>
      </c>
      <c r="AO4" s="206" t="s">
        <v>323</v>
      </c>
      <c r="AP4" s="206" t="s">
        <v>324</v>
      </c>
      <c r="AQ4" s="206" t="s">
        <v>325</v>
      </c>
      <c r="AR4" s="24"/>
      <c r="AS4" s="206" t="s">
        <v>290</v>
      </c>
      <c r="AT4" s="206" t="s">
        <v>291</v>
      </c>
      <c r="AU4" s="161" t="s">
        <v>326</v>
      </c>
      <c r="AV4" s="161" t="s">
        <v>293</v>
      </c>
      <c r="AW4" s="161" t="s">
        <v>322</v>
      </c>
      <c r="AX4" s="206" t="s">
        <v>323</v>
      </c>
      <c r="AY4" s="206" t="s">
        <v>324</v>
      </c>
      <c r="AZ4" s="206" t="s">
        <v>325</v>
      </c>
      <c r="BA4" s="206" t="s">
        <v>322</v>
      </c>
      <c r="BB4" s="206" t="s">
        <v>323</v>
      </c>
      <c r="BC4" s="206" t="s">
        <v>324</v>
      </c>
      <c r="BD4" s="206" t="s">
        <v>325</v>
      </c>
      <c r="BE4" s="206" t="s">
        <v>322</v>
      </c>
      <c r="BF4" s="206" t="s">
        <v>323</v>
      </c>
      <c r="BG4" s="206" t="s">
        <v>324</v>
      </c>
      <c r="BH4" s="206" t="s">
        <v>325</v>
      </c>
      <c r="BI4" s="206" t="s">
        <v>322</v>
      </c>
      <c r="BJ4" s="206" t="s">
        <v>323</v>
      </c>
      <c r="BK4" s="206" t="s">
        <v>324</v>
      </c>
      <c r="BL4" s="206" t="s">
        <v>325</v>
      </c>
      <c r="BM4" s="24"/>
      <c r="BN4" s="339">
        <f>SUM(BN5:BN86)</f>
        <v>104</v>
      </c>
    </row>
    <row r="5" spans="2:66" ht="150">
      <c r="B5" s="340">
        <f>ROW()-4</f>
        <v>1</v>
      </c>
      <c r="C5" s="22" t="s">
        <v>511</v>
      </c>
      <c r="D5" s="347" t="s">
        <v>512</v>
      </c>
      <c r="E5" s="91" t="s">
        <v>513</v>
      </c>
      <c r="F5" s="350">
        <f>AF5</f>
        <v>4</v>
      </c>
      <c r="G5" s="120" t="s">
        <v>514</v>
      </c>
      <c r="H5" s="118"/>
      <c r="I5" s="347" t="s">
        <v>515</v>
      </c>
      <c r="J5" s="347" t="s">
        <v>516</v>
      </c>
      <c r="K5" s="341"/>
      <c r="L5" s="342"/>
      <c r="M5" s="342"/>
      <c r="N5" s="341"/>
      <c r="O5" s="341"/>
      <c r="P5" s="342"/>
      <c r="Q5" s="342"/>
      <c r="R5" s="341"/>
      <c r="S5" s="341"/>
      <c r="T5" s="342"/>
      <c r="U5" s="342"/>
      <c r="V5" s="341"/>
      <c r="W5" s="341"/>
      <c r="X5" s="341"/>
      <c r="Y5" s="341"/>
      <c r="Z5" s="341"/>
      <c r="AA5" s="343"/>
      <c r="AC5" s="24" t="s">
        <v>345</v>
      </c>
      <c r="AE5" s="75"/>
      <c r="AF5" s="344">
        <f>SUM(AH5:AK5)</f>
        <v>4</v>
      </c>
      <c r="AG5" s="165">
        <v>1</v>
      </c>
      <c r="AH5" s="165">
        <f t="shared" ref="AH5:AH30" si="1">IF(K5&lt;&gt;"-", AG5,0)</f>
        <v>1</v>
      </c>
      <c r="AI5" s="165">
        <f t="shared" ref="AI5:AI30" si="2">IF(O5&lt;&gt;"-", AG5,0)</f>
        <v>1</v>
      </c>
      <c r="AJ5" s="165">
        <f>IF(S5&lt;&gt;"-", AG5,0)</f>
        <v>1</v>
      </c>
      <c r="AK5" s="165">
        <f>IF(W5&lt;&gt;"-", AG5,0)</f>
        <v>1</v>
      </c>
      <c r="AL5" s="166"/>
      <c r="AN5" s="344">
        <f>IF($K5=AN$4,$AH5,0)+IF($O5=AN$4,$AI5,0)+IF($S5=AN$4,$AJ5,0)+IF($W5=AN$4,$AK5,0)</f>
        <v>0</v>
      </c>
      <c r="AO5" s="344">
        <f t="shared" ref="AO5:AQ20" si="3">IF($K5=AO$4,$AH5,0)+IF($O5=AO$4,$AI5,0)+IF($S5=AO$4,$AJ5,0)+IF($W5=AO$4,$AK5,0)</f>
        <v>0</v>
      </c>
      <c r="AP5" s="344">
        <f t="shared" si="3"/>
        <v>0</v>
      </c>
      <c r="AQ5" s="344">
        <f t="shared" si="3"/>
        <v>0</v>
      </c>
      <c r="AR5" s="166"/>
      <c r="AS5" s="344">
        <f t="shared" ref="AS5:AS30" si="4">IF(OR(K5="-", K5="NA"),0,AH5)</f>
        <v>1</v>
      </c>
      <c r="AT5" s="344">
        <f t="shared" ref="AT5:AT30" si="5">IF(OR(O5="-", O5="NA"),0,AI5)</f>
        <v>1</v>
      </c>
      <c r="AU5" s="344">
        <f>IF(OR(S5="-", S5="NA"),0,AJ5)</f>
        <v>1</v>
      </c>
      <c r="AV5" s="344">
        <f>IF(OR(W5="-", W5="NA"),0,AK5)</f>
        <v>1</v>
      </c>
      <c r="AW5" s="344">
        <f t="shared" ref="AW5:AZ24" si="6">IF($K5=AW$4,$AS5,0)</f>
        <v>0</v>
      </c>
      <c r="AX5" s="344">
        <f t="shared" si="6"/>
        <v>0</v>
      </c>
      <c r="AY5" s="344">
        <f t="shared" si="6"/>
        <v>0</v>
      </c>
      <c r="AZ5" s="344">
        <f t="shared" si="6"/>
        <v>0</v>
      </c>
      <c r="BA5" s="344">
        <f t="shared" ref="BA5:BD24" si="7">IF($O5=BA$4,$AT5,0)</f>
        <v>0</v>
      </c>
      <c r="BB5" s="344">
        <f t="shared" si="7"/>
        <v>0</v>
      </c>
      <c r="BC5" s="344">
        <f t="shared" si="7"/>
        <v>0</v>
      </c>
      <c r="BD5" s="344">
        <f t="shared" si="7"/>
        <v>0</v>
      </c>
      <c r="BE5" s="344">
        <f t="shared" ref="BE5:BH24" si="8">IF($S5=BE$4,$AU5,0)</f>
        <v>0</v>
      </c>
      <c r="BF5" s="344">
        <f t="shared" si="8"/>
        <v>0</v>
      </c>
      <c r="BG5" s="344">
        <f t="shared" si="8"/>
        <v>0</v>
      </c>
      <c r="BH5" s="344">
        <f t="shared" si="8"/>
        <v>0</v>
      </c>
      <c r="BI5" s="344">
        <f>IF($W5=BI$4,$AV5,0)</f>
        <v>0</v>
      </c>
      <c r="BJ5" s="344">
        <f t="shared" ref="BJ5:BL20" si="9">IF($W5=BJ$4,$AV5,0)</f>
        <v>0</v>
      </c>
      <c r="BK5" s="344">
        <f t="shared" si="9"/>
        <v>0</v>
      </c>
      <c r="BL5" s="344">
        <f t="shared" si="9"/>
        <v>0</v>
      </c>
      <c r="BM5" s="166"/>
      <c r="BN5" s="344">
        <f>IF(AC5&lt;&gt;"Manual",IF(K5&lt;&gt;"NA",AH5,0)+IF(O5&lt;&gt;"NA",AI5,0)+IF(S5&lt;&gt;"NA",AJ5,0)+IF(W5&lt;&gt;"NA",AK5,0),0)</f>
        <v>4</v>
      </c>
    </row>
    <row r="6" spans="2:66" ht="90">
      <c r="B6" s="340">
        <f t="shared" ref="B6:B26" si="10">ROW()-4</f>
        <v>2</v>
      </c>
      <c r="C6" s="22"/>
      <c r="D6" s="347" t="s">
        <v>517</v>
      </c>
      <c r="E6" s="113"/>
      <c r="F6" s="350">
        <f t="shared" ref="F6:F30" si="11">AF6</f>
        <v>4</v>
      </c>
      <c r="G6" s="120"/>
      <c r="H6" s="22" t="s">
        <v>518</v>
      </c>
      <c r="I6" s="347" t="s">
        <v>519</v>
      </c>
      <c r="J6" s="347" t="s">
        <v>516</v>
      </c>
      <c r="K6" s="341"/>
      <c r="L6" s="342"/>
      <c r="M6" s="342"/>
      <c r="N6" s="341"/>
      <c r="O6" s="341"/>
      <c r="P6" s="342"/>
      <c r="Q6" s="342"/>
      <c r="R6" s="341"/>
      <c r="S6" s="341"/>
      <c r="T6" s="342"/>
      <c r="U6" s="342"/>
      <c r="V6" s="341"/>
      <c r="W6" s="341"/>
      <c r="X6" s="341"/>
      <c r="Y6" s="341"/>
      <c r="Z6" s="341"/>
      <c r="AA6" s="343"/>
      <c r="AC6" s="24" t="s">
        <v>345</v>
      </c>
      <c r="AE6" s="75"/>
      <c r="AF6" s="344">
        <f t="shared" ref="AF6:AF30" si="12">SUM(AH6:AK6)</f>
        <v>4</v>
      </c>
      <c r="AG6" s="344">
        <v>1</v>
      </c>
      <c r="AH6" s="165">
        <f t="shared" si="1"/>
        <v>1</v>
      </c>
      <c r="AI6" s="165">
        <f t="shared" si="2"/>
        <v>1</v>
      </c>
      <c r="AJ6" s="165">
        <f t="shared" ref="AJ6:AJ30" si="13">IF(S6&lt;&gt;"-", AG6,0)</f>
        <v>1</v>
      </c>
      <c r="AK6" s="165">
        <f t="shared" ref="AK6:AK30" si="14">IF(W6&lt;&gt;"-", AG6,0)</f>
        <v>1</v>
      </c>
      <c r="AL6" s="166"/>
      <c r="AM6" s="166"/>
      <c r="AN6" s="344">
        <f t="shared" ref="AN6:AQ30" si="15">IF($K6=AN$4,$AH6,0)+IF($O6=AN$4,$AI6,0)+IF($S6=AN$4,$AJ6,0)+IF($W6=AN$4,$AK6,0)</f>
        <v>0</v>
      </c>
      <c r="AO6" s="344">
        <f t="shared" si="3"/>
        <v>0</v>
      </c>
      <c r="AP6" s="344">
        <f t="shared" si="3"/>
        <v>0</v>
      </c>
      <c r="AQ6" s="344">
        <f t="shared" si="3"/>
        <v>0</v>
      </c>
      <c r="AR6" s="166"/>
      <c r="AS6" s="344">
        <f t="shared" si="4"/>
        <v>1</v>
      </c>
      <c r="AT6" s="344">
        <f t="shared" si="5"/>
        <v>1</v>
      </c>
      <c r="AU6" s="344">
        <f t="shared" ref="AU6:AU30" si="16">IF(OR(S6="-", S6="NA"),0,AJ6)</f>
        <v>1</v>
      </c>
      <c r="AV6" s="344">
        <f t="shared" ref="AV6:AV30" si="17">IF(OR(W6="-", W6="NA"),0,AK6)</f>
        <v>1</v>
      </c>
      <c r="AW6" s="344">
        <f t="shared" si="6"/>
        <v>0</v>
      </c>
      <c r="AX6" s="344">
        <f t="shared" si="6"/>
        <v>0</v>
      </c>
      <c r="AY6" s="344">
        <f t="shared" si="6"/>
        <v>0</v>
      </c>
      <c r="AZ6" s="344">
        <f t="shared" si="6"/>
        <v>0</v>
      </c>
      <c r="BA6" s="344">
        <f t="shared" si="7"/>
        <v>0</v>
      </c>
      <c r="BB6" s="344">
        <f t="shared" si="7"/>
        <v>0</v>
      </c>
      <c r="BC6" s="344">
        <f t="shared" si="7"/>
        <v>0</v>
      </c>
      <c r="BD6" s="344">
        <f t="shared" si="7"/>
        <v>0</v>
      </c>
      <c r="BE6" s="344">
        <f t="shared" si="8"/>
        <v>0</v>
      </c>
      <c r="BF6" s="344">
        <f t="shared" si="8"/>
        <v>0</v>
      </c>
      <c r="BG6" s="344">
        <f t="shared" si="8"/>
        <v>0</v>
      </c>
      <c r="BH6" s="344">
        <f t="shared" si="8"/>
        <v>0</v>
      </c>
      <c r="BI6" s="344">
        <f t="shared" ref="BI6:BL30" si="18">IF($W6=BI$4,$AV6,0)</f>
        <v>0</v>
      </c>
      <c r="BJ6" s="344">
        <f t="shared" si="9"/>
        <v>0</v>
      </c>
      <c r="BK6" s="344">
        <f t="shared" si="9"/>
        <v>0</v>
      </c>
      <c r="BL6" s="344">
        <f t="shared" si="9"/>
        <v>0</v>
      </c>
      <c r="BM6" s="166"/>
      <c r="BN6" s="344">
        <f t="shared" ref="BN6:BN30" si="19">IF(AC6&lt;&gt;"Manual",IF(K6&lt;&gt;"NA",AH6,0)+IF(O6&lt;&gt;"NA",AI6,0)+IF(S6&lt;&gt;"NA",AJ6,0)+IF(W6&lt;&gt;"NA",AK6,0),0)</f>
        <v>4</v>
      </c>
    </row>
    <row r="7" spans="2:66" ht="75">
      <c r="B7" s="340">
        <f t="shared" si="10"/>
        <v>3</v>
      </c>
      <c r="C7" s="22"/>
      <c r="D7" s="347" t="s">
        <v>520</v>
      </c>
      <c r="E7" s="113"/>
      <c r="F7" s="350">
        <f t="shared" si="11"/>
        <v>4</v>
      </c>
      <c r="G7" s="120"/>
      <c r="H7" s="119"/>
      <c r="I7" s="347" t="s">
        <v>521</v>
      </c>
      <c r="J7" s="347" t="s">
        <v>522</v>
      </c>
      <c r="K7" s="341"/>
      <c r="L7" s="342"/>
      <c r="M7" s="342"/>
      <c r="N7" s="341"/>
      <c r="O7" s="341"/>
      <c r="P7" s="342"/>
      <c r="Q7" s="342"/>
      <c r="R7" s="341"/>
      <c r="S7" s="341"/>
      <c r="T7" s="342"/>
      <c r="U7" s="342"/>
      <c r="V7" s="341"/>
      <c r="W7" s="341"/>
      <c r="X7" s="341"/>
      <c r="Y7" s="341"/>
      <c r="Z7" s="341"/>
      <c r="AA7" s="343"/>
      <c r="AC7" s="24" t="s">
        <v>345</v>
      </c>
      <c r="AE7" s="75"/>
      <c r="AF7" s="344">
        <f t="shared" si="12"/>
        <v>4</v>
      </c>
      <c r="AG7" s="344">
        <v>1</v>
      </c>
      <c r="AH7" s="165">
        <f t="shared" si="1"/>
        <v>1</v>
      </c>
      <c r="AI7" s="165">
        <f t="shared" si="2"/>
        <v>1</v>
      </c>
      <c r="AJ7" s="165">
        <f t="shared" si="13"/>
        <v>1</v>
      </c>
      <c r="AK7" s="165">
        <f t="shared" si="14"/>
        <v>1</v>
      </c>
      <c r="AL7" s="166"/>
      <c r="AM7" s="166"/>
      <c r="AN7" s="344">
        <f t="shared" si="15"/>
        <v>0</v>
      </c>
      <c r="AO7" s="344">
        <f t="shared" si="3"/>
        <v>0</v>
      </c>
      <c r="AP7" s="344">
        <f t="shared" si="3"/>
        <v>0</v>
      </c>
      <c r="AQ7" s="344">
        <f t="shared" si="3"/>
        <v>0</v>
      </c>
      <c r="AR7" s="166"/>
      <c r="AS7" s="344">
        <f t="shared" si="4"/>
        <v>1</v>
      </c>
      <c r="AT7" s="344">
        <f t="shared" si="5"/>
        <v>1</v>
      </c>
      <c r="AU7" s="344">
        <f t="shared" si="16"/>
        <v>1</v>
      </c>
      <c r="AV7" s="344">
        <f t="shared" si="17"/>
        <v>1</v>
      </c>
      <c r="AW7" s="344">
        <f t="shared" si="6"/>
        <v>0</v>
      </c>
      <c r="AX7" s="344">
        <f t="shared" si="6"/>
        <v>0</v>
      </c>
      <c r="AY7" s="344">
        <f t="shared" si="6"/>
        <v>0</v>
      </c>
      <c r="AZ7" s="344">
        <f t="shared" si="6"/>
        <v>0</v>
      </c>
      <c r="BA7" s="344">
        <f t="shared" si="7"/>
        <v>0</v>
      </c>
      <c r="BB7" s="344">
        <f t="shared" si="7"/>
        <v>0</v>
      </c>
      <c r="BC7" s="344">
        <f t="shared" si="7"/>
        <v>0</v>
      </c>
      <c r="BD7" s="344">
        <f t="shared" si="7"/>
        <v>0</v>
      </c>
      <c r="BE7" s="344">
        <f t="shared" si="8"/>
        <v>0</v>
      </c>
      <c r="BF7" s="344">
        <f t="shared" si="8"/>
        <v>0</v>
      </c>
      <c r="BG7" s="344">
        <f t="shared" si="8"/>
        <v>0</v>
      </c>
      <c r="BH7" s="344">
        <f t="shared" si="8"/>
        <v>0</v>
      </c>
      <c r="BI7" s="344">
        <f t="shared" si="18"/>
        <v>0</v>
      </c>
      <c r="BJ7" s="344">
        <f t="shared" si="9"/>
        <v>0</v>
      </c>
      <c r="BK7" s="344">
        <f t="shared" si="9"/>
        <v>0</v>
      </c>
      <c r="BL7" s="344">
        <f t="shared" si="9"/>
        <v>0</v>
      </c>
      <c r="BM7" s="166"/>
      <c r="BN7" s="344">
        <f t="shared" si="19"/>
        <v>4</v>
      </c>
    </row>
    <row r="8" spans="2:66" ht="75">
      <c r="B8" s="340">
        <f t="shared" si="10"/>
        <v>4</v>
      </c>
      <c r="C8" s="22"/>
      <c r="D8" s="347" t="s">
        <v>523</v>
      </c>
      <c r="E8" s="113"/>
      <c r="F8" s="350">
        <f t="shared" si="11"/>
        <v>4</v>
      </c>
      <c r="G8" s="120"/>
      <c r="H8" s="119"/>
      <c r="I8" s="347" t="s">
        <v>519</v>
      </c>
      <c r="J8" s="347" t="s">
        <v>524</v>
      </c>
      <c r="K8" s="341"/>
      <c r="L8" s="342"/>
      <c r="M8" s="342"/>
      <c r="N8" s="341"/>
      <c r="O8" s="341"/>
      <c r="P8" s="342"/>
      <c r="Q8" s="342"/>
      <c r="R8" s="341"/>
      <c r="S8" s="341"/>
      <c r="T8" s="342"/>
      <c r="U8" s="342"/>
      <c r="V8" s="341"/>
      <c r="W8" s="341"/>
      <c r="X8" s="341"/>
      <c r="Y8" s="341"/>
      <c r="Z8" s="341"/>
      <c r="AA8" s="343"/>
      <c r="AC8" s="24" t="s">
        <v>345</v>
      </c>
      <c r="AE8" s="75"/>
      <c r="AF8" s="344">
        <f t="shared" si="12"/>
        <v>4</v>
      </c>
      <c r="AG8" s="344">
        <v>1</v>
      </c>
      <c r="AH8" s="165">
        <f t="shared" si="1"/>
        <v>1</v>
      </c>
      <c r="AI8" s="165">
        <f t="shared" si="2"/>
        <v>1</v>
      </c>
      <c r="AJ8" s="165">
        <f t="shared" si="13"/>
        <v>1</v>
      </c>
      <c r="AK8" s="165">
        <f t="shared" si="14"/>
        <v>1</v>
      </c>
      <c r="AL8" s="166"/>
      <c r="AM8" s="166"/>
      <c r="AN8" s="344">
        <f t="shared" si="15"/>
        <v>0</v>
      </c>
      <c r="AO8" s="344">
        <f t="shared" si="3"/>
        <v>0</v>
      </c>
      <c r="AP8" s="344">
        <f t="shared" si="3"/>
        <v>0</v>
      </c>
      <c r="AQ8" s="344">
        <f t="shared" si="3"/>
        <v>0</v>
      </c>
      <c r="AR8" s="166"/>
      <c r="AS8" s="344">
        <f t="shared" si="4"/>
        <v>1</v>
      </c>
      <c r="AT8" s="344">
        <f t="shared" si="5"/>
        <v>1</v>
      </c>
      <c r="AU8" s="344">
        <f t="shared" si="16"/>
        <v>1</v>
      </c>
      <c r="AV8" s="344">
        <f t="shared" si="17"/>
        <v>1</v>
      </c>
      <c r="AW8" s="344">
        <f t="shared" si="6"/>
        <v>0</v>
      </c>
      <c r="AX8" s="344">
        <f t="shared" si="6"/>
        <v>0</v>
      </c>
      <c r="AY8" s="344">
        <f t="shared" si="6"/>
        <v>0</v>
      </c>
      <c r="AZ8" s="344">
        <f t="shared" si="6"/>
        <v>0</v>
      </c>
      <c r="BA8" s="344">
        <f t="shared" si="7"/>
        <v>0</v>
      </c>
      <c r="BB8" s="344">
        <f t="shared" si="7"/>
        <v>0</v>
      </c>
      <c r="BC8" s="344">
        <f t="shared" si="7"/>
        <v>0</v>
      </c>
      <c r="BD8" s="344">
        <f t="shared" si="7"/>
        <v>0</v>
      </c>
      <c r="BE8" s="344">
        <f t="shared" si="8"/>
        <v>0</v>
      </c>
      <c r="BF8" s="344">
        <f t="shared" si="8"/>
        <v>0</v>
      </c>
      <c r="BG8" s="344">
        <f t="shared" si="8"/>
        <v>0</v>
      </c>
      <c r="BH8" s="344">
        <f t="shared" si="8"/>
        <v>0</v>
      </c>
      <c r="BI8" s="344">
        <f t="shared" si="18"/>
        <v>0</v>
      </c>
      <c r="BJ8" s="344">
        <f t="shared" si="9"/>
        <v>0</v>
      </c>
      <c r="BK8" s="344">
        <f t="shared" si="9"/>
        <v>0</v>
      </c>
      <c r="BL8" s="344">
        <f t="shared" si="9"/>
        <v>0</v>
      </c>
      <c r="BM8" s="166"/>
      <c r="BN8" s="344">
        <f t="shared" si="19"/>
        <v>4</v>
      </c>
    </row>
    <row r="9" spans="2:66" ht="75">
      <c r="B9" s="340">
        <f t="shared" si="10"/>
        <v>5</v>
      </c>
      <c r="C9" s="22"/>
      <c r="D9" s="347" t="s">
        <v>525</v>
      </c>
      <c r="E9" s="113"/>
      <c r="F9" s="350">
        <f t="shared" si="11"/>
        <v>4</v>
      </c>
      <c r="G9" s="120"/>
      <c r="H9" s="119"/>
      <c r="I9" s="347" t="s">
        <v>526</v>
      </c>
      <c r="J9" s="347" t="s">
        <v>516</v>
      </c>
      <c r="K9" s="341"/>
      <c r="L9" s="342"/>
      <c r="M9" s="342"/>
      <c r="N9" s="341"/>
      <c r="O9" s="341"/>
      <c r="P9" s="342"/>
      <c r="Q9" s="342"/>
      <c r="R9" s="341"/>
      <c r="S9" s="341"/>
      <c r="T9" s="342"/>
      <c r="U9" s="342"/>
      <c r="V9" s="341"/>
      <c r="W9" s="341"/>
      <c r="X9" s="341"/>
      <c r="Y9" s="341"/>
      <c r="Z9" s="341"/>
      <c r="AA9" s="343"/>
      <c r="AC9" s="24" t="s">
        <v>345</v>
      </c>
      <c r="AE9" s="75"/>
      <c r="AF9" s="344">
        <f t="shared" si="12"/>
        <v>4</v>
      </c>
      <c r="AG9" s="344">
        <v>1</v>
      </c>
      <c r="AH9" s="165">
        <f t="shared" si="1"/>
        <v>1</v>
      </c>
      <c r="AI9" s="165">
        <f t="shared" si="2"/>
        <v>1</v>
      </c>
      <c r="AJ9" s="165">
        <f t="shared" si="13"/>
        <v>1</v>
      </c>
      <c r="AK9" s="165">
        <f t="shared" si="14"/>
        <v>1</v>
      </c>
      <c r="AL9" s="166"/>
      <c r="AM9" s="166"/>
      <c r="AN9" s="344">
        <f t="shared" si="15"/>
        <v>0</v>
      </c>
      <c r="AO9" s="344">
        <f t="shared" si="3"/>
        <v>0</v>
      </c>
      <c r="AP9" s="344">
        <f t="shared" si="3"/>
        <v>0</v>
      </c>
      <c r="AQ9" s="344">
        <f t="shared" si="3"/>
        <v>0</v>
      </c>
      <c r="AR9" s="166"/>
      <c r="AS9" s="344">
        <f t="shared" si="4"/>
        <v>1</v>
      </c>
      <c r="AT9" s="344">
        <f t="shared" si="5"/>
        <v>1</v>
      </c>
      <c r="AU9" s="344">
        <f t="shared" si="16"/>
        <v>1</v>
      </c>
      <c r="AV9" s="344">
        <f t="shared" si="17"/>
        <v>1</v>
      </c>
      <c r="AW9" s="344">
        <f t="shared" si="6"/>
        <v>0</v>
      </c>
      <c r="AX9" s="344">
        <f t="shared" si="6"/>
        <v>0</v>
      </c>
      <c r="AY9" s="344">
        <f t="shared" si="6"/>
        <v>0</v>
      </c>
      <c r="AZ9" s="344">
        <f t="shared" si="6"/>
        <v>0</v>
      </c>
      <c r="BA9" s="344">
        <f t="shared" si="7"/>
        <v>0</v>
      </c>
      <c r="BB9" s="344">
        <f t="shared" si="7"/>
        <v>0</v>
      </c>
      <c r="BC9" s="344">
        <f t="shared" si="7"/>
        <v>0</v>
      </c>
      <c r="BD9" s="344">
        <f t="shared" si="7"/>
        <v>0</v>
      </c>
      <c r="BE9" s="344">
        <f t="shared" si="8"/>
        <v>0</v>
      </c>
      <c r="BF9" s="344">
        <f t="shared" si="8"/>
        <v>0</v>
      </c>
      <c r="BG9" s="344">
        <f t="shared" si="8"/>
        <v>0</v>
      </c>
      <c r="BH9" s="344">
        <f t="shared" si="8"/>
        <v>0</v>
      </c>
      <c r="BI9" s="344">
        <f t="shared" si="18"/>
        <v>0</v>
      </c>
      <c r="BJ9" s="344">
        <f t="shared" si="9"/>
        <v>0</v>
      </c>
      <c r="BK9" s="344">
        <f t="shared" si="9"/>
        <v>0</v>
      </c>
      <c r="BL9" s="344">
        <f t="shared" si="9"/>
        <v>0</v>
      </c>
      <c r="BM9" s="166"/>
      <c r="BN9" s="344">
        <f t="shared" si="19"/>
        <v>4</v>
      </c>
    </row>
    <row r="10" spans="2:66" ht="75">
      <c r="B10" s="340">
        <f t="shared" si="10"/>
        <v>6</v>
      </c>
      <c r="C10" s="22"/>
      <c r="D10" s="347" t="s">
        <v>527</v>
      </c>
      <c r="E10" s="113"/>
      <c r="F10" s="350">
        <f t="shared" si="11"/>
        <v>4</v>
      </c>
      <c r="G10" s="120"/>
      <c r="H10" s="119"/>
      <c r="I10" s="347" t="s">
        <v>528</v>
      </c>
      <c r="J10" s="347" t="s">
        <v>516</v>
      </c>
      <c r="K10" s="341"/>
      <c r="L10" s="342"/>
      <c r="M10" s="342"/>
      <c r="N10" s="341"/>
      <c r="O10" s="341"/>
      <c r="P10" s="342"/>
      <c r="Q10" s="342"/>
      <c r="R10" s="341"/>
      <c r="S10" s="341"/>
      <c r="T10" s="342"/>
      <c r="U10" s="342"/>
      <c r="V10" s="341"/>
      <c r="W10" s="341"/>
      <c r="X10" s="341"/>
      <c r="Y10" s="341"/>
      <c r="Z10" s="341"/>
      <c r="AA10" s="343"/>
      <c r="AC10" s="24" t="s">
        <v>345</v>
      </c>
      <c r="AE10" s="75"/>
      <c r="AF10" s="344">
        <f t="shared" si="12"/>
        <v>4</v>
      </c>
      <c r="AG10" s="344">
        <v>1</v>
      </c>
      <c r="AH10" s="165">
        <f t="shared" si="1"/>
        <v>1</v>
      </c>
      <c r="AI10" s="165">
        <f t="shared" si="2"/>
        <v>1</v>
      </c>
      <c r="AJ10" s="165">
        <f t="shared" si="13"/>
        <v>1</v>
      </c>
      <c r="AK10" s="165">
        <f t="shared" si="14"/>
        <v>1</v>
      </c>
      <c r="AL10" s="166"/>
      <c r="AM10" s="166"/>
      <c r="AN10" s="344">
        <f t="shared" si="15"/>
        <v>0</v>
      </c>
      <c r="AO10" s="344">
        <f t="shared" si="3"/>
        <v>0</v>
      </c>
      <c r="AP10" s="344">
        <f t="shared" si="3"/>
        <v>0</v>
      </c>
      <c r="AQ10" s="344">
        <f t="shared" si="3"/>
        <v>0</v>
      </c>
      <c r="AR10" s="166"/>
      <c r="AS10" s="344">
        <f t="shared" si="4"/>
        <v>1</v>
      </c>
      <c r="AT10" s="344">
        <f t="shared" si="5"/>
        <v>1</v>
      </c>
      <c r="AU10" s="344">
        <f t="shared" si="16"/>
        <v>1</v>
      </c>
      <c r="AV10" s="344">
        <f t="shared" si="17"/>
        <v>1</v>
      </c>
      <c r="AW10" s="344">
        <f t="shared" si="6"/>
        <v>0</v>
      </c>
      <c r="AX10" s="344">
        <f t="shared" si="6"/>
        <v>0</v>
      </c>
      <c r="AY10" s="344">
        <f t="shared" si="6"/>
        <v>0</v>
      </c>
      <c r="AZ10" s="344">
        <f t="shared" si="6"/>
        <v>0</v>
      </c>
      <c r="BA10" s="344">
        <f t="shared" si="7"/>
        <v>0</v>
      </c>
      <c r="BB10" s="344">
        <f t="shared" si="7"/>
        <v>0</v>
      </c>
      <c r="BC10" s="344">
        <f t="shared" si="7"/>
        <v>0</v>
      </c>
      <c r="BD10" s="344">
        <f t="shared" si="7"/>
        <v>0</v>
      </c>
      <c r="BE10" s="344">
        <f t="shared" si="8"/>
        <v>0</v>
      </c>
      <c r="BF10" s="344">
        <f t="shared" si="8"/>
        <v>0</v>
      </c>
      <c r="BG10" s="344">
        <f t="shared" si="8"/>
        <v>0</v>
      </c>
      <c r="BH10" s="344">
        <f t="shared" si="8"/>
        <v>0</v>
      </c>
      <c r="BI10" s="344">
        <f t="shared" si="18"/>
        <v>0</v>
      </c>
      <c r="BJ10" s="344">
        <f t="shared" si="9"/>
        <v>0</v>
      </c>
      <c r="BK10" s="344">
        <f t="shared" si="9"/>
        <v>0</v>
      </c>
      <c r="BL10" s="344">
        <f t="shared" si="9"/>
        <v>0</v>
      </c>
      <c r="BM10" s="166"/>
      <c r="BN10" s="344">
        <f t="shared" si="19"/>
        <v>4</v>
      </c>
    </row>
    <row r="11" spans="2:66" ht="75">
      <c r="B11" s="340">
        <f t="shared" si="10"/>
        <v>7</v>
      </c>
      <c r="C11" s="22"/>
      <c r="D11" s="347" t="s">
        <v>529</v>
      </c>
      <c r="E11" s="113"/>
      <c r="F11" s="350">
        <f t="shared" si="11"/>
        <v>4</v>
      </c>
      <c r="G11" s="120"/>
      <c r="H11" s="119"/>
      <c r="I11" s="347" t="s">
        <v>530</v>
      </c>
      <c r="J11" s="347" t="s">
        <v>531</v>
      </c>
      <c r="K11" s="341"/>
      <c r="L11" s="342"/>
      <c r="M11" s="342"/>
      <c r="N11" s="341"/>
      <c r="O11" s="341"/>
      <c r="P11" s="342"/>
      <c r="Q11" s="342"/>
      <c r="R11" s="341"/>
      <c r="S11" s="341"/>
      <c r="T11" s="342"/>
      <c r="U11" s="342"/>
      <c r="V11" s="341"/>
      <c r="W11" s="341"/>
      <c r="X11" s="341"/>
      <c r="Y11" s="341"/>
      <c r="Z11" s="341"/>
      <c r="AA11" s="343"/>
      <c r="AC11" s="24" t="s">
        <v>345</v>
      </c>
      <c r="AE11" s="75"/>
      <c r="AF11" s="344">
        <f t="shared" si="12"/>
        <v>4</v>
      </c>
      <c r="AG11" s="344">
        <v>1</v>
      </c>
      <c r="AH11" s="165">
        <f t="shared" si="1"/>
        <v>1</v>
      </c>
      <c r="AI11" s="165">
        <f t="shared" si="2"/>
        <v>1</v>
      </c>
      <c r="AJ11" s="165">
        <f t="shared" si="13"/>
        <v>1</v>
      </c>
      <c r="AK11" s="165">
        <f t="shared" si="14"/>
        <v>1</v>
      </c>
      <c r="AL11" s="166"/>
      <c r="AM11" s="166"/>
      <c r="AN11" s="344">
        <f t="shared" si="15"/>
        <v>0</v>
      </c>
      <c r="AO11" s="344">
        <f t="shared" si="3"/>
        <v>0</v>
      </c>
      <c r="AP11" s="344">
        <f t="shared" si="3"/>
        <v>0</v>
      </c>
      <c r="AQ11" s="344">
        <f t="shared" si="3"/>
        <v>0</v>
      </c>
      <c r="AR11" s="166"/>
      <c r="AS11" s="344">
        <f t="shared" si="4"/>
        <v>1</v>
      </c>
      <c r="AT11" s="344">
        <f t="shared" si="5"/>
        <v>1</v>
      </c>
      <c r="AU11" s="344">
        <f t="shared" si="16"/>
        <v>1</v>
      </c>
      <c r="AV11" s="344">
        <f t="shared" si="17"/>
        <v>1</v>
      </c>
      <c r="AW11" s="344">
        <f t="shared" si="6"/>
        <v>0</v>
      </c>
      <c r="AX11" s="344">
        <f t="shared" si="6"/>
        <v>0</v>
      </c>
      <c r="AY11" s="344">
        <f t="shared" si="6"/>
        <v>0</v>
      </c>
      <c r="AZ11" s="344">
        <f t="shared" si="6"/>
        <v>0</v>
      </c>
      <c r="BA11" s="344">
        <f t="shared" si="7"/>
        <v>0</v>
      </c>
      <c r="BB11" s="344">
        <f t="shared" si="7"/>
        <v>0</v>
      </c>
      <c r="BC11" s="344">
        <f t="shared" si="7"/>
        <v>0</v>
      </c>
      <c r="BD11" s="344">
        <f t="shared" si="7"/>
        <v>0</v>
      </c>
      <c r="BE11" s="344">
        <f t="shared" si="8"/>
        <v>0</v>
      </c>
      <c r="BF11" s="344">
        <f t="shared" si="8"/>
        <v>0</v>
      </c>
      <c r="BG11" s="344">
        <f t="shared" si="8"/>
        <v>0</v>
      </c>
      <c r="BH11" s="344">
        <f t="shared" si="8"/>
        <v>0</v>
      </c>
      <c r="BI11" s="344">
        <f t="shared" si="18"/>
        <v>0</v>
      </c>
      <c r="BJ11" s="344">
        <f t="shared" si="9"/>
        <v>0</v>
      </c>
      <c r="BK11" s="344">
        <f t="shared" si="9"/>
        <v>0</v>
      </c>
      <c r="BL11" s="344">
        <f t="shared" si="9"/>
        <v>0</v>
      </c>
      <c r="BM11" s="166"/>
      <c r="BN11" s="344">
        <f t="shared" si="19"/>
        <v>4</v>
      </c>
    </row>
    <row r="12" spans="2:66" ht="75">
      <c r="B12" s="340">
        <f t="shared" si="10"/>
        <v>8</v>
      </c>
      <c r="C12" s="129"/>
      <c r="D12" s="347" t="s">
        <v>532</v>
      </c>
      <c r="E12" s="192"/>
      <c r="F12" s="350">
        <f t="shared" si="11"/>
        <v>4</v>
      </c>
      <c r="G12" s="120"/>
      <c r="H12" s="121"/>
      <c r="I12" s="347" t="s">
        <v>533</v>
      </c>
      <c r="J12" s="347" t="s">
        <v>534</v>
      </c>
      <c r="K12" s="341"/>
      <c r="L12" s="342"/>
      <c r="M12" s="342"/>
      <c r="N12" s="341"/>
      <c r="O12" s="341"/>
      <c r="P12" s="342"/>
      <c r="Q12" s="342"/>
      <c r="R12" s="341"/>
      <c r="S12" s="341"/>
      <c r="T12" s="342"/>
      <c r="U12" s="342"/>
      <c r="V12" s="341"/>
      <c r="W12" s="341"/>
      <c r="X12" s="341"/>
      <c r="Y12" s="341"/>
      <c r="Z12" s="341"/>
      <c r="AA12" s="343"/>
      <c r="AC12" s="24" t="s">
        <v>345</v>
      </c>
      <c r="AE12" s="75"/>
      <c r="AF12" s="344">
        <f t="shared" si="12"/>
        <v>4</v>
      </c>
      <c r="AG12" s="344">
        <v>1</v>
      </c>
      <c r="AH12" s="165">
        <f t="shared" si="1"/>
        <v>1</v>
      </c>
      <c r="AI12" s="165">
        <f t="shared" si="2"/>
        <v>1</v>
      </c>
      <c r="AJ12" s="165">
        <f t="shared" si="13"/>
        <v>1</v>
      </c>
      <c r="AK12" s="165">
        <f t="shared" si="14"/>
        <v>1</v>
      </c>
      <c r="AL12" s="166"/>
      <c r="AM12" s="166"/>
      <c r="AN12" s="344">
        <f t="shared" si="15"/>
        <v>0</v>
      </c>
      <c r="AO12" s="344">
        <f t="shared" si="3"/>
        <v>0</v>
      </c>
      <c r="AP12" s="344">
        <f t="shared" si="3"/>
        <v>0</v>
      </c>
      <c r="AQ12" s="344">
        <f t="shared" si="3"/>
        <v>0</v>
      </c>
      <c r="AR12" s="166"/>
      <c r="AS12" s="344">
        <f t="shared" si="4"/>
        <v>1</v>
      </c>
      <c r="AT12" s="344">
        <f t="shared" si="5"/>
        <v>1</v>
      </c>
      <c r="AU12" s="344">
        <f t="shared" si="16"/>
        <v>1</v>
      </c>
      <c r="AV12" s="344">
        <f t="shared" si="17"/>
        <v>1</v>
      </c>
      <c r="AW12" s="344">
        <f t="shared" si="6"/>
        <v>0</v>
      </c>
      <c r="AX12" s="344">
        <f t="shared" si="6"/>
        <v>0</v>
      </c>
      <c r="AY12" s="344">
        <f t="shared" si="6"/>
        <v>0</v>
      </c>
      <c r="AZ12" s="344">
        <f t="shared" si="6"/>
        <v>0</v>
      </c>
      <c r="BA12" s="344">
        <f t="shared" si="7"/>
        <v>0</v>
      </c>
      <c r="BB12" s="344">
        <f t="shared" si="7"/>
        <v>0</v>
      </c>
      <c r="BC12" s="344">
        <f t="shared" si="7"/>
        <v>0</v>
      </c>
      <c r="BD12" s="344">
        <f t="shared" si="7"/>
        <v>0</v>
      </c>
      <c r="BE12" s="344">
        <f t="shared" si="8"/>
        <v>0</v>
      </c>
      <c r="BF12" s="344">
        <f t="shared" si="8"/>
        <v>0</v>
      </c>
      <c r="BG12" s="344">
        <f t="shared" si="8"/>
        <v>0</v>
      </c>
      <c r="BH12" s="344">
        <f t="shared" si="8"/>
        <v>0</v>
      </c>
      <c r="BI12" s="344">
        <f t="shared" si="18"/>
        <v>0</v>
      </c>
      <c r="BJ12" s="344">
        <f t="shared" si="9"/>
        <v>0</v>
      </c>
      <c r="BK12" s="344">
        <f t="shared" si="9"/>
        <v>0</v>
      </c>
      <c r="BL12" s="344">
        <f t="shared" si="9"/>
        <v>0</v>
      </c>
      <c r="BM12" s="166"/>
      <c r="BN12" s="344">
        <f t="shared" si="19"/>
        <v>4</v>
      </c>
    </row>
    <row r="13" spans="2:66" ht="169.5" customHeight="1">
      <c r="B13" s="340">
        <f t="shared" si="10"/>
        <v>9</v>
      </c>
      <c r="C13" s="118" t="s">
        <v>535</v>
      </c>
      <c r="D13" s="207" t="s">
        <v>536</v>
      </c>
      <c r="E13" s="22" t="s">
        <v>537</v>
      </c>
      <c r="F13" s="350">
        <f t="shared" si="11"/>
        <v>4</v>
      </c>
      <c r="G13" s="120"/>
      <c r="H13" s="22" t="s">
        <v>538</v>
      </c>
      <c r="I13" s="347" t="s">
        <v>539</v>
      </c>
      <c r="J13" s="347" t="s">
        <v>540</v>
      </c>
      <c r="K13" s="341"/>
      <c r="L13" s="342"/>
      <c r="M13" s="342"/>
      <c r="N13" s="341"/>
      <c r="O13" s="341"/>
      <c r="P13" s="342"/>
      <c r="Q13" s="342"/>
      <c r="R13" s="341"/>
      <c r="S13" s="341"/>
      <c r="T13" s="342"/>
      <c r="U13" s="342"/>
      <c r="V13" s="341"/>
      <c r="W13" s="341"/>
      <c r="X13" s="341"/>
      <c r="Y13" s="341"/>
      <c r="Z13" s="341"/>
      <c r="AA13" s="343"/>
      <c r="AC13" s="24" t="s">
        <v>345</v>
      </c>
      <c r="AE13" s="75"/>
      <c r="AF13" s="344">
        <f t="shared" si="12"/>
        <v>4</v>
      </c>
      <c r="AG13" s="344">
        <v>1</v>
      </c>
      <c r="AH13" s="165">
        <f t="shared" si="1"/>
        <v>1</v>
      </c>
      <c r="AI13" s="165">
        <f t="shared" si="2"/>
        <v>1</v>
      </c>
      <c r="AJ13" s="165">
        <f t="shared" si="13"/>
        <v>1</v>
      </c>
      <c r="AK13" s="165">
        <f t="shared" si="14"/>
        <v>1</v>
      </c>
      <c r="AL13" s="166"/>
      <c r="AM13" s="166"/>
      <c r="AN13" s="344">
        <f t="shared" si="15"/>
        <v>0</v>
      </c>
      <c r="AO13" s="344">
        <f t="shared" si="3"/>
        <v>0</v>
      </c>
      <c r="AP13" s="344">
        <f t="shared" si="3"/>
        <v>0</v>
      </c>
      <c r="AQ13" s="344">
        <f t="shared" si="3"/>
        <v>0</v>
      </c>
      <c r="AR13" s="166"/>
      <c r="AS13" s="344">
        <f t="shared" si="4"/>
        <v>1</v>
      </c>
      <c r="AT13" s="344">
        <f t="shared" si="5"/>
        <v>1</v>
      </c>
      <c r="AU13" s="344">
        <f t="shared" si="16"/>
        <v>1</v>
      </c>
      <c r="AV13" s="344">
        <f t="shared" si="17"/>
        <v>1</v>
      </c>
      <c r="AW13" s="344">
        <f t="shared" si="6"/>
        <v>0</v>
      </c>
      <c r="AX13" s="344">
        <f t="shared" si="6"/>
        <v>0</v>
      </c>
      <c r="AY13" s="344">
        <f t="shared" si="6"/>
        <v>0</v>
      </c>
      <c r="AZ13" s="344">
        <f t="shared" si="6"/>
        <v>0</v>
      </c>
      <c r="BA13" s="344">
        <f t="shared" si="7"/>
        <v>0</v>
      </c>
      <c r="BB13" s="344">
        <f t="shared" si="7"/>
        <v>0</v>
      </c>
      <c r="BC13" s="344">
        <f t="shared" si="7"/>
        <v>0</v>
      </c>
      <c r="BD13" s="344">
        <f t="shared" si="7"/>
        <v>0</v>
      </c>
      <c r="BE13" s="344">
        <f t="shared" si="8"/>
        <v>0</v>
      </c>
      <c r="BF13" s="344">
        <f t="shared" si="8"/>
        <v>0</v>
      </c>
      <c r="BG13" s="344">
        <f t="shared" si="8"/>
        <v>0</v>
      </c>
      <c r="BH13" s="344">
        <f t="shared" si="8"/>
        <v>0</v>
      </c>
      <c r="BI13" s="344">
        <f t="shared" si="18"/>
        <v>0</v>
      </c>
      <c r="BJ13" s="344">
        <f t="shared" si="9"/>
        <v>0</v>
      </c>
      <c r="BK13" s="344">
        <f t="shared" si="9"/>
        <v>0</v>
      </c>
      <c r="BL13" s="344">
        <f t="shared" si="9"/>
        <v>0</v>
      </c>
      <c r="BM13" s="166"/>
      <c r="BN13" s="344">
        <f t="shared" si="19"/>
        <v>4</v>
      </c>
    </row>
    <row r="14" spans="2:66" ht="150">
      <c r="B14" s="340">
        <f t="shared" si="10"/>
        <v>10</v>
      </c>
      <c r="C14" s="78"/>
      <c r="D14" s="207" t="s">
        <v>541</v>
      </c>
      <c r="E14" s="113"/>
      <c r="F14" s="350">
        <f t="shared" si="11"/>
        <v>4</v>
      </c>
      <c r="G14" s="120"/>
      <c r="H14" s="119"/>
      <c r="I14" s="347" t="s">
        <v>542</v>
      </c>
      <c r="J14" s="118" t="s">
        <v>543</v>
      </c>
      <c r="K14" s="341"/>
      <c r="L14" s="342"/>
      <c r="M14" s="342"/>
      <c r="N14" s="341"/>
      <c r="O14" s="341"/>
      <c r="P14" s="342"/>
      <c r="Q14" s="342"/>
      <c r="R14" s="341"/>
      <c r="S14" s="341"/>
      <c r="T14" s="342"/>
      <c r="U14" s="342"/>
      <c r="V14" s="341"/>
      <c r="W14" s="341"/>
      <c r="X14" s="341"/>
      <c r="Y14" s="341"/>
      <c r="Z14" s="341"/>
      <c r="AA14" s="343"/>
      <c r="AC14" s="24" t="s">
        <v>345</v>
      </c>
      <c r="AE14" s="75"/>
      <c r="AF14" s="344">
        <f t="shared" si="12"/>
        <v>4</v>
      </c>
      <c r="AG14" s="344">
        <v>1</v>
      </c>
      <c r="AH14" s="165">
        <f t="shared" si="1"/>
        <v>1</v>
      </c>
      <c r="AI14" s="165">
        <f t="shared" si="2"/>
        <v>1</v>
      </c>
      <c r="AJ14" s="165">
        <f t="shared" si="13"/>
        <v>1</v>
      </c>
      <c r="AK14" s="165">
        <f t="shared" si="14"/>
        <v>1</v>
      </c>
      <c r="AL14" s="166"/>
      <c r="AM14" s="166"/>
      <c r="AN14" s="344">
        <f t="shared" si="15"/>
        <v>0</v>
      </c>
      <c r="AO14" s="344">
        <f t="shared" si="3"/>
        <v>0</v>
      </c>
      <c r="AP14" s="344">
        <f t="shared" si="3"/>
        <v>0</v>
      </c>
      <c r="AQ14" s="344">
        <f t="shared" si="3"/>
        <v>0</v>
      </c>
      <c r="AR14" s="166"/>
      <c r="AS14" s="344">
        <f t="shared" si="4"/>
        <v>1</v>
      </c>
      <c r="AT14" s="344">
        <f t="shared" si="5"/>
        <v>1</v>
      </c>
      <c r="AU14" s="344">
        <f t="shared" si="16"/>
        <v>1</v>
      </c>
      <c r="AV14" s="344">
        <f t="shared" si="17"/>
        <v>1</v>
      </c>
      <c r="AW14" s="344">
        <f t="shared" si="6"/>
        <v>0</v>
      </c>
      <c r="AX14" s="344">
        <f t="shared" si="6"/>
        <v>0</v>
      </c>
      <c r="AY14" s="344">
        <f t="shared" si="6"/>
        <v>0</v>
      </c>
      <c r="AZ14" s="344">
        <f t="shared" si="6"/>
        <v>0</v>
      </c>
      <c r="BA14" s="344">
        <f t="shared" si="7"/>
        <v>0</v>
      </c>
      <c r="BB14" s="344">
        <f t="shared" si="7"/>
        <v>0</v>
      </c>
      <c r="BC14" s="344">
        <f t="shared" si="7"/>
        <v>0</v>
      </c>
      <c r="BD14" s="344">
        <f t="shared" si="7"/>
        <v>0</v>
      </c>
      <c r="BE14" s="344">
        <f t="shared" si="8"/>
        <v>0</v>
      </c>
      <c r="BF14" s="344">
        <f t="shared" si="8"/>
        <v>0</v>
      </c>
      <c r="BG14" s="344">
        <f t="shared" si="8"/>
        <v>0</v>
      </c>
      <c r="BH14" s="344">
        <f t="shared" si="8"/>
        <v>0</v>
      </c>
      <c r="BI14" s="344">
        <f t="shared" si="18"/>
        <v>0</v>
      </c>
      <c r="BJ14" s="344">
        <f t="shared" si="9"/>
        <v>0</v>
      </c>
      <c r="BK14" s="344">
        <f t="shared" si="9"/>
        <v>0</v>
      </c>
      <c r="BL14" s="344">
        <f t="shared" si="9"/>
        <v>0</v>
      </c>
      <c r="BM14" s="166"/>
      <c r="BN14" s="344">
        <f t="shared" si="19"/>
        <v>4</v>
      </c>
    </row>
    <row r="15" spans="2:66" ht="150">
      <c r="B15" s="340">
        <f t="shared" si="10"/>
        <v>11</v>
      </c>
      <c r="C15" s="78"/>
      <c r="D15" s="207" t="s">
        <v>544</v>
      </c>
      <c r="E15" s="113"/>
      <c r="F15" s="350">
        <f t="shared" si="11"/>
        <v>4</v>
      </c>
      <c r="G15" s="120"/>
      <c r="H15" s="119"/>
      <c r="I15" s="347" t="s">
        <v>545</v>
      </c>
      <c r="J15" s="118" t="s">
        <v>546</v>
      </c>
      <c r="K15" s="341"/>
      <c r="L15" s="342"/>
      <c r="M15" s="342"/>
      <c r="N15" s="341"/>
      <c r="O15" s="341"/>
      <c r="P15" s="342"/>
      <c r="Q15" s="342"/>
      <c r="R15" s="341"/>
      <c r="S15" s="341"/>
      <c r="T15" s="342"/>
      <c r="U15" s="342"/>
      <c r="V15" s="341"/>
      <c r="W15" s="341"/>
      <c r="X15" s="341"/>
      <c r="Y15" s="341"/>
      <c r="Z15" s="341"/>
      <c r="AA15" s="343"/>
      <c r="AC15" s="24" t="s">
        <v>345</v>
      </c>
      <c r="AE15" s="75"/>
      <c r="AF15" s="344">
        <f t="shared" si="12"/>
        <v>4</v>
      </c>
      <c r="AG15" s="344">
        <v>1</v>
      </c>
      <c r="AH15" s="165">
        <f t="shared" si="1"/>
        <v>1</v>
      </c>
      <c r="AI15" s="165">
        <f t="shared" si="2"/>
        <v>1</v>
      </c>
      <c r="AJ15" s="165">
        <f t="shared" si="13"/>
        <v>1</v>
      </c>
      <c r="AK15" s="165">
        <f t="shared" si="14"/>
        <v>1</v>
      </c>
      <c r="AL15" s="166"/>
      <c r="AM15" s="166"/>
      <c r="AN15" s="344">
        <f t="shared" si="15"/>
        <v>0</v>
      </c>
      <c r="AO15" s="344">
        <f t="shared" si="3"/>
        <v>0</v>
      </c>
      <c r="AP15" s="344">
        <f t="shared" si="3"/>
        <v>0</v>
      </c>
      <c r="AQ15" s="344">
        <f t="shared" si="3"/>
        <v>0</v>
      </c>
      <c r="AR15" s="166"/>
      <c r="AS15" s="344">
        <f t="shared" si="4"/>
        <v>1</v>
      </c>
      <c r="AT15" s="344">
        <f t="shared" si="5"/>
        <v>1</v>
      </c>
      <c r="AU15" s="344">
        <f t="shared" si="16"/>
        <v>1</v>
      </c>
      <c r="AV15" s="344">
        <f t="shared" si="17"/>
        <v>1</v>
      </c>
      <c r="AW15" s="344">
        <f t="shared" si="6"/>
        <v>0</v>
      </c>
      <c r="AX15" s="344">
        <f t="shared" si="6"/>
        <v>0</v>
      </c>
      <c r="AY15" s="344">
        <f t="shared" si="6"/>
        <v>0</v>
      </c>
      <c r="AZ15" s="344">
        <f t="shared" si="6"/>
        <v>0</v>
      </c>
      <c r="BA15" s="344">
        <f t="shared" si="7"/>
        <v>0</v>
      </c>
      <c r="BB15" s="344">
        <f t="shared" si="7"/>
        <v>0</v>
      </c>
      <c r="BC15" s="344">
        <f t="shared" si="7"/>
        <v>0</v>
      </c>
      <c r="BD15" s="344">
        <f t="shared" si="7"/>
        <v>0</v>
      </c>
      <c r="BE15" s="344">
        <f t="shared" si="8"/>
        <v>0</v>
      </c>
      <c r="BF15" s="344">
        <f t="shared" si="8"/>
        <v>0</v>
      </c>
      <c r="BG15" s="344">
        <f t="shared" si="8"/>
        <v>0</v>
      </c>
      <c r="BH15" s="344">
        <f t="shared" si="8"/>
        <v>0</v>
      </c>
      <c r="BI15" s="344">
        <f t="shared" si="18"/>
        <v>0</v>
      </c>
      <c r="BJ15" s="344">
        <f t="shared" si="9"/>
        <v>0</v>
      </c>
      <c r="BK15" s="344">
        <f t="shared" si="9"/>
        <v>0</v>
      </c>
      <c r="BL15" s="344">
        <f t="shared" si="9"/>
        <v>0</v>
      </c>
      <c r="BM15" s="166"/>
      <c r="BN15" s="344">
        <f t="shared" si="19"/>
        <v>4</v>
      </c>
    </row>
    <row r="16" spans="2:66" ht="150">
      <c r="B16" s="340">
        <f t="shared" si="10"/>
        <v>12</v>
      </c>
      <c r="C16" s="128"/>
      <c r="D16" s="207" t="s">
        <v>547</v>
      </c>
      <c r="E16" s="113"/>
      <c r="F16" s="173">
        <f t="shared" si="11"/>
        <v>4</v>
      </c>
      <c r="G16" s="120"/>
      <c r="H16" s="119"/>
      <c r="I16" s="347" t="s">
        <v>548</v>
      </c>
      <c r="J16" s="347" t="s">
        <v>549</v>
      </c>
      <c r="K16" s="341"/>
      <c r="L16" s="342"/>
      <c r="M16" s="342"/>
      <c r="N16" s="341"/>
      <c r="O16" s="341"/>
      <c r="P16" s="342"/>
      <c r="Q16" s="342"/>
      <c r="R16" s="341"/>
      <c r="S16" s="341"/>
      <c r="T16" s="342"/>
      <c r="U16" s="342"/>
      <c r="V16" s="341"/>
      <c r="W16" s="341"/>
      <c r="X16" s="341"/>
      <c r="Y16" s="341"/>
      <c r="Z16" s="341"/>
      <c r="AA16" s="343"/>
      <c r="AC16" s="24" t="s">
        <v>345</v>
      </c>
      <c r="AE16" s="75"/>
      <c r="AF16" s="344">
        <f t="shared" si="12"/>
        <v>4</v>
      </c>
      <c r="AG16" s="344">
        <v>1</v>
      </c>
      <c r="AH16" s="165">
        <f t="shared" si="1"/>
        <v>1</v>
      </c>
      <c r="AI16" s="165">
        <f t="shared" si="2"/>
        <v>1</v>
      </c>
      <c r="AJ16" s="165">
        <f t="shared" si="13"/>
        <v>1</v>
      </c>
      <c r="AK16" s="165">
        <f t="shared" si="14"/>
        <v>1</v>
      </c>
      <c r="AL16" s="166"/>
      <c r="AM16" s="166"/>
      <c r="AN16" s="344">
        <f t="shared" si="15"/>
        <v>0</v>
      </c>
      <c r="AO16" s="344">
        <f t="shared" si="3"/>
        <v>0</v>
      </c>
      <c r="AP16" s="344">
        <f t="shared" si="3"/>
        <v>0</v>
      </c>
      <c r="AQ16" s="344">
        <f t="shared" si="3"/>
        <v>0</v>
      </c>
      <c r="AR16" s="166"/>
      <c r="AS16" s="344">
        <f t="shared" si="4"/>
        <v>1</v>
      </c>
      <c r="AT16" s="344">
        <f t="shared" si="5"/>
        <v>1</v>
      </c>
      <c r="AU16" s="344">
        <f t="shared" si="16"/>
        <v>1</v>
      </c>
      <c r="AV16" s="344">
        <f t="shared" si="17"/>
        <v>1</v>
      </c>
      <c r="AW16" s="344">
        <f t="shared" si="6"/>
        <v>0</v>
      </c>
      <c r="AX16" s="344">
        <f t="shared" si="6"/>
        <v>0</v>
      </c>
      <c r="AY16" s="344">
        <f t="shared" si="6"/>
        <v>0</v>
      </c>
      <c r="AZ16" s="344">
        <f t="shared" si="6"/>
        <v>0</v>
      </c>
      <c r="BA16" s="344">
        <f t="shared" si="7"/>
        <v>0</v>
      </c>
      <c r="BB16" s="344">
        <f t="shared" si="7"/>
        <v>0</v>
      </c>
      <c r="BC16" s="344">
        <f t="shared" si="7"/>
        <v>0</v>
      </c>
      <c r="BD16" s="344">
        <f t="shared" si="7"/>
        <v>0</v>
      </c>
      <c r="BE16" s="344">
        <f t="shared" si="8"/>
        <v>0</v>
      </c>
      <c r="BF16" s="344">
        <f t="shared" si="8"/>
        <v>0</v>
      </c>
      <c r="BG16" s="344">
        <f t="shared" si="8"/>
        <v>0</v>
      </c>
      <c r="BH16" s="344">
        <f t="shared" si="8"/>
        <v>0</v>
      </c>
      <c r="BI16" s="344">
        <f t="shared" si="18"/>
        <v>0</v>
      </c>
      <c r="BJ16" s="344">
        <f t="shared" si="9"/>
        <v>0</v>
      </c>
      <c r="BK16" s="344">
        <f t="shared" si="9"/>
        <v>0</v>
      </c>
      <c r="BL16" s="344">
        <f t="shared" si="9"/>
        <v>0</v>
      </c>
      <c r="BM16" s="166"/>
      <c r="BN16" s="344">
        <f t="shared" si="19"/>
        <v>4</v>
      </c>
    </row>
    <row r="17" spans="2:66" ht="150">
      <c r="B17" s="340">
        <f t="shared" si="10"/>
        <v>13</v>
      </c>
      <c r="C17" s="118" t="s">
        <v>550</v>
      </c>
      <c r="D17" s="207" t="s">
        <v>551</v>
      </c>
      <c r="E17" s="172"/>
      <c r="F17" s="350">
        <f t="shared" si="11"/>
        <v>4</v>
      </c>
      <c r="G17" s="116"/>
      <c r="H17" s="91" t="s">
        <v>471</v>
      </c>
      <c r="I17" s="118" t="s">
        <v>552</v>
      </c>
      <c r="J17" s="118" t="s">
        <v>553</v>
      </c>
      <c r="K17" s="341"/>
      <c r="L17" s="342"/>
      <c r="M17" s="342"/>
      <c r="N17" s="341"/>
      <c r="O17" s="341"/>
      <c r="P17" s="342"/>
      <c r="Q17" s="342"/>
      <c r="R17" s="341"/>
      <c r="S17" s="341"/>
      <c r="T17" s="342"/>
      <c r="U17" s="342"/>
      <c r="V17" s="341"/>
      <c r="W17" s="341"/>
      <c r="X17" s="341"/>
      <c r="Y17" s="341"/>
      <c r="Z17" s="341"/>
      <c r="AA17" s="343"/>
      <c r="AC17" s="24" t="s">
        <v>345</v>
      </c>
      <c r="AE17" s="75"/>
      <c r="AF17" s="344">
        <f t="shared" si="12"/>
        <v>4</v>
      </c>
      <c r="AG17" s="206">
        <v>1</v>
      </c>
      <c r="AH17" s="165">
        <f t="shared" si="1"/>
        <v>1</v>
      </c>
      <c r="AI17" s="165">
        <f t="shared" si="2"/>
        <v>1</v>
      </c>
      <c r="AJ17" s="165">
        <f t="shared" si="13"/>
        <v>1</v>
      </c>
      <c r="AK17" s="165">
        <f t="shared" si="14"/>
        <v>1</v>
      </c>
      <c r="AL17" s="166"/>
      <c r="AM17" s="166"/>
      <c r="AN17" s="344">
        <f t="shared" si="15"/>
        <v>0</v>
      </c>
      <c r="AO17" s="344">
        <f t="shared" si="3"/>
        <v>0</v>
      </c>
      <c r="AP17" s="344">
        <f t="shared" si="3"/>
        <v>0</v>
      </c>
      <c r="AQ17" s="344">
        <f t="shared" si="3"/>
        <v>0</v>
      </c>
      <c r="AS17" s="344">
        <f t="shared" si="4"/>
        <v>1</v>
      </c>
      <c r="AT17" s="344">
        <f t="shared" si="5"/>
        <v>1</v>
      </c>
      <c r="AU17" s="344">
        <f t="shared" si="16"/>
        <v>1</v>
      </c>
      <c r="AV17" s="344">
        <f t="shared" si="17"/>
        <v>1</v>
      </c>
      <c r="AW17" s="344">
        <f t="shared" si="6"/>
        <v>0</v>
      </c>
      <c r="AX17" s="344">
        <f t="shared" si="6"/>
        <v>0</v>
      </c>
      <c r="AY17" s="344">
        <f t="shared" si="6"/>
        <v>0</v>
      </c>
      <c r="AZ17" s="344">
        <f t="shared" si="6"/>
        <v>0</v>
      </c>
      <c r="BA17" s="344">
        <f t="shared" si="7"/>
        <v>0</v>
      </c>
      <c r="BB17" s="344">
        <f t="shared" si="7"/>
        <v>0</v>
      </c>
      <c r="BC17" s="344">
        <f t="shared" si="7"/>
        <v>0</v>
      </c>
      <c r="BD17" s="344">
        <f t="shared" si="7"/>
        <v>0</v>
      </c>
      <c r="BE17" s="344">
        <f t="shared" si="8"/>
        <v>0</v>
      </c>
      <c r="BF17" s="344">
        <f t="shared" si="8"/>
        <v>0</v>
      </c>
      <c r="BG17" s="344">
        <f t="shared" si="8"/>
        <v>0</v>
      </c>
      <c r="BH17" s="344">
        <f t="shared" si="8"/>
        <v>0</v>
      </c>
      <c r="BI17" s="344">
        <f t="shared" si="18"/>
        <v>0</v>
      </c>
      <c r="BJ17" s="344">
        <f t="shared" si="9"/>
        <v>0</v>
      </c>
      <c r="BK17" s="344">
        <f t="shared" si="9"/>
        <v>0</v>
      </c>
      <c r="BL17" s="344">
        <f t="shared" si="9"/>
        <v>0</v>
      </c>
      <c r="BN17" s="344">
        <f t="shared" si="19"/>
        <v>4</v>
      </c>
    </row>
    <row r="18" spans="2:66" ht="150">
      <c r="B18" s="340">
        <f t="shared" si="10"/>
        <v>14</v>
      </c>
      <c r="C18" s="78"/>
      <c r="D18" s="207" t="s">
        <v>554</v>
      </c>
      <c r="E18" s="113"/>
      <c r="F18" s="350">
        <f t="shared" si="11"/>
        <v>4</v>
      </c>
      <c r="G18" s="120"/>
      <c r="H18" s="119"/>
      <c r="I18" s="118" t="s">
        <v>555</v>
      </c>
      <c r="J18" s="118" t="s">
        <v>556</v>
      </c>
      <c r="K18" s="341"/>
      <c r="L18" s="342"/>
      <c r="M18" s="342"/>
      <c r="N18" s="341"/>
      <c r="O18" s="341"/>
      <c r="P18" s="342"/>
      <c r="Q18" s="342"/>
      <c r="R18" s="341"/>
      <c r="S18" s="341"/>
      <c r="T18" s="342"/>
      <c r="U18" s="342"/>
      <c r="V18" s="341"/>
      <c r="W18" s="341"/>
      <c r="X18" s="341"/>
      <c r="Y18" s="341"/>
      <c r="Z18" s="341"/>
      <c r="AA18" s="343"/>
      <c r="AC18" s="24" t="s">
        <v>345</v>
      </c>
      <c r="AE18" s="75"/>
      <c r="AF18" s="344">
        <f t="shared" si="12"/>
        <v>4</v>
      </c>
      <c r="AG18" s="206">
        <v>1</v>
      </c>
      <c r="AH18" s="165">
        <f t="shared" si="1"/>
        <v>1</v>
      </c>
      <c r="AI18" s="165">
        <f t="shared" si="2"/>
        <v>1</v>
      </c>
      <c r="AJ18" s="165">
        <f t="shared" si="13"/>
        <v>1</v>
      </c>
      <c r="AK18" s="165">
        <f t="shared" si="14"/>
        <v>1</v>
      </c>
      <c r="AL18" s="166"/>
      <c r="AM18" s="166"/>
      <c r="AN18" s="344">
        <f t="shared" si="15"/>
        <v>0</v>
      </c>
      <c r="AO18" s="344">
        <f t="shared" si="3"/>
        <v>0</v>
      </c>
      <c r="AP18" s="344">
        <f t="shared" si="3"/>
        <v>0</v>
      </c>
      <c r="AQ18" s="344">
        <f t="shared" si="3"/>
        <v>0</v>
      </c>
      <c r="AS18" s="344">
        <f t="shared" si="4"/>
        <v>1</v>
      </c>
      <c r="AT18" s="344">
        <f t="shared" si="5"/>
        <v>1</v>
      </c>
      <c r="AU18" s="344">
        <f t="shared" si="16"/>
        <v>1</v>
      </c>
      <c r="AV18" s="344">
        <f t="shared" si="17"/>
        <v>1</v>
      </c>
      <c r="AW18" s="344">
        <f t="shared" si="6"/>
        <v>0</v>
      </c>
      <c r="AX18" s="344">
        <f t="shared" si="6"/>
        <v>0</v>
      </c>
      <c r="AY18" s="344">
        <f t="shared" si="6"/>
        <v>0</v>
      </c>
      <c r="AZ18" s="344">
        <f t="shared" si="6"/>
        <v>0</v>
      </c>
      <c r="BA18" s="344">
        <f t="shared" si="7"/>
        <v>0</v>
      </c>
      <c r="BB18" s="344">
        <f t="shared" si="7"/>
        <v>0</v>
      </c>
      <c r="BC18" s="344">
        <f t="shared" si="7"/>
        <v>0</v>
      </c>
      <c r="BD18" s="344">
        <f t="shared" si="7"/>
        <v>0</v>
      </c>
      <c r="BE18" s="344">
        <f t="shared" si="8"/>
        <v>0</v>
      </c>
      <c r="BF18" s="344">
        <f t="shared" si="8"/>
        <v>0</v>
      </c>
      <c r="BG18" s="344">
        <f t="shared" si="8"/>
        <v>0</v>
      </c>
      <c r="BH18" s="344">
        <f t="shared" si="8"/>
        <v>0</v>
      </c>
      <c r="BI18" s="344">
        <f t="shared" si="18"/>
        <v>0</v>
      </c>
      <c r="BJ18" s="344">
        <f t="shared" si="9"/>
        <v>0</v>
      </c>
      <c r="BK18" s="344">
        <f t="shared" si="9"/>
        <v>0</v>
      </c>
      <c r="BL18" s="344">
        <f t="shared" si="9"/>
        <v>0</v>
      </c>
      <c r="BN18" s="344">
        <f t="shared" si="19"/>
        <v>4</v>
      </c>
    </row>
    <row r="19" spans="2:66" ht="150">
      <c r="B19" s="340">
        <f t="shared" si="10"/>
        <v>15</v>
      </c>
      <c r="C19" s="78"/>
      <c r="D19" s="207" t="s">
        <v>557</v>
      </c>
      <c r="E19" s="113"/>
      <c r="F19" s="350">
        <f t="shared" si="11"/>
        <v>4</v>
      </c>
      <c r="G19" s="120"/>
      <c r="H19" s="119"/>
      <c r="I19" s="118" t="s">
        <v>558</v>
      </c>
      <c r="J19" s="118" t="s">
        <v>559</v>
      </c>
      <c r="K19" s="341"/>
      <c r="L19" s="342"/>
      <c r="M19" s="342"/>
      <c r="N19" s="341"/>
      <c r="O19" s="341"/>
      <c r="P19" s="342"/>
      <c r="Q19" s="342"/>
      <c r="R19" s="341"/>
      <c r="S19" s="341"/>
      <c r="T19" s="342"/>
      <c r="U19" s="342"/>
      <c r="V19" s="341"/>
      <c r="W19" s="341"/>
      <c r="X19" s="341"/>
      <c r="Y19" s="341"/>
      <c r="Z19" s="341"/>
      <c r="AA19" s="343"/>
      <c r="AC19" s="24" t="s">
        <v>345</v>
      </c>
      <c r="AE19" s="75"/>
      <c r="AF19" s="344">
        <f t="shared" si="12"/>
        <v>4</v>
      </c>
      <c r="AG19" s="206">
        <v>1</v>
      </c>
      <c r="AH19" s="165">
        <f t="shared" si="1"/>
        <v>1</v>
      </c>
      <c r="AI19" s="165">
        <f t="shared" si="2"/>
        <v>1</v>
      </c>
      <c r="AJ19" s="165">
        <f t="shared" si="13"/>
        <v>1</v>
      </c>
      <c r="AK19" s="165">
        <f t="shared" si="14"/>
        <v>1</v>
      </c>
      <c r="AL19" s="166"/>
      <c r="AM19" s="166"/>
      <c r="AN19" s="344">
        <f t="shared" si="15"/>
        <v>0</v>
      </c>
      <c r="AO19" s="344">
        <f t="shared" si="3"/>
        <v>0</v>
      </c>
      <c r="AP19" s="344">
        <f t="shared" si="3"/>
        <v>0</v>
      </c>
      <c r="AQ19" s="344">
        <f t="shared" si="3"/>
        <v>0</v>
      </c>
      <c r="AS19" s="344">
        <f t="shared" si="4"/>
        <v>1</v>
      </c>
      <c r="AT19" s="344">
        <f t="shared" si="5"/>
        <v>1</v>
      </c>
      <c r="AU19" s="344">
        <f t="shared" si="16"/>
        <v>1</v>
      </c>
      <c r="AV19" s="344">
        <f t="shared" si="17"/>
        <v>1</v>
      </c>
      <c r="AW19" s="344">
        <f t="shared" si="6"/>
        <v>0</v>
      </c>
      <c r="AX19" s="344">
        <f t="shared" si="6"/>
        <v>0</v>
      </c>
      <c r="AY19" s="344">
        <f t="shared" si="6"/>
        <v>0</v>
      </c>
      <c r="AZ19" s="344">
        <f t="shared" si="6"/>
        <v>0</v>
      </c>
      <c r="BA19" s="344">
        <f t="shared" si="7"/>
        <v>0</v>
      </c>
      <c r="BB19" s="344">
        <f t="shared" si="7"/>
        <v>0</v>
      </c>
      <c r="BC19" s="344">
        <f t="shared" si="7"/>
        <v>0</v>
      </c>
      <c r="BD19" s="344">
        <f t="shared" si="7"/>
        <v>0</v>
      </c>
      <c r="BE19" s="344">
        <f t="shared" si="8"/>
        <v>0</v>
      </c>
      <c r="BF19" s="344">
        <f t="shared" si="8"/>
        <v>0</v>
      </c>
      <c r="BG19" s="344">
        <f t="shared" si="8"/>
        <v>0</v>
      </c>
      <c r="BH19" s="344">
        <f t="shared" si="8"/>
        <v>0</v>
      </c>
      <c r="BI19" s="344">
        <f t="shared" si="18"/>
        <v>0</v>
      </c>
      <c r="BJ19" s="344">
        <f t="shared" si="9"/>
        <v>0</v>
      </c>
      <c r="BK19" s="344">
        <f t="shared" si="9"/>
        <v>0</v>
      </c>
      <c r="BL19" s="344">
        <f t="shared" si="9"/>
        <v>0</v>
      </c>
      <c r="BN19" s="344">
        <f t="shared" si="19"/>
        <v>4</v>
      </c>
    </row>
    <row r="20" spans="2:66" ht="150">
      <c r="B20" s="340">
        <f t="shared" si="10"/>
        <v>16</v>
      </c>
      <c r="C20" s="78"/>
      <c r="D20" s="207" t="s">
        <v>560</v>
      </c>
      <c r="E20" s="113"/>
      <c r="F20" s="350">
        <f t="shared" si="11"/>
        <v>4</v>
      </c>
      <c r="G20" s="120"/>
      <c r="H20" s="119"/>
      <c r="I20" s="118" t="s">
        <v>561</v>
      </c>
      <c r="J20" s="118" t="s">
        <v>562</v>
      </c>
      <c r="K20" s="341"/>
      <c r="L20" s="342"/>
      <c r="M20" s="342"/>
      <c r="N20" s="341"/>
      <c r="O20" s="341"/>
      <c r="P20" s="342"/>
      <c r="Q20" s="342"/>
      <c r="R20" s="341"/>
      <c r="S20" s="341"/>
      <c r="T20" s="342"/>
      <c r="U20" s="342"/>
      <c r="V20" s="341"/>
      <c r="W20" s="341"/>
      <c r="X20" s="341"/>
      <c r="Y20" s="341"/>
      <c r="Z20" s="341"/>
      <c r="AA20" s="343"/>
      <c r="AC20" s="24" t="s">
        <v>345</v>
      </c>
      <c r="AE20" s="75"/>
      <c r="AF20" s="344">
        <f t="shared" si="12"/>
        <v>4</v>
      </c>
      <c r="AG20" s="206">
        <v>1</v>
      </c>
      <c r="AH20" s="165">
        <f t="shared" si="1"/>
        <v>1</v>
      </c>
      <c r="AI20" s="165">
        <f t="shared" si="2"/>
        <v>1</v>
      </c>
      <c r="AJ20" s="165">
        <f t="shared" si="13"/>
        <v>1</v>
      </c>
      <c r="AK20" s="165">
        <f t="shared" si="14"/>
        <v>1</v>
      </c>
      <c r="AL20" s="166"/>
      <c r="AM20" s="166"/>
      <c r="AN20" s="344">
        <f t="shared" si="15"/>
        <v>0</v>
      </c>
      <c r="AO20" s="344">
        <f t="shared" si="3"/>
        <v>0</v>
      </c>
      <c r="AP20" s="344">
        <f t="shared" si="3"/>
        <v>0</v>
      </c>
      <c r="AQ20" s="344">
        <f t="shared" si="3"/>
        <v>0</v>
      </c>
      <c r="AS20" s="344">
        <f t="shared" si="4"/>
        <v>1</v>
      </c>
      <c r="AT20" s="344">
        <f t="shared" si="5"/>
        <v>1</v>
      </c>
      <c r="AU20" s="344">
        <f t="shared" si="16"/>
        <v>1</v>
      </c>
      <c r="AV20" s="344">
        <f t="shared" si="17"/>
        <v>1</v>
      </c>
      <c r="AW20" s="344">
        <f t="shared" si="6"/>
        <v>0</v>
      </c>
      <c r="AX20" s="344">
        <f t="shared" si="6"/>
        <v>0</v>
      </c>
      <c r="AY20" s="344">
        <f t="shared" si="6"/>
        <v>0</v>
      </c>
      <c r="AZ20" s="344">
        <f t="shared" si="6"/>
        <v>0</v>
      </c>
      <c r="BA20" s="344">
        <f t="shared" si="7"/>
        <v>0</v>
      </c>
      <c r="BB20" s="344">
        <f t="shared" si="7"/>
        <v>0</v>
      </c>
      <c r="BC20" s="344">
        <f t="shared" si="7"/>
        <v>0</v>
      </c>
      <c r="BD20" s="344">
        <f t="shared" si="7"/>
        <v>0</v>
      </c>
      <c r="BE20" s="344">
        <f t="shared" si="8"/>
        <v>0</v>
      </c>
      <c r="BF20" s="344">
        <f t="shared" si="8"/>
        <v>0</v>
      </c>
      <c r="BG20" s="344">
        <f t="shared" si="8"/>
        <v>0</v>
      </c>
      <c r="BH20" s="344">
        <f t="shared" si="8"/>
        <v>0</v>
      </c>
      <c r="BI20" s="344">
        <f t="shared" si="18"/>
        <v>0</v>
      </c>
      <c r="BJ20" s="344">
        <f t="shared" si="9"/>
        <v>0</v>
      </c>
      <c r="BK20" s="344">
        <f t="shared" si="9"/>
        <v>0</v>
      </c>
      <c r="BL20" s="344">
        <f t="shared" si="9"/>
        <v>0</v>
      </c>
      <c r="BN20" s="344">
        <f t="shared" si="19"/>
        <v>4</v>
      </c>
    </row>
    <row r="21" spans="2:66" ht="150">
      <c r="B21" s="340">
        <f t="shared" si="10"/>
        <v>17</v>
      </c>
      <c r="C21" s="78"/>
      <c r="D21" s="207" t="s">
        <v>563</v>
      </c>
      <c r="E21" s="113"/>
      <c r="F21" s="350">
        <f t="shared" si="11"/>
        <v>4</v>
      </c>
      <c r="G21" s="120"/>
      <c r="H21" s="119"/>
      <c r="I21" s="118" t="s">
        <v>564</v>
      </c>
      <c r="J21" s="118" t="s">
        <v>565</v>
      </c>
      <c r="K21" s="341"/>
      <c r="L21" s="342"/>
      <c r="M21" s="342"/>
      <c r="N21" s="341"/>
      <c r="O21" s="341"/>
      <c r="P21" s="342"/>
      <c r="Q21" s="342"/>
      <c r="R21" s="341"/>
      <c r="S21" s="341"/>
      <c r="T21" s="342"/>
      <c r="U21" s="342"/>
      <c r="V21" s="341"/>
      <c r="W21" s="341"/>
      <c r="X21" s="341"/>
      <c r="Y21" s="341"/>
      <c r="Z21" s="341"/>
      <c r="AA21" s="343"/>
      <c r="AC21" s="24" t="s">
        <v>345</v>
      </c>
      <c r="AE21" s="75"/>
      <c r="AF21" s="344">
        <f t="shared" si="12"/>
        <v>4</v>
      </c>
      <c r="AG21" s="206">
        <v>1</v>
      </c>
      <c r="AH21" s="165">
        <f t="shared" si="1"/>
        <v>1</v>
      </c>
      <c r="AI21" s="165">
        <f t="shared" si="2"/>
        <v>1</v>
      </c>
      <c r="AJ21" s="165">
        <f t="shared" si="13"/>
        <v>1</v>
      </c>
      <c r="AK21" s="165">
        <f t="shared" si="14"/>
        <v>1</v>
      </c>
      <c r="AL21" s="166"/>
      <c r="AM21" s="166"/>
      <c r="AN21" s="344">
        <f t="shared" si="15"/>
        <v>0</v>
      </c>
      <c r="AO21" s="344">
        <f t="shared" si="15"/>
        <v>0</v>
      </c>
      <c r="AP21" s="344">
        <f t="shared" si="15"/>
        <v>0</v>
      </c>
      <c r="AQ21" s="344">
        <f t="shared" si="15"/>
        <v>0</v>
      </c>
      <c r="AS21" s="344">
        <f t="shared" si="4"/>
        <v>1</v>
      </c>
      <c r="AT21" s="344">
        <f t="shared" si="5"/>
        <v>1</v>
      </c>
      <c r="AU21" s="344">
        <f t="shared" si="16"/>
        <v>1</v>
      </c>
      <c r="AV21" s="344">
        <f t="shared" si="17"/>
        <v>1</v>
      </c>
      <c r="AW21" s="344">
        <f t="shared" si="6"/>
        <v>0</v>
      </c>
      <c r="AX21" s="344">
        <f t="shared" si="6"/>
        <v>0</v>
      </c>
      <c r="AY21" s="344">
        <f t="shared" si="6"/>
        <v>0</v>
      </c>
      <c r="AZ21" s="344">
        <f t="shared" si="6"/>
        <v>0</v>
      </c>
      <c r="BA21" s="344">
        <f t="shared" si="7"/>
        <v>0</v>
      </c>
      <c r="BB21" s="344">
        <f t="shared" si="7"/>
        <v>0</v>
      </c>
      <c r="BC21" s="344">
        <f t="shared" si="7"/>
        <v>0</v>
      </c>
      <c r="BD21" s="344">
        <f t="shared" si="7"/>
        <v>0</v>
      </c>
      <c r="BE21" s="344">
        <f t="shared" si="8"/>
        <v>0</v>
      </c>
      <c r="BF21" s="344">
        <f t="shared" si="8"/>
        <v>0</v>
      </c>
      <c r="BG21" s="344">
        <f t="shared" si="8"/>
        <v>0</v>
      </c>
      <c r="BH21" s="344">
        <f t="shared" si="8"/>
        <v>0</v>
      </c>
      <c r="BI21" s="344">
        <f t="shared" si="18"/>
        <v>0</v>
      </c>
      <c r="BJ21" s="344">
        <f t="shared" si="18"/>
        <v>0</v>
      </c>
      <c r="BK21" s="344">
        <f t="shared" si="18"/>
        <v>0</v>
      </c>
      <c r="BL21" s="344">
        <f t="shared" si="18"/>
        <v>0</v>
      </c>
      <c r="BN21" s="344">
        <f t="shared" si="19"/>
        <v>4</v>
      </c>
    </row>
    <row r="22" spans="2:66" ht="150">
      <c r="B22" s="340">
        <f t="shared" si="10"/>
        <v>18</v>
      </c>
      <c r="C22" s="128"/>
      <c r="D22" s="207" t="s">
        <v>566</v>
      </c>
      <c r="E22" s="113"/>
      <c r="F22" s="350">
        <f t="shared" si="11"/>
        <v>4</v>
      </c>
      <c r="G22" s="120"/>
      <c r="H22" s="119"/>
      <c r="I22" s="118" t="s">
        <v>567</v>
      </c>
      <c r="J22" s="118" t="s">
        <v>568</v>
      </c>
      <c r="K22" s="341"/>
      <c r="L22" s="342"/>
      <c r="M22" s="342"/>
      <c r="N22" s="341"/>
      <c r="O22" s="341"/>
      <c r="P22" s="342"/>
      <c r="Q22" s="342"/>
      <c r="R22" s="341"/>
      <c r="S22" s="341"/>
      <c r="T22" s="342"/>
      <c r="U22" s="342"/>
      <c r="V22" s="341"/>
      <c r="W22" s="341"/>
      <c r="X22" s="341"/>
      <c r="Y22" s="341"/>
      <c r="Z22" s="341"/>
      <c r="AA22" s="343"/>
      <c r="AC22" s="24" t="s">
        <v>345</v>
      </c>
      <c r="AE22" s="75"/>
      <c r="AF22" s="344">
        <f t="shared" si="12"/>
        <v>4</v>
      </c>
      <c r="AG22" s="206">
        <v>1</v>
      </c>
      <c r="AH22" s="165">
        <f t="shared" si="1"/>
        <v>1</v>
      </c>
      <c r="AI22" s="165">
        <f t="shared" si="2"/>
        <v>1</v>
      </c>
      <c r="AJ22" s="165">
        <f t="shared" si="13"/>
        <v>1</v>
      </c>
      <c r="AK22" s="165">
        <f t="shared" si="14"/>
        <v>1</v>
      </c>
      <c r="AL22" s="166"/>
      <c r="AM22" s="166"/>
      <c r="AN22" s="344">
        <f t="shared" si="15"/>
        <v>0</v>
      </c>
      <c r="AO22" s="344">
        <f t="shared" si="15"/>
        <v>0</v>
      </c>
      <c r="AP22" s="344">
        <f t="shared" si="15"/>
        <v>0</v>
      </c>
      <c r="AQ22" s="344">
        <f t="shared" si="15"/>
        <v>0</v>
      </c>
      <c r="AS22" s="344">
        <f t="shared" si="4"/>
        <v>1</v>
      </c>
      <c r="AT22" s="344">
        <f t="shared" si="5"/>
        <v>1</v>
      </c>
      <c r="AU22" s="344">
        <f t="shared" si="16"/>
        <v>1</v>
      </c>
      <c r="AV22" s="344">
        <f t="shared" si="17"/>
        <v>1</v>
      </c>
      <c r="AW22" s="344">
        <f t="shared" si="6"/>
        <v>0</v>
      </c>
      <c r="AX22" s="344">
        <f t="shared" si="6"/>
        <v>0</v>
      </c>
      <c r="AY22" s="344">
        <f t="shared" si="6"/>
        <v>0</v>
      </c>
      <c r="AZ22" s="344">
        <f t="shared" si="6"/>
        <v>0</v>
      </c>
      <c r="BA22" s="344">
        <f t="shared" si="7"/>
        <v>0</v>
      </c>
      <c r="BB22" s="344">
        <f t="shared" si="7"/>
        <v>0</v>
      </c>
      <c r="BC22" s="344">
        <f t="shared" si="7"/>
        <v>0</v>
      </c>
      <c r="BD22" s="344">
        <f t="shared" si="7"/>
        <v>0</v>
      </c>
      <c r="BE22" s="344">
        <f t="shared" si="8"/>
        <v>0</v>
      </c>
      <c r="BF22" s="344">
        <f t="shared" si="8"/>
        <v>0</v>
      </c>
      <c r="BG22" s="344">
        <f t="shared" si="8"/>
        <v>0</v>
      </c>
      <c r="BH22" s="344">
        <f t="shared" si="8"/>
        <v>0</v>
      </c>
      <c r="BI22" s="344">
        <f t="shared" si="18"/>
        <v>0</v>
      </c>
      <c r="BJ22" s="344">
        <f t="shared" si="18"/>
        <v>0</v>
      </c>
      <c r="BK22" s="344">
        <f t="shared" si="18"/>
        <v>0</v>
      </c>
      <c r="BL22" s="344">
        <f t="shared" si="18"/>
        <v>0</v>
      </c>
      <c r="BN22" s="344">
        <f t="shared" si="19"/>
        <v>4</v>
      </c>
    </row>
    <row r="23" spans="2:66" ht="150">
      <c r="B23" s="340">
        <f t="shared" si="10"/>
        <v>19</v>
      </c>
      <c r="C23" s="118" t="s">
        <v>569</v>
      </c>
      <c r="D23" s="207" t="s">
        <v>570</v>
      </c>
      <c r="E23" s="113"/>
      <c r="F23" s="350">
        <f t="shared" si="11"/>
        <v>4</v>
      </c>
      <c r="G23" s="120"/>
      <c r="H23" s="22"/>
      <c r="I23" s="118" t="s">
        <v>571</v>
      </c>
      <c r="J23" s="118" t="s">
        <v>572</v>
      </c>
      <c r="K23" s="341"/>
      <c r="L23" s="342"/>
      <c r="M23" s="342"/>
      <c r="N23" s="341"/>
      <c r="O23" s="341"/>
      <c r="P23" s="342"/>
      <c r="Q23" s="342"/>
      <c r="R23" s="341"/>
      <c r="S23" s="341"/>
      <c r="T23" s="342"/>
      <c r="U23" s="342"/>
      <c r="V23" s="341"/>
      <c r="W23" s="341"/>
      <c r="X23" s="341"/>
      <c r="Y23" s="341"/>
      <c r="Z23" s="341"/>
      <c r="AA23" s="343"/>
      <c r="AC23" s="24" t="s">
        <v>345</v>
      </c>
      <c r="AE23" s="75"/>
      <c r="AF23" s="344">
        <f t="shared" si="12"/>
        <v>4</v>
      </c>
      <c r="AG23" s="344">
        <v>1</v>
      </c>
      <c r="AH23" s="165">
        <f t="shared" si="1"/>
        <v>1</v>
      </c>
      <c r="AI23" s="165">
        <f t="shared" si="2"/>
        <v>1</v>
      </c>
      <c r="AJ23" s="165">
        <f t="shared" si="13"/>
        <v>1</v>
      </c>
      <c r="AK23" s="165">
        <f t="shared" si="14"/>
        <v>1</v>
      </c>
      <c r="AL23" s="166"/>
      <c r="AM23" s="166"/>
      <c r="AN23" s="344">
        <f t="shared" si="15"/>
        <v>0</v>
      </c>
      <c r="AO23" s="344">
        <f t="shared" si="15"/>
        <v>0</v>
      </c>
      <c r="AP23" s="344">
        <f t="shared" si="15"/>
        <v>0</v>
      </c>
      <c r="AQ23" s="344">
        <f t="shared" si="15"/>
        <v>0</v>
      </c>
      <c r="AR23" s="166"/>
      <c r="AS23" s="344">
        <f t="shared" si="4"/>
        <v>1</v>
      </c>
      <c r="AT23" s="344">
        <f t="shared" si="5"/>
        <v>1</v>
      </c>
      <c r="AU23" s="344">
        <f t="shared" si="16"/>
        <v>1</v>
      </c>
      <c r="AV23" s="344">
        <f t="shared" si="17"/>
        <v>1</v>
      </c>
      <c r="AW23" s="344">
        <f t="shared" si="6"/>
        <v>0</v>
      </c>
      <c r="AX23" s="344">
        <f t="shared" si="6"/>
        <v>0</v>
      </c>
      <c r="AY23" s="344">
        <f t="shared" si="6"/>
        <v>0</v>
      </c>
      <c r="AZ23" s="344">
        <f t="shared" si="6"/>
        <v>0</v>
      </c>
      <c r="BA23" s="344">
        <f t="shared" si="7"/>
        <v>0</v>
      </c>
      <c r="BB23" s="344">
        <f t="shared" si="7"/>
        <v>0</v>
      </c>
      <c r="BC23" s="344">
        <f t="shared" si="7"/>
        <v>0</v>
      </c>
      <c r="BD23" s="344">
        <f t="shared" si="7"/>
        <v>0</v>
      </c>
      <c r="BE23" s="344">
        <f t="shared" si="8"/>
        <v>0</v>
      </c>
      <c r="BF23" s="344">
        <f t="shared" si="8"/>
        <v>0</v>
      </c>
      <c r="BG23" s="344">
        <f t="shared" si="8"/>
        <v>0</v>
      </c>
      <c r="BH23" s="344">
        <f t="shared" si="8"/>
        <v>0</v>
      </c>
      <c r="BI23" s="344">
        <f t="shared" si="18"/>
        <v>0</v>
      </c>
      <c r="BJ23" s="344">
        <f t="shared" si="18"/>
        <v>0</v>
      </c>
      <c r="BK23" s="344">
        <f t="shared" si="18"/>
        <v>0</v>
      </c>
      <c r="BL23" s="344">
        <f t="shared" si="18"/>
        <v>0</v>
      </c>
      <c r="BM23" s="166"/>
      <c r="BN23" s="344">
        <f t="shared" si="19"/>
        <v>4</v>
      </c>
    </row>
    <row r="24" spans="2:66" ht="150">
      <c r="B24" s="340">
        <f t="shared" si="10"/>
        <v>20</v>
      </c>
      <c r="C24" s="128"/>
      <c r="D24" s="207" t="s">
        <v>573</v>
      </c>
      <c r="E24" s="113"/>
      <c r="F24" s="350">
        <f t="shared" si="11"/>
        <v>4</v>
      </c>
      <c r="G24" s="120"/>
      <c r="H24" s="22"/>
      <c r="I24" s="118" t="s">
        <v>574</v>
      </c>
      <c r="J24" s="118" t="s">
        <v>572</v>
      </c>
      <c r="K24" s="341"/>
      <c r="L24" s="342"/>
      <c r="M24" s="342"/>
      <c r="N24" s="341"/>
      <c r="O24" s="341"/>
      <c r="P24" s="342"/>
      <c r="Q24" s="342"/>
      <c r="R24" s="341"/>
      <c r="S24" s="341"/>
      <c r="T24" s="342"/>
      <c r="U24" s="342"/>
      <c r="V24" s="341"/>
      <c r="W24" s="341"/>
      <c r="X24" s="341"/>
      <c r="Y24" s="341"/>
      <c r="Z24" s="341"/>
      <c r="AA24" s="343"/>
      <c r="AC24" s="24" t="s">
        <v>345</v>
      </c>
      <c r="AE24" s="75"/>
      <c r="AF24" s="344">
        <f t="shared" si="12"/>
        <v>4</v>
      </c>
      <c r="AG24" s="344">
        <v>1</v>
      </c>
      <c r="AH24" s="165">
        <f t="shared" si="1"/>
        <v>1</v>
      </c>
      <c r="AI24" s="165">
        <f t="shared" si="2"/>
        <v>1</v>
      </c>
      <c r="AJ24" s="165">
        <f t="shared" si="13"/>
        <v>1</v>
      </c>
      <c r="AK24" s="165">
        <f t="shared" si="14"/>
        <v>1</v>
      </c>
      <c r="AL24" s="166"/>
      <c r="AM24" s="166"/>
      <c r="AN24" s="344">
        <f t="shared" si="15"/>
        <v>0</v>
      </c>
      <c r="AO24" s="344">
        <f t="shared" si="15"/>
        <v>0</v>
      </c>
      <c r="AP24" s="344">
        <f t="shared" si="15"/>
        <v>0</v>
      </c>
      <c r="AQ24" s="344">
        <f t="shared" si="15"/>
        <v>0</v>
      </c>
      <c r="AR24" s="166"/>
      <c r="AS24" s="344">
        <f t="shared" si="4"/>
        <v>1</v>
      </c>
      <c r="AT24" s="344">
        <f t="shared" si="5"/>
        <v>1</v>
      </c>
      <c r="AU24" s="344">
        <f t="shared" si="16"/>
        <v>1</v>
      </c>
      <c r="AV24" s="344">
        <f t="shared" si="17"/>
        <v>1</v>
      </c>
      <c r="AW24" s="344">
        <f t="shared" si="6"/>
        <v>0</v>
      </c>
      <c r="AX24" s="344">
        <f t="shared" si="6"/>
        <v>0</v>
      </c>
      <c r="AY24" s="344">
        <f t="shared" si="6"/>
        <v>0</v>
      </c>
      <c r="AZ24" s="344">
        <f t="shared" si="6"/>
        <v>0</v>
      </c>
      <c r="BA24" s="344">
        <f t="shared" si="7"/>
        <v>0</v>
      </c>
      <c r="BB24" s="344">
        <f t="shared" si="7"/>
        <v>0</v>
      </c>
      <c r="BC24" s="344">
        <f t="shared" si="7"/>
        <v>0</v>
      </c>
      <c r="BD24" s="344">
        <f t="shared" si="7"/>
        <v>0</v>
      </c>
      <c r="BE24" s="344">
        <f t="shared" si="8"/>
        <v>0</v>
      </c>
      <c r="BF24" s="344">
        <f t="shared" si="8"/>
        <v>0</v>
      </c>
      <c r="BG24" s="344">
        <f t="shared" si="8"/>
        <v>0</v>
      </c>
      <c r="BH24" s="344">
        <f t="shared" si="8"/>
        <v>0</v>
      </c>
      <c r="BI24" s="344">
        <f t="shared" si="18"/>
        <v>0</v>
      </c>
      <c r="BJ24" s="344">
        <f t="shared" si="18"/>
        <v>0</v>
      </c>
      <c r="BK24" s="344">
        <f t="shared" si="18"/>
        <v>0</v>
      </c>
      <c r="BL24" s="344">
        <f t="shared" si="18"/>
        <v>0</v>
      </c>
      <c r="BM24" s="166"/>
      <c r="BN24" s="344">
        <f t="shared" si="19"/>
        <v>4</v>
      </c>
    </row>
    <row r="25" spans="2:66" ht="150">
      <c r="B25" s="340">
        <f t="shared" si="10"/>
        <v>21</v>
      </c>
      <c r="C25" s="118" t="s">
        <v>575</v>
      </c>
      <c r="D25" s="207" t="s">
        <v>570</v>
      </c>
      <c r="E25" s="113"/>
      <c r="F25" s="350">
        <f t="shared" si="11"/>
        <v>4</v>
      </c>
      <c r="G25" s="120"/>
      <c r="H25" s="119"/>
      <c r="I25" s="347" t="s">
        <v>576</v>
      </c>
      <c r="J25" s="118" t="s">
        <v>577</v>
      </c>
      <c r="K25" s="341"/>
      <c r="L25" s="342"/>
      <c r="M25" s="342"/>
      <c r="N25" s="341"/>
      <c r="O25" s="341"/>
      <c r="P25" s="342"/>
      <c r="Q25" s="342"/>
      <c r="R25" s="341"/>
      <c r="S25" s="341"/>
      <c r="T25" s="342"/>
      <c r="U25" s="342"/>
      <c r="V25" s="341"/>
      <c r="W25" s="341"/>
      <c r="X25" s="341"/>
      <c r="Y25" s="341"/>
      <c r="Z25" s="341"/>
      <c r="AA25" s="343"/>
      <c r="AC25" s="24" t="s">
        <v>345</v>
      </c>
      <c r="AE25" s="75"/>
      <c r="AF25" s="344">
        <f t="shared" si="12"/>
        <v>4</v>
      </c>
      <c r="AG25" s="344">
        <v>1</v>
      </c>
      <c r="AH25" s="165">
        <f t="shared" si="1"/>
        <v>1</v>
      </c>
      <c r="AI25" s="165">
        <f t="shared" si="2"/>
        <v>1</v>
      </c>
      <c r="AJ25" s="165">
        <f t="shared" si="13"/>
        <v>1</v>
      </c>
      <c r="AK25" s="165">
        <f t="shared" si="14"/>
        <v>1</v>
      </c>
      <c r="AL25" s="166"/>
      <c r="AM25" s="166"/>
      <c r="AN25" s="344">
        <f t="shared" si="15"/>
        <v>0</v>
      </c>
      <c r="AO25" s="344">
        <f t="shared" si="15"/>
        <v>0</v>
      </c>
      <c r="AP25" s="344">
        <f t="shared" si="15"/>
        <v>0</v>
      </c>
      <c r="AQ25" s="344">
        <f t="shared" si="15"/>
        <v>0</v>
      </c>
      <c r="AR25" s="166"/>
      <c r="AS25" s="344">
        <f t="shared" si="4"/>
        <v>1</v>
      </c>
      <c r="AT25" s="344">
        <f t="shared" si="5"/>
        <v>1</v>
      </c>
      <c r="AU25" s="344">
        <f t="shared" si="16"/>
        <v>1</v>
      </c>
      <c r="AV25" s="344">
        <f t="shared" si="17"/>
        <v>1</v>
      </c>
      <c r="AW25" s="344">
        <f t="shared" ref="AW25:AZ30" si="20">IF($K25=AW$4,$AS25,0)</f>
        <v>0</v>
      </c>
      <c r="AX25" s="344">
        <f t="shared" si="20"/>
        <v>0</v>
      </c>
      <c r="AY25" s="344">
        <f t="shared" si="20"/>
        <v>0</v>
      </c>
      <c r="AZ25" s="344">
        <f t="shared" si="20"/>
        <v>0</v>
      </c>
      <c r="BA25" s="344">
        <f t="shared" ref="BA25:BD30" si="21">IF($O25=BA$4,$AT25,0)</f>
        <v>0</v>
      </c>
      <c r="BB25" s="344">
        <f t="shared" si="21"/>
        <v>0</v>
      </c>
      <c r="BC25" s="344">
        <f t="shared" si="21"/>
        <v>0</v>
      </c>
      <c r="BD25" s="344">
        <f t="shared" si="21"/>
        <v>0</v>
      </c>
      <c r="BE25" s="344">
        <f t="shared" ref="BE25:BH30" si="22">IF($S25=BE$4,$AU25,0)</f>
        <v>0</v>
      </c>
      <c r="BF25" s="344">
        <f t="shared" si="22"/>
        <v>0</v>
      </c>
      <c r="BG25" s="344">
        <f t="shared" si="22"/>
        <v>0</v>
      </c>
      <c r="BH25" s="344">
        <f t="shared" si="22"/>
        <v>0</v>
      </c>
      <c r="BI25" s="344">
        <f t="shared" si="18"/>
        <v>0</v>
      </c>
      <c r="BJ25" s="344">
        <f t="shared" si="18"/>
        <v>0</v>
      </c>
      <c r="BK25" s="344">
        <f t="shared" si="18"/>
        <v>0</v>
      </c>
      <c r="BL25" s="344">
        <f t="shared" si="18"/>
        <v>0</v>
      </c>
      <c r="BM25" s="166"/>
      <c r="BN25" s="344">
        <f t="shared" si="19"/>
        <v>4</v>
      </c>
    </row>
    <row r="26" spans="2:66" ht="172.5" customHeight="1">
      <c r="B26" s="340">
        <f t="shared" si="10"/>
        <v>22</v>
      </c>
      <c r="C26" s="128"/>
      <c r="D26" s="207" t="s">
        <v>573</v>
      </c>
      <c r="E26" s="192"/>
      <c r="F26" s="350">
        <f t="shared" si="11"/>
        <v>4</v>
      </c>
      <c r="G26" s="120"/>
      <c r="H26" s="121"/>
      <c r="I26" s="347" t="s">
        <v>578</v>
      </c>
      <c r="J26" s="346" t="s">
        <v>579</v>
      </c>
      <c r="K26" s="341"/>
      <c r="L26" s="342"/>
      <c r="M26" s="342"/>
      <c r="N26" s="341"/>
      <c r="O26" s="341"/>
      <c r="P26" s="342"/>
      <c r="Q26" s="342"/>
      <c r="R26" s="341"/>
      <c r="S26" s="341"/>
      <c r="T26" s="342"/>
      <c r="U26" s="342"/>
      <c r="V26" s="341"/>
      <c r="W26" s="341"/>
      <c r="X26" s="341"/>
      <c r="Y26" s="341"/>
      <c r="Z26" s="341"/>
      <c r="AA26" s="343"/>
      <c r="AC26" s="24" t="s">
        <v>345</v>
      </c>
      <c r="AE26" s="75"/>
      <c r="AF26" s="344">
        <f t="shared" si="12"/>
        <v>4</v>
      </c>
      <c r="AG26" s="206">
        <v>1</v>
      </c>
      <c r="AH26" s="165">
        <f t="shared" si="1"/>
        <v>1</v>
      </c>
      <c r="AI26" s="165">
        <f t="shared" si="2"/>
        <v>1</v>
      </c>
      <c r="AJ26" s="165">
        <f t="shared" si="13"/>
        <v>1</v>
      </c>
      <c r="AK26" s="165">
        <f t="shared" si="14"/>
        <v>1</v>
      </c>
      <c r="AL26" s="166"/>
      <c r="AM26" s="166"/>
      <c r="AN26" s="344">
        <f t="shared" si="15"/>
        <v>0</v>
      </c>
      <c r="AO26" s="344">
        <f t="shared" si="15"/>
        <v>0</v>
      </c>
      <c r="AP26" s="344">
        <f t="shared" si="15"/>
        <v>0</v>
      </c>
      <c r="AQ26" s="344">
        <f t="shared" si="15"/>
        <v>0</v>
      </c>
      <c r="AS26" s="344">
        <f t="shared" si="4"/>
        <v>1</v>
      </c>
      <c r="AT26" s="344">
        <f t="shared" si="5"/>
        <v>1</v>
      </c>
      <c r="AU26" s="344">
        <f t="shared" si="16"/>
        <v>1</v>
      </c>
      <c r="AV26" s="344">
        <f t="shared" si="17"/>
        <v>1</v>
      </c>
      <c r="AW26" s="344">
        <f t="shared" si="20"/>
        <v>0</v>
      </c>
      <c r="AX26" s="344">
        <f t="shared" si="20"/>
        <v>0</v>
      </c>
      <c r="AY26" s="344">
        <f t="shared" si="20"/>
        <v>0</v>
      </c>
      <c r="AZ26" s="344">
        <f t="shared" si="20"/>
        <v>0</v>
      </c>
      <c r="BA26" s="344">
        <f t="shared" si="21"/>
        <v>0</v>
      </c>
      <c r="BB26" s="344">
        <f t="shared" si="21"/>
        <v>0</v>
      </c>
      <c r="BC26" s="344">
        <f t="shared" si="21"/>
        <v>0</v>
      </c>
      <c r="BD26" s="344">
        <f t="shared" si="21"/>
        <v>0</v>
      </c>
      <c r="BE26" s="344">
        <f t="shared" si="22"/>
        <v>0</v>
      </c>
      <c r="BF26" s="344">
        <f t="shared" si="22"/>
        <v>0</v>
      </c>
      <c r="BG26" s="344">
        <f t="shared" si="22"/>
        <v>0</v>
      </c>
      <c r="BH26" s="344">
        <f t="shared" si="22"/>
        <v>0</v>
      </c>
      <c r="BI26" s="344">
        <f t="shared" si="18"/>
        <v>0</v>
      </c>
      <c r="BJ26" s="344">
        <f t="shared" si="18"/>
        <v>0</v>
      </c>
      <c r="BK26" s="344">
        <f t="shared" si="18"/>
        <v>0</v>
      </c>
      <c r="BL26" s="344">
        <f t="shared" si="18"/>
        <v>0</v>
      </c>
      <c r="BN26" s="344">
        <f t="shared" si="19"/>
        <v>4</v>
      </c>
    </row>
    <row r="27" spans="2:66" ht="303" customHeight="1">
      <c r="B27" s="340">
        <f>ROW()-4</f>
        <v>23</v>
      </c>
      <c r="C27" s="22" t="s">
        <v>580</v>
      </c>
      <c r="D27" s="346" t="s">
        <v>581</v>
      </c>
      <c r="E27" s="149"/>
      <c r="F27" s="350">
        <f t="shared" si="11"/>
        <v>4</v>
      </c>
      <c r="G27" s="116"/>
      <c r="H27" s="118" t="s">
        <v>582</v>
      </c>
      <c r="I27" s="346" t="s">
        <v>583</v>
      </c>
      <c r="J27" s="118" t="s">
        <v>366</v>
      </c>
      <c r="K27" s="341"/>
      <c r="L27" s="342"/>
      <c r="M27" s="342"/>
      <c r="N27" s="341"/>
      <c r="O27" s="341"/>
      <c r="P27" s="342"/>
      <c r="Q27" s="342"/>
      <c r="R27" s="341"/>
      <c r="S27" s="341"/>
      <c r="T27" s="342"/>
      <c r="U27" s="342"/>
      <c r="V27" s="341"/>
      <c r="W27" s="341"/>
      <c r="X27" s="341"/>
      <c r="Y27" s="341"/>
      <c r="Z27" s="341"/>
      <c r="AA27" s="343"/>
      <c r="AC27" s="24" t="s">
        <v>345</v>
      </c>
      <c r="AE27" s="75"/>
      <c r="AF27" s="344">
        <f t="shared" si="12"/>
        <v>4</v>
      </c>
      <c r="AG27" s="206">
        <v>1</v>
      </c>
      <c r="AH27" s="165">
        <f t="shared" si="1"/>
        <v>1</v>
      </c>
      <c r="AI27" s="165">
        <f t="shared" si="2"/>
        <v>1</v>
      </c>
      <c r="AJ27" s="165">
        <f t="shared" si="13"/>
        <v>1</v>
      </c>
      <c r="AK27" s="165">
        <f t="shared" si="14"/>
        <v>1</v>
      </c>
      <c r="AL27" s="166"/>
      <c r="AM27" s="166"/>
      <c r="AN27" s="344">
        <f t="shared" si="15"/>
        <v>0</v>
      </c>
      <c r="AO27" s="344">
        <f t="shared" si="15"/>
        <v>0</v>
      </c>
      <c r="AP27" s="344">
        <f t="shared" si="15"/>
        <v>0</v>
      </c>
      <c r="AQ27" s="344">
        <f t="shared" si="15"/>
        <v>0</v>
      </c>
      <c r="AS27" s="344">
        <f t="shared" si="4"/>
        <v>1</v>
      </c>
      <c r="AT27" s="344">
        <f t="shared" si="5"/>
        <v>1</v>
      </c>
      <c r="AU27" s="344">
        <f t="shared" si="16"/>
        <v>1</v>
      </c>
      <c r="AV27" s="344">
        <f t="shared" si="17"/>
        <v>1</v>
      </c>
      <c r="AW27" s="344">
        <f t="shared" si="20"/>
        <v>0</v>
      </c>
      <c r="AX27" s="344">
        <f t="shared" si="20"/>
        <v>0</v>
      </c>
      <c r="AY27" s="344">
        <f t="shared" si="20"/>
        <v>0</v>
      </c>
      <c r="AZ27" s="344">
        <f t="shared" si="20"/>
        <v>0</v>
      </c>
      <c r="BA27" s="344">
        <f t="shared" si="21"/>
        <v>0</v>
      </c>
      <c r="BB27" s="344">
        <f t="shared" si="21"/>
        <v>0</v>
      </c>
      <c r="BC27" s="344">
        <f t="shared" si="21"/>
        <v>0</v>
      </c>
      <c r="BD27" s="344">
        <f t="shared" si="21"/>
        <v>0</v>
      </c>
      <c r="BE27" s="344">
        <f t="shared" si="22"/>
        <v>0</v>
      </c>
      <c r="BF27" s="344">
        <f t="shared" si="22"/>
        <v>0</v>
      </c>
      <c r="BG27" s="344">
        <f t="shared" si="22"/>
        <v>0</v>
      </c>
      <c r="BH27" s="344">
        <f t="shared" si="22"/>
        <v>0</v>
      </c>
      <c r="BI27" s="344">
        <f t="shared" si="18"/>
        <v>0</v>
      </c>
      <c r="BJ27" s="344">
        <f t="shared" si="18"/>
        <v>0</v>
      </c>
      <c r="BK27" s="344">
        <f t="shared" si="18"/>
        <v>0</v>
      </c>
      <c r="BL27" s="344">
        <f t="shared" si="18"/>
        <v>0</v>
      </c>
      <c r="BN27" s="344">
        <f t="shared" si="19"/>
        <v>4</v>
      </c>
    </row>
    <row r="28" spans="2:66" ht="246" customHeight="1">
      <c r="B28" s="340">
        <f t="shared" ref="B28:B30" si="23">ROW()-4</f>
        <v>24</v>
      </c>
      <c r="C28" s="22"/>
      <c r="D28" s="346" t="s">
        <v>584</v>
      </c>
      <c r="E28" s="149"/>
      <c r="F28" s="350">
        <f t="shared" si="11"/>
        <v>4</v>
      </c>
      <c r="G28" s="120"/>
      <c r="H28" s="346" t="s">
        <v>347</v>
      </c>
      <c r="I28" s="346" t="s">
        <v>585</v>
      </c>
      <c r="J28" s="118" t="s">
        <v>369</v>
      </c>
      <c r="K28" s="341"/>
      <c r="L28" s="342"/>
      <c r="M28" s="342"/>
      <c r="N28" s="341"/>
      <c r="O28" s="341"/>
      <c r="P28" s="342"/>
      <c r="Q28" s="342"/>
      <c r="R28" s="341"/>
      <c r="S28" s="341"/>
      <c r="T28" s="342"/>
      <c r="U28" s="342"/>
      <c r="V28" s="341"/>
      <c r="W28" s="341"/>
      <c r="X28" s="341"/>
      <c r="Y28" s="341"/>
      <c r="Z28" s="341"/>
      <c r="AA28" s="343"/>
      <c r="AC28" s="24" t="s">
        <v>345</v>
      </c>
      <c r="AE28" s="75"/>
      <c r="AF28" s="344">
        <f t="shared" si="12"/>
        <v>4</v>
      </c>
      <c r="AG28" s="206">
        <v>1</v>
      </c>
      <c r="AH28" s="165">
        <f t="shared" si="1"/>
        <v>1</v>
      </c>
      <c r="AI28" s="165">
        <f t="shared" si="2"/>
        <v>1</v>
      </c>
      <c r="AJ28" s="165">
        <f t="shared" si="13"/>
        <v>1</v>
      </c>
      <c r="AK28" s="165">
        <f t="shared" si="14"/>
        <v>1</v>
      </c>
      <c r="AL28" s="166"/>
      <c r="AM28" s="166"/>
      <c r="AN28" s="344">
        <f t="shared" si="15"/>
        <v>0</v>
      </c>
      <c r="AO28" s="344">
        <f t="shared" si="15"/>
        <v>0</v>
      </c>
      <c r="AP28" s="344">
        <f t="shared" si="15"/>
        <v>0</v>
      </c>
      <c r="AQ28" s="344">
        <f t="shared" si="15"/>
        <v>0</v>
      </c>
      <c r="AS28" s="344">
        <f t="shared" si="4"/>
        <v>1</v>
      </c>
      <c r="AT28" s="344">
        <f t="shared" si="5"/>
        <v>1</v>
      </c>
      <c r="AU28" s="344">
        <f t="shared" si="16"/>
        <v>1</v>
      </c>
      <c r="AV28" s="344">
        <f t="shared" si="17"/>
        <v>1</v>
      </c>
      <c r="AW28" s="344">
        <f t="shared" si="20"/>
        <v>0</v>
      </c>
      <c r="AX28" s="344">
        <f t="shared" si="20"/>
        <v>0</v>
      </c>
      <c r="AY28" s="344">
        <f t="shared" si="20"/>
        <v>0</v>
      </c>
      <c r="AZ28" s="344">
        <f t="shared" si="20"/>
        <v>0</v>
      </c>
      <c r="BA28" s="344">
        <f t="shared" si="21"/>
        <v>0</v>
      </c>
      <c r="BB28" s="344">
        <f t="shared" si="21"/>
        <v>0</v>
      </c>
      <c r="BC28" s="344">
        <f t="shared" si="21"/>
        <v>0</v>
      </c>
      <c r="BD28" s="344">
        <f t="shared" si="21"/>
        <v>0</v>
      </c>
      <c r="BE28" s="344">
        <f t="shared" si="22"/>
        <v>0</v>
      </c>
      <c r="BF28" s="344">
        <f t="shared" si="22"/>
        <v>0</v>
      </c>
      <c r="BG28" s="344">
        <f t="shared" si="22"/>
        <v>0</v>
      </c>
      <c r="BH28" s="344">
        <f t="shared" si="22"/>
        <v>0</v>
      </c>
      <c r="BI28" s="344">
        <f t="shared" si="18"/>
        <v>0</v>
      </c>
      <c r="BJ28" s="344">
        <f t="shared" si="18"/>
        <v>0</v>
      </c>
      <c r="BK28" s="344">
        <f t="shared" si="18"/>
        <v>0</v>
      </c>
      <c r="BL28" s="344">
        <f t="shared" si="18"/>
        <v>0</v>
      </c>
      <c r="BN28" s="344">
        <f t="shared" si="19"/>
        <v>4</v>
      </c>
    </row>
    <row r="29" spans="2:66" ht="201" customHeight="1">
      <c r="B29" s="116">
        <f>ROW()-4</f>
        <v>25</v>
      </c>
      <c r="C29" s="91" t="s">
        <v>586</v>
      </c>
      <c r="D29" s="118" t="s">
        <v>581</v>
      </c>
      <c r="E29" s="149"/>
      <c r="F29" s="350">
        <f t="shared" si="11"/>
        <v>4</v>
      </c>
      <c r="G29" s="120"/>
      <c r="H29" s="118" t="s">
        <v>587</v>
      </c>
      <c r="I29" s="118" t="s">
        <v>588</v>
      </c>
      <c r="J29" s="118" t="s">
        <v>366</v>
      </c>
      <c r="K29" s="341"/>
      <c r="L29" s="342"/>
      <c r="M29" s="342"/>
      <c r="N29" s="341"/>
      <c r="O29" s="341"/>
      <c r="P29" s="342"/>
      <c r="Q29" s="342"/>
      <c r="R29" s="341"/>
      <c r="S29" s="341"/>
      <c r="T29" s="342"/>
      <c r="U29" s="342"/>
      <c r="V29" s="341"/>
      <c r="W29" s="341"/>
      <c r="X29" s="341"/>
      <c r="Y29" s="341"/>
      <c r="Z29" s="341"/>
      <c r="AA29" s="343"/>
      <c r="AC29" s="24" t="s">
        <v>345</v>
      </c>
      <c r="AE29" s="75"/>
      <c r="AF29" s="344">
        <f t="shared" si="12"/>
        <v>4</v>
      </c>
      <c r="AG29" s="206">
        <v>1</v>
      </c>
      <c r="AH29" s="165">
        <f t="shared" si="1"/>
        <v>1</v>
      </c>
      <c r="AI29" s="165">
        <f t="shared" si="2"/>
        <v>1</v>
      </c>
      <c r="AJ29" s="165">
        <f t="shared" si="13"/>
        <v>1</v>
      </c>
      <c r="AK29" s="165">
        <f t="shared" si="14"/>
        <v>1</v>
      </c>
      <c r="AL29" s="166"/>
      <c r="AM29" s="166"/>
      <c r="AN29" s="344">
        <f t="shared" si="15"/>
        <v>0</v>
      </c>
      <c r="AO29" s="344">
        <f t="shared" si="15"/>
        <v>0</v>
      </c>
      <c r="AP29" s="344">
        <f t="shared" si="15"/>
        <v>0</v>
      </c>
      <c r="AQ29" s="344">
        <f t="shared" si="15"/>
        <v>0</v>
      </c>
      <c r="AS29" s="344">
        <f t="shared" si="4"/>
        <v>1</v>
      </c>
      <c r="AT29" s="344">
        <f t="shared" si="5"/>
        <v>1</v>
      </c>
      <c r="AU29" s="344">
        <f t="shared" si="16"/>
        <v>1</v>
      </c>
      <c r="AV29" s="344">
        <f t="shared" si="17"/>
        <v>1</v>
      </c>
      <c r="AW29" s="344">
        <f t="shared" si="20"/>
        <v>0</v>
      </c>
      <c r="AX29" s="344">
        <f t="shared" si="20"/>
        <v>0</v>
      </c>
      <c r="AY29" s="344">
        <f t="shared" si="20"/>
        <v>0</v>
      </c>
      <c r="AZ29" s="344">
        <f t="shared" si="20"/>
        <v>0</v>
      </c>
      <c r="BA29" s="344">
        <f t="shared" si="21"/>
        <v>0</v>
      </c>
      <c r="BB29" s="344">
        <f t="shared" si="21"/>
        <v>0</v>
      </c>
      <c r="BC29" s="344">
        <f t="shared" si="21"/>
        <v>0</v>
      </c>
      <c r="BD29" s="344">
        <f t="shared" si="21"/>
        <v>0</v>
      </c>
      <c r="BE29" s="344">
        <f t="shared" si="22"/>
        <v>0</v>
      </c>
      <c r="BF29" s="344">
        <f t="shared" si="22"/>
        <v>0</v>
      </c>
      <c r="BG29" s="344">
        <f t="shared" si="22"/>
        <v>0</v>
      </c>
      <c r="BH29" s="344">
        <f t="shared" si="22"/>
        <v>0</v>
      </c>
      <c r="BI29" s="344">
        <f t="shared" si="18"/>
        <v>0</v>
      </c>
      <c r="BJ29" s="344">
        <f t="shared" si="18"/>
        <v>0</v>
      </c>
      <c r="BK29" s="344">
        <f t="shared" si="18"/>
        <v>0</v>
      </c>
      <c r="BL29" s="344">
        <f t="shared" si="18"/>
        <v>0</v>
      </c>
      <c r="BN29" s="344">
        <f t="shared" si="19"/>
        <v>4</v>
      </c>
    </row>
    <row r="30" spans="2:66" ht="213" customHeight="1">
      <c r="B30" s="340">
        <f t="shared" si="23"/>
        <v>26</v>
      </c>
      <c r="C30" s="129"/>
      <c r="D30" s="346" t="s">
        <v>584</v>
      </c>
      <c r="E30" s="353"/>
      <c r="F30" s="350">
        <f t="shared" si="11"/>
        <v>4</v>
      </c>
      <c r="G30" s="340"/>
      <c r="H30" s="346" t="s">
        <v>347</v>
      </c>
      <c r="I30" s="346" t="s">
        <v>589</v>
      </c>
      <c r="J30" s="346" t="s">
        <v>369</v>
      </c>
      <c r="K30" s="341"/>
      <c r="L30" s="342"/>
      <c r="M30" s="342"/>
      <c r="N30" s="341"/>
      <c r="O30" s="341"/>
      <c r="P30" s="342"/>
      <c r="Q30" s="342"/>
      <c r="R30" s="341"/>
      <c r="S30" s="341"/>
      <c r="T30" s="342"/>
      <c r="U30" s="342"/>
      <c r="V30" s="341"/>
      <c r="W30" s="341"/>
      <c r="X30" s="341"/>
      <c r="Y30" s="341"/>
      <c r="Z30" s="341"/>
      <c r="AA30" s="343"/>
      <c r="AC30" s="24" t="s">
        <v>345</v>
      </c>
      <c r="AE30" s="75"/>
      <c r="AF30" s="344">
        <f t="shared" si="12"/>
        <v>4</v>
      </c>
      <c r="AG30" s="206">
        <v>1</v>
      </c>
      <c r="AH30" s="344">
        <f t="shared" si="1"/>
        <v>1</v>
      </c>
      <c r="AI30" s="344">
        <f t="shared" si="2"/>
        <v>1</v>
      </c>
      <c r="AJ30" s="344">
        <f t="shared" si="13"/>
        <v>1</v>
      </c>
      <c r="AK30" s="344">
        <f t="shared" si="14"/>
        <v>1</v>
      </c>
      <c r="AL30" s="166"/>
      <c r="AM30" s="166"/>
      <c r="AN30" s="344">
        <f t="shared" si="15"/>
        <v>0</v>
      </c>
      <c r="AO30" s="344">
        <f t="shared" si="15"/>
        <v>0</v>
      </c>
      <c r="AP30" s="344">
        <f t="shared" si="15"/>
        <v>0</v>
      </c>
      <c r="AQ30" s="344">
        <f t="shared" si="15"/>
        <v>0</v>
      </c>
      <c r="AS30" s="344">
        <f t="shared" si="4"/>
        <v>1</v>
      </c>
      <c r="AT30" s="344">
        <f t="shared" si="5"/>
        <v>1</v>
      </c>
      <c r="AU30" s="344">
        <f t="shared" si="16"/>
        <v>1</v>
      </c>
      <c r="AV30" s="344">
        <f t="shared" si="17"/>
        <v>1</v>
      </c>
      <c r="AW30" s="344">
        <f t="shared" si="20"/>
        <v>0</v>
      </c>
      <c r="AX30" s="344">
        <f t="shared" si="20"/>
        <v>0</v>
      </c>
      <c r="AY30" s="344">
        <f t="shared" si="20"/>
        <v>0</v>
      </c>
      <c r="AZ30" s="344">
        <f t="shared" si="20"/>
        <v>0</v>
      </c>
      <c r="BA30" s="344">
        <f t="shared" si="21"/>
        <v>0</v>
      </c>
      <c r="BB30" s="344">
        <f t="shared" si="21"/>
        <v>0</v>
      </c>
      <c r="BC30" s="344">
        <f t="shared" si="21"/>
        <v>0</v>
      </c>
      <c r="BD30" s="344">
        <f t="shared" si="21"/>
        <v>0</v>
      </c>
      <c r="BE30" s="344">
        <f t="shared" si="22"/>
        <v>0</v>
      </c>
      <c r="BF30" s="344">
        <f t="shared" si="22"/>
        <v>0</v>
      </c>
      <c r="BG30" s="344">
        <f t="shared" si="22"/>
        <v>0</v>
      </c>
      <c r="BH30" s="344">
        <f t="shared" si="22"/>
        <v>0</v>
      </c>
      <c r="BI30" s="344">
        <f t="shared" si="18"/>
        <v>0</v>
      </c>
      <c r="BJ30" s="344">
        <f t="shared" si="18"/>
        <v>0</v>
      </c>
      <c r="BK30" s="344">
        <f t="shared" si="18"/>
        <v>0</v>
      </c>
      <c r="BL30" s="344">
        <f t="shared" si="18"/>
        <v>0</v>
      </c>
      <c r="BN30" s="344">
        <f t="shared" si="19"/>
        <v>4</v>
      </c>
    </row>
    <row r="31" spans="2:66">
      <c r="AF31" s="166"/>
      <c r="AH31" s="166"/>
      <c r="AI31" s="166"/>
      <c r="AJ31" s="166"/>
      <c r="AK31" s="166"/>
      <c r="AL31" s="166"/>
      <c r="AN31" s="166"/>
      <c r="AO31" s="166"/>
      <c r="AP31" s="166"/>
      <c r="AQ31" s="166"/>
      <c r="AS31" s="166"/>
      <c r="AT31" s="166"/>
      <c r="AU31" s="166"/>
      <c r="AV31" s="166"/>
      <c r="AW31" s="166"/>
      <c r="AX31" s="166"/>
      <c r="AY31" s="166"/>
      <c r="AZ31" s="166"/>
      <c r="BA31" s="166"/>
      <c r="BB31" s="166"/>
      <c r="BC31" s="166"/>
      <c r="BD31" s="166"/>
      <c r="BE31" s="166"/>
      <c r="BF31" s="166"/>
      <c r="BG31" s="166"/>
      <c r="BH31" s="166"/>
      <c r="BI31" s="166"/>
      <c r="BJ31" s="166"/>
      <c r="BK31" s="166"/>
      <c r="BL31" s="166"/>
      <c r="BN31" s="166"/>
    </row>
    <row r="32" spans="2:66">
      <c r="AF32" s="166"/>
      <c r="AH32" s="166"/>
      <c r="AI32" s="166"/>
      <c r="AJ32" s="166"/>
      <c r="AK32" s="166"/>
      <c r="AL32" s="166"/>
      <c r="AN32" s="166"/>
      <c r="AO32" s="166"/>
      <c r="AP32" s="166"/>
      <c r="AQ32" s="166"/>
      <c r="AS32" s="166"/>
      <c r="AT32" s="166"/>
      <c r="AU32" s="166"/>
      <c r="AV32" s="166"/>
      <c r="AW32" s="166"/>
      <c r="AX32" s="166"/>
      <c r="AY32" s="166"/>
      <c r="AZ32" s="166"/>
      <c r="BA32" s="166"/>
      <c r="BB32" s="166"/>
      <c r="BC32" s="166"/>
      <c r="BD32" s="166"/>
      <c r="BE32" s="166"/>
      <c r="BF32" s="166"/>
      <c r="BG32" s="166"/>
      <c r="BH32" s="166"/>
      <c r="BI32" s="166"/>
      <c r="BJ32" s="166"/>
      <c r="BK32" s="166"/>
      <c r="BL32" s="166"/>
      <c r="BN32" s="166"/>
    </row>
    <row r="33" spans="32:66">
      <c r="AF33" s="166"/>
      <c r="AH33" s="166"/>
      <c r="AI33" s="166"/>
      <c r="AJ33" s="166"/>
      <c r="AK33" s="166"/>
      <c r="AL33" s="166"/>
      <c r="AN33" s="166"/>
      <c r="AO33" s="166"/>
      <c r="AP33" s="166"/>
      <c r="AQ33" s="166"/>
      <c r="AS33" s="166"/>
      <c r="AT33" s="166"/>
      <c r="AU33" s="166"/>
      <c r="AV33" s="166"/>
      <c r="AW33" s="166"/>
      <c r="AX33" s="166"/>
      <c r="AY33" s="166"/>
      <c r="AZ33" s="166"/>
      <c r="BA33" s="166"/>
      <c r="BB33" s="166"/>
      <c r="BC33" s="166"/>
      <c r="BD33" s="166"/>
      <c r="BE33" s="166"/>
      <c r="BF33" s="166"/>
      <c r="BG33" s="166"/>
      <c r="BH33" s="166"/>
      <c r="BI33" s="166"/>
      <c r="BJ33" s="166"/>
      <c r="BK33" s="166"/>
      <c r="BL33" s="166"/>
      <c r="BN33" s="166"/>
    </row>
    <row r="34" spans="32:66">
      <c r="AF34" s="166"/>
      <c r="AH34" s="166"/>
      <c r="AI34" s="166"/>
      <c r="AJ34" s="166"/>
      <c r="AK34" s="166"/>
      <c r="AL34" s="166"/>
      <c r="AN34" s="166"/>
      <c r="AO34" s="166"/>
      <c r="AP34" s="166"/>
      <c r="AQ34" s="166"/>
      <c r="AS34" s="166"/>
      <c r="AT34" s="166"/>
      <c r="AU34" s="166"/>
      <c r="AV34" s="166"/>
      <c r="AW34" s="166"/>
      <c r="AX34" s="166"/>
      <c r="AY34" s="166"/>
      <c r="AZ34" s="166"/>
      <c r="BA34" s="166"/>
      <c r="BB34" s="166"/>
      <c r="BC34" s="166"/>
      <c r="BD34" s="166"/>
      <c r="BE34" s="166"/>
      <c r="BF34" s="166"/>
      <c r="BG34" s="166"/>
      <c r="BH34" s="166"/>
      <c r="BI34" s="166"/>
      <c r="BJ34" s="166"/>
      <c r="BK34" s="166"/>
      <c r="BL34" s="166"/>
      <c r="BN34" s="166"/>
    </row>
  </sheetData>
  <mergeCells count="4">
    <mergeCell ref="D2:I2"/>
    <mergeCell ref="AF2:AK2"/>
    <mergeCell ref="BI2:BL2"/>
    <mergeCell ref="AH3:AK3"/>
  </mergeCells>
  <phoneticPr fontId="19"/>
  <conditionalFormatting sqref="L31:L45 D5 D9 C7:C8 C11:C12">
    <cfRule type="expression" dxfId="224" priority="41">
      <formula>$L5="NT"</formula>
    </cfRule>
  </conditionalFormatting>
  <conditionalFormatting sqref="D13">
    <cfRule type="expression" dxfId="223" priority="44">
      <formula>$L13="NT"</formula>
    </cfRule>
  </conditionalFormatting>
  <conditionalFormatting sqref="C17:C18">
    <cfRule type="expression" dxfId="222" priority="51">
      <formula>#REF!="NT"</formula>
    </cfRule>
  </conditionalFormatting>
  <conditionalFormatting sqref="C21:C26">
    <cfRule type="expression" dxfId="221" priority="52">
      <formula>$L17="NT"</formula>
    </cfRule>
  </conditionalFormatting>
  <conditionalFormatting sqref="C14">
    <cfRule type="expression" dxfId="220" priority="57">
      <formula>$L14="NT"</formula>
    </cfRule>
  </conditionalFormatting>
  <conditionalFormatting sqref="D14">
    <cfRule type="expression" dxfId="219" priority="58">
      <formula>$L14="NT"</formula>
    </cfRule>
  </conditionalFormatting>
  <conditionalFormatting sqref="C15">
    <cfRule type="expression" dxfId="218" priority="59">
      <formula>$L15="NT"</formula>
    </cfRule>
  </conditionalFormatting>
  <conditionalFormatting sqref="D15">
    <cfRule type="expression" dxfId="217" priority="60">
      <formula>$L15="NT"</formula>
    </cfRule>
  </conditionalFormatting>
  <conditionalFormatting sqref="J17">
    <cfRule type="expression" dxfId="216" priority="61">
      <formula>$L17="NT"</formula>
    </cfRule>
  </conditionalFormatting>
  <conditionalFormatting sqref="J19">
    <cfRule type="expression" dxfId="215" priority="62">
      <formula>$L19="NT"</formula>
    </cfRule>
  </conditionalFormatting>
  <conditionalFormatting sqref="I13:I14">
    <cfRule type="expression" dxfId="214" priority="63">
      <formula>$L13="NT"</formula>
    </cfRule>
  </conditionalFormatting>
  <conditionalFormatting sqref="I15">
    <cfRule type="expression" dxfId="213" priority="64">
      <formula>$L15="NT"</formula>
    </cfRule>
  </conditionalFormatting>
  <conditionalFormatting sqref="I25">
    <cfRule type="expression" dxfId="212" priority="65">
      <formula>$L25="NT"</formula>
    </cfRule>
  </conditionalFormatting>
  <conditionalFormatting sqref="I26">
    <cfRule type="expression" dxfId="211" priority="66">
      <formula>$L26="NT"</formula>
    </cfRule>
  </conditionalFormatting>
  <conditionalFormatting sqref="J18">
    <cfRule type="expression" dxfId="210" priority="67">
      <formula>$L18="NT"</formula>
    </cfRule>
  </conditionalFormatting>
  <conditionalFormatting sqref="J20">
    <cfRule type="expression" dxfId="209" priority="68">
      <formula>$L20="NT"</formula>
    </cfRule>
  </conditionalFormatting>
  <conditionalFormatting sqref="J21">
    <cfRule type="expression" dxfId="208" priority="69">
      <formula>$L21="NT"</formula>
    </cfRule>
  </conditionalFormatting>
  <conditionalFormatting sqref="J22">
    <cfRule type="expression" dxfId="207" priority="70">
      <formula>$L22="NT"</formula>
    </cfRule>
  </conditionalFormatting>
  <conditionalFormatting sqref="J14">
    <cfRule type="expression" dxfId="206" priority="71">
      <formula>$L14="NT"</formula>
    </cfRule>
  </conditionalFormatting>
  <conditionalFormatting sqref="J15">
    <cfRule type="expression" dxfId="205" priority="72">
      <formula>$L15="NT"</formula>
    </cfRule>
  </conditionalFormatting>
  <conditionalFormatting sqref="J23">
    <cfRule type="expression" dxfId="204" priority="73">
      <formula>$L23="NT"</formula>
    </cfRule>
  </conditionalFormatting>
  <conditionalFormatting sqref="J24">
    <cfRule type="expression" dxfId="203" priority="74">
      <formula>$L24="NT"</formula>
    </cfRule>
  </conditionalFormatting>
  <conditionalFormatting sqref="I17">
    <cfRule type="expression" dxfId="202" priority="86">
      <formula>$L17="NT"</formula>
    </cfRule>
  </conditionalFormatting>
  <conditionalFormatting sqref="I18">
    <cfRule type="expression" dxfId="201" priority="87">
      <formula>$L18="NT"</formula>
    </cfRule>
  </conditionalFormatting>
  <conditionalFormatting sqref="I19">
    <cfRule type="expression" dxfId="200" priority="88">
      <formula>$L19="NT"</formula>
    </cfRule>
  </conditionalFormatting>
  <conditionalFormatting sqref="I20">
    <cfRule type="expression" dxfId="199" priority="89">
      <formula>$L20="NT"</formula>
    </cfRule>
  </conditionalFormatting>
  <conditionalFormatting sqref="I21">
    <cfRule type="expression" dxfId="198" priority="90">
      <formula>$L21="NT"</formula>
    </cfRule>
  </conditionalFormatting>
  <conditionalFormatting sqref="I22">
    <cfRule type="expression" dxfId="197" priority="91">
      <formula>$L22="NT"</formula>
    </cfRule>
  </conditionalFormatting>
  <conditionalFormatting sqref="I23">
    <cfRule type="expression" dxfId="196" priority="92">
      <formula>$L23="NT"</formula>
    </cfRule>
  </conditionalFormatting>
  <conditionalFormatting sqref="I24">
    <cfRule type="expression" dxfId="195" priority="93">
      <formula>$L24="NT"</formula>
    </cfRule>
  </conditionalFormatting>
  <conditionalFormatting sqref="J25">
    <cfRule type="expression" dxfId="194" priority="94">
      <formula>$L25="NT"</formula>
    </cfRule>
  </conditionalFormatting>
  <conditionalFormatting sqref="J26">
    <cfRule type="expression" dxfId="193" priority="95">
      <formula>$L26="NT"</formula>
    </cfRule>
  </conditionalFormatting>
  <conditionalFormatting sqref="P31:P45">
    <cfRule type="expression" dxfId="192" priority="21">
      <formula>$L31="NT"</formula>
    </cfRule>
  </conditionalFormatting>
  <conditionalFormatting sqref="C19:C20">
    <cfRule type="expression" dxfId="191" priority="518">
      <formula>#REF!="NT"</formula>
    </cfRule>
  </conditionalFormatting>
  <conditionalFormatting sqref="D27:D28">
    <cfRule type="expression" dxfId="190" priority="18">
      <formula>$L27="NT"</formula>
    </cfRule>
  </conditionalFormatting>
  <conditionalFormatting sqref="I27">
    <cfRule type="expression" dxfId="189" priority="19">
      <formula>$L27="NT"</formula>
    </cfRule>
  </conditionalFormatting>
  <conditionalFormatting sqref="I28">
    <cfRule type="expression" dxfId="188" priority="20">
      <formula>$L28="NT"</formula>
    </cfRule>
  </conditionalFormatting>
  <conditionalFormatting sqref="I29">
    <cfRule type="expression" dxfId="187" priority="16">
      <formula>$L29="NT"</formula>
    </cfRule>
  </conditionalFormatting>
  <conditionalFormatting sqref="I30">
    <cfRule type="expression" dxfId="186" priority="17">
      <formula>$L30="NT"</formula>
    </cfRule>
  </conditionalFormatting>
  <conditionalFormatting sqref="D29:D30">
    <cfRule type="expression" dxfId="185" priority="14">
      <formula>$L29="NT"</formula>
    </cfRule>
  </conditionalFormatting>
  <conditionalFormatting sqref="K5:N30">
    <cfRule type="expression" dxfId="184" priority="12">
      <formula>OR($K5="NA")</formula>
    </cfRule>
    <cfRule type="expression" dxfId="183" priority="13">
      <formula>OR($K5="NT")</formula>
    </cfRule>
  </conditionalFormatting>
  <conditionalFormatting sqref="K5:K30">
    <cfRule type="cellIs" dxfId="182" priority="11" operator="equal">
      <formula>"NG"</formula>
    </cfRule>
  </conditionalFormatting>
  <conditionalFormatting sqref="O5:R30">
    <cfRule type="expression" dxfId="181" priority="9">
      <formula>OR($O5="NA")</formula>
    </cfRule>
    <cfRule type="expression" dxfId="180" priority="10">
      <formula>OR($O5="NT")</formula>
    </cfRule>
  </conditionalFormatting>
  <conditionalFormatting sqref="O5:O30">
    <cfRule type="cellIs" dxfId="179" priority="8" operator="equal">
      <formula>"NG"</formula>
    </cfRule>
  </conditionalFormatting>
  <conditionalFormatting sqref="S5:V30">
    <cfRule type="expression" dxfId="178" priority="6">
      <formula>OR($S5="NA")</formula>
    </cfRule>
    <cfRule type="expression" dxfId="177" priority="7">
      <formula>OR($S5="NT")</formula>
    </cfRule>
  </conditionalFormatting>
  <conditionalFormatting sqref="S5:S30">
    <cfRule type="cellIs" dxfId="176" priority="5" operator="equal">
      <formula>"NG"</formula>
    </cfRule>
  </conditionalFormatting>
  <conditionalFormatting sqref="W5:Z30">
    <cfRule type="expression" dxfId="175" priority="2">
      <formula>OR($W5="NA")</formula>
    </cfRule>
    <cfRule type="expression" dxfId="174" priority="3">
      <formula>OR($W5="NT")</formula>
    </cfRule>
  </conditionalFormatting>
  <conditionalFormatting sqref="W5:W30">
    <cfRule type="cellIs" dxfId="173" priority="1" operator="equal">
      <formula>"NG"</formula>
    </cfRule>
  </conditionalFormatting>
  <dataValidations count="2">
    <dataValidation type="list" showInputMessage="1" sqref="K5:K30 S5:S30 O5:O30 W5:W30" xr:uid="{00000000-0002-0000-0800-000000000000}">
      <formula1>"-,OK,NG,NT,NA"</formula1>
      <formula2>0</formula2>
    </dataValidation>
    <dataValidation type="list" allowBlank="1" showInputMessage="1" showErrorMessage="1" sqref="AC5:AC30" xr:uid="{00000000-0002-0000-0800-000001000000}">
      <formula1>"Macro,Script,Manual"</formula1>
    </dataValidation>
  </dataValidations>
  <pageMargins left="0.75" right="0.75" top="1" bottom="1" header="0.51180555555555496" footer="0.51180555555555496"/>
  <pageSetup paperSize="9" scale="17" firstPageNumber="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Props1.xml><?xml version="1.0" encoding="utf-8"?>
<ds:datastoreItem xmlns:ds="http://schemas.openxmlformats.org/officeDocument/2006/customXml" ds:itemID="{1EA9A714-D020-41BF-9C59-AC0B37B0D6A1}"/>
</file>

<file path=customXml/itemProps2.xml><?xml version="1.0" encoding="utf-8"?>
<ds:datastoreItem xmlns:ds="http://schemas.openxmlformats.org/officeDocument/2006/customXml" ds:itemID="{CD0F8C2F-6309-452E-8926-6DAF594BFCBE}"/>
</file>

<file path=customXml/itemProps3.xml><?xml version="1.0" encoding="utf-8"?>
<ds:datastoreItem xmlns:ds="http://schemas.openxmlformats.org/officeDocument/2006/customXml" ds:itemID="{1F97DBF1-9E37-462A-9F3D-9CD332696A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Inayoshi</dc:creator>
  <cp:keywords/>
  <dc:description/>
  <cp:lastModifiedBy/>
  <cp:revision>0</cp:revision>
  <dcterms:created xsi:type="dcterms:W3CDTF">2006-02-23T09:41:53Z</dcterms:created>
  <dcterms:modified xsi:type="dcterms:W3CDTF">2024-07-08T02:39:35Z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0x01010070E08B0E47AA8B499741AD1DB1EC77AB</vt:lpwstr>
  </property>
  <property fmtid="{D5CDD505-2E9C-101B-9397-08002B2CF9AE}" pid="3" name="MediaServiceImageTags">
    <vt:lpwstr/>
  </property>
</Properties>
</file>